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mm-file\smmw\p-data\projects\2023 Projects\23-2687-006_Odeon Park-Smith Street\4_0 Issued\2025-05-XX_RE Issued for Tender\FTP\"/>
    </mc:Choice>
  </mc:AlternateContent>
  <xr:revisionPtr revIDLastSave="0" documentId="13_ncr:1_{5FD18B1A-A9CB-4A8D-9F09-BE793C1FDD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prices'!$A$5:$G$51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prices'!$A$1:$G$56</definedName>
    <definedName name="Print_Area_1">'Unit prices'!$A$7:$G$64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G35" i="2"/>
  <c r="G44" i="2"/>
  <c r="G32" i="2"/>
  <c r="G29" i="2"/>
  <c r="G8" i="2"/>
  <c r="G7" i="2"/>
  <c r="G9" i="2"/>
  <c r="G10" i="2"/>
  <c r="G11" i="2"/>
  <c r="G12" i="2"/>
  <c r="G13" i="2"/>
  <c r="G14" i="2"/>
  <c r="G15" i="2"/>
  <c r="G16" i="2"/>
  <c r="G17" i="2"/>
  <c r="G18" i="2"/>
  <c r="G19" i="2"/>
  <c r="G20" i="2"/>
  <c r="G33" i="2"/>
  <c r="G36" i="2"/>
  <c r="G45" i="2"/>
  <c r="G43" i="2"/>
  <c r="G40" i="2" l="1"/>
  <c r="G39" i="2"/>
  <c r="G38" i="2"/>
  <c r="G46" i="2"/>
  <c r="G42" i="2"/>
  <c r="G31" i="2"/>
  <c r="G50" i="2"/>
  <c r="G34" i="2" l="1"/>
  <c r="G24" i="2"/>
  <c r="G25" i="2"/>
  <c r="G22" i="2"/>
  <c r="G23" i="2"/>
  <c r="G26" i="2"/>
  <c r="G27" i="2"/>
  <c r="G28" i="2"/>
  <c r="G51" i="2"/>
  <c r="G48" i="2"/>
  <c r="G49" i="2"/>
  <c r="F54" i="2" l="1"/>
  <c r="A8" i="2"/>
  <c r="A9" i="2" s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2" i="2" s="1"/>
  <c r="A23" i="2" s="1"/>
  <c r="A24" i="2" s="1"/>
  <c r="A25" i="2" s="1"/>
  <c r="A26" i="2" s="1"/>
  <c r="A27" i="2" l="1"/>
  <c r="A28" i="2" s="1"/>
  <c r="A29" i="2" l="1"/>
  <c r="A31" i="2" s="1"/>
  <c r="A32" i="2" s="1"/>
  <c r="A33" i="2" s="1"/>
  <c r="A34" i="2" l="1"/>
  <c r="A35" i="2" l="1"/>
  <c r="A37" i="2" l="1"/>
  <c r="A36" i="2"/>
  <c r="A38" i="2" s="1"/>
  <c r="A39" i="2" s="1"/>
  <c r="A40" i="2" s="1"/>
  <c r="A42" i="2" s="1"/>
  <c r="A43" i="2" s="1"/>
  <c r="A44" i="2" s="1"/>
  <c r="A45" i="2" s="1"/>
  <c r="A46" i="2" s="1"/>
  <c r="A48" i="2" s="1"/>
  <c r="A49" i="2" s="1"/>
  <c r="A50" i="2" s="1"/>
  <c r="A51" i="2" s="1"/>
</calcChain>
</file>

<file path=xl/sharedStrings.xml><?xml version="1.0" encoding="utf-8"?>
<sst xmlns="http://schemas.openxmlformats.org/spreadsheetml/2006/main" count="181" uniqueCount="80">
  <si>
    <t>FORM B:PRICES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</si>
  <si>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</si>
  <si>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</si>
  <si>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</si>
  <si>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</si>
  <si>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</si>
  <si>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</si>
  <si>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</si>
  <si>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</si>
  <si>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</si>
  <si>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</si>
  <si>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Mobilization and Demobilization</t>
  </si>
  <si>
    <t>Excavations and Removals</t>
  </si>
  <si>
    <t>lump sum</t>
  </si>
  <si>
    <t>Supply &amp; Install Concrete Curbs</t>
  </si>
  <si>
    <t>Supply &amp; Install Concrete Paving (150mm depth base)</t>
  </si>
  <si>
    <t>Supply &amp; Install Concrete Paving (300mm depth base)</t>
  </si>
  <si>
    <t>Supply &amp; Install Grade Beams + Retaining Walls</t>
  </si>
  <si>
    <t>Supply &amp; Install Planting Beds</t>
  </si>
  <si>
    <t>Supply &amp; Install Tree Planting</t>
  </si>
  <si>
    <t>Supply &amp; Install Shrub Planting</t>
  </si>
  <si>
    <t>Supply &amp; Install Perennial Planting</t>
  </si>
  <si>
    <t>Supply &amp; Install Bike Racks</t>
  </si>
  <si>
    <t>Supply &amp; Install Moveable Planters</t>
  </si>
  <si>
    <t>lin.m</t>
  </si>
  <si>
    <t>sq.m</t>
  </si>
  <si>
    <t>cu.m</t>
  </si>
  <si>
    <t>E22</t>
  </si>
  <si>
    <t>E18</t>
  </si>
  <si>
    <t>E24</t>
  </si>
  <si>
    <t>E23</t>
  </si>
  <si>
    <t>E30</t>
  </si>
  <si>
    <t>E31</t>
  </si>
  <si>
    <t>E28</t>
  </si>
  <si>
    <t>E3</t>
  </si>
  <si>
    <t>E27</t>
  </si>
  <si>
    <t>SD-240B, CW3335</t>
  </si>
  <si>
    <t>E25</t>
  </si>
  <si>
    <t xml:space="preserve">Reinstall Salvaged Paving Band Pavers </t>
  </si>
  <si>
    <t>E26, E19</t>
  </si>
  <si>
    <t>SITE PREP + CIVIL</t>
  </si>
  <si>
    <t>STRUCTURAL + SURFACING</t>
  </si>
  <si>
    <t>SITE FEATURES + FURNISHING</t>
  </si>
  <si>
    <t>ELECTRICAL</t>
  </si>
  <si>
    <t>PLANTING</t>
  </si>
  <si>
    <t>Supply &amp; Install Screw Piles</t>
  </si>
  <si>
    <t>Supply &amp; Install 2 In-ground Lights (c/w mounts, receptacles, wiring and conduits)</t>
  </si>
  <si>
    <t>Supply &amp; Install Electrical Distribution Cabinet and Inground Electric Boxes c/w lighting controls</t>
  </si>
  <si>
    <t>Supply &amp; Install Concrete Slabs for Stage, Sloped Walkway, Electrical Distribution Cabinet and MB Hydro Transformer</t>
  </si>
  <si>
    <t>L510, E19</t>
  </si>
  <si>
    <t>TOTAL BASE BID PRICE (GST extra) (in numbers)</t>
  </si>
  <si>
    <t>E29</t>
  </si>
  <si>
    <t>Supply &amp; Install Waste Receptacles</t>
  </si>
  <si>
    <r>
      <t xml:space="preserve">Install an Outdoor Drinking Fountain with Bottle Filler, </t>
    </r>
    <r>
      <rPr>
        <u/>
        <sz val="10"/>
        <rFont val="Arial"/>
        <family val="2"/>
      </rPr>
      <t>SUPPLIED By OWNER</t>
    </r>
  </si>
  <si>
    <t>Relocation of Existing Catch Basins</t>
  </si>
  <si>
    <t>Connecting Water Services to Existing watermain c/w with tapping tee, corp stop, and anode</t>
  </si>
  <si>
    <t>Connection New Sewer 250 PVC to Existing Sewer 250 PVC</t>
  </si>
  <si>
    <t>Connection Existing Sewer 150 PVC LDS to 300 Clay CS</t>
  </si>
  <si>
    <t>100 PVC Sewer installation, Class B sand bedding, Class 2 backfill</t>
  </si>
  <si>
    <t>lin.m.</t>
  </si>
  <si>
    <t>150 PVC Sewer installation, Class B sand bedding, Class 2 backfill</t>
  </si>
  <si>
    <t>250 PVC Sewer installation, Class B sand bedding, Class 2 backfill</t>
  </si>
  <si>
    <t>375 PVC Sewer installation, Class B sand bedding, Class 2 backfill</t>
  </si>
  <si>
    <t>Removal of Existing Catch Pits</t>
  </si>
  <si>
    <t>Precast Manhole (SD-010) 1800mm diameter base</t>
  </si>
  <si>
    <t>vert.m</t>
  </si>
  <si>
    <t>25 CU water service in a trench, Class B sand bedding, Class 2 backfill c/w Curb Stop box</t>
  </si>
  <si>
    <t>Supply &amp; Install Concrete Slabs for Sculpture</t>
  </si>
  <si>
    <t>See B10. Prices</t>
  </si>
  <si>
    <t>Supply &amp; Install Powder-coated Steel Wall B, C and Section 1 of wall A, Height Varies</t>
  </si>
  <si>
    <t>BID PRICE - UNIT PRICES</t>
  </si>
  <si>
    <t>Supply &amp; Install Timber Wall Mount Seat, 2"x6" Salvaged White Oak slates c/w Galvanized Frame, c/w Skate Stop</t>
  </si>
  <si>
    <t>Supply &amp; Install Ogden Cantilever Benches #1 and #2 by Maglin. Note: Alternate Pricing</t>
  </si>
  <si>
    <t>Supply &amp; Install Park Sign, Powder-coated Steel with Laser Cut Text, Approx. 800H x 3,000L mm</t>
  </si>
  <si>
    <t>Supply &amp; Install Stage Timber Deck, 2"x6" Salvaged White Oak Decking c/w Galvanized Frame and Skate Stop</t>
  </si>
  <si>
    <t>Supply &amp; Install Powder-coated Steel Wall: Section 2 of Wall A</t>
  </si>
  <si>
    <t>Supply &amp; Install Ogden Cantilever Benche #3 by Maglin.</t>
  </si>
  <si>
    <t>Supply &amp; Install Light Poles #1, 2 and 3 c/w String Lights, Mounts, Receptacles, Wiring and Conduits</t>
  </si>
  <si>
    <t>Supply &amp; Install Light Pole #4 c/w String Lights, Mounts, Receptacles, Wiring and Conduits</t>
  </si>
  <si>
    <t>Supply &amp; Install 2 Light Stand (Poles and Luminaires) c/w Mounts, Receptacles, Wiring and Conduits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</si>
</sst>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8" fontId="24" fillId="0" borderId="11" applyFill="0">
      <alignment horizontal="right" vertical="top"/>
    </xf>
    <xf numFmtId="168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6" fontId="27" fillId="0" borderId="13" applyFill="0">
      <alignment horizontal="centerContinuous" wrapText="1"/>
    </xf>
    <xf numFmtId="166" fontId="27" fillId="0" borderId="13" applyFill="0">
      <alignment horizontal="centerContinuous" wrapText="1"/>
    </xf>
    <xf numFmtId="166" fontId="24" fillId="0" borderId="10" applyFill="0">
      <alignment horizontal="center" vertical="top" wrapText="1"/>
    </xf>
    <xf numFmtId="166" fontId="24" fillId="0" borderId="10" applyFill="0">
      <alignment horizontal="center" vertical="top" wrapText="1"/>
    </xf>
    <xf numFmtId="166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3" fontId="24" fillId="0" borderId="10" applyFill="0"/>
    <xf numFmtId="173" fontId="24" fillId="0" borderId="10" applyFill="0"/>
    <xf numFmtId="173" fontId="24" fillId="0" borderId="10" applyFill="0"/>
    <xf numFmtId="169" fontId="24" fillId="0" borderId="10" applyFill="0">
      <alignment horizontal="right"/>
      <protection locked="0"/>
    </xf>
    <xf numFmtId="169" fontId="24" fillId="0" borderId="10" applyFill="0">
      <alignment horizontal="right"/>
      <protection locked="0"/>
    </xf>
    <xf numFmtId="169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/>
    <xf numFmtId="167" fontId="24" fillId="0" borderId="10" applyFill="0"/>
    <xf numFmtId="167" fontId="24" fillId="0" borderId="10" applyFill="0"/>
    <xf numFmtId="167" fontId="24" fillId="0" borderId="12" applyFill="0">
      <alignment horizontal="right"/>
    </xf>
    <xf numFmtId="167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5" fontId="25" fillId="0" borderId="12" applyNumberFormat="0" applyFont="0" applyFill="0" applyBorder="0" applyAlignment="0" applyProtection="0">
      <alignment horizontal="center" vertical="top" wrapText="1"/>
    </xf>
    <xf numFmtId="175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4" fontId="31" fillId="0" borderId="0" applyFill="0">
      <alignment horizontal="centerContinuous" vertical="center"/>
    </xf>
    <xf numFmtId="174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70" fontId="32" fillId="0" borderId="0" applyFill="0">
      <alignment horizontal="left"/>
    </xf>
    <xf numFmtId="170" fontId="32" fillId="0" borderId="0" applyFill="0">
      <alignment horizontal="left"/>
    </xf>
    <xf numFmtId="171" fontId="33" fillId="0" borderId="0" applyFill="0">
      <alignment horizontal="right"/>
    </xf>
    <xf numFmtId="171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36" fillId="24" borderId="0"/>
    <xf numFmtId="0" fontId="1" fillId="0" borderId="0"/>
    <xf numFmtId="0" fontId="1" fillId="0" borderId="0"/>
  </cellStyleXfs>
  <cellXfs count="81">
    <xf numFmtId="0" fontId="0" fillId="0" borderId="0" xfId="0"/>
    <xf numFmtId="165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right"/>
    </xf>
    <xf numFmtId="176" fontId="0" fillId="0" borderId="0" xfId="0" applyNumberFormat="1" applyAlignment="1">
      <alignment horizontal="left"/>
    </xf>
    <xf numFmtId="176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176" fontId="0" fillId="0" borderId="0" xfId="0" applyNumberForma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176" fontId="1" fillId="0" borderId="12" xfId="0" applyNumberFormat="1" applyFont="1" applyBorder="1" applyAlignment="1">
      <alignment horizontal="left" wrapText="1"/>
    </xf>
    <xf numFmtId="0" fontId="34" fillId="24" borderId="0" xfId="1" applyFont="1" applyAlignment="1" applyProtection="1">
      <alignment horizontal="center" vertical="center"/>
      <protection locked="0"/>
    </xf>
    <xf numFmtId="4" fontId="34" fillId="24" borderId="0" xfId="1" applyNumberFormat="1" applyFont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165" fontId="0" fillId="0" borderId="12" xfId="0" applyNumberFormat="1" applyBorder="1" applyAlignment="1">
      <alignment vertical="center"/>
    </xf>
    <xf numFmtId="0" fontId="0" fillId="0" borderId="12" xfId="0" applyBorder="1" applyAlignment="1" applyProtection="1">
      <alignment vertical="center" wrapText="1"/>
      <protection locked="0"/>
    </xf>
    <xf numFmtId="3" fontId="0" fillId="0" borderId="12" xfId="0" applyNumberFormat="1" applyBorder="1" applyAlignment="1">
      <alignment horizontal="center" vertical="center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>
      <alignment vertical="center" wrapText="1"/>
    </xf>
    <xf numFmtId="0" fontId="37" fillId="0" borderId="0" xfId="0" applyFont="1" applyProtection="1">
      <protection locked="0"/>
    </xf>
    <xf numFmtId="176" fontId="0" fillId="0" borderId="12" xfId="0" applyNumberFormat="1" applyBorder="1" applyAlignment="1" applyProtection="1">
      <alignment horizontal="left" vertical="center"/>
      <protection locked="0"/>
    </xf>
    <xf numFmtId="176" fontId="0" fillId="0" borderId="12" xfId="0" applyNumberFormat="1" applyBorder="1" applyAlignment="1">
      <alignment horizontal="left" vertical="center"/>
    </xf>
    <xf numFmtId="165" fontId="0" fillId="0" borderId="0" xfId="0" applyNumberFormat="1" applyAlignment="1">
      <alignment vertical="center"/>
    </xf>
    <xf numFmtId="0" fontId="34" fillId="24" borderId="0" xfId="1" applyFont="1" applyAlignment="1" applyProtection="1">
      <alignment horizontal="left" vertical="center"/>
      <protection locked="0"/>
    </xf>
    <xf numFmtId="0" fontId="34" fillId="24" borderId="16" xfId="1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34" fillId="24" borderId="17" xfId="1" applyFont="1" applyBorder="1" applyAlignment="1" applyProtection="1">
      <alignment horizontal="center" vertical="center"/>
      <protection locked="0"/>
    </xf>
    <xf numFmtId="4" fontId="34" fillId="24" borderId="17" xfId="1" applyNumberFormat="1" applyFont="1" applyBorder="1" applyAlignment="1" applyProtection="1">
      <alignment horizontal="center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165" fontId="0" fillId="0" borderId="12" xfId="0" applyNumberFormat="1" applyBorder="1" applyAlignment="1" applyProtection="1">
      <alignment vertical="center"/>
      <protection locked="0"/>
    </xf>
    <xf numFmtId="0" fontId="34" fillId="24" borderId="15" xfId="1" applyFont="1" applyBorder="1" applyAlignment="1">
      <alignment horizontal="left" vertical="center"/>
    </xf>
    <xf numFmtId="0" fontId="34" fillId="24" borderId="0" xfId="1" applyFont="1" applyAlignment="1">
      <alignment horizontal="left" vertical="center"/>
    </xf>
    <xf numFmtId="0" fontId="34" fillId="24" borderId="0" xfId="1" applyFont="1" applyAlignment="1">
      <alignment horizontal="center" vertical="center"/>
    </xf>
    <xf numFmtId="4" fontId="34" fillId="24" borderId="0" xfId="1" applyNumberFormat="1" applyFont="1" applyAlignment="1">
      <alignment horizontal="center" vertical="center"/>
    </xf>
    <xf numFmtId="176" fontId="34" fillId="24" borderId="0" xfId="1" applyNumberFormat="1" applyFont="1" applyAlignment="1">
      <alignment horizontal="left" vertical="center"/>
    </xf>
    <xf numFmtId="3" fontId="0" fillId="0" borderId="12" xfId="0" applyNumberForma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center" wrapText="1"/>
      <protection locked="0"/>
    </xf>
    <xf numFmtId="4" fontId="1" fillId="0" borderId="19" xfId="0" applyNumberFormat="1" applyFont="1" applyBorder="1" applyAlignment="1" applyProtection="1">
      <alignment horizontal="center" wrapText="1"/>
      <protection locked="0"/>
    </xf>
    <xf numFmtId="176" fontId="1" fillId="0" borderId="19" xfId="0" applyNumberFormat="1" applyFont="1" applyBorder="1" applyAlignment="1" applyProtection="1">
      <alignment horizontal="left" wrapText="1"/>
      <protection locked="0"/>
    </xf>
    <xf numFmtId="176" fontId="1" fillId="0" borderId="20" xfId="0" applyNumberFormat="1" applyFont="1" applyBorder="1" applyAlignment="1">
      <alignment horizontal="left" wrapText="1"/>
    </xf>
    <xf numFmtId="165" fontId="0" fillId="0" borderId="13" xfId="0" applyNumberForma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3" fontId="0" fillId="0" borderId="19" xfId="0" applyNumberFormat="1" applyBorder="1" applyAlignment="1" applyProtection="1">
      <alignment horizontal="center" vertical="center"/>
      <protection locked="0"/>
    </xf>
    <xf numFmtId="176" fontId="0" fillId="0" borderId="19" xfId="0" applyNumberFormat="1" applyBorder="1" applyAlignment="1" applyProtection="1">
      <alignment horizontal="left" vertical="center"/>
      <protection locked="0"/>
    </xf>
    <xf numFmtId="176" fontId="0" fillId="0" borderId="20" xfId="0" applyNumberFormat="1" applyBorder="1" applyAlignment="1">
      <alignment horizontal="left" vertical="center"/>
    </xf>
    <xf numFmtId="0" fontId="1" fillId="0" borderId="19" xfId="0" applyFont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165" fontId="0" fillId="0" borderId="13" xfId="0" applyNumberFormat="1" applyBorder="1" applyProtection="1">
      <protection locked="0"/>
    </xf>
    <xf numFmtId="0" fontId="1" fillId="0" borderId="19" xfId="0" applyFont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3" fontId="0" fillId="0" borderId="19" xfId="0" applyNumberFormat="1" applyBorder="1" applyAlignment="1" applyProtection="1">
      <alignment horizontal="center"/>
      <protection locked="0"/>
    </xf>
    <xf numFmtId="176" fontId="0" fillId="0" borderId="19" xfId="0" applyNumberFormat="1" applyBorder="1" applyAlignment="1" applyProtection="1">
      <alignment horizontal="left"/>
      <protection locked="0"/>
    </xf>
    <xf numFmtId="176" fontId="0" fillId="0" borderId="20" xfId="0" applyNumberFormat="1" applyBorder="1" applyAlignment="1">
      <alignment horizontal="left"/>
    </xf>
    <xf numFmtId="0" fontId="1" fillId="0" borderId="0" xfId="0" applyFont="1"/>
    <xf numFmtId="0" fontId="39" fillId="0" borderId="12" xfId="0" applyFont="1" applyBorder="1" applyAlignment="1">
      <alignment vertical="center" wrapText="1"/>
    </xf>
    <xf numFmtId="0" fontId="39" fillId="0" borderId="12" xfId="0" applyFont="1" applyBorder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34" fillId="24" borderId="0" xfId="1" applyNumberFormat="1" applyFont="1" applyAlignment="1">
      <alignment horizontal="center" vertical="center"/>
    </xf>
    <xf numFmtId="0" fontId="34" fillId="24" borderId="0" xfId="1" applyFont="1" applyAlignment="1">
      <alignment vertical="center"/>
    </xf>
    <xf numFmtId="15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34" fillId="24" borderId="17" xfId="1" applyNumberFormat="1" applyFont="1" applyBorder="1" applyAlignment="1">
      <alignment horizontal="center" vertical="center"/>
    </xf>
    <xf numFmtId="0" fontId="34" fillId="24" borderId="17" xfId="1" applyFont="1" applyBorder="1" applyAlignment="1">
      <alignment vertical="center"/>
    </xf>
    <xf numFmtId="4" fontId="0" fillId="0" borderId="18" xfId="0" applyNumberFormat="1" applyBorder="1" applyAlignment="1" applyProtection="1">
      <alignment horizontal="left"/>
      <protection locked="0"/>
    </xf>
    <xf numFmtId="165" fontId="0" fillId="0" borderId="0" xfId="0" applyNumberFormat="1" applyAlignment="1">
      <alignment wrapText="1"/>
    </xf>
    <xf numFmtId="3" fontId="0" fillId="0" borderId="12" xfId="0" applyNumberFormat="1" applyFill="1" applyBorder="1" applyAlignment="1" applyProtection="1">
      <alignment horizontal="center" vertic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64"/>
  <sheetViews>
    <sheetView tabSelected="1" topLeftCell="A43" zoomScale="130" zoomScaleNormal="130" zoomScaleSheetLayoutView="100" workbookViewId="0">
      <selection activeCell="H43" sqref="H43"/>
    </sheetView>
  </sheetViews>
  <sheetFormatPr defaultRowHeight="13.2" x14ac:dyDescent="0.25"/>
  <cols>
    <col min="1" max="1" width="5" customWidth="1"/>
    <col min="2" max="2" width="35" customWidth="1"/>
    <col min="3" max="3" width="10.33203125" customWidth="1"/>
    <col min="4" max="4" width="13.6640625" style="3" customWidth="1"/>
    <col min="5" max="5" width="11.6640625" style="2" customWidth="1"/>
    <col min="6" max="6" width="12.44140625" style="4" customWidth="1"/>
    <col min="7" max="7" width="13.88671875" style="4" customWidth="1"/>
    <col min="8" max="8" width="44.88671875" customWidth="1"/>
  </cols>
  <sheetData>
    <row r="1" spans="1:7" x14ac:dyDescent="0.25">
      <c r="A1" s="71"/>
      <c r="B1" s="71"/>
      <c r="C1" s="70" t="s">
        <v>0</v>
      </c>
      <c r="D1" s="70"/>
      <c r="E1" s="7"/>
      <c r="F1" s="8"/>
    </row>
    <row r="2" spans="1:7" x14ac:dyDescent="0.25">
      <c r="A2" s="69"/>
      <c r="B2" s="69"/>
      <c r="C2" s="75" t="s">
        <v>68</v>
      </c>
      <c r="D2" s="75"/>
      <c r="E2" s="7"/>
      <c r="F2" s="9"/>
      <c r="G2" s="5"/>
    </row>
    <row r="3" spans="1:7" x14ac:dyDescent="0.25">
      <c r="A3" s="74"/>
      <c r="B3" s="69"/>
      <c r="C3" s="10"/>
      <c r="D3" s="11"/>
      <c r="E3" s="7"/>
      <c r="F3" s="9"/>
      <c r="G3" s="5"/>
    </row>
    <row r="4" spans="1:7" ht="13.8" x14ac:dyDescent="0.25">
      <c r="A4" s="30" t="s">
        <v>70</v>
      </c>
      <c r="B4" s="12"/>
      <c r="C4" s="12"/>
      <c r="D4" s="11"/>
      <c r="E4" s="7"/>
      <c r="F4" s="9"/>
      <c r="G4" s="5"/>
    </row>
    <row r="5" spans="1:7" ht="26.4" x14ac:dyDescent="0.25">
      <c r="A5" s="17" t="s">
        <v>1</v>
      </c>
      <c r="B5" s="17" t="s">
        <v>2</v>
      </c>
      <c r="C5" s="18" t="s">
        <v>3</v>
      </c>
      <c r="D5" s="18" t="s">
        <v>4</v>
      </c>
      <c r="E5" s="19" t="s">
        <v>5</v>
      </c>
      <c r="F5" s="20" t="s">
        <v>6</v>
      </c>
      <c r="G5" s="21" t="s">
        <v>7</v>
      </c>
    </row>
    <row r="6" spans="1:7" ht="18" customHeight="1" x14ac:dyDescent="0.25">
      <c r="A6" s="47"/>
      <c r="B6" s="48" t="s">
        <v>40</v>
      </c>
      <c r="C6" s="49"/>
      <c r="D6" s="49"/>
      <c r="E6" s="50"/>
      <c r="F6" s="51"/>
      <c r="G6" s="52"/>
    </row>
    <row r="7" spans="1:7" s="13" customFormat="1" ht="15.75" customHeight="1" x14ac:dyDescent="0.25">
      <c r="A7" s="40">
        <v>1</v>
      </c>
      <c r="B7" s="26" t="s">
        <v>11</v>
      </c>
      <c r="C7" s="26" t="s">
        <v>34</v>
      </c>
      <c r="D7" s="24" t="s">
        <v>13</v>
      </c>
      <c r="E7" s="46">
        <v>1</v>
      </c>
      <c r="F7" s="31" t="s">
        <v>10</v>
      </c>
      <c r="G7" s="32" t="str">
        <f>IF(OR(ISTEXT(F7),ISBLANK(F7)), "$   - ",ROUND(E7*F7,2))</f>
        <v xml:space="preserve">$   - </v>
      </c>
    </row>
    <row r="8" spans="1:7" s="13" customFormat="1" ht="15.75" customHeight="1" x14ac:dyDescent="0.25">
      <c r="A8" s="40">
        <f>A7+1</f>
        <v>2</v>
      </c>
      <c r="B8" s="26" t="s">
        <v>12</v>
      </c>
      <c r="C8" s="26" t="s">
        <v>28</v>
      </c>
      <c r="D8" s="24" t="s">
        <v>13</v>
      </c>
      <c r="E8" s="46">
        <v>1</v>
      </c>
      <c r="F8" s="31" t="s">
        <v>10</v>
      </c>
      <c r="G8" s="32" t="str">
        <f>IF(OR(ISTEXT(F8),ISBLANK(F8)), "$   - ",ROUND(E8*F8,2))</f>
        <v xml:space="preserve">$   - </v>
      </c>
    </row>
    <row r="9" spans="1:7" ht="19.5" customHeight="1" x14ac:dyDescent="0.25">
      <c r="A9" s="40">
        <f>A8+1</f>
        <v>3</v>
      </c>
      <c r="B9" s="67" t="s">
        <v>54</v>
      </c>
      <c r="C9" s="26" t="s">
        <v>27</v>
      </c>
      <c r="D9" s="68" t="s">
        <v>8</v>
      </c>
      <c r="E9" s="68">
        <v>3</v>
      </c>
      <c r="F9" s="31" t="s">
        <v>10</v>
      </c>
      <c r="G9" s="32" t="str">
        <f t="shared" ref="G9:G19" si="0">IF(OR(ISTEXT(F9),ISBLANK(F9)), "$   - ",ROUND(E9*F9,2))</f>
        <v xml:space="preserve">$   - </v>
      </c>
    </row>
    <row r="10" spans="1:7" ht="39.6" x14ac:dyDescent="0.25">
      <c r="A10" s="40">
        <f t="shared" ref="A10:A20" si="1">A9+1</f>
        <v>4</v>
      </c>
      <c r="B10" s="67" t="s">
        <v>55</v>
      </c>
      <c r="C10" s="26" t="s">
        <v>27</v>
      </c>
      <c r="D10" s="68" t="s">
        <v>8</v>
      </c>
      <c r="E10" s="68">
        <v>1</v>
      </c>
      <c r="F10" s="31" t="s">
        <v>10</v>
      </c>
      <c r="G10" s="32" t="str">
        <f t="shared" si="0"/>
        <v xml:space="preserve">$   - </v>
      </c>
    </row>
    <row r="11" spans="1:7" ht="26.4" x14ac:dyDescent="0.25">
      <c r="A11" s="40">
        <f t="shared" si="1"/>
        <v>5</v>
      </c>
      <c r="B11" s="67" t="s">
        <v>56</v>
      </c>
      <c r="C11" s="26" t="s">
        <v>27</v>
      </c>
      <c r="D11" s="68" t="s">
        <v>8</v>
      </c>
      <c r="E11" s="68">
        <v>1</v>
      </c>
      <c r="F11" s="31" t="s">
        <v>10</v>
      </c>
      <c r="G11" s="32" t="str">
        <f t="shared" si="0"/>
        <v xml:space="preserve">$   - </v>
      </c>
    </row>
    <row r="12" spans="1:7" ht="26.4" x14ac:dyDescent="0.25">
      <c r="A12" s="40">
        <f t="shared" si="1"/>
        <v>6</v>
      </c>
      <c r="B12" s="67" t="s">
        <v>57</v>
      </c>
      <c r="C12" s="26" t="s">
        <v>27</v>
      </c>
      <c r="D12" s="68" t="s">
        <v>8</v>
      </c>
      <c r="E12" s="68">
        <v>1</v>
      </c>
      <c r="F12" s="31" t="s">
        <v>10</v>
      </c>
      <c r="G12" s="32" t="str">
        <f t="shared" si="0"/>
        <v xml:space="preserve">$   - </v>
      </c>
    </row>
    <row r="13" spans="1:7" ht="26.4" x14ac:dyDescent="0.25">
      <c r="A13" s="40">
        <f t="shared" si="1"/>
        <v>7</v>
      </c>
      <c r="B13" s="67" t="s">
        <v>58</v>
      </c>
      <c r="C13" s="26" t="s">
        <v>27</v>
      </c>
      <c r="D13" s="68" t="s">
        <v>59</v>
      </c>
      <c r="E13" s="68">
        <v>5</v>
      </c>
      <c r="F13" s="31" t="s">
        <v>10</v>
      </c>
      <c r="G13" s="32" t="str">
        <f t="shared" si="0"/>
        <v xml:space="preserve">$   - </v>
      </c>
    </row>
    <row r="14" spans="1:7" ht="26.4" x14ac:dyDescent="0.25">
      <c r="A14" s="40">
        <f t="shared" si="1"/>
        <v>8</v>
      </c>
      <c r="B14" s="67" t="s">
        <v>60</v>
      </c>
      <c r="C14" s="26" t="s">
        <v>27</v>
      </c>
      <c r="D14" s="68" t="s">
        <v>59</v>
      </c>
      <c r="E14" s="68">
        <v>15</v>
      </c>
      <c r="F14" s="31" t="s">
        <v>10</v>
      </c>
      <c r="G14" s="32" t="str">
        <f t="shared" si="0"/>
        <v xml:space="preserve">$   - </v>
      </c>
    </row>
    <row r="15" spans="1:7" ht="26.4" x14ac:dyDescent="0.25">
      <c r="A15" s="40">
        <f t="shared" si="1"/>
        <v>9</v>
      </c>
      <c r="B15" s="67" t="s">
        <v>61</v>
      </c>
      <c r="C15" s="26" t="s">
        <v>27</v>
      </c>
      <c r="D15" s="68" t="s">
        <v>59</v>
      </c>
      <c r="E15" s="68">
        <v>40</v>
      </c>
      <c r="F15" s="31" t="s">
        <v>10</v>
      </c>
      <c r="G15" s="32" t="str">
        <f t="shared" si="0"/>
        <v xml:space="preserve">$   - </v>
      </c>
    </row>
    <row r="16" spans="1:7" ht="26.4" x14ac:dyDescent="0.25">
      <c r="A16" s="40">
        <f t="shared" si="1"/>
        <v>10</v>
      </c>
      <c r="B16" s="67" t="s">
        <v>62</v>
      </c>
      <c r="C16" s="26" t="s">
        <v>27</v>
      </c>
      <c r="D16" s="68" t="s">
        <v>59</v>
      </c>
      <c r="E16" s="68">
        <v>34.5</v>
      </c>
      <c r="F16" s="31" t="s">
        <v>10</v>
      </c>
      <c r="G16" s="32" t="str">
        <f t="shared" si="0"/>
        <v xml:space="preserve">$   - </v>
      </c>
    </row>
    <row r="17" spans="1:8" ht="18.75" customHeight="1" x14ac:dyDescent="0.25">
      <c r="A17" s="40">
        <f t="shared" si="1"/>
        <v>11</v>
      </c>
      <c r="B17" s="67" t="s">
        <v>63</v>
      </c>
      <c r="C17" s="26" t="s">
        <v>27</v>
      </c>
      <c r="D17" s="68" t="s">
        <v>8</v>
      </c>
      <c r="E17" s="68">
        <v>1</v>
      </c>
      <c r="F17" s="31" t="s">
        <v>10</v>
      </c>
      <c r="G17" s="32" t="str">
        <f t="shared" si="0"/>
        <v xml:space="preserve">$   - </v>
      </c>
    </row>
    <row r="18" spans="1:8" ht="26.4" x14ac:dyDescent="0.25">
      <c r="A18" s="40">
        <f t="shared" si="1"/>
        <v>12</v>
      </c>
      <c r="B18" s="67" t="s">
        <v>64</v>
      </c>
      <c r="C18" s="26" t="s">
        <v>27</v>
      </c>
      <c r="D18" s="68" t="s">
        <v>65</v>
      </c>
      <c r="E18" s="68">
        <v>5.15</v>
      </c>
      <c r="F18" s="31" t="s">
        <v>10</v>
      </c>
      <c r="G18" s="32" t="str">
        <f t="shared" si="0"/>
        <v xml:space="preserve">$   - </v>
      </c>
    </row>
    <row r="19" spans="1:8" ht="39.6" x14ac:dyDescent="0.25">
      <c r="A19" s="40">
        <f t="shared" si="1"/>
        <v>13</v>
      </c>
      <c r="B19" s="67" t="s">
        <v>66</v>
      </c>
      <c r="C19" s="26" t="s">
        <v>27</v>
      </c>
      <c r="D19" s="68" t="s">
        <v>59</v>
      </c>
      <c r="E19" s="68">
        <v>8</v>
      </c>
      <c r="F19" s="31" t="s">
        <v>10</v>
      </c>
      <c r="G19" s="32" t="str">
        <f t="shared" si="0"/>
        <v xml:space="preserve">$   - </v>
      </c>
    </row>
    <row r="20" spans="1:8" ht="26.4" x14ac:dyDescent="0.25">
      <c r="A20" s="40">
        <f t="shared" si="1"/>
        <v>14</v>
      </c>
      <c r="B20" s="29" t="s">
        <v>53</v>
      </c>
      <c r="C20" s="26" t="s">
        <v>51</v>
      </c>
      <c r="D20" s="24" t="s">
        <v>8</v>
      </c>
      <c r="E20" s="27">
        <v>1</v>
      </c>
      <c r="F20" s="31" t="s">
        <v>10</v>
      </c>
      <c r="G20" s="32" t="str">
        <f>IF(OR(ISTEXT(F20),ISBLANK(F20)), "$   - ",ROUND(E20*F20,2))</f>
        <v xml:space="preserve">$   - </v>
      </c>
    </row>
    <row r="21" spans="1:8" ht="18" customHeight="1" x14ac:dyDescent="0.25">
      <c r="A21" s="60"/>
      <c r="B21" s="61" t="s">
        <v>41</v>
      </c>
      <c r="C21" s="61"/>
      <c r="D21" s="49"/>
      <c r="E21" s="63"/>
      <c r="F21" s="64"/>
      <c r="G21" s="65"/>
    </row>
    <row r="22" spans="1:8" s="13" customFormat="1" ht="26.4" x14ac:dyDescent="0.25">
      <c r="A22" s="40">
        <f>A20+1</f>
        <v>15</v>
      </c>
      <c r="B22" s="26" t="s">
        <v>15</v>
      </c>
      <c r="C22" s="26" t="s">
        <v>30</v>
      </c>
      <c r="D22" s="24" t="s">
        <v>25</v>
      </c>
      <c r="E22" s="46">
        <v>640</v>
      </c>
      <c r="F22" s="31" t="s">
        <v>10</v>
      </c>
      <c r="G22" s="32" t="str">
        <f>IF(OR(ISTEXT(F22),ISBLANK(F22)), "$   - ",ROUND(E22*F22,2))</f>
        <v xml:space="preserve">$   - </v>
      </c>
    </row>
    <row r="23" spans="1:8" s="13" customFormat="1" ht="26.4" x14ac:dyDescent="0.25">
      <c r="A23" s="40">
        <f t="shared" ref="A23:A51" si="2">A22+1</f>
        <v>16</v>
      </c>
      <c r="B23" s="26" t="s">
        <v>16</v>
      </c>
      <c r="C23" s="26" t="s">
        <v>30</v>
      </c>
      <c r="D23" s="24" t="s">
        <v>25</v>
      </c>
      <c r="E23" s="46">
        <v>85</v>
      </c>
      <c r="F23" s="31" t="s">
        <v>10</v>
      </c>
      <c r="G23" s="32" t="str">
        <f>IF(OR(ISTEXT(F23),ISBLANK(F23)), "$   - ",ROUND(E23*F23,2))</f>
        <v xml:space="preserve">$   - </v>
      </c>
    </row>
    <row r="24" spans="1:8" s="13" customFormat="1" ht="20.25" customHeight="1" x14ac:dyDescent="0.25">
      <c r="A24" s="40">
        <f>A23+1</f>
        <v>17</v>
      </c>
      <c r="B24" s="26" t="s">
        <v>14</v>
      </c>
      <c r="C24" s="26" t="s">
        <v>29</v>
      </c>
      <c r="D24" s="24" t="s">
        <v>24</v>
      </c>
      <c r="E24" s="46">
        <v>60</v>
      </c>
      <c r="F24" s="31" t="s">
        <v>10</v>
      </c>
      <c r="G24" s="32" t="str">
        <f>IF(OR(ISTEXT(F24),ISBLANK(F24)), "$   - ",ROUND(E24*F24,2))</f>
        <v xml:space="preserve">$   - </v>
      </c>
    </row>
    <row r="25" spans="1:8" s="13" customFormat="1" ht="27" customHeight="1" x14ac:dyDescent="0.25">
      <c r="A25" s="40">
        <f t="shared" ref="A25:A26" si="3">A24+1</f>
        <v>18</v>
      </c>
      <c r="B25" s="26" t="s">
        <v>38</v>
      </c>
      <c r="C25" s="26" t="s">
        <v>36</v>
      </c>
      <c r="D25" s="24" t="s">
        <v>25</v>
      </c>
      <c r="E25" s="46">
        <v>28</v>
      </c>
      <c r="F25" s="31" t="s">
        <v>10</v>
      </c>
      <c r="G25" s="32" t="str">
        <f>IF(OR(ISTEXT(F25),ISBLANK(F25)), "$   - ",ROUND(E25*F25,2))</f>
        <v xml:space="preserve">$   - </v>
      </c>
    </row>
    <row r="26" spans="1:8" s="13" customFormat="1" ht="26.4" x14ac:dyDescent="0.25">
      <c r="A26" s="40">
        <f t="shared" si="3"/>
        <v>19</v>
      </c>
      <c r="B26" s="28" t="s">
        <v>17</v>
      </c>
      <c r="C26" s="26" t="s">
        <v>37</v>
      </c>
      <c r="D26" s="24" t="s">
        <v>26</v>
      </c>
      <c r="E26" s="46">
        <v>22</v>
      </c>
      <c r="F26" s="31" t="s">
        <v>10</v>
      </c>
      <c r="G26" s="32" t="str">
        <f t="shared" ref="G26:G28" si="4">IF(OR(ISTEXT(F26),ISBLANK(F26)), "$   - ",ROUND(E26*F26,2))</f>
        <v xml:space="preserve">$   - </v>
      </c>
    </row>
    <row r="27" spans="1:8" s="13" customFormat="1" ht="20.25" customHeight="1" x14ac:dyDescent="0.25">
      <c r="A27" s="40">
        <f t="shared" si="2"/>
        <v>20</v>
      </c>
      <c r="B27" s="26" t="s">
        <v>45</v>
      </c>
      <c r="C27" s="26" t="s">
        <v>37</v>
      </c>
      <c r="D27" s="24" t="s">
        <v>8</v>
      </c>
      <c r="E27" s="46">
        <v>21</v>
      </c>
      <c r="F27" s="31" t="s">
        <v>10</v>
      </c>
      <c r="G27" s="32" t="str">
        <f t="shared" si="4"/>
        <v xml:space="preserve">$   - </v>
      </c>
    </row>
    <row r="28" spans="1:8" s="13" customFormat="1" ht="58.5" customHeight="1" x14ac:dyDescent="0.25">
      <c r="A28" s="40">
        <f t="shared" ref="A28:A29" si="5">A27+1</f>
        <v>21</v>
      </c>
      <c r="B28" s="28" t="s">
        <v>48</v>
      </c>
      <c r="C28" s="26" t="s">
        <v>37</v>
      </c>
      <c r="D28" s="24" t="s">
        <v>26</v>
      </c>
      <c r="E28" s="46">
        <v>12</v>
      </c>
      <c r="F28" s="31" t="s">
        <v>10</v>
      </c>
      <c r="G28" s="32" t="str">
        <f t="shared" si="4"/>
        <v xml:space="preserve">$   - </v>
      </c>
    </row>
    <row r="29" spans="1:8" s="13" customFormat="1" ht="30.75" customHeight="1" x14ac:dyDescent="0.25">
      <c r="A29" s="40">
        <f t="shared" si="5"/>
        <v>22</v>
      </c>
      <c r="B29" s="28" t="s">
        <v>67</v>
      </c>
      <c r="C29" s="26" t="s">
        <v>37</v>
      </c>
      <c r="D29" s="24" t="s">
        <v>13</v>
      </c>
      <c r="E29" s="46">
        <v>1</v>
      </c>
      <c r="F29" s="31" t="s">
        <v>10</v>
      </c>
      <c r="G29" s="32" t="str">
        <f t="shared" ref="G29" si="6">IF(OR(ISTEXT(F29),ISBLANK(F29)), "$   - ",ROUND(E29*F29,2))</f>
        <v xml:space="preserve">$   - </v>
      </c>
    </row>
    <row r="30" spans="1:8" ht="18" customHeight="1" x14ac:dyDescent="0.25">
      <c r="A30" s="60"/>
      <c r="B30" s="61" t="s">
        <v>42</v>
      </c>
      <c r="C30" s="61"/>
      <c r="D30" s="49"/>
      <c r="E30" s="63"/>
      <c r="F30" s="64"/>
      <c r="G30" s="65"/>
      <c r="H30" s="66"/>
    </row>
    <row r="31" spans="1:8" s="13" customFormat="1" ht="39.6" x14ac:dyDescent="0.25">
      <c r="A31" s="40">
        <f>A29+1</f>
        <v>23</v>
      </c>
      <c r="B31" s="28" t="s">
        <v>69</v>
      </c>
      <c r="C31" s="26" t="s">
        <v>39</v>
      </c>
      <c r="D31" s="24" t="s">
        <v>24</v>
      </c>
      <c r="E31" s="46">
        <v>51</v>
      </c>
      <c r="F31" s="31" t="s">
        <v>10</v>
      </c>
      <c r="G31" s="32" t="str">
        <f t="shared" ref="G31:G32" si="7">IF(OR(ISTEXT(F31),ISBLANK(F31)), "$   - ",ROUND(E31*F31,2))</f>
        <v xml:space="preserve">$   - </v>
      </c>
    </row>
    <row r="32" spans="1:8" s="13" customFormat="1" ht="26.4" x14ac:dyDescent="0.25">
      <c r="A32" s="25">
        <f>A31+1</f>
        <v>24</v>
      </c>
      <c r="B32" s="28" t="s">
        <v>75</v>
      </c>
      <c r="C32" s="26" t="s">
        <v>39</v>
      </c>
      <c r="D32" s="24" t="s">
        <v>24</v>
      </c>
      <c r="E32" s="27">
        <v>9</v>
      </c>
      <c r="F32" s="31" t="s">
        <v>10</v>
      </c>
      <c r="G32" s="32" t="str">
        <f t="shared" si="7"/>
        <v xml:space="preserve">$   - </v>
      </c>
    </row>
    <row r="33" spans="1:8" s="13" customFormat="1" ht="39.6" x14ac:dyDescent="0.25">
      <c r="A33" s="25">
        <f>A32+1</f>
        <v>25</v>
      </c>
      <c r="B33" s="28" t="s">
        <v>73</v>
      </c>
      <c r="C33" s="26" t="s">
        <v>39</v>
      </c>
      <c r="D33" s="24" t="s">
        <v>13</v>
      </c>
      <c r="E33" s="46">
        <v>60</v>
      </c>
      <c r="F33" s="31" t="s">
        <v>10</v>
      </c>
      <c r="G33" s="32" t="str">
        <f t="shared" ref="G33" si="8">IF(OR(ISTEXT(F33),ISBLANK(F33)), "$   - ",ROUND(E33*F33,2))</f>
        <v xml:space="preserve">$   - </v>
      </c>
    </row>
    <row r="34" spans="1:8" s="13" customFormat="1" ht="42" customHeight="1" x14ac:dyDescent="0.25">
      <c r="A34" s="40">
        <f>A33+1</f>
        <v>26</v>
      </c>
      <c r="B34" s="28" t="s">
        <v>74</v>
      </c>
      <c r="C34" s="28" t="s">
        <v>49</v>
      </c>
      <c r="D34" s="24" t="s">
        <v>25</v>
      </c>
      <c r="E34" s="80">
        <v>34</v>
      </c>
      <c r="F34" s="31" t="s">
        <v>10</v>
      </c>
      <c r="G34" s="32" t="str">
        <f>IF(OR(ISTEXT(F34),ISBLANK(F34)), "$   - ",ROUND(E34*F34,2))</f>
        <v xml:space="preserve">$   - </v>
      </c>
      <c r="H34" s="14"/>
    </row>
    <row r="35" spans="1:8" s="13" customFormat="1" ht="44.4" customHeight="1" x14ac:dyDescent="0.25">
      <c r="A35" s="40">
        <f>A34+1</f>
        <v>27</v>
      </c>
      <c r="B35" s="28" t="s">
        <v>71</v>
      </c>
      <c r="C35" s="28" t="s">
        <v>49</v>
      </c>
      <c r="D35" s="24" t="s">
        <v>25</v>
      </c>
      <c r="E35" s="80">
        <v>4</v>
      </c>
      <c r="F35" s="31" t="s">
        <v>10</v>
      </c>
      <c r="G35" s="32" t="str">
        <f>IF(OR(ISTEXT(F35),ISBLANK(F35)), "$   - ",ROUND(E35*F35,2))</f>
        <v xml:space="preserve">$   - </v>
      </c>
      <c r="H35" s="14"/>
    </row>
    <row r="36" spans="1:8" s="13" customFormat="1" ht="42.6" customHeight="1" x14ac:dyDescent="0.25">
      <c r="A36" s="40">
        <f>A35+1</f>
        <v>28</v>
      </c>
      <c r="B36" s="26" t="s">
        <v>72</v>
      </c>
      <c r="C36" s="26" t="s">
        <v>35</v>
      </c>
      <c r="D36" s="24" t="s">
        <v>8</v>
      </c>
      <c r="E36" s="46">
        <v>2</v>
      </c>
      <c r="F36" s="31" t="s">
        <v>10</v>
      </c>
      <c r="G36" s="32" t="str">
        <f t="shared" ref="G36:G51" si="9">IF(OR(ISTEXT(F36),ISBLANK(F36)), "$   - ",ROUND(E36*F36,2))</f>
        <v xml:space="preserve">$   - </v>
      </c>
    </row>
    <row r="37" spans="1:8" s="13" customFormat="1" ht="42.6" customHeight="1" x14ac:dyDescent="0.25">
      <c r="A37" s="40">
        <f>A35+1</f>
        <v>28</v>
      </c>
      <c r="B37" s="26" t="s">
        <v>76</v>
      </c>
      <c r="C37" s="26" t="s">
        <v>35</v>
      </c>
      <c r="D37" s="24" t="s">
        <v>8</v>
      </c>
      <c r="E37" s="46">
        <v>1</v>
      </c>
      <c r="F37" s="31" t="s">
        <v>10</v>
      </c>
      <c r="G37" s="32" t="str">
        <f t="shared" ref="G37" si="10">IF(OR(ISTEXT(F37),ISBLANK(F37)), "$   - ",ROUND(E37*F37,2))</f>
        <v xml:space="preserve">$   - </v>
      </c>
    </row>
    <row r="38" spans="1:8" s="13" customFormat="1" ht="20.25" customHeight="1" x14ac:dyDescent="0.25">
      <c r="A38" s="40">
        <f>A36+1</f>
        <v>29</v>
      </c>
      <c r="B38" s="26" t="s">
        <v>22</v>
      </c>
      <c r="C38" s="26" t="s">
        <v>35</v>
      </c>
      <c r="D38" s="24" t="s">
        <v>8</v>
      </c>
      <c r="E38" s="46">
        <v>4</v>
      </c>
      <c r="F38" s="31" t="s">
        <v>10</v>
      </c>
      <c r="G38" s="32" t="str">
        <f t="shared" si="9"/>
        <v xml:space="preserve">$   - </v>
      </c>
    </row>
    <row r="39" spans="1:8" s="13" customFormat="1" ht="20.25" customHeight="1" x14ac:dyDescent="0.25">
      <c r="A39" s="40">
        <f t="shared" si="2"/>
        <v>30</v>
      </c>
      <c r="B39" s="26" t="s">
        <v>52</v>
      </c>
      <c r="C39" s="26" t="s">
        <v>35</v>
      </c>
      <c r="D39" s="24" t="s">
        <v>8</v>
      </c>
      <c r="E39" s="46">
        <v>2</v>
      </c>
      <c r="F39" s="31" t="s">
        <v>10</v>
      </c>
      <c r="G39" s="32" t="str">
        <f t="shared" si="9"/>
        <v xml:space="preserve">$   - </v>
      </c>
    </row>
    <row r="40" spans="1:8" s="13" customFormat="1" ht="20.25" customHeight="1" x14ac:dyDescent="0.25">
      <c r="A40" s="40">
        <f t="shared" ref="A40" si="11">A39+1</f>
        <v>31</v>
      </c>
      <c r="B40" s="26" t="s">
        <v>23</v>
      </c>
      <c r="C40" s="26" t="s">
        <v>35</v>
      </c>
      <c r="D40" s="24" t="s">
        <v>8</v>
      </c>
      <c r="E40" s="46">
        <v>6</v>
      </c>
      <c r="F40" s="31" t="s">
        <v>10</v>
      </c>
      <c r="G40" s="32" t="str">
        <f t="shared" si="9"/>
        <v xml:space="preserve">$   - </v>
      </c>
    </row>
    <row r="41" spans="1:8" ht="18" customHeight="1" x14ac:dyDescent="0.25">
      <c r="A41" s="60"/>
      <c r="B41" s="61" t="s">
        <v>43</v>
      </c>
      <c r="C41" s="62"/>
      <c r="D41" s="49"/>
      <c r="E41" s="63"/>
      <c r="F41" s="64"/>
      <c r="G41" s="65"/>
    </row>
    <row r="42" spans="1:8" s="13" customFormat="1" ht="51.75" customHeight="1" x14ac:dyDescent="0.25">
      <c r="A42" s="40">
        <f>A40+1</f>
        <v>32</v>
      </c>
      <c r="B42" s="28" t="s">
        <v>79</v>
      </c>
      <c r="C42" s="26" t="s">
        <v>33</v>
      </c>
      <c r="D42" s="24" t="s">
        <v>13</v>
      </c>
      <c r="E42" s="46">
        <v>1</v>
      </c>
      <c r="F42" s="31" t="s">
        <v>10</v>
      </c>
      <c r="G42" s="32" t="str">
        <f t="shared" si="9"/>
        <v xml:space="preserve">$   - </v>
      </c>
      <c r="H42" s="14"/>
    </row>
    <row r="43" spans="1:8" s="13" customFormat="1" ht="51.75" customHeight="1" x14ac:dyDescent="0.25">
      <c r="A43" s="40">
        <f>A42+1</f>
        <v>33</v>
      </c>
      <c r="B43" s="28" t="s">
        <v>77</v>
      </c>
      <c r="C43" s="26" t="s">
        <v>33</v>
      </c>
      <c r="D43" s="24" t="s">
        <v>13</v>
      </c>
      <c r="E43" s="46">
        <v>1</v>
      </c>
      <c r="F43" s="31" t="s">
        <v>10</v>
      </c>
      <c r="G43" s="32" t="str">
        <f t="shared" ref="G43" si="12">IF(OR(ISTEXT(F43),ISBLANK(F43)), "$   - ",ROUND(E43*F43,2))</f>
        <v xml:space="preserve">$   - </v>
      </c>
      <c r="H43" s="14"/>
    </row>
    <row r="44" spans="1:8" s="13" customFormat="1" ht="51.75" customHeight="1" x14ac:dyDescent="0.25">
      <c r="A44" s="40">
        <f>A43+1</f>
        <v>34</v>
      </c>
      <c r="B44" s="28" t="s">
        <v>78</v>
      </c>
      <c r="C44" s="26" t="s">
        <v>33</v>
      </c>
      <c r="D44" s="24" t="s">
        <v>13</v>
      </c>
      <c r="E44" s="46">
        <v>1</v>
      </c>
      <c r="F44" s="31" t="s">
        <v>10</v>
      </c>
      <c r="G44" s="32" t="str">
        <f t="shared" ref="G44" si="13">IF(OR(ISTEXT(F44),ISBLANK(F44)), "$   - ",ROUND(E44*F44,2))</f>
        <v xml:space="preserve">$   - </v>
      </c>
      <c r="H44" s="14"/>
    </row>
    <row r="45" spans="1:8" s="13" customFormat="1" ht="51.75" customHeight="1" x14ac:dyDescent="0.25">
      <c r="A45" s="40">
        <f>A44+1</f>
        <v>35</v>
      </c>
      <c r="B45" s="28" t="s">
        <v>46</v>
      </c>
      <c r="C45" s="26" t="s">
        <v>33</v>
      </c>
      <c r="D45" s="24" t="s">
        <v>13</v>
      </c>
      <c r="E45" s="46">
        <v>1</v>
      </c>
      <c r="F45" s="31" t="s">
        <v>10</v>
      </c>
      <c r="G45" s="32" t="str">
        <f t="shared" ref="G45" si="14">IF(OR(ISTEXT(F45),ISBLANK(F45)), "$   - ",ROUND(E45*F45,2))</f>
        <v xml:space="preserve">$   - </v>
      </c>
      <c r="H45" s="14"/>
    </row>
    <row r="46" spans="1:8" s="13" customFormat="1" ht="42" customHeight="1" x14ac:dyDescent="0.25">
      <c r="A46" s="40">
        <f>A45+1</f>
        <v>36</v>
      </c>
      <c r="B46" s="28" t="s">
        <v>47</v>
      </c>
      <c r="C46" s="26" t="s">
        <v>33</v>
      </c>
      <c r="D46" s="24" t="s">
        <v>13</v>
      </c>
      <c r="E46" s="46">
        <v>1</v>
      </c>
      <c r="F46" s="31" t="s">
        <v>10</v>
      </c>
      <c r="G46" s="32" t="str">
        <f t="shared" si="9"/>
        <v xml:space="preserve">$   - </v>
      </c>
    </row>
    <row r="47" spans="1:8" s="13" customFormat="1" ht="19.5" customHeight="1" x14ac:dyDescent="0.25">
      <c r="A47" s="53"/>
      <c r="B47" s="58" t="s">
        <v>44</v>
      </c>
      <c r="C47" s="59"/>
      <c r="D47" s="54"/>
      <c r="E47" s="55"/>
      <c r="F47" s="56"/>
      <c r="G47" s="57"/>
    </row>
    <row r="48" spans="1:8" s="13" customFormat="1" ht="18.600000000000001" customHeight="1" x14ac:dyDescent="0.25">
      <c r="A48" s="40">
        <f>A46+1</f>
        <v>37</v>
      </c>
      <c r="B48" s="26" t="s">
        <v>19</v>
      </c>
      <c r="C48" s="26" t="s">
        <v>31</v>
      </c>
      <c r="D48" s="24" t="s">
        <v>8</v>
      </c>
      <c r="E48" s="46">
        <v>12</v>
      </c>
      <c r="F48" s="31" t="s">
        <v>10</v>
      </c>
      <c r="G48" s="32" t="str">
        <f t="shared" si="9"/>
        <v xml:space="preserve">$   - </v>
      </c>
    </row>
    <row r="49" spans="1:7" s="13" customFormat="1" ht="18.600000000000001" customHeight="1" x14ac:dyDescent="0.25">
      <c r="A49" s="40">
        <f t="shared" si="2"/>
        <v>38</v>
      </c>
      <c r="B49" s="26" t="s">
        <v>20</v>
      </c>
      <c r="C49" s="26" t="s">
        <v>31</v>
      </c>
      <c r="D49" s="24" t="s">
        <v>8</v>
      </c>
      <c r="E49" s="46">
        <v>133</v>
      </c>
      <c r="F49" s="31" t="s">
        <v>10</v>
      </c>
      <c r="G49" s="32" t="str">
        <f t="shared" si="9"/>
        <v xml:space="preserve">$   - </v>
      </c>
    </row>
    <row r="50" spans="1:7" s="13" customFormat="1" ht="18.600000000000001" customHeight="1" x14ac:dyDescent="0.25">
      <c r="A50" s="40">
        <f t="shared" ref="A50" si="15">A49+1</f>
        <v>39</v>
      </c>
      <c r="B50" s="26" t="s">
        <v>21</v>
      </c>
      <c r="C50" s="26" t="s">
        <v>31</v>
      </c>
      <c r="D50" s="24" t="s">
        <v>8</v>
      </c>
      <c r="E50" s="46">
        <v>98</v>
      </c>
      <c r="F50" s="31" t="s">
        <v>10</v>
      </c>
      <c r="G50" s="32" t="str">
        <f t="shared" si="9"/>
        <v xml:space="preserve">$   - </v>
      </c>
    </row>
    <row r="51" spans="1:7" s="13" customFormat="1" ht="18.600000000000001" customHeight="1" x14ac:dyDescent="0.25">
      <c r="A51" s="40">
        <f t="shared" si="2"/>
        <v>40</v>
      </c>
      <c r="B51" s="26" t="s">
        <v>18</v>
      </c>
      <c r="C51" s="26" t="s">
        <v>32</v>
      </c>
      <c r="D51" s="24" t="s">
        <v>25</v>
      </c>
      <c r="E51" s="46">
        <v>238</v>
      </c>
      <c r="F51" s="31" t="s">
        <v>10</v>
      </c>
      <c r="G51" s="32" t="str">
        <f t="shared" si="9"/>
        <v xml:space="preserve">$   - </v>
      </c>
    </row>
    <row r="52" spans="1:7" s="13" customFormat="1" ht="13.8" x14ac:dyDescent="0.25">
      <c r="A52" s="41"/>
      <c r="B52" s="42"/>
      <c r="C52" s="42"/>
      <c r="D52" s="43"/>
      <c r="E52" s="44"/>
      <c r="F52" s="45"/>
      <c r="G52" s="45"/>
    </row>
    <row r="53" spans="1:7" s="13" customFormat="1" ht="13.8" x14ac:dyDescent="0.25">
      <c r="B53" s="34"/>
      <c r="C53" s="34"/>
      <c r="D53" s="22"/>
      <c r="E53" s="23"/>
      <c r="F53" s="72"/>
      <c r="G53" s="73"/>
    </row>
    <row r="54" spans="1:7" s="13" customFormat="1" ht="14.4" thickBot="1" x14ac:dyDescent="0.3">
      <c r="A54" s="35" t="s">
        <v>50</v>
      </c>
      <c r="B54" s="36"/>
      <c r="C54" s="36"/>
      <c r="D54" s="37"/>
      <c r="E54" s="38"/>
      <c r="F54" s="76">
        <f>SUM(G7:G51)</f>
        <v>0</v>
      </c>
      <c r="G54" s="77"/>
    </row>
    <row r="55" spans="1:7" s="13" customFormat="1" ht="30" customHeight="1" x14ac:dyDescent="0.25">
      <c r="A55" s="33"/>
      <c r="B55" s="15"/>
      <c r="C55" s="15"/>
      <c r="D55" s="16"/>
      <c r="E55" s="78" t="s">
        <v>9</v>
      </c>
      <c r="F55" s="78"/>
      <c r="G55" s="39"/>
    </row>
    <row r="56" spans="1:7" s="13" customFormat="1" ht="13.8" x14ac:dyDescent="0.25">
      <c r="B56" s="34"/>
      <c r="C56" s="34"/>
      <c r="D56" s="22"/>
      <c r="E56" s="23"/>
      <c r="F56" s="72"/>
      <c r="G56" s="73"/>
    </row>
    <row r="57" spans="1:7" x14ac:dyDescent="0.25">
      <c r="A57" s="1"/>
      <c r="B57" s="79"/>
      <c r="C57" s="79"/>
      <c r="D57" s="79"/>
      <c r="E57" s="79"/>
      <c r="F57" s="6"/>
      <c r="G57" s="6"/>
    </row>
    <row r="58" spans="1:7" x14ac:dyDescent="0.25">
      <c r="A58" s="1"/>
      <c r="B58" s="79"/>
      <c r="C58" s="79"/>
      <c r="D58" s="79"/>
      <c r="E58" s="79"/>
      <c r="F58" s="6"/>
      <c r="G58" s="6"/>
    </row>
    <row r="59" spans="1:7" x14ac:dyDescent="0.25">
      <c r="A59" s="1"/>
      <c r="B59" s="79"/>
      <c r="C59" s="79"/>
      <c r="D59" s="79"/>
      <c r="E59" s="79"/>
      <c r="F59" s="6"/>
      <c r="G59" s="6"/>
    </row>
    <row r="60" spans="1:7" x14ac:dyDescent="0.25">
      <c r="A60" s="1"/>
      <c r="B60" s="79"/>
      <c r="C60" s="79"/>
      <c r="D60" s="79"/>
      <c r="E60" s="79"/>
      <c r="F60" s="6"/>
      <c r="G60" s="6"/>
    </row>
    <row r="61" spans="1:7" x14ac:dyDescent="0.25">
      <c r="A61" s="1"/>
      <c r="B61" s="79"/>
      <c r="C61" s="79"/>
      <c r="D61" s="79"/>
      <c r="E61" s="79"/>
      <c r="F61" s="6"/>
      <c r="G61" s="6"/>
    </row>
    <row r="62" spans="1:7" x14ac:dyDescent="0.25">
      <c r="A62" s="1"/>
      <c r="B62" s="79"/>
      <c r="C62" s="79"/>
      <c r="D62" s="79"/>
      <c r="E62" s="79"/>
      <c r="F62" s="6"/>
      <c r="G62" s="6"/>
    </row>
    <row r="63" spans="1:7" x14ac:dyDescent="0.25">
      <c r="A63" s="1"/>
      <c r="B63" s="79"/>
      <c r="C63" s="79"/>
      <c r="D63" s="79"/>
      <c r="E63" s="79"/>
      <c r="F63" s="6"/>
      <c r="G63" s="6"/>
    </row>
    <row r="64" spans="1:7" x14ac:dyDescent="0.25">
      <c r="A64" s="1"/>
      <c r="B64" s="79"/>
      <c r="C64" s="79"/>
      <c r="D64" s="79"/>
      <c r="E64" s="79"/>
      <c r="F64" s="6"/>
      <c r="G64" s="6"/>
    </row>
  </sheetData>
  <mergeCells count="17">
    <mergeCell ref="B64:E64"/>
    <mergeCell ref="B57:E57"/>
    <mergeCell ref="B58:E58"/>
    <mergeCell ref="B61:E61"/>
    <mergeCell ref="B62:E62"/>
    <mergeCell ref="B60:E60"/>
    <mergeCell ref="B59:E59"/>
    <mergeCell ref="F54:G54"/>
    <mergeCell ref="E55:F55"/>
    <mergeCell ref="B63:E63"/>
    <mergeCell ref="F56:G56"/>
    <mergeCell ref="A2:B2"/>
    <mergeCell ref="C1:D1"/>
    <mergeCell ref="A1:B1"/>
    <mergeCell ref="F53:G53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51" xr:uid="{00000000-0002-0000-0100-000000000000}">
      <formula1>IF(F7&gt;=0,ROUND(F7,2),0.01)</formula1>
    </dataValidation>
  </dataValidations>
  <pageMargins left="0.51181102362204722" right="0.51181102362204722" top="0.70866141732283472" bottom="0.74803149606299213" header="0.23622047244094491" footer="0.23622047244094491"/>
  <pageSetup scale="95" fitToHeight="0" orientation="portrait" r:id="rId1"/>
  <headerFooter alignWithMargins="0">
    <oddHeader xml:space="preserve">&amp;LThe City of Winnipeg
Tender No.502-2025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Print_Area_1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Negar Hakimjavadi</cp:lastModifiedBy>
  <cp:revision/>
  <cp:lastPrinted>2025-05-23T21:44:58Z</cp:lastPrinted>
  <dcterms:created xsi:type="dcterms:W3CDTF">1999-10-18T14:40:40Z</dcterms:created>
  <dcterms:modified xsi:type="dcterms:W3CDTF">2025-05-31T02:42:59Z</dcterms:modified>
  <cp:category/>
  <cp:contentStatus/>
</cp:coreProperties>
</file>