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malley\Desktop\FMS Desktop\FMS\24-0107-013\"/>
    </mc:Choice>
  </mc:AlternateContent>
  <xr:revisionPtr revIDLastSave="0" documentId="13_ncr:1_{4F8FFA73-14DB-490A-9BF3-163DDA204A92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PRICES'!$B$6:$H$519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PRICES'!$B$1:$IV$456</definedName>
    <definedName name="XITEMS">'FORM B - PRICES'!$B$8:$IV$456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8" i="1" l="1"/>
  <c r="H487" i="1"/>
  <c r="H485" i="1"/>
  <c r="H483" i="1"/>
  <c r="H482" i="1"/>
  <c r="C517" i="1" l="1"/>
  <c r="B517" i="1"/>
  <c r="C516" i="1"/>
  <c r="B516" i="1"/>
  <c r="C515" i="1"/>
  <c r="B515" i="1"/>
  <c r="C514" i="1"/>
  <c r="B514" i="1"/>
  <c r="C513" i="1"/>
  <c r="B513" i="1"/>
  <c r="C512" i="1"/>
  <c r="B512" i="1"/>
  <c r="C511" i="1"/>
  <c r="B511" i="1"/>
  <c r="C510" i="1"/>
  <c r="B510" i="1"/>
  <c r="C509" i="1"/>
  <c r="B509" i="1"/>
  <c r="C508" i="1"/>
  <c r="B508" i="1"/>
  <c r="C506" i="1"/>
  <c r="B506" i="1"/>
  <c r="H505" i="1"/>
  <c r="H506" i="1" s="1"/>
  <c r="H517" i="1" s="1"/>
  <c r="C503" i="1"/>
  <c r="B503" i="1"/>
  <c r="H502" i="1"/>
  <c r="H501" i="1"/>
  <c r="H500" i="1"/>
  <c r="H499" i="1"/>
  <c r="H498" i="1"/>
  <c r="H497" i="1"/>
  <c r="H496" i="1"/>
  <c r="H495" i="1"/>
  <c r="H494" i="1"/>
  <c r="H493" i="1"/>
  <c r="C489" i="1"/>
  <c r="B489" i="1"/>
  <c r="H480" i="1"/>
  <c r="H479" i="1"/>
  <c r="C474" i="1"/>
  <c r="B474" i="1"/>
  <c r="H473" i="1"/>
  <c r="H471" i="1"/>
  <c r="H467" i="1"/>
  <c r="H466" i="1"/>
  <c r="H463" i="1"/>
  <c r="H462" i="1"/>
  <c r="H460" i="1"/>
  <c r="H459" i="1"/>
  <c r="C454" i="1"/>
  <c r="B454" i="1"/>
  <c r="H453" i="1"/>
  <c r="H452" i="1"/>
  <c r="H450" i="1"/>
  <c r="H448" i="1"/>
  <c r="H445" i="1"/>
  <c r="H443" i="1"/>
  <c r="H442" i="1"/>
  <c r="H439" i="1"/>
  <c r="H438" i="1"/>
  <c r="H437" i="1"/>
  <c r="H435" i="1"/>
  <c r="H432" i="1"/>
  <c r="H431" i="1"/>
  <c r="H429" i="1"/>
  <c r="H427" i="1"/>
  <c r="H426" i="1"/>
  <c r="H423" i="1"/>
  <c r="H421" i="1"/>
  <c r="H419" i="1"/>
  <c r="H417" i="1"/>
  <c r="H415" i="1"/>
  <c r="H414" i="1"/>
  <c r="C411" i="1"/>
  <c r="B411" i="1"/>
  <c r="H410" i="1"/>
  <c r="H408" i="1"/>
  <c r="H405" i="1"/>
  <c r="H403" i="1"/>
  <c r="H401" i="1"/>
  <c r="H400" i="1"/>
  <c r="H398" i="1"/>
  <c r="H397" i="1"/>
  <c r="H396" i="1"/>
  <c r="H395" i="1"/>
  <c r="H393" i="1"/>
  <c r="H391" i="1"/>
  <c r="H390" i="1"/>
  <c r="H389" i="1"/>
  <c r="H386" i="1"/>
  <c r="H384" i="1"/>
  <c r="H382" i="1"/>
  <c r="H379" i="1"/>
  <c r="H377" i="1"/>
  <c r="H374" i="1"/>
  <c r="H373" i="1"/>
  <c r="H371" i="1"/>
  <c r="H369" i="1"/>
  <c r="H367" i="1"/>
  <c r="H364" i="1"/>
  <c r="H363" i="1"/>
  <c r="H362" i="1"/>
  <c r="H361" i="1"/>
  <c r="H358" i="1"/>
  <c r="H356" i="1"/>
  <c r="H354" i="1"/>
  <c r="H353" i="1"/>
  <c r="H352" i="1"/>
  <c r="H349" i="1"/>
  <c r="H347" i="1"/>
  <c r="H345" i="1"/>
  <c r="H344" i="1"/>
  <c r="H343" i="1"/>
  <c r="H341" i="1"/>
  <c r="H338" i="1"/>
  <c r="H336" i="1"/>
  <c r="H334" i="1"/>
  <c r="H333" i="1"/>
  <c r="H331" i="1"/>
  <c r="H329" i="1"/>
  <c r="H328" i="1"/>
  <c r="C325" i="1"/>
  <c r="B325" i="1"/>
  <c r="H324" i="1"/>
  <c r="H321" i="1"/>
  <c r="H320" i="1"/>
  <c r="H317" i="1"/>
  <c r="H316" i="1"/>
  <c r="H315" i="1"/>
  <c r="H314" i="1"/>
  <c r="H313" i="1"/>
  <c r="H311" i="1"/>
  <c r="H309" i="1"/>
  <c r="H307" i="1"/>
  <c r="H306" i="1"/>
  <c r="H303" i="1"/>
  <c r="H302" i="1"/>
  <c r="H301" i="1"/>
  <c r="H300" i="1"/>
  <c r="H298" i="1"/>
  <c r="H296" i="1"/>
  <c r="H295" i="1"/>
  <c r="H292" i="1"/>
  <c r="H290" i="1"/>
  <c r="H287" i="1"/>
  <c r="H284" i="1"/>
  <c r="H283" i="1"/>
  <c r="H280" i="1"/>
  <c r="H279" i="1"/>
  <c r="H278" i="1"/>
  <c r="H277" i="1"/>
  <c r="H276" i="1"/>
  <c r="H274" i="1"/>
  <c r="H271" i="1"/>
  <c r="H270" i="1"/>
  <c r="H268" i="1"/>
  <c r="H266" i="1"/>
  <c r="H265" i="1"/>
  <c r="H264" i="1"/>
  <c r="H262" i="1"/>
  <c r="H260" i="1"/>
  <c r="H257" i="1"/>
  <c r="H255" i="1"/>
  <c r="H253" i="1"/>
  <c r="H252" i="1"/>
  <c r="H250" i="1"/>
  <c r="H248" i="1"/>
  <c r="H247" i="1"/>
  <c r="C244" i="1"/>
  <c r="B244" i="1"/>
  <c r="H243" i="1"/>
  <c r="H242" i="1"/>
  <c r="H239" i="1"/>
  <c r="H237" i="1"/>
  <c r="H235" i="1"/>
  <c r="H234" i="1"/>
  <c r="H232" i="1"/>
  <c r="H229" i="1"/>
  <c r="H228" i="1"/>
  <c r="H226" i="1"/>
  <c r="H225" i="1"/>
  <c r="H222" i="1"/>
  <c r="H219" i="1"/>
  <c r="H216" i="1"/>
  <c r="H214" i="1"/>
  <c r="H213" i="1"/>
  <c r="H210" i="1"/>
  <c r="H209" i="1"/>
  <c r="H208" i="1"/>
  <c r="H207" i="1"/>
  <c r="H206" i="1"/>
  <c r="H205" i="1"/>
  <c r="H203" i="1"/>
  <c r="H200" i="1"/>
  <c r="H198" i="1"/>
  <c r="H197" i="1"/>
  <c r="H195" i="1"/>
  <c r="H192" i="1"/>
  <c r="H191" i="1"/>
  <c r="H190" i="1"/>
  <c r="H189" i="1"/>
  <c r="H187" i="1"/>
  <c r="H185" i="1"/>
  <c r="H183" i="1"/>
  <c r="H180" i="1"/>
  <c r="H178" i="1"/>
  <c r="H176" i="1"/>
  <c r="H175" i="1"/>
  <c r="H173" i="1"/>
  <c r="H171" i="1"/>
  <c r="H170" i="1"/>
  <c r="C167" i="1"/>
  <c r="B167" i="1"/>
  <c r="H166" i="1"/>
  <c r="H163" i="1"/>
  <c r="H162" i="1"/>
  <c r="H160" i="1"/>
  <c r="H158" i="1"/>
  <c r="H156" i="1"/>
  <c r="H154" i="1"/>
  <c r="H153" i="1"/>
  <c r="H152" i="1"/>
  <c r="H151" i="1"/>
  <c r="H149" i="1"/>
  <c r="H148" i="1"/>
  <c r="H146" i="1"/>
  <c r="H143" i="1"/>
  <c r="H142" i="1"/>
  <c r="H140" i="1"/>
  <c r="H137" i="1"/>
  <c r="H135" i="1"/>
  <c r="H134" i="1"/>
  <c r="H131" i="1"/>
  <c r="H130" i="1"/>
  <c r="H128" i="1"/>
  <c r="H126" i="1"/>
  <c r="H124" i="1"/>
  <c r="H121" i="1"/>
  <c r="H120" i="1"/>
  <c r="H119" i="1"/>
  <c r="H116" i="1"/>
  <c r="H114" i="1"/>
  <c r="H113" i="1"/>
  <c r="H112" i="1"/>
  <c r="H109" i="1"/>
  <c r="H108" i="1"/>
  <c r="H106" i="1"/>
  <c r="H104" i="1"/>
  <c r="H103" i="1"/>
  <c r="H102" i="1"/>
  <c r="H101" i="1"/>
  <c r="H99" i="1"/>
  <c r="H96" i="1"/>
  <c r="H94" i="1"/>
  <c r="H92" i="1"/>
  <c r="H91" i="1"/>
  <c r="H89" i="1"/>
  <c r="H87" i="1"/>
  <c r="H86" i="1"/>
  <c r="C83" i="1"/>
  <c r="B83" i="1"/>
  <c r="H82" i="1"/>
  <c r="H80" i="1"/>
  <c r="H79" i="1"/>
  <c r="H76" i="1"/>
  <c r="H75" i="1"/>
  <c r="H74" i="1"/>
  <c r="H73" i="1"/>
  <c r="H72" i="1"/>
  <c r="H70" i="1"/>
  <c r="H68" i="1"/>
  <c r="H67" i="1"/>
  <c r="H65" i="1"/>
  <c r="H64" i="1"/>
  <c r="H61" i="1"/>
  <c r="H60" i="1"/>
  <c r="H58" i="1"/>
  <c r="H56" i="1"/>
  <c r="H53" i="1"/>
  <c r="H50" i="1"/>
  <c r="H47" i="1"/>
  <c r="H46" i="1"/>
  <c r="H43" i="1"/>
  <c r="H42" i="1"/>
  <c r="H41" i="1"/>
  <c r="H40" i="1"/>
  <c r="H39" i="1"/>
  <c r="H37" i="1"/>
  <c r="H34" i="1"/>
  <c r="H33" i="1"/>
  <c r="H31" i="1"/>
  <c r="H30" i="1"/>
  <c r="H28" i="1"/>
  <c r="H26" i="1"/>
  <c r="H25" i="1"/>
  <c r="H24" i="1"/>
  <c r="H23" i="1"/>
  <c r="H20" i="1"/>
  <c r="H18" i="1"/>
  <c r="H16" i="1"/>
  <c r="H15" i="1"/>
  <c r="H13" i="1"/>
  <c r="H11" i="1"/>
  <c r="H10" i="1"/>
  <c r="H474" i="1" l="1"/>
  <c r="H514" i="1"/>
  <c r="H325" i="1"/>
  <c r="H511" i="1" s="1"/>
  <c r="H167" i="1"/>
  <c r="H509" i="1" s="1"/>
  <c r="H244" i="1"/>
  <c r="H510" i="1" s="1"/>
  <c r="H83" i="1"/>
  <c r="H508" i="1" s="1"/>
  <c r="H411" i="1"/>
  <c r="H512" i="1" s="1"/>
  <c r="H454" i="1"/>
  <c r="H513" i="1" s="1"/>
  <c r="H489" i="1"/>
  <c r="H515" i="1" s="1"/>
  <c r="H503" i="1"/>
  <c r="H516" i="1" s="1"/>
  <c r="G518" i="1" l="1"/>
</calcChain>
</file>

<file path=xl/sharedStrings.xml><?xml version="1.0" encoding="utf-8"?>
<sst xmlns="http://schemas.openxmlformats.org/spreadsheetml/2006/main" count="1934" uniqueCount="610">
  <si>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</si>
  <si>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</si>
  <si>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</si>
  <si>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</si>
  <si>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</si>
  <si>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</si>
  <si>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</si>
  <si>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</si>
  <si>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</si>
  <si>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</si>
  <si>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</si>
  <si>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</si>
  <si>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</si>
  <si>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</si>
  <si>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</si>
  <si>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</si>
  <si>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</si>
  <si>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</si>
  <si>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</si>
  <si>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</si>
  <si>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</si>
  <si>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</si>
  <si>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</si>
  <si>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</si>
  <si>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</si>
  <si>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</si>
  <si>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</si>
  <si>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</si>
  <si>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</si>
  <si>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</si>
  <si>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</si>
  <si>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</si>
  <si>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</si>
  <si>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</si>
  <si>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</si>
  <si>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</si>
  <si>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</si>
  <si>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</si>
  <si>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</si>
  <si>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</si>
  <si>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</si>
  <si>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</si>
  <si>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</si>
  <si>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</si>
  <si>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</si>
  <si>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</si>
  <si>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</si>
  <si>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</si>
  <si>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</si>
  <si>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</si>
  <si>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</si>
  <si>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</si>
  <si>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</si>
  <si>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</si>
  <si>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</si>
  <si>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</si>
  <si>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</si>
  <si>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</si>
  <si>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</si>
  <si>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</si>
  <si>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</si>
  <si>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</si>
  <si>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</si>
  <si>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</si>
  <si>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</si>
  <si>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</si>
  <si>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</si>
  <si>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vert. m</t>
  </si>
  <si>
    <t>F009</t>
  </si>
  <si>
    <t>F010</t>
  </si>
  <si>
    <t>F011</t>
  </si>
  <si>
    <t>E023</t>
  </si>
  <si>
    <t>E024</t>
  </si>
  <si>
    <t>E025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</si>
  <si>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</si>
  <si>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</si>
  <si>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</si>
  <si>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</si>
  <si>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</si>
  <si>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</si>
  <si>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</si>
  <si>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</si>
  <si>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</si>
  <si>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</si>
  <si>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</si>
  <si>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</si>
  <si>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A.7</t>
  </si>
  <si>
    <t>Supply and Install Geogrid</t>
  </si>
  <si>
    <t>A.8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</si>
  <si>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</si>
  <si>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</si>
  <si>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</si>
  <si>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</si>
  <si>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</si>
  <si>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</si>
  <si>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</si>
  <si>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</si>
  <si>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B200</t>
  </si>
  <si>
    <t>Planing of Pavement</t>
  </si>
  <si>
    <t>B201</t>
  </si>
  <si>
    <t>B219</t>
  </si>
  <si>
    <t>A.14</t>
  </si>
  <si>
    <t>Detectable Warning Surface Tiles</t>
  </si>
  <si>
    <t>A.15</t>
  </si>
  <si>
    <t>A.17</t>
  </si>
  <si>
    <t>A.18</t>
  </si>
  <si>
    <t>CW 3250-R7</t>
  </si>
  <si>
    <t>A.19</t>
  </si>
  <si>
    <t>CW 2130-R12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</si>
  <si>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</si>
  <si>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</si>
  <si>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</si>
  <si>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</si>
  <si>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</si>
  <si>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</si>
  <si>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</si>
  <si>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</si>
  <si>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</si>
  <si>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</si>
  <si>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</si>
  <si>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E051</t>
  </si>
  <si>
    <t>A.25</t>
  </si>
  <si>
    <t>Installation of Subdrains</t>
  </si>
  <si>
    <t>CW 3120-R4</t>
  </si>
  <si>
    <t>A.26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</si>
  <si>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</si>
  <si>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</si>
  <si>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</si>
  <si>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</si>
  <si>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</si>
  <si>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</si>
  <si>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</si>
  <si>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</si>
  <si>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</si>
  <si>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</si>
  <si>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</si>
  <si>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</si>
  <si>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</si>
  <si>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</si>
  <si>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</si>
  <si>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C051</t>
  </si>
  <si>
    <t xml:space="preserve">CW 3325-R5  </t>
  </si>
  <si>
    <t>A.1</t>
  </si>
  <si>
    <t>B003</t>
  </si>
  <si>
    <t>Asphalt Pavement</t>
  </si>
  <si>
    <t xml:space="preserve">CW 3230-R8
</t>
  </si>
  <si>
    <t>CW 3240-R10</t>
  </si>
  <si>
    <t>B190</t>
  </si>
  <si>
    <t xml:space="preserve">Construction of Asphaltic Concrete Overlay </t>
  </si>
  <si>
    <t>B194</t>
  </si>
  <si>
    <t>CW 3326-R3</t>
  </si>
  <si>
    <t>A.33</t>
  </si>
  <si>
    <t>E040</t>
  </si>
  <si>
    <t>E072</t>
  </si>
  <si>
    <t>Watermain and Water Service Insulation</t>
  </si>
  <si>
    <t>E073</t>
  </si>
  <si>
    <t>WATER AND WASTE WORK</t>
  </si>
  <si>
    <t>E017</t>
  </si>
  <si>
    <t>Sewer Repair - Up to 3.0 Meters Long</t>
  </si>
  <si>
    <t>E022A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</si>
  <si>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</si>
  <si>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</si>
  <si>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</si>
  <si>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</si>
  <si>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</si>
  <si>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</si>
  <si>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</si>
  <si>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</si>
  <si>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</si>
  <si>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</si>
  <si>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B118rl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</si>
  <si>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</si>
  <si>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</si>
  <si>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</si>
  <si>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</si>
  <si>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</si>
  <si>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</si>
  <si>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</si>
  <si>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</si>
  <si>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</si>
  <si>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</si>
  <si>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B135i</t>
  </si>
  <si>
    <t>Concrete Curb Installation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</si>
  <si>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</si>
  <si>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</si>
  <si>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</si>
  <si>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</si>
  <si>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</si>
  <si>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</si>
  <si>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</si>
  <si>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</si>
  <si>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</si>
  <si>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</si>
  <si>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</si>
  <si>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</si>
  <si>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</si>
  <si>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</si>
  <si>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</si>
  <si>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</si>
  <si>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</si>
  <si>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</si>
  <si>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B.10</t>
  </si>
  <si>
    <t>B.11</t>
  </si>
  <si>
    <t>B.14</t>
  </si>
  <si>
    <t>B.17</t>
  </si>
  <si>
    <t>B.18</t>
  </si>
  <si>
    <t>B.19</t>
  </si>
  <si>
    <t>B.20</t>
  </si>
  <si>
    <t>B.21</t>
  </si>
  <si>
    <t>B.22</t>
  </si>
  <si>
    <t>B.25</t>
  </si>
  <si>
    <t>B.26</t>
  </si>
  <si>
    <t>B.28</t>
  </si>
  <si>
    <t>B.29</t>
  </si>
  <si>
    <t>B.30</t>
  </si>
  <si>
    <t>C.4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</si>
  <si>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</si>
  <si>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</si>
  <si>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</si>
  <si>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</si>
  <si>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</si>
  <si>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</si>
  <si>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</si>
  <si>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</si>
  <si>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</si>
  <si>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</si>
  <si>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</si>
  <si>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</si>
  <si>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</si>
  <si>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</si>
  <si>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</si>
  <si>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</si>
  <si>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</si>
  <si>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</si>
  <si>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</si>
  <si>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</si>
  <si>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</si>
  <si>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</si>
  <si>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</si>
  <si>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</si>
  <si>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</si>
  <si>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</si>
  <si>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</si>
  <si>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</si>
  <si>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</si>
  <si>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</si>
  <si>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</si>
  <si>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E.7</t>
  </si>
  <si>
    <t>E.8</t>
  </si>
  <si>
    <t>C011</t>
  </si>
  <si>
    <t>C055</t>
  </si>
  <si>
    <t xml:space="preserve">Construction of Asphaltic Concrete Pavements </t>
  </si>
  <si>
    <t>C056</t>
  </si>
  <si>
    <t>C059</t>
  </si>
  <si>
    <t>C.26</t>
  </si>
  <si>
    <t>C.27</t>
  </si>
  <si>
    <t>C.28</t>
  </si>
  <si>
    <t>B.31</t>
  </si>
  <si>
    <t>ROADWORKS - REMOVALS/RENEWALS</t>
  </si>
  <si>
    <t>L. sum</t>
  </si>
  <si>
    <t>F.1</t>
  </si>
  <si>
    <t>I001</t>
  </si>
  <si>
    <t>Mobilization/Demobilization</t>
  </si>
  <si>
    <t>CW 3110-R22</t>
  </si>
  <si>
    <t>100 mm Type 5 Concrete Sidewalk</t>
  </si>
  <si>
    <t>CW 3510-R10</t>
  </si>
  <si>
    <t>Supplying and Placing Sub-base Material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</si>
  <si>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</si>
  <si>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</si>
  <si>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</si>
  <si>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</si>
  <si>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</si>
  <si>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</si>
  <si>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</si>
  <si>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A022A5</t>
  </si>
  <si>
    <t>Class A Geogrid</t>
  </si>
  <si>
    <t>CW 3135-R2</t>
  </si>
  <si>
    <t>Construction of 150 mm Type 2 Concrete Pavement (Reinforced)</t>
  </si>
  <si>
    <t>E2</t>
  </si>
  <si>
    <t>BURNELL STREET - ST. MATTHEWS AVENUE TO ELLICE AVENUE (ASPHALT RECONSTRUCTION)</t>
  </si>
  <si>
    <r>
      <t>CW 3110-R22</t>
    </r>
    <r>
      <rPr>
        <sz val="11"/>
        <color theme="1"/>
        <rFont val="Calibri"/>
        <family val="2"/>
        <scheme val="minor"/>
      </rPr>
      <t/>
    </r>
  </si>
  <si>
    <t>B132r</t>
  </si>
  <si>
    <t>Curb Ramp</t>
  </si>
  <si>
    <t>B206</t>
  </si>
  <si>
    <t>Supply and Install Pavement Repair Fabric</t>
  </si>
  <si>
    <t>CW 3140-R1</t>
  </si>
  <si>
    <t>B206A</t>
  </si>
  <si>
    <t>Type A</t>
  </si>
  <si>
    <t>Construction of Concrete Barrier Curb and Reversed Gutter for Asphalt Pavement (180 mm reveal ht, Integral, 450 mm width, 150 mm Plain Type 1 Concrete Pavement, Slip Form Paving)</t>
  </si>
  <si>
    <t>Construction of Concrete Curb Ramp for Asphalt Pavement (8-12 mm reveal ht, Integral, 450 mm width, 150 mm Plain Type 1 Concrete Pavement)</t>
  </si>
  <si>
    <t>Construction of Concrete Modified Curb with Reversed Gutter for Asphalt Pavement (180 mm reveal ht, Integral, 486 mm width, 150 mm Plain Type 1 Concrete Pavement)</t>
  </si>
  <si>
    <t>C058A</t>
  </si>
  <si>
    <t>Type MS1</t>
  </si>
  <si>
    <t>C058B</t>
  </si>
  <si>
    <t>Type MS2</t>
  </si>
  <si>
    <t>C060A</t>
  </si>
  <si>
    <t>E007A</t>
  </si>
  <si>
    <t xml:space="preserve">Remove and Replace Existing Catch Basin  </t>
  </si>
  <si>
    <t>E007B</t>
  </si>
  <si>
    <t>SD-024</t>
  </si>
  <si>
    <t>In a Trench, Class B Type 3 Bedding, Class 2 Backfill</t>
  </si>
  <si>
    <t>E.10</t>
  </si>
  <si>
    <t>E.11</t>
  </si>
  <si>
    <t>E.25</t>
  </si>
  <si>
    <t>CW 2145-R5</t>
  </si>
  <si>
    <t>E022G</t>
  </si>
  <si>
    <t>Pipe Under Roadway Excavation</t>
  </si>
  <si>
    <t>SD-018</t>
  </si>
  <si>
    <t>F.2</t>
  </si>
  <si>
    <t>F.3</t>
  </si>
  <si>
    <t>F.4</t>
  </si>
  <si>
    <t>F.5</t>
  </si>
  <si>
    <t>F.6</t>
  </si>
  <si>
    <t>MCGEE STREET - ST. MATTHEWS AVENUE TO ELLICE AVENUE (MINOR REHABILITATION)</t>
  </si>
  <si>
    <t>MCMICKEN STREET - ELLICE AVENUE TO SARGENT AVENUE (ASPHALT RECONSTRUCTION)</t>
  </si>
  <si>
    <t>LANGSIDE STREET - CUMBERLAND AVENUE TO NOTRE DAME AVENUE (ASPHALT RECONSTRUCTION)</t>
  </si>
  <si>
    <t>QU'APPELLE AVENUE - BALMORAL STREET TO EDMONTON STREET (MAJOR REHABILITATION)</t>
  </si>
  <si>
    <t>KENNEDY STREET / EDMONTON STREET ALLEY - YORK AVENUE TO ST. MARY'S AVENUE (ASPHALT RECONSTRUCTION)</t>
  </si>
  <si>
    <t>H</t>
  </si>
  <si>
    <t>I</t>
  </si>
  <si>
    <t>B.32</t>
  </si>
  <si>
    <t>B.33</t>
  </si>
  <si>
    <t>B.34</t>
  </si>
  <si>
    <t>D.8</t>
  </si>
  <si>
    <t>D.10</t>
  </si>
  <si>
    <t>D.11</t>
  </si>
  <si>
    <t>D.14</t>
  </si>
  <si>
    <t>D.15</t>
  </si>
  <si>
    <t>D.17</t>
  </si>
  <si>
    <t>D.19</t>
  </si>
  <si>
    <t>D.20</t>
  </si>
  <si>
    <t>D.21</t>
  </si>
  <si>
    <t>D.22</t>
  </si>
  <si>
    <t>D.25</t>
  </si>
  <si>
    <t>D.26</t>
  </si>
  <si>
    <t>D.28</t>
  </si>
  <si>
    <t>D.29</t>
  </si>
  <si>
    <t>D.30</t>
  </si>
  <si>
    <t>D.31</t>
  </si>
  <si>
    <t>D.32</t>
  </si>
  <si>
    <t>250 mm PVC Connecting Pipe</t>
  </si>
  <si>
    <t>450 mm, Concrete CS</t>
  </si>
  <si>
    <t>Sewer Inspection (following repair)</t>
  </si>
  <si>
    <t>B017</t>
  </si>
  <si>
    <t>Partial Slab Patches</t>
  </si>
  <si>
    <t>CW 3230-R8</t>
  </si>
  <si>
    <t>B127rB</t>
  </si>
  <si>
    <t>Barrier Separate</t>
  </si>
  <si>
    <t>B193A</t>
  </si>
  <si>
    <t>B195A</t>
  </si>
  <si>
    <t>E.14</t>
  </si>
  <si>
    <t>E.17</t>
  </si>
  <si>
    <t>E.18</t>
  </si>
  <si>
    <t>E.19</t>
  </si>
  <si>
    <t>E.20</t>
  </si>
  <si>
    <t>E.21</t>
  </si>
  <si>
    <t>E.22</t>
  </si>
  <si>
    <t>E.26</t>
  </si>
  <si>
    <t>E.28</t>
  </si>
  <si>
    <t>E.29</t>
  </si>
  <si>
    <t>E.30</t>
  </si>
  <si>
    <t>In a Trench, Class B Type 2 Bedding, Class 2 Backfill</t>
  </si>
  <si>
    <t>F.7</t>
  </si>
  <si>
    <t>F.8</t>
  </si>
  <si>
    <t>F.9</t>
  </si>
  <si>
    <t>F.11</t>
  </si>
  <si>
    <t>F.12</t>
  </si>
  <si>
    <t>F.13</t>
  </si>
  <si>
    <t>F.14</t>
  </si>
  <si>
    <t>F.15</t>
  </si>
  <si>
    <t>I.1</t>
  </si>
  <si>
    <t>Crack Sealing</t>
  </si>
  <si>
    <t xml:space="preserve">AP-011 - Barrier Curb and Gutter Frame </t>
  </si>
  <si>
    <t xml:space="preserve">AP-012 - Barrier Curb and Gutter Cover </t>
  </si>
  <si>
    <t>Curb Stop Extensions</t>
  </si>
  <si>
    <t>Construction of Type 2 Concrete Lip Curb for Asphalt Pavement (75mm ht, 20M vertical Tie Bar with 10M longitudinal Deformed Bar and 19.1mm Dowel, Slip Form Paving)</t>
  </si>
  <si>
    <t>A.6</t>
  </si>
  <si>
    <t>A.9</t>
  </si>
  <si>
    <t>A.12</t>
  </si>
  <si>
    <t>A.13</t>
  </si>
  <si>
    <t>D002</t>
  </si>
  <si>
    <t>D003</t>
  </si>
  <si>
    <t>2 mm to 10 mm Wide</t>
  </si>
  <si>
    <t>A.16</t>
  </si>
  <si>
    <t>A.27</t>
  </si>
  <si>
    <t>E028</t>
  </si>
  <si>
    <t>E029</t>
  </si>
  <si>
    <t>F018</t>
  </si>
  <si>
    <t>A.23</t>
  </si>
  <si>
    <t>50 mm Granular B  Recycled Concrete</t>
  </si>
  <si>
    <t>A007B2</t>
  </si>
  <si>
    <t>B.9</t>
  </si>
  <si>
    <t>B.12</t>
  </si>
  <si>
    <t>B.13</t>
  </si>
  <si>
    <t>B.15</t>
  </si>
  <si>
    <t>B.16</t>
  </si>
  <si>
    <t>B.23</t>
  </si>
  <si>
    <t>B.24</t>
  </si>
  <si>
    <t>B.27</t>
  </si>
  <si>
    <t>D.6</t>
  </si>
  <si>
    <t>D.9</t>
  </si>
  <si>
    <t>D.12</t>
  </si>
  <si>
    <t>D.13</t>
  </si>
  <si>
    <t>D.16</t>
  </si>
  <si>
    <t>D.18</t>
  </si>
  <si>
    <t>D.23</t>
  </si>
  <si>
    <t>D.24</t>
  </si>
  <si>
    <t>D.27</t>
  </si>
  <si>
    <t>Modified Barrier</t>
  </si>
  <si>
    <t>B128r</t>
  </si>
  <si>
    <t>E.6</t>
  </si>
  <si>
    <t>E.9</t>
  </si>
  <si>
    <t>E.12</t>
  </si>
  <si>
    <t>E.13</t>
  </si>
  <si>
    <t>E.15</t>
  </si>
  <si>
    <t>E.16</t>
  </si>
  <si>
    <t>E.23</t>
  </si>
  <si>
    <t>E.24</t>
  </si>
  <si>
    <t>E.27</t>
  </si>
  <si>
    <t>Existing Manhole and Catch Basin Repairs</t>
  </si>
  <si>
    <t>Manhole Inspection (following repair)</t>
  </si>
  <si>
    <t>CW 2130-R12, SD-220D</t>
  </si>
  <si>
    <t>(SEE B10)</t>
  </si>
  <si>
    <t>Construction of Asphalt Speed Hump</t>
  </si>
  <si>
    <t>E20</t>
  </si>
  <si>
    <t>MISCELLANEOUS</t>
  </si>
  <si>
    <t>E13</t>
  </si>
  <si>
    <t>TRAFFIC SIGNALS</t>
  </si>
  <si>
    <t>H.2</t>
  </si>
  <si>
    <t>H.3</t>
  </si>
  <si>
    <t>H.4</t>
  </si>
  <si>
    <t>I.2</t>
  </si>
  <si>
    <t>I.3</t>
  </si>
  <si>
    <t>J</t>
  </si>
  <si>
    <t>J.1</t>
  </si>
  <si>
    <t>STREET LIGHT INSTALLATION</t>
  </si>
  <si>
    <t>P41256 - Burnell St (Ellice to St Matthews)</t>
  </si>
  <si>
    <t xml:space="preserve">Removal of 25'/35' street light pole and precast, poured in place concrete, steel power installed base or direct buried including davit arm, luminaire and appurtenances  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</si>
  <si>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</si>
  <si>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</si>
  <si>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</si>
  <si>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</si>
  <si>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</si>
  <si>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t>Terminate 2/C #12 copper conductor to street light cables per Standard CD310-4, CD310-9 or CD310-10.</t>
  </si>
  <si>
    <t>set</t>
  </si>
  <si>
    <t>Installation of overhead span of #6 duplex between new or existing streetlight poles and connect luminaire to provide temporary Overhead Feed.</t>
  </si>
  <si>
    <t>per span</t>
  </si>
  <si>
    <t xml:space="preserve">Removal of overhead span of #6 duplex between new or existing streetlight poles to remove temporary Overhead Feed. </t>
  </si>
  <si>
    <t>Expose underground cable entrance of existing streetlight pole and install new streetlight cable.</t>
  </si>
  <si>
    <t>E25</t>
  </si>
  <si>
    <t>SD-202B</t>
  </si>
  <si>
    <t>SD-229F</t>
  </si>
  <si>
    <t>SD-200AA</t>
  </si>
  <si>
    <t>SD-229FA</t>
  </si>
  <si>
    <t>SD-203CA</t>
  </si>
  <si>
    <t>C.29</t>
  </si>
  <si>
    <t>Class 3 Backfill</t>
  </si>
  <si>
    <t>Replacing Existing Risers</t>
  </si>
  <si>
    <t>E017K</t>
  </si>
  <si>
    <t>E017L</t>
  </si>
  <si>
    <t>F002</t>
  </si>
  <si>
    <t>F002A</t>
  </si>
  <si>
    <t>H.5</t>
  </si>
  <si>
    <t>PART 3      TRAFFIC SIGNALS FUNDED WORK</t>
  </si>
  <si>
    <t>PART 1      CITY FUNDED WORK</t>
  </si>
  <si>
    <t>PART 2      WATER AND WASTE FUNDED WORK</t>
  </si>
  <si>
    <t>PART 4      MANITOBA HYDRO FUNDED WORK
                 (See B10.6, B18.2.1, B19.6, D3.5, D16.2-3, D18.4)</t>
  </si>
  <si>
    <t>Installation of Conduit</t>
  </si>
  <si>
    <t>Installation of Conduit - Single</t>
  </si>
  <si>
    <t>Installation of Conduit - Double</t>
  </si>
  <si>
    <t>CW 3620-R9</t>
  </si>
  <si>
    <t>Installation of Service Boxes</t>
  </si>
  <si>
    <t>Service Box - Pre-Cast (17"x30")</t>
  </si>
  <si>
    <t>I.4</t>
  </si>
  <si>
    <t>I.5</t>
  </si>
  <si>
    <t>I.6</t>
  </si>
  <si>
    <t>Cutovers</t>
  </si>
  <si>
    <t>MOBILIZATION /DEMOBILIZATION</t>
  </si>
  <si>
    <t>B155rlA</t>
  </si>
  <si>
    <t>B155rlA1</t>
  </si>
  <si>
    <t>Less than 3 m</t>
  </si>
  <si>
    <t>B155rlA2</t>
  </si>
  <si>
    <t>3 m to 30 m</t>
  </si>
  <si>
    <t>B155rlA3</t>
  </si>
  <si>
    <t xml:space="preserve"> Greater than 30 m</t>
  </si>
  <si>
    <t>Type 2 Concrete Barrier (150 mm reveal ht, Dowelled)</t>
  </si>
  <si>
    <t>B127rA</t>
  </si>
  <si>
    <t>Barrier Integral</t>
  </si>
  <si>
    <t>B026</t>
  </si>
  <si>
    <t>B027</t>
  </si>
  <si>
    <t>B028</t>
  </si>
  <si>
    <t>B029</t>
  </si>
  <si>
    <t>200 mm Type 3 Concrete Pavement (Type A)</t>
  </si>
  <si>
    <t>200 mm Type 3 Concrete Pavement (Type B)</t>
  </si>
  <si>
    <t>200 mm Type 3 Concrete Pavement (Type C)</t>
  </si>
  <si>
    <t>200 mm Type 3 Concrete Pavement (Type D)</t>
  </si>
  <si>
    <t>B114rl</t>
  </si>
  <si>
    <t xml:space="preserve">Miscellaneous Concrete Slab Renewal </t>
  </si>
  <si>
    <t>NEW CONSTRUCTION</t>
  </si>
  <si>
    <t>Construction of 200 mm Type 2 Concrete Pavement (Reinforced)</t>
  </si>
  <si>
    <t>C008</t>
  </si>
  <si>
    <t>Plugging Existing Sewers and Sewer Services Smaller Than 300 Millimetres</t>
  </si>
  <si>
    <t>B136iA</t>
  </si>
  <si>
    <t>SD-205</t>
  </si>
  <si>
    <t>B184rl</t>
  </si>
  <si>
    <t>SD-229C,D</t>
  </si>
  <si>
    <t>Type 2 Concrete Curb Ramp (8-12 mm reveal ht, Integral)</t>
  </si>
  <si>
    <t>B184rlA</t>
  </si>
  <si>
    <t>CW 3235-R9</t>
  </si>
  <si>
    <t>Type 2 Concrete Curb Ramp (8-12 mm reveal ht, Monolithic)</t>
  </si>
  <si>
    <t>Replacement of Manitoba Hydro Vault Frame &amp; Cover with Energy Mitigation Frame &amp; Cover Supplied by Manitoba Hydro</t>
  </si>
  <si>
    <t>SD-220D</t>
  </si>
  <si>
    <t>E26</t>
  </si>
  <si>
    <t>A.28</t>
  </si>
  <si>
    <t>Construction of Type 2 Concrete Barrier Curb and Reversed Gutter for Asphalt Pavement (180 mm reveal ht, Integral, 450 mm width, 150 mm Plain Type 1 Concrete Pavement, Slip Form Paving)</t>
  </si>
  <si>
    <t>Construction of Type 2 Concrete Modified Curb with Reversed Gutter for Asphalt Pavement (180 mm reveal ht, Integral, 486 mm width, 150 mm Plain Type 1 Concrete Pavement)</t>
  </si>
  <si>
    <t>Construction of Type 2 Concrete Curb Ramp for Asphalt Pavement (8-12 mm reveal ht, Integral, 450 mm width, 150 mm Plain Type 1 Concrete Pavement)</t>
  </si>
  <si>
    <t>C.30</t>
  </si>
  <si>
    <t>F.16</t>
  </si>
  <si>
    <t>Repainting of Line Marking and Barrier Free Symbols</t>
  </si>
  <si>
    <t>L. Sum</t>
  </si>
  <si>
    <t>E33</t>
  </si>
  <si>
    <t>Less than 200 mm Diameter</t>
  </si>
  <si>
    <t>E34</t>
  </si>
  <si>
    <t>F.17</t>
  </si>
  <si>
    <t>F.10</t>
  </si>
  <si>
    <t>Pruning</t>
  </si>
  <si>
    <t>Patching Existing Manholes and Catch Basins</t>
  </si>
  <si>
    <t>Repair Benching</t>
  </si>
  <si>
    <t>Brick Risers</t>
  </si>
  <si>
    <t>Remove and Replace Existing Manholes</t>
  </si>
  <si>
    <t>SD-010</t>
  </si>
  <si>
    <t>1200mm Diameter</t>
  </si>
  <si>
    <t>G</t>
  </si>
  <si>
    <t>G.1</t>
  </si>
  <si>
    <t>G.2</t>
  </si>
  <si>
    <t>G.3</t>
  </si>
  <si>
    <t>G.4</t>
  </si>
  <si>
    <t>G.5</t>
  </si>
  <si>
    <t>G.6</t>
  </si>
  <si>
    <t>I.7</t>
  </si>
  <si>
    <t>I.8</t>
  </si>
  <si>
    <t>I.9</t>
  </si>
  <si>
    <t>I.10</t>
  </si>
  <si>
    <t>McGEE STREET (S-MA20016418)</t>
  </si>
  <si>
    <t>450 mm, PVC CS</t>
  </si>
  <si>
    <t>Pre-cast Concrete Risers</t>
  </si>
  <si>
    <t>F002B</t>
  </si>
  <si>
    <t>MANHOLE REPAIR (S-MH)</t>
  </si>
  <si>
    <t>Connecting to 2250 mm Concrete Land Drainage Sewer</t>
  </si>
  <si>
    <t>Connecting to 225 mm Concrete Combined Sewer</t>
  </si>
  <si>
    <t>E041B</t>
  </si>
  <si>
    <t>D.33</t>
  </si>
  <si>
    <t>E038</t>
  </si>
  <si>
    <t>E012</t>
  </si>
  <si>
    <t>Drainage Connection Pipe</t>
  </si>
  <si>
    <t>D.34</t>
  </si>
  <si>
    <t>E003</t>
  </si>
  <si>
    <t>Catch Basin</t>
  </si>
  <si>
    <t>E044</t>
  </si>
  <si>
    <t>Abandoning  Existing Catch Basins</t>
  </si>
  <si>
    <t>E.31</t>
  </si>
  <si>
    <t>E.32</t>
  </si>
  <si>
    <t>E.33</t>
  </si>
  <si>
    <t>B124</t>
  </si>
  <si>
    <t>Adjustment of Precast Sidewalk Blocks</t>
  </si>
  <si>
    <t>v)</t>
  </si>
  <si>
    <t>Construction of 200 mm Type 2 Concrete Pavement - (Reinforced)</t>
  </si>
  <si>
    <t>Construction of Inlet Isolation for Asphalt Pavements (Type 2)</t>
  </si>
  <si>
    <t>E004A</t>
  </si>
  <si>
    <t>E034</t>
  </si>
  <si>
    <t>Connecting to Existing Catch Basin</t>
  </si>
  <si>
    <t>E035</t>
  </si>
  <si>
    <t>250 mm Drainage Connection Pipe</t>
  </si>
  <si>
    <t>E042</t>
  </si>
  <si>
    <t>Connecting New Sewer Service to Existing Sewer Service</t>
  </si>
  <si>
    <t>E043</t>
  </si>
  <si>
    <t xml:space="preserve">250 mm </t>
  </si>
  <si>
    <t>225 mm, Concrete CS</t>
  </si>
  <si>
    <t>Connecting to 300 mm Concrete Combined Sewer</t>
  </si>
  <si>
    <t>E022E</t>
  </si>
  <si>
    <t>300 mm, Concrete CS</t>
  </si>
  <si>
    <t>E005A</t>
  </si>
  <si>
    <t>SD-025, 1800 mm deep</t>
  </si>
  <si>
    <t>250 mm Catch Basin Lead</t>
  </si>
  <si>
    <t>A.24</t>
  </si>
  <si>
    <t>A.34</t>
  </si>
  <si>
    <t>A.35</t>
  </si>
  <si>
    <t>B.35</t>
  </si>
  <si>
    <t>E.34</t>
  </si>
  <si>
    <t>E.35</t>
  </si>
  <si>
    <t>BURNELL STREET AT ST. MATTHEWS AVENUE</t>
  </si>
  <si>
    <t>Installation of Concrete Bases</t>
  </si>
  <si>
    <t>Signal Pole Base Early Open - Type G</t>
  </si>
  <si>
    <t>SD-313, SD-315.A</t>
  </si>
  <si>
    <t>Signal Pole Base - Type OD</t>
  </si>
  <si>
    <t>SD-312A, SD-315.C</t>
  </si>
  <si>
    <t>SD-322</t>
  </si>
  <si>
    <t>Removal of Concrete Bases</t>
  </si>
  <si>
    <t>Removal of Existing Signal Pole Base or Service Box</t>
  </si>
  <si>
    <t>CW 3620-R9, E27</t>
  </si>
  <si>
    <t>CW 3620-R9, E32</t>
  </si>
  <si>
    <t>CW 3620-R9, E28</t>
  </si>
  <si>
    <t>C.5</t>
  </si>
  <si>
    <t>D.35</t>
  </si>
  <si>
    <t>H.1</t>
  </si>
  <si>
    <t>CW 3310-R19</t>
  </si>
  <si>
    <t>CW 3310-R19, E14</t>
  </si>
  <si>
    <t>CW 3410-R12, E17</t>
  </si>
  <si>
    <t>SD-228A, E19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</si>
</sst>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.00_);\(&quot;$&quot;#,##0.00\)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</numFmts>
  <fonts count="57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  <font>
      <sz val="12"/>
      <color theme="1"/>
      <name val="Arial"/>
      <family val="2"/>
    </font>
    <font>
      <b/>
      <i/>
      <sz val="16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70" fontId="11" fillId="0" borderId="2" applyFill="0">
      <alignment horizontal="right" vertical="top"/>
    </xf>
    <xf numFmtId="170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5" fontId="14" fillId="0" borderId="4" applyFill="0">
      <alignment horizontal="centerContinuous" wrapText="1"/>
    </xf>
    <xf numFmtId="165" fontId="42" fillId="0" borderId="4" applyFill="0">
      <alignment horizontal="centerContinuous" wrapText="1"/>
    </xf>
    <xf numFmtId="165" fontId="11" fillId="0" borderId="1" applyFill="0">
      <alignment horizontal="center" vertical="top" wrapText="1"/>
    </xf>
    <xf numFmtId="165" fontId="39" fillId="0" borderId="1" applyFill="0">
      <alignment horizontal="center" vertical="top" wrapText="1"/>
    </xf>
    <xf numFmtId="165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5" fontId="11" fillId="0" borderId="1" applyFill="0"/>
    <xf numFmtId="175" fontId="39" fillId="0" borderId="1" applyFill="0"/>
    <xf numFmtId="175" fontId="39" fillId="0" borderId="1" applyFill="0"/>
    <xf numFmtId="171" fontId="11" fillId="0" borderId="1" applyFill="0">
      <alignment horizontal="right"/>
      <protection locked="0"/>
    </xf>
    <xf numFmtId="171" fontId="39" fillId="0" borderId="1" applyFill="0">
      <alignment horizontal="right"/>
      <protection locked="0"/>
    </xf>
    <xf numFmtId="171" fontId="39" fillId="0" borderId="1" applyFill="0">
      <alignment horizontal="right"/>
      <protection locked="0"/>
    </xf>
    <xf numFmtId="169" fontId="11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11" fillId="0" borderId="1" applyFill="0"/>
    <xf numFmtId="169" fontId="39" fillId="0" borderId="1" applyFill="0"/>
    <xf numFmtId="169" fontId="39" fillId="0" borderId="1" applyFill="0"/>
    <xf numFmtId="169" fontId="11" fillId="0" borderId="3" applyFill="0">
      <alignment horizontal="right"/>
    </xf>
    <xf numFmtId="169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7" fontId="12" fillId="0" borderId="3" applyNumberFormat="0" applyFont="0" applyFill="0" applyBorder="0" applyAlignment="0" applyProtection="0">
      <alignment horizontal="center" vertical="top" wrapText="1"/>
    </xf>
    <xf numFmtId="177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4" fontId="18" fillId="0" borderId="0" applyFill="0">
      <alignment horizontal="centerContinuous" vertical="center"/>
    </xf>
    <xf numFmtId="174" fontId="46" fillId="0" borderId="0" applyFill="0">
      <alignment horizontal="centerContinuous" vertical="center"/>
    </xf>
    <xf numFmtId="176" fontId="18" fillId="0" borderId="0" applyFill="0">
      <alignment horizontal="centerContinuous" vertical="center"/>
    </xf>
    <xf numFmtId="176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2" fontId="19" fillId="0" borderId="0" applyFill="0">
      <alignment horizontal="left"/>
    </xf>
    <xf numFmtId="172" fontId="47" fillId="0" borderId="0" applyFill="0">
      <alignment horizontal="left"/>
    </xf>
    <xf numFmtId="173" fontId="20" fillId="0" borderId="0" applyFill="0">
      <alignment horizontal="right"/>
    </xf>
    <xf numFmtId="173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78">
    <xf numFmtId="0" fontId="0" fillId="2" borderId="0" xfId="0"/>
    <xf numFmtId="164" fontId="6" fillId="0" borderId="0" xfId="0" applyNumberFormat="1" applyFont="1" applyFill="1" applyAlignment="1">
      <alignment horizontal="centerContinuous" vertical="center"/>
    </xf>
    <xf numFmtId="1" fontId="5" fillId="0" borderId="0" xfId="0" applyNumberFormat="1" applyFont="1" applyFill="1" applyAlignment="1">
      <alignment horizontal="centerContinuous" vertical="top"/>
    </xf>
    <xf numFmtId="0" fontId="5" fillId="0" borderId="0" xfId="0" applyFont="1" applyFill="1" applyAlignment="1">
      <alignment horizontal="centerContinuous" vertical="center"/>
    </xf>
    <xf numFmtId="0" fontId="0" fillId="0" borderId="0" xfId="0" applyFill="1"/>
    <xf numFmtId="164" fontId="2" fillId="0" borderId="0" xfId="0" applyNumberFormat="1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164" fontId="0" fillId="0" borderId="0" xfId="0" applyNumberFormat="1" applyFill="1" applyAlignment="1">
      <alignment horizontal="right"/>
    </xf>
    <xf numFmtId="0" fontId="0" fillId="0" borderId="0" xfId="0" applyFill="1" applyAlignment="1">
      <alignment vertical="top"/>
    </xf>
    <xf numFmtId="164" fontId="0" fillId="0" borderId="0" xfId="0" applyNumberFormat="1" applyFill="1" applyAlignment="1">
      <alignment horizontal="centerContinuous" vertical="center"/>
    </xf>
    <xf numFmtId="2" fontId="0" fillId="0" borderId="0" xfId="0" applyNumberFormat="1" applyFill="1" applyAlignment="1">
      <alignment horizontal="centerContinuous"/>
    </xf>
    <xf numFmtId="0" fontId="0" fillId="0" borderId="16" xfId="0" applyFill="1" applyBorder="1" applyAlignment="1">
      <alignment horizontal="center" vertical="top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4" fontId="0" fillId="0" borderId="18" xfId="0" applyNumberFormat="1" applyFill="1" applyBorder="1" applyAlignment="1">
      <alignment horizontal="right"/>
    </xf>
    <xf numFmtId="0" fontId="0" fillId="0" borderId="23" xfId="0" applyFill="1" applyBorder="1" applyAlignment="1">
      <alignment vertical="top"/>
    </xf>
    <xf numFmtId="0" fontId="0" fillId="0" borderId="25" xfId="0" applyFill="1" applyBorder="1"/>
    <xf numFmtId="0" fontId="0" fillId="0" borderId="23" xfId="0" applyFill="1" applyBorder="1" applyAlignment="1">
      <alignment horizontal="center"/>
    </xf>
    <xf numFmtId="0" fontId="0" fillId="0" borderId="26" xfId="0" applyFill="1" applyBorder="1"/>
    <xf numFmtId="164" fontId="0" fillId="0" borderId="26" xfId="0" applyNumberFormat="1" applyFill="1" applyBorder="1" applyAlignment="1">
      <alignment horizontal="right"/>
    </xf>
    <xf numFmtId="0" fontId="0" fillId="0" borderId="26" xfId="0" applyFill="1" applyBorder="1" applyAlignment="1">
      <alignment horizontal="right"/>
    </xf>
    <xf numFmtId="164" fontId="0" fillId="0" borderId="20" xfId="0" applyNumberForma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164" fontId="0" fillId="0" borderId="19" xfId="0" applyNumberFormat="1" applyFill="1" applyBorder="1" applyAlignment="1">
      <alignment horizontal="right"/>
    </xf>
    <xf numFmtId="165" fontId="8" fillId="0" borderId="1" xfId="80" applyNumberFormat="1" applyFont="1" applyBorder="1" applyAlignment="1">
      <alignment vertical="top" wrapText="1"/>
    </xf>
    <xf numFmtId="165" fontId="8" fillId="0" borderId="1" xfId="80" applyNumberFormat="1" applyFont="1" applyBorder="1" applyAlignment="1">
      <alignment horizontal="center" vertical="top" wrapText="1"/>
    </xf>
    <xf numFmtId="165" fontId="8" fillId="0" borderId="1" xfId="80" applyNumberFormat="1" applyFont="1" applyBorder="1" applyAlignment="1">
      <alignment horizontal="left" vertical="top" wrapText="1"/>
    </xf>
    <xf numFmtId="0" fontId="0" fillId="0" borderId="26" xfId="0" applyFill="1" applyBorder="1" applyAlignment="1">
      <alignment horizontal="center"/>
    </xf>
    <xf numFmtId="164" fontId="8" fillId="0" borderId="20" xfId="81" applyNumberFormat="1" applyFill="1" applyBorder="1" applyAlignment="1">
      <alignment horizontal="right" vertical="center"/>
    </xf>
    <xf numFmtId="0" fontId="3" fillId="0" borderId="45" xfId="81" applyFont="1" applyFill="1" applyBorder="1" applyAlignment="1">
      <alignment horizontal="center" vertical="center"/>
    </xf>
    <xf numFmtId="164" fontId="8" fillId="0" borderId="46" xfId="81" applyNumberFormat="1" applyFill="1" applyBorder="1" applyAlignment="1">
      <alignment horizontal="right" vertical="center"/>
    </xf>
    <xf numFmtId="0" fontId="8" fillId="0" borderId="0" xfId="81" applyFill="1" applyAlignment="1">
      <alignment vertical="center"/>
    </xf>
    <xf numFmtId="4" fontId="8" fillId="0" borderId="31" xfId="81" applyNumberFormat="1" applyFill="1" applyBorder="1" applyAlignment="1">
      <alignment horizontal="center" vertical="top" wrapText="1"/>
    </xf>
    <xf numFmtId="0" fontId="8" fillId="0" borderId="0" xfId="81" applyFill="1"/>
    <xf numFmtId="0" fontId="3" fillId="0" borderId="47" xfId="81" applyFont="1" applyFill="1" applyBorder="1" applyAlignment="1">
      <alignment horizontal="center" vertical="center"/>
    </xf>
    <xf numFmtId="164" fontId="8" fillId="0" borderId="22" xfId="81" applyNumberFormat="1" applyFill="1" applyBorder="1" applyAlignment="1">
      <alignment horizontal="right" vertical="center"/>
    </xf>
    <xf numFmtId="164" fontId="8" fillId="0" borderId="48" xfId="81" applyNumberFormat="1" applyFill="1" applyBorder="1" applyAlignment="1">
      <alignment horizontal="right" vertical="center"/>
    </xf>
    <xf numFmtId="0" fontId="0" fillId="0" borderId="27" xfId="0" applyFill="1" applyBorder="1" applyAlignment="1">
      <alignment vertical="top"/>
    </xf>
    <xf numFmtId="0" fontId="0" fillId="0" borderId="34" xfId="0" applyFill="1" applyBorder="1"/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164" fontId="0" fillId="0" borderId="34" xfId="0" applyNumberFormat="1" applyFill="1" applyBorder="1" applyAlignment="1">
      <alignment horizontal="right"/>
    </xf>
    <xf numFmtId="0" fontId="0" fillId="0" borderId="35" xfId="0" applyFill="1" applyBorder="1" applyAlignment="1">
      <alignment horizontal="right"/>
    </xf>
    <xf numFmtId="1" fontId="8" fillId="0" borderId="0" xfId="0" applyNumberFormat="1" applyFont="1" applyFill="1" applyAlignment="1">
      <alignment horizontal="centerContinuous" vertical="top"/>
    </xf>
    <xf numFmtId="166" fontId="8" fillId="0" borderId="1" xfId="81" applyNumberFormat="1" applyFill="1" applyBorder="1" applyAlignment="1">
      <alignment horizontal="center" vertical="top" wrapText="1"/>
    </xf>
    <xf numFmtId="165" fontId="8" fillId="0" borderId="1" xfId="81" applyNumberFormat="1" applyFill="1" applyBorder="1" applyAlignment="1">
      <alignment horizontal="left" vertical="top" wrapText="1"/>
    </xf>
    <xf numFmtId="165" fontId="8" fillId="0" borderId="1" xfId="81" applyNumberFormat="1" applyFill="1" applyBorder="1" applyAlignment="1">
      <alignment horizontal="center" vertical="top" wrapText="1"/>
    </xf>
    <xf numFmtId="0" fontId="8" fillId="0" borderId="1" xfId="81" applyFill="1" applyBorder="1" applyAlignment="1">
      <alignment horizontal="center" vertical="top" wrapText="1"/>
    </xf>
    <xf numFmtId="164" fontId="8" fillId="0" borderId="55" xfId="81" applyNumberFormat="1" applyFill="1" applyBorder="1" applyAlignment="1">
      <alignment horizontal="right" vertical="center"/>
    </xf>
    <xf numFmtId="0" fontId="3" fillId="0" borderId="57" xfId="81" applyFont="1" applyFill="1" applyBorder="1" applyAlignment="1">
      <alignment horizontal="center" vertical="center"/>
    </xf>
    <xf numFmtId="164" fontId="8" fillId="0" borderId="56" xfId="81" applyNumberFormat="1" applyFill="1" applyBorder="1" applyAlignment="1">
      <alignment horizontal="right" vertical="center"/>
    </xf>
    <xf numFmtId="165" fontId="4" fillId="0" borderId="19" xfId="81" applyNumberFormat="1" applyFont="1" applyFill="1" applyBorder="1" applyAlignment="1">
      <alignment horizontal="left" vertical="center" wrapText="1"/>
    </xf>
    <xf numFmtId="164" fontId="0" fillId="0" borderId="19" xfId="0" applyNumberFormat="1" applyFill="1" applyBorder="1" applyAlignment="1">
      <alignment horizontal="center"/>
    </xf>
    <xf numFmtId="165" fontId="8" fillId="0" borderId="60" xfId="80" applyNumberFormat="1" applyFont="1" applyBorder="1" applyAlignment="1">
      <alignment horizontal="left" vertical="top" wrapText="1"/>
    </xf>
    <xf numFmtId="165" fontId="8" fillId="0" borderId="60" xfId="80" applyNumberFormat="1" applyFont="1" applyBorder="1" applyAlignment="1">
      <alignment horizontal="center" vertical="top" wrapText="1"/>
    </xf>
    <xf numFmtId="164" fontId="8" fillId="0" borderId="19" xfId="81" applyNumberFormat="1" applyFill="1" applyBorder="1" applyAlignment="1">
      <alignment horizontal="right"/>
    </xf>
    <xf numFmtId="0" fontId="8" fillId="0" borderId="19" xfId="81" applyFill="1" applyBorder="1" applyAlignment="1">
      <alignment horizontal="right"/>
    </xf>
    <xf numFmtId="0" fontId="3" fillId="0" borderId="19" xfId="81" applyFont="1" applyFill="1" applyBorder="1" applyAlignment="1">
      <alignment horizontal="center" vertical="center"/>
    </xf>
    <xf numFmtId="164" fontId="8" fillId="0" borderId="19" xfId="81" applyNumberFormat="1" applyFill="1" applyBorder="1" applyAlignment="1">
      <alignment horizontal="right" vertical="center"/>
    </xf>
    <xf numFmtId="164" fontId="8" fillId="0" borderId="20" xfId="81" applyNumberFormat="1" applyFill="1" applyBorder="1" applyAlignment="1">
      <alignment horizontal="right"/>
    </xf>
    <xf numFmtId="0" fontId="3" fillId="0" borderId="51" xfId="81" applyFont="1" applyFill="1" applyBorder="1" applyAlignment="1">
      <alignment vertical="top"/>
    </xf>
    <xf numFmtId="165" fontId="3" fillId="0" borderId="51" xfId="81" applyNumberFormat="1" applyFont="1" applyFill="1" applyBorder="1" applyAlignment="1">
      <alignment horizontal="left" vertical="center"/>
    </xf>
    <xf numFmtId="1" fontId="8" fillId="0" borderId="52" xfId="81" applyNumberFormat="1" applyFill="1" applyBorder="1" applyAlignment="1">
      <alignment horizontal="center" vertical="top"/>
    </xf>
    <xf numFmtId="0" fontId="8" fillId="0" borderId="52" xfId="81" applyFill="1" applyBorder="1" applyAlignment="1">
      <alignment horizontal="center" vertical="top"/>
    </xf>
    <xf numFmtId="164" fontId="8" fillId="0" borderId="52" xfId="81" applyNumberFormat="1" applyFill="1" applyBorder="1" applyAlignment="1">
      <alignment horizontal="right"/>
    </xf>
    <xf numFmtId="164" fontId="8" fillId="0" borderId="51" xfId="81" applyNumberFormat="1" applyFill="1" applyBorder="1" applyAlignment="1">
      <alignment horizontal="right"/>
    </xf>
    <xf numFmtId="4" fontId="8" fillId="0" borderId="46" xfId="81" applyNumberFormat="1" applyFill="1" applyBorder="1" applyAlignment="1">
      <alignment horizontal="center" vertical="top" wrapText="1"/>
    </xf>
    <xf numFmtId="166" fontId="8" fillId="0" borderId="1" xfId="81" applyNumberFormat="1" applyFill="1" applyBorder="1" applyAlignment="1">
      <alignment horizontal="left" vertical="top" wrapText="1"/>
    </xf>
    <xf numFmtId="1" fontId="8" fillId="0" borderId="1" xfId="81" applyNumberFormat="1" applyFill="1" applyBorder="1" applyAlignment="1">
      <alignment horizontal="right" vertical="top"/>
    </xf>
    <xf numFmtId="167" fontId="8" fillId="0" borderId="1" xfId="81" applyNumberFormat="1" applyFill="1" applyBorder="1" applyAlignment="1" applyProtection="1">
      <alignment vertical="top"/>
      <protection locked="0"/>
    </xf>
    <xf numFmtId="167" fontId="8" fillId="0" borderId="1" xfId="81" applyNumberFormat="1" applyFill="1" applyBorder="1" applyAlignment="1">
      <alignment vertical="top"/>
    </xf>
    <xf numFmtId="0" fontId="50" fillId="0" borderId="0" xfId="81" applyFont="1" applyFill="1"/>
    <xf numFmtId="168" fontId="8" fillId="0" borderId="46" xfId="81" applyNumberFormat="1" applyFill="1" applyBorder="1" applyAlignment="1">
      <alignment horizontal="center" vertical="top"/>
    </xf>
    <xf numFmtId="0" fontId="8" fillId="0" borderId="1" xfId="81" applyFill="1" applyBorder="1" applyAlignment="1">
      <alignment vertical="center"/>
    </xf>
    <xf numFmtId="0" fontId="3" fillId="0" borderId="19" xfId="81" applyFont="1" applyFill="1" applyBorder="1" applyAlignment="1">
      <alignment vertical="top"/>
    </xf>
    <xf numFmtId="165" fontId="3" fillId="0" borderId="19" xfId="81" applyNumberFormat="1" applyFont="1" applyFill="1" applyBorder="1" applyAlignment="1">
      <alignment horizontal="left" vertical="center" wrapText="1"/>
    </xf>
    <xf numFmtId="1" fontId="8" fillId="0" borderId="20" xfId="81" applyNumberFormat="1" applyFill="1" applyBorder="1" applyAlignment="1">
      <alignment horizontal="center" vertical="top"/>
    </xf>
    <xf numFmtId="1" fontId="8" fillId="0" borderId="20" xfId="81" applyNumberFormat="1" applyFill="1" applyBorder="1" applyAlignment="1">
      <alignment vertical="top"/>
    </xf>
    <xf numFmtId="4" fontId="8" fillId="0" borderId="46" xfId="81" applyNumberFormat="1" applyFill="1" applyBorder="1" applyAlignment="1">
      <alignment horizontal="center" vertical="top"/>
    </xf>
    <xf numFmtId="4" fontId="8" fillId="0" borderId="1" xfId="81" applyNumberFormat="1" applyFill="1" applyBorder="1" applyAlignment="1">
      <alignment horizontal="center" vertical="top"/>
    </xf>
    <xf numFmtId="1" fontId="8" fillId="0" borderId="1" xfId="81" applyNumberFormat="1" applyFill="1" applyBorder="1" applyAlignment="1">
      <alignment horizontal="right" vertical="top" wrapText="1"/>
    </xf>
    <xf numFmtId="0" fontId="8" fillId="0" borderId="19" xfId="81" applyFill="1" applyBorder="1" applyAlignment="1">
      <alignment horizontal="center" vertical="top"/>
    </xf>
    <xf numFmtId="0" fontId="8" fillId="0" borderId="20" xfId="81" applyFill="1" applyBorder="1" applyAlignment="1">
      <alignment horizontal="center" vertical="top"/>
    </xf>
    <xf numFmtId="0" fontId="9" fillId="0" borderId="0" xfId="81" applyFont="1" applyFill="1"/>
    <xf numFmtId="166" fontId="8" fillId="0" borderId="1" xfId="81" applyNumberFormat="1" applyFill="1" applyBorder="1" applyAlignment="1">
      <alignment horizontal="right" vertical="top" wrapText="1"/>
    </xf>
    <xf numFmtId="0" fontId="8" fillId="0" borderId="20" xfId="81" applyFill="1" applyBorder="1" applyAlignment="1">
      <alignment vertical="top"/>
    </xf>
    <xf numFmtId="4" fontId="8" fillId="0" borderId="1" xfId="81" applyNumberFormat="1" applyFill="1" applyBorder="1" applyAlignment="1">
      <alignment horizontal="center" vertical="top" wrapText="1"/>
    </xf>
    <xf numFmtId="167" fontId="8" fillId="0" borderId="1" xfId="81" applyNumberFormat="1" applyFill="1" applyBorder="1" applyAlignment="1">
      <alignment vertical="top" wrapText="1"/>
    </xf>
    <xf numFmtId="0" fontId="50" fillId="0" borderId="0" xfId="81" applyFont="1" applyFill="1" applyAlignment="1">
      <alignment vertical="top"/>
    </xf>
    <xf numFmtId="165" fontId="8" fillId="0" borderId="1" xfId="81" applyNumberFormat="1" applyFill="1" applyBorder="1" applyAlignment="1">
      <alignment vertical="top" wrapText="1"/>
    </xf>
    <xf numFmtId="0" fontId="52" fillId="0" borderId="0" xfId="81" applyFont="1" applyFill="1" applyAlignment="1">
      <alignment vertical="top"/>
    </xf>
    <xf numFmtId="165" fontId="8" fillId="0" borderId="53" xfId="81" applyNumberFormat="1" applyFill="1" applyBorder="1" applyAlignment="1">
      <alignment horizontal="center" vertical="top" wrapText="1"/>
    </xf>
    <xf numFmtId="1" fontId="8" fillId="0" borderId="53" xfId="81" applyNumberFormat="1" applyFill="1" applyBorder="1" applyAlignment="1">
      <alignment horizontal="right" vertical="top" wrapText="1"/>
    </xf>
    <xf numFmtId="165" fontId="8" fillId="0" borderId="53" xfId="81" applyNumberFormat="1" applyFill="1" applyBorder="1" applyAlignment="1">
      <alignment horizontal="left" vertical="top" wrapText="1"/>
    </xf>
    <xf numFmtId="0" fontId="8" fillId="0" borderId="19" xfId="81" applyFill="1" applyBorder="1" applyAlignment="1">
      <alignment vertical="top"/>
    </xf>
    <xf numFmtId="166" fontId="8" fillId="0" borderId="64" xfId="81" applyNumberFormat="1" applyFill="1" applyBorder="1" applyAlignment="1">
      <alignment horizontal="left" vertical="top" wrapText="1"/>
    </xf>
    <xf numFmtId="165" fontId="8" fillId="0" borderId="64" xfId="81" applyNumberFormat="1" applyFill="1" applyBorder="1" applyAlignment="1">
      <alignment horizontal="left" vertical="top" wrapText="1"/>
    </xf>
    <xf numFmtId="165" fontId="8" fillId="0" borderId="64" xfId="81" applyNumberFormat="1" applyFill="1" applyBorder="1" applyAlignment="1">
      <alignment horizontal="center" vertical="top" wrapText="1"/>
    </xf>
    <xf numFmtId="0" fontId="8" fillId="0" borderId="64" xfId="81" applyFill="1" applyBorder="1" applyAlignment="1">
      <alignment horizontal="center" vertical="top" wrapText="1"/>
    </xf>
    <xf numFmtId="1" fontId="8" fillId="0" borderId="64" xfId="81" applyNumberFormat="1" applyFill="1" applyBorder="1" applyAlignment="1">
      <alignment horizontal="right" vertical="top"/>
    </xf>
    <xf numFmtId="167" fontId="8" fillId="0" borderId="64" xfId="81" applyNumberFormat="1" applyFill="1" applyBorder="1" applyAlignment="1" applyProtection="1">
      <alignment vertical="top"/>
      <protection locked="0"/>
    </xf>
    <xf numFmtId="167" fontId="8" fillId="0" borderId="64" xfId="81" applyNumberFormat="1" applyFill="1" applyBorder="1" applyAlignment="1">
      <alignment vertical="top"/>
    </xf>
    <xf numFmtId="0" fontId="3" fillId="0" borderId="22" xfId="81" applyFont="1" applyFill="1" applyBorder="1" applyAlignment="1">
      <alignment horizontal="center" vertical="center"/>
    </xf>
    <xf numFmtId="164" fontId="8" fillId="0" borderId="22" xfId="81" applyNumberFormat="1" applyFill="1" applyBorder="1" applyAlignment="1">
      <alignment horizontal="right"/>
    </xf>
    <xf numFmtId="168" fontId="8" fillId="0" borderId="1" xfId="81" applyNumberFormat="1" applyFill="1" applyBorder="1" applyAlignment="1">
      <alignment horizontal="center" vertical="top"/>
    </xf>
    <xf numFmtId="178" fontId="8" fillId="0" borderId="1" xfId="81" applyNumberFormat="1" applyFill="1" applyBorder="1" applyAlignment="1">
      <alignment horizontal="center" vertical="top" wrapText="1"/>
    </xf>
    <xf numFmtId="4" fontId="8" fillId="0" borderId="53" xfId="81" applyNumberFormat="1" applyFill="1" applyBorder="1" applyAlignment="1">
      <alignment horizontal="center" vertical="top"/>
    </xf>
    <xf numFmtId="4" fontId="8" fillId="0" borderId="1" xfId="81" applyNumberFormat="1" applyFill="1" applyBorder="1" applyAlignment="1">
      <alignment horizontal="center"/>
    </xf>
    <xf numFmtId="4" fontId="8" fillId="0" borderId="20" xfId="81" applyNumberFormat="1" applyFill="1" applyBorder="1" applyAlignment="1">
      <alignment horizontal="center" vertical="top" wrapText="1"/>
    </xf>
    <xf numFmtId="165" fontId="8" fillId="0" borderId="1" xfId="81" applyNumberFormat="1" applyFill="1" applyBorder="1" applyAlignment="1">
      <alignment horizontal="left" vertical="top" wrapText="1" indent="1"/>
    </xf>
    <xf numFmtId="166" fontId="8" fillId="0" borderId="64" xfId="81" applyNumberFormat="1" applyFill="1" applyBorder="1" applyAlignment="1">
      <alignment horizontal="center" vertical="top" wrapText="1"/>
    </xf>
    <xf numFmtId="164" fontId="8" fillId="0" borderId="27" xfId="81" applyNumberFormat="1" applyFill="1" applyBorder="1" applyAlignment="1">
      <alignment horizontal="right"/>
    </xf>
    <xf numFmtId="0" fontId="8" fillId="0" borderId="27" xfId="81" applyFill="1" applyBorder="1" applyAlignment="1">
      <alignment horizontal="right"/>
    </xf>
    <xf numFmtId="2" fontId="8" fillId="0" borderId="1" xfId="81" applyNumberFormat="1" applyFill="1" applyBorder="1" applyAlignment="1">
      <alignment horizontal="right" vertical="top" wrapText="1"/>
    </xf>
    <xf numFmtId="0" fontId="8" fillId="0" borderId="49" xfId="81" applyFill="1" applyBorder="1" applyAlignment="1">
      <alignment horizontal="center" vertical="top"/>
    </xf>
    <xf numFmtId="164" fontId="8" fillId="0" borderId="50" xfId="81" applyNumberFormat="1" applyFill="1" applyBorder="1" applyAlignment="1">
      <alignment horizontal="right"/>
    </xf>
    <xf numFmtId="164" fontId="8" fillId="0" borderId="49" xfId="81" applyNumberFormat="1" applyFill="1" applyBorder="1" applyAlignment="1">
      <alignment horizontal="right"/>
    </xf>
    <xf numFmtId="0" fontId="9" fillId="0" borderId="63" xfId="81" applyFont="1" applyFill="1" applyBorder="1"/>
    <xf numFmtId="1" fontId="8" fillId="0" borderId="60" xfId="81" applyNumberFormat="1" applyFill="1" applyBorder="1" applyAlignment="1">
      <alignment horizontal="right" vertical="top"/>
    </xf>
    <xf numFmtId="0" fontId="8" fillId="0" borderId="60" xfId="81" applyFill="1" applyBorder="1" applyAlignment="1">
      <alignment vertical="center"/>
    </xf>
    <xf numFmtId="167" fontId="8" fillId="0" borderId="60" xfId="81" applyNumberFormat="1" applyFill="1" applyBorder="1" applyAlignment="1">
      <alignment vertical="top" wrapText="1"/>
    </xf>
    <xf numFmtId="178" fontId="8" fillId="0" borderId="1" xfId="81" applyNumberFormat="1" applyFill="1" applyBorder="1" applyAlignment="1">
      <alignment horizontal="center" vertical="top"/>
    </xf>
    <xf numFmtId="178" fontId="8" fillId="0" borderId="1" xfId="81" applyNumberFormat="1" applyFill="1" applyBorder="1" applyAlignment="1">
      <alignment horizontal="left" vertical="top" wrapText="1"/>
    </xf>
    <xf numFmtId="0" fontId="8" fillId="0" borderId="19" xfId="81" applyFill="1" applyBorder="1" applyAlignment="1">
      <alignment horizontal="left" vertical="top"/>
    </xf>
    <xf numFmtId="0" fontId="8" fillId="0" borderId="1" xfId="81" applyFill="1" applyBorder="1" applyAlignment="1">
      <alignment vertical="top" wrapText="1"/>
    </xf>
    <xf numFmtId="0" fontId="55" fillId="0" borderId="1" xfId="81" applyFont="1" applyFill="1" applyBorder="1" applyAlignment="1">
      <alignment vertical="top" wrapText="1"/>
    </xf>
    <xf numFmtId="0" fontId="53" fillId="0" borderId="1" xfId="81" applyFont="1" applyFill="1" applyBorder="1" applyAlignment="1">
      <alignment horizontal="center" vertical="top" wrapText="1"/>
    </xf>
    <xf numFmtId="165" fontId="3" fillId="0" borderId="49" xfId="81" applyNumberFormat="1" applyFont="1" applyFill="1" applyBorder="1" applyAlignment="1">
      <alignment horizontal="left" vertical="center" wrapText="1"/>
    </xf>
    <xf numFmtId="1" fontId="8" fillId="0" borderId="50" xfId="81" applyNumberFormat="1" applyFill="1" applyBorder="1" applyAlignment="1">
      <alignment horizontal="center" vertical="top"/>
    </xf>
    <xf numFmtId="0" fontId="8" fillId="0" borderId="50" xfId="81" applyFill="1" applyBorder="1" applyAlignment="1">
      <alignment horizontal="center" vertical="top"/>
    </xf>
    <xf numFmtId="167" fontId="8" fillId="0" borderId="65" xfId="81" applyNumberFormat="1" applyFill="1" applyBorder="1" applyAlignment="1" applyProtection="1">
      <alignment vertical="top"/>
      <protection locked="0"/>
    </xf>
    <xf numFmtId="167" fontId="8" fillId="0" borderId="65" xfId="81" applyNumberFormat="1" applyFill="1" applyBorder="1" applyAlignment="1">
      <alignment vertical="top"/>
    </xf>
    <xf numFmtId="0" fontId="8" fillId="0" borderId="20" xfId="81" applyFill="1" applyBorder="1" applyAlignment="1">
      <alignment horizontal="right"/>
    </xf>
    <xf numFmtId="0" fontId="8" fillId="0" borderId="21" xfId="81" applyFill="1" applyBorder="1" applyAlignment="1">
      <alignment vertical="top"/>
    </xf>
    <xf numFmtId="0" fontId="5" fillId="0" borderId="15" xfId="81" applyFont="1" applyFill="1" applyBorder="1"/>
    <xf numFmtId="0" fontId="8" fillId="0" borderId="15" xfId="81" applyFill="1" applyBorder="1" applyAlignment="1">
      <alignment horizontal="center"/>
    </xf>
    <xf numFmtId="0" fontId="8" fillId="0" borderId="15" xfId="81" applyFill="1" applyBorder="1"/>
    <xf numFmtId="0" fontId="8" fillId="0" borderId="0" xfId="81" applyFill="1" applyAlignment="1">
      <alignment horizontal="right"/>
    </xf>
    <xf numFmtId="0" fontId="8" fillId="0" borderId="29" xfId="81" applyFill="1" applyBorder="1" applyAlignment="1">
      <alignment horizontal="right"/>
    </xf>
    <xf numFmtId="164" fontId="8" fillId="0" borderId="24" xfId="81" applyNumberFormat="1" applyFill="1" applyBorder="1" applyAlignment="1">
      <alignment horizontal="right"/>
    </xf>
    <xf numFmtId="0" fontId="8" fillId="0" borderId="28" xfId="81" applyFill="1" applyBorder="1" applyAlignment="1">
      <alignment vertical="top"/>
    </xf>
    <xf numFmtId="0" fontId="8" fillId="0" borderId="13" xfId="81" applyFill="1" applyBorder="1"/>
    <xf numFmtId="0" fontId="8" fillId="0" borderId="13" xfId="81" applyFill="1" applyBorder="1" applyAlignment="1">
      <alignment horizontal="center"/>
    </xf>
    <xf numFmtId="164" fontId="8" fillId="0" borderId="13" xfId="81" applyNumberFormat="1" applyFill="1" applyBorder="1" applyAlignment="1">
      <alignment horizontal="right"/>
    </xf>
    <xf numFmtId="0" fontId="8" fillId="0" borderId="30" xfId="81" applyFill="1" applyBorder="1" applyAlignment="1">
      <alignment horizontal="right"/>
    </xf>
    <xf numFmtId="0" fontId="8" fillId="0" borderId="49" xfId="81" applyFill="1" applyBorder="1" applyAlignment="1">
      <alignment horizontal="left" vertical="top"/>
    </xf>
    <xf numFmtId="0" fontId="54" fillId="0" borderId="20" xfId="81" applyFont="1" applyFill="1" applyBorder="1" applyAlignment="1">
      <alignment vertical="top"/>
    </xf>
    <xf numFmtId="0" fontId="56" fillId="0" borderId="0" xfId="81" applyFont="1" applyFill="1"/>
    <xf numFmtId="0" fontId="56" fillId="0" borderId="41" xfId="81" applyFont="1" applyFill="1" applyBorder="1"/>
    <xf numFmtId="0" fontId="54" fillId="0" borderId="54" xfId="81" applyFont="1" applyFill="1" applyBorder="1" applyAlignment="1">
      <alignment vertical="top" wrapText="1"/>
    </xf>
    <xf numFmtId="0" fontId="56" fillId="0" borderId="34" xfId="81" applyFont="1" applyFill="1" applyBorder="1"/>
    <xf numFmtId="0" fontId="56" fillId="0" borderId="35" xfId="81" applyFont="1" applyFill="1" applyBorder="1"/>
    <xf numFmtId="1" fontId="7" fillId="0" borderId="36" xfId="81" applyNumberFormat="1" applyFont="1" applyFill="1" applyBorder="1" applyAlignment="1">
      <alignment horizontal="left" vertical="center" wrapText="1"/>
    </xf>
    <xf numFmtId="0" fontId="8" fillId="0" borderId="37" xfId="81" applyFill="1" applyBorder="1" applyAlignment="1">
      <alignment vertical="center" wrapText="1"/>
    </xf>
    <xf numFmtId="0" fontId="8" fillId="0" borderId="38" xfId="81" applyFill="1" applyBorder="1" applyAlignment="1">
      <alignment vertical="center" wrapText="1"/>
    </xf>
    <xf numFmtId="1" fontId="7" fillId="0" borderId="20" xfId="81" applyNumberFormat="1" applyFont="1" applyFill="1" applyBorder="1" applyAlignment="1">
      <alignment horizontal="left" vertical="center" wrapText="1"/>
    </xf>
    <xf numFmtId="0" fontId="8" fillId="0" borderId="0" xfId="81" applyFill="1" applyAlignment="1">
      <alignment vertical="center" wrapText="1"/>
    </xf>
    <xf numFmtId="0" fontId="8" fillId="0" borderId="41" xfId="81" applyFill="1" applyBorder="1" applyAlignment="1">
      <alignment vertical="center" wrapText="1"/>
    </xf>
    <xf numFmtId="165" fontId="3" fillId="0" borderId="20" xfId="81" applyNumberFormat="1" applyFont="1" applyFill="1" applyBorder="1" applyAlignment="1">
      <alignment horizontal="left" vertical="center" wrapText="1"/>
    </xf>
    <xf numFmtId="165" fontId="3" fillId="0" borderId="0" xfId="81" applyNumberFormat="1" applyFont="1" applyFill="1" applyAlignment="1">
      <alignment horizontal="left" vertical="center" wrapText="1"/>
    </xf>
    <xf numFmtId="165" fontId="3" fillId="0" borderId="41" xfId="81" applyNumberFormat="1" applyFont="1" applyFill="1" applyBorder="1" applyAlignment="1">
      <alignment horizontal="left" vertical="center" wrapText="1"/>
    </xf>
    <xf numFmtId="165" fontId="3" fillId="0" borderId="50" xfId="81" applyNumberFormat="1" applyFont="1" applyFill="1" applyBorder="1" applyAlignment="1">
      <alignment horizontal="left" vertical="center" wrapText="1"/>
    </xf>
    <xf numFmtId="165" fontId="3" fillId="0" borderId="61" xfId="81" applyNumberFormat="1" applyFont="1" applyFill="1" applyBorder="1" applyAlignment="1">
      <alignment horizontal="left" vertical="center" wrapText="1"/>
    </xf>
    <xf numFmtId="165" fontId="3" fillId="0" borderId="62" xfId="81" applyNumberFormat="1" applyFont="1" applyFill="1" applyBorder="1" applyAlignment="1">
      <alignment horizontal="left" vertical="center" wrapText="1"/>
    </xf>
    <xf numFmtId="164" fontId="8" fillId="0" borderId="32" xfId="81" applyNumberFormat="1" applyFill="1" applyBorder="1" applyAlignment="1">
      <alignment horizontal="center"/>
    </xf>
    <xf numFmtId="0" fontId="8" fillId="0" borderId="33" xfId="81" applyFill="1" applyBorder="1"/>
    <xf numFmtId="1" fontId="4" fillId="0" borderId="42" xfId="81" applyNumberFormat="1" applyFont="1" applyFill="1" applyBorder="1" applyAlignment="1">
      <alignment horizontal="left" vertical="center" wrapText="1"/>
    </xf>
    <xf numFmtId="0" fontId="8" fillId="0" borderId="43" xfId="81" applyFill="1" applyBorder="1" applyAlignment="1">
      <alignment vertical="center" wrapText="1"/>
    </xf>
    <xf numFmtId="0" fontId="8" fillId="0" borderId="44" xfId="81" applyFill="1" applyBorder="1" applyAlignment="1">
      <alignment vertical="center" wrapText="1"/>
    </xf>
    <xf numFmtId="1" fontId="7" fillId="0" borderId="55" xfId="81" applyNumberFormat="1" applyFont="1" applyFill="1" applyBorder="1" applyAlignment="1">
      <alignment horizontal="left" vertical="center" wrapText="1"/>
    </xf>
    <xf numFmtId="0" fontId="8" fillId="0" borderId="58" xfId="81" applyFill="1" applyBorder="1" applyAlignment="1">
      <alignment vertical="center" wrapText="1"/>
    </xf>
    <xf numFmtId="0" fontId="8" fillId="0" borderId="59" xfId="81" applyFill="1" applyBorder="1" applyAlignment="1">
      <alignment vertical="center" wrapText="1"/>
    </xf>
    <xf numFmtId="1" fontId="51" fillId="0" borderId="42" xfId="81" applyNumberFormat="1" applyFont="1" applyFill="1" applyBorder="1" applyAlignment="1">
      <alignment horizontal="left" vertical="center" wrapText="1"/>
    </xf>
    <xf numFmtId="0" fontId="8" fillId="0" borderId="39" xfId="81" applyFill="1" applyBorder="1"/>
    <xf numFmtId="0" fontId="8" fillId="0" borderId="40" xfId="81" applyFill="1" applyBorder="1"/>
    <xf numFmtId="1" fontId="4" fillId="0" borderId="36" xfId="81" applyNumberFormat="1" applyFont="1" applyFill="1" applyBorder="1" applyAlignment="1">
      <alignment horizontal="left"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8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9"/>
  <sheetViews>
    <sheetView showZeros="0" tabSelected="1" showOutlineSymbols="0" view="pageBreakPreview" topLeftCell="B1" zoomScale="75" zoomScaleNormal="75" zoomScaleSheetLayoutView="75" workbookViewId="0">
      <selection activeCell="G10" sqref="G10"/>
    </sheetView>
  </sheetViews>
  <sheetFormatPr defaultColWidth="10.53515625" defaultRowHeight="15.5" x14ac:dyDescent="0.35"/>
  <cols>
    <col min="1" max="1" width="7.84375" style="23" hidden="1" customWidth="1"/>
    <col min="2" max="2" width="8.765625" style="8" customWidth="1"/>
    <col min="3" max="3" width="36.765625" style="4" customWidth="1"/>
    <col min="4" max="4" width="12.765625" style="24" customWidth="1"/>
    <col min="5" max="5" width="6.765625" style="4" customWidth="1"/>
    <col min="6" max="6" width="11.765625" style="4" customWidth="1"/>
    <col min="7" max="7" width="11.765625" style="23" customWidth="1"/>
    <col min="8" max="8" width="16.765625" style="23" customWidth="1"/>
    <col min="9" max="9" width="12.84375" style="4" customWidth="1"/>
    <col min="10" max="10" width="37.53515625" style="4" customWidth="1"/>
    <col min="11" max="16384" width="10.53515625" style="4"/>
  </cols>
  <sheetData>
    <row r="1" spans="1:8" x14ac:dyDescent="0.35">
      <c r="A1" s="1"/>
      <c r="B1" s="2" t="s">
        <v>0</v>
      </c>
      <c r="C1" s="3"/>
      <c r="D1" s="3"/>
      <c r="E1" s="3"/>
      <c r="F1" s="3"/>
      <c r="G1" s="1"/>
      <c r="H1" s="3"/>
    </row>
    <row r="2" spans="1:8" x14ac:dyDescent="0.35">
      <c r="A2" s="5"/>
      <c r="B2" s="45" t="s">
        <v>422</v>
      </c>
      <c r="C2" s="6"/>
      <c r="D2" s="6"/>
      <c r="E2" s="6"/>
      <c r="F2" s="6"/>
      <c r="G2" s="5"/>
      <c r="H2" s="6"/>
    </row>
    <row r="3" spans="1:8" x14ac:dyDescent="0.35">
      <c r="A3" s="7"/>
      <c r="B3" s="8" t="s">
        <v>1</v>
      </c>
      <c r="D3" s="4"/>
      <c r="G3" s="9"/>
      <c r="H3" s="10"/>
    </row>
    <row r="4" spans="1:8" x14ac:dyDescent="0.35">
      <c r="A4" s="54" t="s">
        <v>25</v>
      </c>
      <c r="B4" s="11" t="s">
        <v>3</v>
      </c>
      <c r="C4" s="12" t="s">
        <v>4</v>
      </c>
      <c r="D4" s="13" t="s">
        <v>5</v>
      </c>
      <c r="E4" s="14" t="s">
        <v>6</v>
      </c>
      <c r="F4" s="14" t="s">
        <v>7</v>
      </c>
      <c r="G4" s="15" t="s">
        <v>8</v>
      </c>
      <c r="H4" s="14" t="s">
        <v>9</v>
      </c>
    </row>
    <row r="5" spans="1:8" ht="16" thickBot="1" x14ac:dyDescent="0.4">
      <c r="A5" s="25"/>
      <c r="B5" s="16"/>
      <c r="C5" s="17"/>
      <c r="D5" s="18" t="s">
        <v>10</v>
      </c>
      <c r="E5" s="19"/>
      <c r="F5" s="29" t="s">
        <v>11</v>
      </c>
      <c r="G5" s="20"/>
      <c r="H5" s="21"/>
    </row>
    <row r="6" spans="1:8" ht="5.15" customHeight="1" thickTop="1" x14ac:dyDescent="0.35">
      <c r="A6" s="22"/>
      <c r="B6" s="39"/>
      <c r="C6" s="40"/>
      <c r="D6" s="41"/>
      <c r="E6" s="40"/>
      <c r="F6" s="42"/>
      <c r="G6" s="43"/>
      <c r="H6" s="44"/>
    </row>
    <row r="7" spans="1:8" s="35" customFormat="1" ht="30" customHeight="1" x14ac:dyDescent="0.35">
      <c r="A7" s="57"/>
      <c r="B7" s="148" t="s">
        <v>464</v>
      </c>
      <c r="C7" s="149"/>
      <c r="D7" s="149"/>
      <c r="E7" s="149"/>
      <c r="F7" s="150"/>
      <c r="G7" s="57"/>
      <c r="H7" s="58"/>
    </row>
    <row r="8" spans="1:8" s="33" customFormat="1" ht="36" customHeight="1" x14ac:dyDescent="0.35">
      <c r="A8" s="30"/>
      <c r="B8" s="59" t="s">
        <v>12</v>
      </c>
      <c r="C8" s="157" t="s">
        <v>279</v>
      </c>
      <c r="D8" s="158"/>
      <c r="E8" s="158"/>
      <c r="F8" s="159"/>
      <c r="G8" s="30"/>
      <c r="H8" s="60" t="s">
        <v>2</v>
      </c>
    </row>
    <row r="9" spans="1:8" s="35" customFormat="1" ht="36" customHeight="1" x14ac:dyDescent="0.35">
      <c r="A9" s="61"/>
      <c r="B9" s="62"/>
      <c r="C9" s="63" t="s">
        <v>19</v>
      </c>
      <c r="D9" s="64"/>
      <c r="E9" s="65" t="s">
        <v>2</v>
      </c>
      <c r="F9" s="65" t="s">
        <v>2</v>
      </c>
      <c r="G9" s="66" t="s">
        <v>2</v>
      </c>
      <c r="H9" s="67"/>
    </row>
    <row r="10" spans="1:8" s="73" customFormat="1" ht="36" customHeight="1" x14ac:dyDescent="0.3">
      <c r="A10" s="68" t="s">
        <v>77</v>
      </c>
      <c r="B10" s="69" t="s">
        <v>142</v>
      </c>
      <c r="C10" s="47" t="s">
        <v>78</v>
      </c>
      <c r="D10" s="48" t="s">
        <v>263</v>
      </c>
      <c r="E10" s="49" t="s">
        <v>27</v>
      </c>
      <c r="F10" s="70">
        <v>2120</v>
      </c>
      <c r="G10" s="71"/>
      <c r="H10" s="72">
        <f>ROUND(G10*F10,2)</f>
        <v>0</v>
      </c>
    </row>
    <row r="11" spans="1:8" s="73" customFormat="1" ht="36" customHeight="1" x14ac:dyDescent="0.3">
      <c r="A11" s="74" t="s">
        <v>79</v>
      </c>
      <c r="B11" s="69" t="s">
        <v>28</v>
      </c>
      <c r="C11" s="47" t="s">
        <v>80</v>
      </c>
      <c r="D11" s="48" t="s">
        <v>280</v>
      </c>
      <c r="E11" s="49" t="s">
        <v>29</v>
      </c>
      <c r="F11" s="70">
        <v>3390</v>
      </c>
      <c r="G11" s="71"/>
      <c r="H11" s="72">
        <f>ROUND(G11*F11,2)</f>
        <v>0</v>
      </c>
    </row>
    <row r="12" spans="1:8" s="73" customFormat="1" ht="36" customHeight="1" x14ac:dyDescent="0.3">
      <c r="A12" s="74" t="s">
        <v>81</v>
      </c>
      <c r="B12" s="69" t="s">
        <v>82</v>
      </c>
      <c r="C12" s="47" t="s">
        <v>266</v>
      </c>
      <c r="D12" s="48" t="s">
        <v>280</v>
      </c>
      <c r="E12" s="49"/>
      <c r="F12" s="70"/>
      <c r="G12" s="75"/>
      <c r="H12" s="72"/>
    </row>
    <row r="13" spans="1:8" s="73" customFormat="1" ht="36" customHeight="1" x14ac:dyDescent="0.3">
      <c r="A13" s="74" t="s">
        <v>390</v>
      </c>
      <c r="B13" s="46" t="s">
        <v>30</v>
      </c>
      <c r="C13" s="47" t="s">
        <v>389</v>
      </c>
      <c r="D13" s="48" t="s">
        <v>2</v>
      </c>
      <c r="E13" s="49" t="s">
        <v>31</v>
      </c>
      <c r="F13" s="70">
        <v>3250</v>
      </c>
      <c r="G13" s="71"/>
      <c r="H13" s="72">
        <f>ROUND(G13*F13,2)</f>
        <v>0</v>
      </c>
    </row>
    <row r="14" spans="1:8" s="73" customFormat="1" ht="36" customHeight="1" x14ac:dyDescent="0.3">
      <c r="A14" s="74" t="s">
        <v>32</v>
      </c>
      <c r="B14" s="69" t="s">
        <v>83</v>
      </c>
      <c r="C14" s="47" t="s">
        <v>33</v>
      </c>
      <c r="D14" s="48" t="s">
        <v>263</v>
      </c>
      <c r="E14" s="49"/>
      <c r="F14" s="70"/>
      <c r="G14" s="75"/>
      <c r="H14" s="72"/>
    </row>
    <row r="15" spans="1:8" s="73" customFormat="1" ht="36" customHeight="1" x14ac:dyDescent="0.3">
      <c r="A15" s="74" t="s">
        <v>267</v>
      </c>
      <c r="B15" s="46" t="s">
        <v>30</v>
      </c>
      <c r="C15" s="47" t="s">
        <v>268</v>
      </c>
      <c r="D15" s="48" t="s">
        <v>2</v>
      </c>
      <c r="E15" s="49" t="s">
        <v>27</v>
      </c>
      <c r="F15" s="70">
        <v>290</v>
      </c>
      <c r="G15" s="71"/>
      <c r="H15" s="72">
        <f>ROUND(G15*F15,2)</f>
        <v>0</v>
      </c>
    </row>
    <row r="16" spans="1:8" s="73" customFormat="1" ht="36" customHeight="1" x14ac:dyDescent="0.3">
      <c r="A16" s="68" t="s">
        <v>34</v>
      </c>
      <c r="B16" s="69" t="s">
        <v>84</v>
      </c>
      <c r="C16" s="47" t="s">
        <v>35</v>
      </c>
      <c r="D16" s="48" t="s">
        <v>263</v>
      </c>
      <c r="E16" s="49" t="s">
        <v>29</v>
      </c>
      <c r="F16" s="70">
        <v>3380</v>
      </c>
      <c r="G16" s="71"/>
      <c r="H16" s="72">
        <f>ROUND(G16*F16,2)</f>
        <v>0</v>
      </c>
    </row>
    <row r="17" spans="1:8" s="73" customFormat="1" ht="36" customHeight="1" x14ac:dyDescent="0.3">
      <c r="A17" s="74" t="s">
        <v>85</v>
      </c>
      <c r="B17" s="69" t="s">
        <v>376</v>
      </c>
      <c r="C17" s="47" t="s">
        <v>269</v>
      </c>
      <c r="D17" s="48" t="s">
        <v>270</v>
      </c>
      <c r="E17" s="49"/>
      <c r="F17" s="70"/>
      <c r="G17" s="75"/>
      <c r="H17" s="72"/>
    </row>
    <row r="18" spans="1:8" s="73" customFormat="1" ht="36" customHeight="1" x14ac:dyDescent="0.3">
      <c r="A18" s="74" t="s">
        <v>271</v>
      </c>
      <c r="B18" s="46" t="s">
        <v>30</v>
      </c>
      <c r="C18" s="47" t="s">
        <v>272</v>
      </c>
      <c r="D18" s="48" t="s">
        <v>2</v>
      </c>
      <c r="E18" s="49" t="s">
        <v>29</v>
      </c>
      <c r="F18" s="70">
        <v>3390</v>
      </c>
      <c r="G18" s="71"/>
      <c r="H18" s="72">
        <f>ROUND(G18*F18,2)</f>
        <v>0</v>
      </c>
    </row>
    <row r="19" spans="1:8" s="73" customFormat="1" ht="36" customHeight="1" x14ac:dyDescent="0.3">
      <c r="A19" s="74" t="s">
        <v>273</v>
      </c>
      <c r="B19" s="69" t="s">
        <v>86</v>
      </c>
      <c r="C19" s="47" t="s">
        <v>87</v>
      </c>
      <c r="D19" s="48" t="s">
        <v>276</v>
      </c>
      <c r="E19" s="49"/>
      <c r="F19" s="70"/>
      <c r="G19" s="75"/>
      <c r="H19" s="72"/>
    </row>
    <row r="20" spans="1:8" s="73" customFormat="1" ht="36" customHeight="1" x14ac:dyDescent="0.3">
      <c r="A20" s="74" t="s">
        <v>274</v>
      </c>
      <c r="B20" s="46" t="s">
        <v>30</v>
      </c>
      <c r="C20" s="47" t="s">
        <v>275</v>
      </c>
      <c r="D20" s="48" t="s">
        <v>2</v>
      </c>
      <c r="E20" s="49" t="s">
        <v>29</v>
      </c>
      <c r="F20" s="70">
        <v>3390</v>
      </c>
      <c r="G20" s="71"/>
      <c r="H20" s="72">
        <f>ROUND(G20*F20,2)</f>
        <v>0</v>
      </c>
    </row>
    <row r="21" spans="1:8" s="35" customFormat="1" ht="36" customHeight="1" x14ac:dyDescent="0.35">
      <c r="A21" s="61"/>
      <c r="B21" s="76"/>
      <c r="C21" s="77" t="s">
        <v>258</v>
      </c>
      <c r="D21" s="78"/>
      <c r="E21" s="79"/>
      <c r="F21" s="78"/>
      <c r="G21" s="75"/>
      <c r="H21" s="72"/>
    </row>
    <row r="22" spans="1:8" s="73" customFormat="1" ht="36" customHeight="1" x14ac:dyDescent="0.3">
      <c r="A22" s="80" t="s">
        <v>62</v>
      </c>
      <c r="B22" s="69" t="s">
        <v>88</v>
      </c>
      <c r="C22" s="47" t="s">
        <v>63</v>
      </c>
      <c r="D22" s="48" t="s">
        <v>263</v>
      </c>
      <c r="E22" s="49"/>
      <c r="F22" s="70"/>
      <c r="G22" s="75"/>
      <c r="H22" s="72"/>
    </row>
    <row r="23" spans="1:8" s="73" customFormat="1" ht="36" customHeight="1" x14ac:dyDescent="0.3">
      <c r="A23" s="80" t="s">
        <v>64</v>
      </c>
      <c r="B23" s="46" t="s">
        <v>30</v>
      </c>
      <c r="C23" s="47" t="s">
        <v>65</v>
      </c>
      <c r="D23" s="48" t="s">
        <v>2</v>
      </c>
      <c r="E23" s="49" t="s">
        <v>29</v>
      </c>
      <c r="F23" s="70">
        <v>390</v>
      </c>
      <c r="G23" s="71"/>
      <c r="H23" s="72">
        <f>ROUND(G23*F23,2)</f>
        <v>0</v>
      </c>
    </row>
    <row r="24" spans="1:8" s="33" customFormat="1" ht="36" customHeight="1" x14ac:dyDescent="0.35">
      <c r="A24" s="80" t="s">
        <v>143</v>
      </c>
      <c r="B24" s="46" t="s">
        <v>37</v>
      </c>
      <c r="C24" s="47" t="s">
        <v>144</v>
      </c>
      <c r="D24" s="48" t="s">
        <v>2</v>
      </c>
      <c r="E24" s="49" t="s">
        <v>29</v>
      </c>
      <c r="F24" s="70">
        <v>2500</v>
      </c>
      <c r="G24" s="71"/>
      <c r="H24" s="72">
        <f>ROUND(G24*F24,2)</f>
        <v>0</v>
      </c>
    </row>
    <row r="25" spans="1:8" s="73" customFormat="1" ht="36" customHeight="1" x14ac:dyDescent="0.3">
      <c r="A25" s="81" t="s">
        <v>183</v>
      </c>
      <c r="B25" s="69" t="s">
        <v>377</v>
      </c>
      <c r="C25" s="47" t="s">
        <v>184</v>
      </c>
      <c r="D25" s="48" t="s">
        <v>185</v>
      </c>
      <c r="E25" s="49" t="s">
        <v>29</v>
      </c>
      <c r="F25" s="82">
        <v>15</v>
      </c>
      <c r="G25" s="71"/>
      <c r="H25" s="72">
        <f>ROUND(G25*F25,2)</f>
        <v>0</v>
      </c>
    </row>
    <row r="26" spans="1:8" s="73" customFormat="1" ht="36" customHeight="1" x14ac:dyDescent="0.3">
      <c r="A26" s="81" t="s">
        <v>564</v>
      </c>
      <c r="B26" s="69" t="s">
        <v>89</v>
      </c>
      <c r="C26" s="47" t="s">
        <v>565</v>
      </c>
      <c r="D26" s="48" t="s">
        <v>91</v>
      </c>
      <c r="E26" s="49" t="s">
        <v>29</v>
      </c>
      <c r="F26" s="82">
        <v>45</v>
      </c>
      <c r="G26" s="71"/>
      <c r="H26" s="72">
        <f>ROUND(G26*F26,2)</f>
        <v>0</v>
      </c>
    </row>
    <row r="27" spans="1:8" s="73" customFormat="1" ht="36" customHeight="1" x14ac:dyDescent="0.3">
      <c r="A27" s="80" t="s">
        <v>133</v>
      </c>
      <c r="B27" s="69" t="s">
        <v>90</v>
      </c>
      <c r="C27" s="47" t="s">
        <v>134</v>
      </c>
      <c r="D27" s="48" t="s">
        <v>91</v>
      </c>
      <c r="E27" s="49"/>
      <c r="F27" s="70"/>
      <c r="G27" s="75"/>
      <c r="H27" s="72"/>
    </row>
    <row r="28" spans="1:8" s="73" customFormat="1" ht="36" customHeight="1" x14ac:dyDescent="0.3">
      <c r="A28" s="80" t="s">
        <v>135</v>
      </c>
      <c r="B28" s="46" t="s">
        <v>30</v>
      </c>
      <c r="C28" s="47" t="s">
        <v>92</v>
      </c>
      <c r="D28" s="48" t="s">
        <v>2</v>
      </c>
      <c r="E28" s="49" t="s">
        <v>29</v>
      </c>
      <c r="F28" s="70">
        <v>1090</v>
      </c>
      <c r="G28" s="71"/>
      <c r="H28" s="72">
        <f>ROUND(G28*F28,2)</f>
        <v>0</v>
      </c>
    </row>
    <row r="29" spans="1:8" s="73" customFormat="1" ht="36" customHeight="1" x14ac:dyDescent="0.3">
      <c r="A29" s="80" t="s">
        <v>175</v>
      </c>
      <c r="B29" s="69" t="s">
        <v>378</v>
      </c>
      <c r="C29" s="47" t="s">
        <v>176</v>
      </c>
      <c r="D29" s="48" t="s">
        <v>177</v>
      </c>
      <c r="E29" s="49"/>
      <c r="F29" s="70"/>
      <c r="G29" s="75"/>
      <c r="H29" s="72"/>
    </row>
    <row r="30" spans="1:8" s="73" customFormat="1" ht="36" customHeight="1" x14ac:dyDescent="0.3">
      <c r="A30" s="80" t="s">
        <v>346</v>
      </c>
      <c r="B30" s="46" t="s">
        <v>30</v>
      </c>
      <c r="C30" s="47" t="s">
        <v>347</v>
      </c>
      <c r="D30" s="48" t="s">
        <v>2</v>
      </c>
      <c r="E30" s="49" t="s">
        <v>46</v>
      </c>
      <c r="F30" s="70">
        <v>740</v>
      </c>
      <c r="G30" s="71"/>
      <c r="H30" s="72">
        <f>ROUND(G30*F30,2)</f>
        <v>0</v>
      </c>
    </row>
    <row r="31" spans="1:8" s="73" customFormat="1" ht="36" customHeight="1" x14ac:dyDescent="0.3">
      <c r="A31" s="80" t="s">
        <v>281</v>
      </c>
      <c r="B31" s="46" t="s">
        <v>37</v>
      </c>
      <c r="C31" s="47" t="s">
        <v>282</v>
      </c>
      <c r="D31" s="48" t="s">
        <v>2</v>
      </c>
      <c r="E31" s="49" t="s">
        <v>46</v>
      </c>
      <c r="F31" s="70">
        <v>36</v>
      </c>
      <c r="G31" s="71"/>
      <c r="H31" s="72">
        <f>ROUND(G31*F31,2)</f>
        <v>0</v>
      </c>
    </row>
    <row r="32" spans="1:8" s="73" customFormat="1" ht="36" customHeight="1" x14ac:dyDescent="0.3">
      <c r="A32" s="80" t="s">
        <v>283</v>
      </c>
      <c r="B32" s="69" t="s">
        <v>379</v>
      </c>
      <c r="C32" s="47" t="s">
        <v>284</v>
      </c>
      <c r="D32" s="48" t="s">
        <v>285</v>
      </c>
      <c r="E32" s="49"/>
      <c r="F32" s="82"/>
      <c r="G32" s="75"/>
      <c r="H32" s="72"/>
    </row>
    <row r="33" spans="1:8" s="73" customFormat="1" ht="36" customHeight="1" x14ac:dyDescent="0.3">
      <c r="A33" s="80" t="s">
        <v>286</v>
      </c>
      <c r="B33" s="46" t="s">
        <v>30</v>
      </c>
      <c r="C33" s="47" t="s">
        <v>287</v>
      </c>
      <c r="D33" s="48"/>
      <c r="E33" s="49" t="s">
        <v>29</v>
      </c>
      <c r="F33" s="82">
        <v>50</v>
      </c>
      <c r="G33" s="71"/>
      <c r="H33" s="72">
        <f>ROUND(G33*F33,2)</f>
        <v>0</v>
      </c>
    </row>
    <row r="34" spans="1:8" s="73" customFormat="1" ht="30" customHeight="1" x14ac:dyDescent="0.3">
      <c r="A34" s="81" t="s">
        <v>100</v>
      </c>
      <c r="B34" s="69" t="s">
        <v>101</v>
      </c>
      <c r="C34" s="47" t="s">
        <v>102</v>
      </c>
      <c r="D34" s="48" t="s">
        <v>150</v>
      </c>
      <c r="E34" s="49" t="s">
        <v>36</v>
      </c>
      <c r="F34" s="82">
        <v>8</v>
      </c>
      <c r="G34" s="71"/>
      <c r="H34" s="72">
        <f>ROUND(G34*F34,2)</f>
        <v>0</v>
      </c>
    </row>
    <row r="35" spans="1:8" s="35" customFormat="1" ht="36" customHeight="1" x14ac:dyDescent="0.35">
      <c r="A35" s="61"/>
      <c r="B35" s="83"/>
      <c r="C35" s="77" t="s">
        <v>20</v>
      </c>
      <c r="D35" s="78"/>
      <c r="E35" s="84"/>
      <c r="F35" s="84"/>
      <c r="G35" s="75"/>
      <c r="H35" s="72"/>
    </row>
    <row r="36" spans="1:8" s="73" customFormat="1" ht="36" customHeight="1" x14ac:dyDescent="0.3">
      <c r="A36" s="68" t="s">
        <v>49</v>
      </c>
      <c r="B36" s="69" t="s">
        <v>103</v>
      </c>
      <c r="C36" s="47" t="s">
        <v>50</v>
      </c>
      <c r="D36" s="48" t="s">
        <v>606</v>
      </c>
      <c r="E36" s="49"/>
      <c r="F36" s="82"/>
      <c r="G36" s="75"/>
      <c r="H36" s="72"/>
    </row>
    <row r="37" spans="1:8" s="73" customFormat="1" ht="36" customHeight="1" x14ac:dyDescent="0.3">
      <c r="A37" s="68" t="s">
        <v>500</v>
      </c>
      <c r="B37" s="46" t="s">
        <v>30</v>
      </c>
      <c r="C37" s="47" t="s">
        <v>567</v>
      </c>
      <c r="D37" s="48" t="s">
        <v>2</v>
      </c>
      <c r="E37" s="49" t="s">
        <v>29</v>
      </c>
      <c r="F37" s="82">
        <v>330</v>
      </c>
      <c r="G37" s="71"/>
      <c r="H37" s="72">
        <f>ROUND(G37*F37,2)</f>
        <v>0</v>
      </c>
    </row>
    <row r="38" spans="1:8" s="73" customFormat="1" ht="36" customHeight="1" x14ac:dyDescent="0.3">
      <c r="A38" s="68" t="s">
        <v>51</v>
      </c>
      <c r="B38" s="69" t="s">
        <v>383</v>
      </c>
      <c r="C38" s="47" t="s">
        <v>52</v>
      </c>
      <c r="D38" s="48" t="s">
        <v>607</v>
      </c>
      <c r="E38" s="49"/>
      <c r="F38" s="82"/>
      <c r="G38" s="75"/>
      <c r="H38" s="72"/>
    </row>
    <row r="39" spans="1:8" s="73" customFormat="1" ht="75" customHeight="1" x14ac:dyDescent="0.3">
      <c r="A39" s="68"/>
      <c r="B39" s="46" t="s">
        <v>30</v>
      </c>
      <c r="C39" s="47" t="s">
        <v>288</v>
      </c>
      <c r="D39" s="48" t="s">
        <v>452</v>
      </c>
      <c r="E39" s="49" t="s">
        <v>46</v>
      </c>
      <c r="F39" s="82">
        <v>605</v>
      </c>
      <c r="G39" s="71"/>
      <c r="H39" s="72">
        <f>ROUND(G39*F39,2)</f>
        <v>0</v>
      </c>
    </row>
    <row r="40" spans="1:8" s="73" customFormat="1" ht="60" customHeight="1" x14ac:dyDescent="0.3">
      <c r="A40" s="68"/>
      <c r="B40" s="46" t="s">
        <v>37</v>
      </c>
      <c r="C40" s="47" t="s">
        <v>290</v>
      </c>
      <c r="D40" s="48" t="s">
        <v>454</v>
      </c>
      <c r="E40" s="49" t="s">
        <v>46</v>
      </c>
      <c r="F40" s="82">
        <v>115</v>
      </c>
      <c r="G40" s="71"/>
      <c r="H40" s="72">
        <f>ROUND(G40*F40,2)</f>
        <v>0</v>
      </c>
    </row>
    <row r="41" spans="1:8" s="73" customFormat="1" ht="60" customHeight="1" x14ac:dyDescent="0.3">
      <c r="A41" s="68"/>
      <c r="B41" s="46" t="s">
        <v>47</v>
      </c>
      <c r="C41" s="47" t="s">
        <v>289</v>
      </c>
      <c r="D41" s="48" t="s">
        <v>453</v>
      </c>
      <c r="E41" s="49" t="s">
        <v>46</v>
      </c>
      <c r="F41" s="82">
        <v>47</v>
      </c>
      <c r="G41" s="71"/>
      <c r="H41" s="72">
        <f>ROUND(G41*F41,2)</f>
        <v>0</v>
      </c>
    </row>
    <row r="42" spans="1:8" s="33" customFormat="1" ht="60" customHeight="1" x14ac:dyDescent="0.35">
      <c r="A42" s="68"/>
      <c r="B42" s="46" t="s">
        <v>58</v>
      </c>
      <c r="C42" s="47" t="s">
        <v>568</v>
      </c>
      <c r="D42" s="48" t="s">
        <v>511</v>
      </c>
      <c r="E42" s="49" t="s">
        <v>36</v>
      </c>
      <c r="F42" s="82">
        <v>4</v>
      </c>
      <c r="G42" s="71"/>
      <c r="H42" s="72">
        <f>ROUND(G42*F42,2)</f>
        <v>0</v>
      </c>
    </row>
    <row r="43" spans="1:8" s="73" customFormat="1" ht="36" customHeight="1" x14ac:dyDescent="0.3">
      <c r="A43" s="68" t="s">
        <v>140</v>
      </c>
      <c r="B43" s="69" t="s">
        <v>104</v>
      </c>
      <c r="C43" s="47" t="s">
        <v>264</v>
      </c>
      <c r="D43" s="48" t="s">
        <v>141</v>
      </c>
      <c r="E43" s="49" t="s">
        <v>29</v>
      </c>
      <c r="F43" s="82">
        <v>1090</v>
      </c>
      <c r="G43" s="71"/>
      <c r="H43" s="72">
        <f>ROUND(G43*F43,2)</f>
        <v>0</v>
      </c>
    </row>
    <row r="44" spans="1:8" s="73" customFormat="1" ht="36" customHeight="1" x14ac:dyDescent="0.3">
      <c r="A44" s="68" t="s">
        <v>250</v>
      </c>
      <c r="B44" s="69" t="s">
        <v>105</v>
      </c>
      <c r="C44" s="47" t="s">
        <v>251</v>
      </c>
      <c r="D44" s="48" t="s">
        <v>608</v>
      </c>
      <c r="E44" s="85"/>
      <c r="F44" s="70"/>
      <c r="G44" s="75"/>
      <c r="H44" s="72"/>
    </row>
    <row r="45" spans="1:8" s="73" customFormat="1" ht="36" customHeight="1" x14ac:dyDescent="0.3">
      <c r="A45" s="68" t="s">
        <v>252</v>
      </c>
      <c r="B45" s="46" t="s">
        <v>30</v>
      </c>
      <c r="C45" s="47" t="s">
        <v>187</v>
      </c>
      <c r="D45" s="48"/>
      <c r="E45" s="49"/>
      <c r="F45" s="70"/>
      <c r="G45" s="75"/>
      <c r="H45" s="72"/>
    </row>
    <row r="46" spans="1:8" s="73" customFormat="1" ht="36" customHeight="1" x14ac:dyDescent="0.3">
      <c r="A46" s="68" t="s">
        <v>291</v>
      </c>
      <c r="B46" s="86" t="s">
        <v>93</v>
      </c>
      <c r="C46" s="47" t="s">
        <v>292</v>
      </c>
      <c r="D46" s="48"/>
      <c r="E46" s="49" t="s">
        <v>31</v>
      </c>
      <c r="F46" s="70">
        <v>370</v>
      </c>
      <c r="G46" s="71"/>
      <c r="H46" s="72">
        <f>ROUND(G46*F46,2)</f>
        <v>0</v>
      </c>
    </row>
    <row r="47" spans="1:8" s="73" customFormat="1" ht="36" customHeight="1" x14ac:dyDescent="0.3">
      <c r="A47" s="68" t="s">
        <v>293</v>
      </c>
      <c r="B47" s="86" t="s">
        <v>94</v>
      </c>
      <c r="C47" s="47" t="s">
        <v>294</v>
      </c>
      <c r="D47" s="48"/>
      <c r="E47" s="49" t="s">
        <v>31</v>
      </c>
      <c r="F47" s="70">
        <v>470</v>
      </c>
      <c r="G47" s="71"/>
      <c r="H47" s="72">
        <f>ROUND(G47*F47,2)</f>
        <v>0</v>
      </c>
    </row>
    <row r="48" spans="1:8" s="35" customFormat="1" ht="36" customHeight="1" x14ac:dyDescent="0.35">
      <c r="A48" s="61"/>
      <c r="B48" s="83"/>
      <c r="C48" s="77" t="s">
        <v>21</v>
      </c>
      <c r="D48" s="78"/>
      <c r="E48" s="87"/>
      <c r="F48" s="84"/>
      <c r="G48" s="75"/>
      <c r="H48" s="72"/>
    </row>
    <row r="49" spans="1:8" s="33" customFormat="1" ht="36" customHeight="1" x14ac:dyDescent="0.35">
      <c r="A49" s="88" t="s">
        <v>380</v>
      </c>
      <c r="B49" s="69" t="s">
        <v>107</v>
      </c>
      <c r="C49" s="47" t="s">
        <v>371</v>
      </c>
      <c r="D49" s="48"/>
      <c r="E49" s="49"/>
      <c r="F49" s="82"/>
      <c r="G49" s="75"/>
      <c r="H49" s="72"/>
    </row>
    <row r="50" spans="1:8" s="33" customFormat="1" ht="36" customHeight="1" x14ac:dyDescent="0.35">
      <c r="A50" s="88" t="s">
        <v>381</v>
      </c>
      <c r="B50" s="46" t="s">
        <v>30</v>
      </c>
      <c r="C50" s="47" t="s">
        <v>382</v>
      </c>
      <c r="D50" s="48"/>
      <c r="E50" s="49" t="s">
        <v>46</v>
      </c>
      <c r="F50" s="82">
        <v>90</v>
      </c>
      <c r="G50" s="71"/>
      <c r="H50" s="72">
        <f>ROUND(G50*F50,2)</f>
        <v>0</v>
      </c>
    </row>
    <row r="51" spans="1:8" s="35" customFormat="1" ht="36" customHeight="1" x14ac:dyDescent="0.35">
      <c r="A51" s="61"/>
      <c r="B51" s="83"/>
      <c r="C51" s="77" t="s">
        <v>22</v>
      </c>
      <c r="D51" s="78"/>
      <c r="E51" s="87"/>
      <c r="F51" s="84"/>
      <c r="G51" s="75"/>
      <c r="H51" s="72"/>
    </row>
    <row r="52" spans="1:8" s="73" customFormat="1" ht="36" customHeight="1" x14ac:dyDescent="0.3">
      <c r="A52" s="68" t="s">
        <v>296</v>
      </c>
      <c r="B52" s="69" t="s">
        <v>110</v>
      </c>
      <c r="C52" s="47" t="s">
        <v>297</v>
      </c>
      <c r="D52" s="48" t="s">
        <v>421</v>
      </c>
      <c r="E52" s="49"/>
      <c r="F52" s="82"/>
      <c r="G52" s="75"/>
      <c r="H52" s="72"/>
    </row>
    <row r="53" spans="1:8" s="73" customFormat="1" ht="36" customHeight="1" x14ac:dyDescent="0.3">
      <c r="A53" s="68" t="s">
        <v>298</v>
      </c>
      <c r="B53" s="46" t="s">
        <v>30</v>
      </c>
      <c r="C53" s="47" t="s">
        <v>299</v>
      </c>
      <c r="D53" s="48"/>
      <c r="E53" s="49" t="s">
        <v>36</v>
      </c>
      <c r="F53" s="82">
        <v>4</v>
      </c>
      <c r="G53" s="71"/>
      <c r="H53" s="72">
        <f>ROUND(G53*F53,2)</f>
        <v>0</v>
      </c>
    </row>
    <row r="54" spans="1:8" s="73" customFormat="1" ht="36" customHeight="1" x14ac:dyDescent="0.3">
      <c r="A54" s="68" t="s">
        <v>109</v>
      </c>
      <c r="B54" s="69" t="s">
        <v>115</v>
      </c>
      <c r="C54" s="47" t="s">
        <v>111</v>
      </c>
      <c r="D54" s="48" t="s">
        <v>108</v>
      </c>
      <c r="E54" s="49"/>
      <c r="F54" s="82"/>
      <c r="G54" s="75"/>
      <c r="H54" s="72"/>
    </row>
    <row r="55" spans="1:8" s="73" customFormat="1" ht="36" customHeight="1" x14ac:dyDescent="0.3">
      <c r="A55" s="68" t="s">
        <v>112</v>
      </c>
      <c r="B55" s="46" t="s">
        <v>30</v>
      </c>
      <c r="C55" s="47" t="s">
        <v>113</v>
      </c>
      <c r="D55" s="48"/>
      <c r="E55" s="49"/>
      <c r="F55" s="82"/>
      <c r="G55" s="75"/>
      <c r="H55" s="72"/>
    </row>
    <row r="56" spans="1:8" s="73" customFormat="1" ht="36" customHeight="1" x14ac:dyDescent="0.3">
      <c r="A56" s="68" t="s">
        <v>114</v>
      </c>
      <c r="B56" s="86" t="s">
        <v>93</v>
      </c>
      <c r="C56" s="47" t="s">
        <v>300</v>
      </c>
      <c r="D56" s="48"/>
      <c r="E56" s="49" t="s">
        <v>46</v>
      </c>
      <c r="F56" s="82">
        <v>49</v>
      </c>
      <c r="G56" s="71"/>
      <c r="H56" s="72">
        <f>ROUND(G56*F56,2)</f>
        <v>0</v>
      </c>
    </row>
    <row r="57" spans="1:8" s="73" customFormat="1" ht="36" customHeight="1" x14ac:dyDescent="0.3">
      <c r="A57" s="88" t="s">
        <v>159</v>
      </c>
      <c r="B57" s="69" t="s">
        <v>117</v>
      </c>
      <c r="C57" s="26" t="s">
        <v>342</v>
      </c>
      <c r="D57" s="27" t="s">
        <v>304</v>
      </c>
      <c r="E57" s="49"/>
      <c r="F57" s="82"/>
      <c r="G57" s="75"/>
      <c r="H57" s="89"/>
    </row>
    <row r="58" spans="1:8" s="73" customFormat="1" ht="36" customHeight="1" x14ac:dyDescent="0.3">
      <c r="A58" s="88" t="s">
        <v>305</v>
      </c>
      <c r="B58" s="46" t="s">
        <v>30</v>
      </c>
      <c r="C58" s="28" t="s">
        <v>341</v>
      </c>
      <c r="D58" s="48"/>
      <c r="E58" s="49" t="s">
        <v>46</v>
      </c>
      <c r="F58" s="82">
        <v>55</v>
      </c>
      <c r="G58" s="71"/>
      <c r="H58" s="72">
        <f>ROUND(G58*F58,2)</f>
        <v>0</v>
      </c>
    </row>
    <row r="59" spans="1:8" s="90" customFormat="1" ht="36" customHeight="1" x14ac:dyDescent="0.35">
      <c r="A59" s="68" t="s">
        <v>71</v>
      </c>
      <c r="B59" s="69" t="s">
        <v>388</v>
      </c>
      <c r="C59" s="26" t="s">
        <v>190</v>
      </c>
      <c r="D59" s="27" t="s">
        <v>192</v>
      </c>
      <c r="E59" s="49"/>
      <c r="F59" s="82"/>
      <c r="G59" s="75"/>
      <c r="H59" s="72"/>
    </row>
    <row r="60" spans="1:8" s="73" customFormat="1" ht="36" customHeight="1" x14ac:dyDescent="0.3">
      <c r="A60" s="68" t="s">
        <v>72</v>
      </c>
      <c r="B60" s="46" t="s">
        <v>30</v>
      </c>
      <c r="C60" s="28" t="s">
        <v>240</v>
      </c>
      <c r="D60" s="48"/>
      <c r="E60" s="49" t="s">
        <v>36</v>
      </c>
      <c r="F60" s="82">
        <v>8</v>
      </c>
      <c r="G60" s="71"/>
      <c r="H60" s="72">
        <f>ROUND(G60*F60,2)</f>
        <v>0</v>
      </c>
    </row>
    <row r="61" spans="1:8" s="73" customFormat="1" ht="36" customHeight="1" x14ac:dyDescent="0.3">
      <c r="A61" s="68" t="s">
        <v>73</v>
      </c>
      <c r="B61" s="46" t="s">
        <v>37</v>
      </c>
      <c r="C61" s="28" t="s">
        <v>241</v>
      </c>
      <c r="D61" s="48"/>
      <c r="E61" s="49" t="s">
        <v>36</v>
      </c>
      <c r="F61" s="82">
        <v>8</v>
      </c>
      <c r="G61" s="71"/>
      <c r="H61" s="72">
        <f>ROUND(G61*F61,2)</f>
        <v>0</v>
      </c>
    </row>
    <row r="62" spans="1:8" s="92" customFormat="1" ht="36" customHeight="1" x14ac:dyDescent="0.35">
      <c r="A62" s="68" t="s">
        <v>116</v>
      </c>
      <c r="B62" s="69" t="s">
        <v>585</v>
      </c>
      <c r="C62" s="91" t="s">
        <v>118</v>
      </c>
      <c r="D62" s="48" t="s">
        <v>108</v>
      </c>
      <c r="E62" s="49"/>
      <c r="F62" s="82"/>
      <c r="G62" s="75"/>
      <c r="H62" s="72"/>
    </row>
    <row r="63" spans="1:8" s="90" customFormat="1" ht="36" customHeight="1" x14ac:dyDescent="0.35">
      <c r="A63" s="68" t="s">
        <v>119</v>
      </c>
      <c r="B63" s="46" t="s">
        <v>30</v>
      </c>
      <c r="C63" s="91" t="s">
        <v>340</v>
      </c>
      <c r="D63" s="48"/>
      <c r="E63" s="49"/>
      <c r="F63" s="82"/>
      <c r="G63" s="75"/>
      <c r="H63" s="72"/>
    </row>
    <row r="64" spans="1:8" s="73" customFormat="1" ht="36" customHeight="1" x14ac:dyDescent="0.3">
      <c r="A64" s="68" t="s">
        <v>152</v>
      </c>
      <c r="B64" s="86" t="s">
        <v>93</v>
      </c>
      <c r="C64" s="47" t="s">
        <v>549</v>
      </c>
      <c r="D64" s="48"/>
      <c r="E64" s="49" t="s">
        <v>36</v>
      </c>
      <c r="F64" s="82">
        <v>4</v>
      </c>
      <c r="G64" s="71"/>
      <c r="H64" s="72">
        <f>ROUND(G64*F64,2)</f>
        <v>0</v>
      </c>
    </row>
    <row r="65" spans="1:8" s="73" customFormat="1" ht="36" customHeight="1" x14ac:dyDescent="0.3">
      <c r="A65" s="68" t="s">
        <v>120</v>
      </c>
      <c r="B65" s="69" t="s">
        <v>121</v>
      </c>
      <c r="C65" s="47" t="s">
        <v>122</v>
      </c>
      <c r="D65" s="48" t="s">
        <v>123</v>
      </c>
      <c r="E65" s="49" t="s">
        <v>46</v>
      </c>
      <c r="F65" s="82">
        <v>48</v>
      </c>
      <c r="G65" s="71"/>
      <c r="H65" s="72">
        <f>ROUND(G65*F65,2)</f>
        <v>0</v>
      </c>
    </row>
    <row r="66" spans="1:8" s="90" customFormat="1" ht="36" customHeight="1" x14ac:dyDescent="0.35">
      <c r="A66" s="68" t="s">
        <v>153</v>
      </c>
      <c r="B66" s="69" t="s">
        <v>124</v>
      </c>
      <c r="C66" s="91" t="s">
        <v>154</v>
      </c>
      <c r="D66" s="93" t="s">
        <v>426</v>
      </c>
      <c r="E66" s="49"/>
      <c r="F66" s="94"/>
      <c r="G66" s="75"/>
      <c r="H66" s="72"/>
    </row>
    <row r="67" spans="1:8" s="90" customFormat="1" ht="36" customHeight="1" x14ac:dyDescent="0.35">
      <c r="A67" s="68" t="s">
        <v>155</v>
      </c>
      <c r="B67" s="46" t="s">
        <v>30</v>
      </c>
      <c r="C67" s="95" t="s">
        <v>306</v>
      </c>
      <c r="D67" s="93" t="s">
        <v>307</v>
      </c>
      <c r="E67" s="49" t="s">
        <v>29</v>
      </c>
      <c r="F67" s="82">
        <v>200</v>
      </c>
      <c r="G67" s="71"/>
      <c r="H67" s="72">
        <f>ROUND(G67*F67,2)</f>
        <v>0</v>
      </c>
    </row>
    <row r="68" spans="1:8" s="73" customFormat="1" ht="36" customHeight="1" x14ac:dyDescent="0.3">
      <c r="A68" s="88"/>
      <c r="B68" s="69" t="s">
        <v>384</v>
      </c>
      <c r="C68" s="47" t="s">
        <v>501</v>
      </c>
      <c r="D68" s="48"/>
      <c r="E68" s="49" t="s">
        <v>36</v>
      </c>
      <c r="F68" s="82">
        <v>4</v>
      </c>
      <c r="G68" s="71"/>
      <c r="H68" s="72">
        <f>ROUND(G68*F68,2)</f>
        <v>0</v>
      </c>
    </row>
    <row r="69" spans="1:8" s="35" customFormat="1" ht="36" customHeight="1" x14ac:dyDescent="0.35">
      <c r="A69" s="61"/>
      <c r="B69" s="96"/>
      <c r="C69" s="77" t="s">
        <v>23</v>
      </c>
      <c r="D69" s="78"/>
      <c r="E69" s="87"/>
      <c r="F69" s="84"/>
      <c r="G69" s="75"/>
      <c r="H69" s="72"/>
    </row>
    <row r="70" spans="1:8" s="73" customFormat="1" ht="36" customHeight="1" x14ac:dyDescent="0.3">
      <c r="A70" s="68" t="s">
        <v>55</v>
      </c>
      <c r="B70" s="69" t="s">
        <v>513</v>
      </c>
      <c r="C70" s="28" t="s">
        <v>191</v>
      </c>
      <c r="D70" s="27" t="s">
        <v>192</v>
      </c>
      <c r="E70" s="49" t="s">
        <v>36</v>
      </c>
      <c r="F70" s="82">
        <v>8</v>
      </c>
      <c r="G70" s="71"/>
      <c r="H70" s="72">
        <f>ROUND(G70*F70,2)</f>
        <v>0</v>
      </c>
    </row>
    <row r="71" spans="1:8" s="73" customFormat="1" ht="36" customHeight="1" x14ac:dyDescent="0.3">
      <c r="A71" s="68" t="s">
        <v>56</v>
      </c>
      <c r="B71" s="69" t="s">
        <v>126</v>
      </c>
      <c r="C71" s="28" t="s">
        <v>193</v>
      </c>
      <c r="D71" s="27" t="s">
        <v>192</v>
      </c>
      <c r="E71" s="49"/>
      <c r="F71" s="82"/>
      <c r="G71" s="75"/>
      <c r="H71" s="72"/>
    </row>
    <row r="72" spans="1:8" s="73" customFormat="1" ht="36" customHeight="1" x14ac:dyDescent="0.3">
      <c r="A72" s="68" t="s">
        <v>57</v>
      </c>
      <c r="B72" s="46" t="s">
        <v>30</v>
      </c>
      <c r="C72" s="47" t="s">
        <v>125</v>
      </c>
      <c r="D72" s="48"/>
      <c r="E72" s="49" t="s">
        <v>36</v>
      </c>
      <c r="F72" s="82">
        <v>4</v>
      </c>
      <c r="G72" s="71"/>
      <c r="H72" s="72">
        <f>ROUND(G72*F72,2)</f>
        <v>0</v>
      </c>
    </row>
    <row r="73" spans="1:8" s="73" customFormat="1" ht="36" customHeight="1" x14ac:dyDescent="0.3">
      <c r="A73" s="68" t="s">
        <v>68</v>
      </c>
      <c r="B73" s="69" t="s">
        <v>127</v>
      </c>
      <c r="C73" s="47" t="s">
        <v>74</v>
      </c>
      <c r="D73" s="27" t="s">
        <v>192</v>
      </c>
      <c r="E73" s="49" t="s">
        <v>36</v>
      </c>
      <c r="F73" s="82">
        <v>3</v>
      </c>
      <c r="G73" s="71"/>
      <c r="H73" s="72">
        <f>ROUND(G73*F73,2)</f>
        <v>0</v>
      </c>
    </row>
    <row r="74" spans="1:8" s="73" customFormat="1" ht="36" customHeight="1" x14ac:dyDescent="0.3">
      <c r="A74" s="68" t="s">
        <v>69</v>
      </c>
      <c r="B74" s="69" t="s">
        <v>128</v>
      </c>
      <c r="C74" s="47" t="s">
        <v>75</v>
      </c>
      <c r="D74" s="27" t="s">
        <v>192</v>
      </c>
      <c r="E74" s="49" t="s">
        <v>36</v>
      </c>
      <c r="F74" s="82">
        <v>3</v>
      </c>
      <c r="G74" s="71"/>
      <c r="H74" s="72">
        <f>ROUND(G74*F74,2)</f>
        <v>0</v>
      </c>
    </row>
    <row r="75" spans="1:8" s="73" customFormat="1" ht="36" customHeight="1" x14ac:dyDescent="0.3">
      <c r="A75" s="68" t="s">
        <v>70</v>
      </c>
      <c r="B75" s="69" t="s">
        <v>129</v>
      </c>
      <c r="C75" s="47" t="s">
        <v>76</v>
      </c>
      <c r="D75" s="27" t="s">
        <v>192</v>
      </c>
      <c r="E75" s="49" t="s">
        <v>36</v>
      </c>
      <c r="F75" s="82">
        <v>32</v>
      </c>
      <c r="G75" s="71"/>
      <c r="H75" s="72">
        <f>ROUND(G75*F75,2)</f>
        <v>0</v>
      </c>
    </row>
    <row r="76" spans="1:8" s="73" customFormat="1" ht="36" customHeight="1" x14ac:dyDescent="0.3">
      <c r="A76" s="68" t="s">
        <v>387</v>
      </c>
      <c r="B76" s="69" t="s">
        <v>151</v>
      </c>
      <c r="C76" s="47" t="s">
        <v>374</v>
      </c>
      <c r="D76" s="27" t="s">
        <v>192</v>
      </c>
      <c r="E76" s="49" t="s">
        <v>36</v>
      </c>
      <c r="F76" s="82">
        <v>16</v>
      </c>
      <c r="G76" s="71"/>
      <c r="H76" s="72">
        <f>ROUND(G76*F76,2)</f>
        <v>0</v>
      </c>
    </row>
    <row r="77" spans="1:8" s="35" customFormat="1" ht="36" customHeight="1" x14ac:dyDescent="0.35">
      <c r="A77" s="61"/>
      <c r="B77" s="76"/>
      <c r="C77" s="77" t="s">
        <v>24</v>
      </c>
      <c r="D77" s="78"/>
      <c r="E77" s="79"/>
      <c r="F77" s="78"/>
      <c r="G77" s="75"/>
      <c r="H77" s="72"/>
    </row>
    <row r="78" spans="1:8" s="73" customFormat="1" ht="36" customHeight="1" x14ac:dyDescent="0.3">
      <c r="A78" s="80" t="s">
        <v>59</v>
      </c>
      <c r="B78" s="69" t="s">
        <v>586</v>
      </c>
      <c r="C78" s="47" t="s">
        <v>60</v>
      </c>
      <c r="D78" s="48" t="s">
        <v>265</v>
      </c>
      <c r="E78" s="49"/>
      <c r="F78" s="70"/>
      <c r="G78" s="75"/>
      <c r="H78" s="72"/>
    </row>
    <row r="79" spans="1:8" s="73" customFormat="1" ht="36" customHeight="1" x14ac:dyDescent="0.3">
      <c r="A79" s="80" t="s">
        <v>130</v>
      </c>
      <c r="B79" s="46" t="s">
        <v>30</v>
      </c>
      <c r="C79" s="47" t="s">
        <v>131</v>
      </c>
      <c r="D79" s="48"/>
      <c r="E79" s="49" t="s">
        <v>29</v>
      </c>
      <c r="F79" s="70">
        <v>150</v>
      </c>
      <c r="G79" s="71"/>
      <c r="H79" s="72">
        <f>ROUND(G79*F79,2)</f>
        <v>0</v>
      </c>
    </row>
    <row r="80" spans="1:8" s="73" customFormat="1" ht="36" customHeight="1" x14ac:dyDescent="0.3">
      <c r="A80" s="80" t="s">
        <v>61</v>
      </c>
      <c r="B80" s="46" t="s">
        <v>37</v>
      </c>
      <c r="C80" s="47" t="s">
        <v>132</v>
      </c>
      <c r="D80" s="48"/>
      <c r="E80" s="49" t="s">
        <v>29</v>
      </c>
      <c r="F80" s="70">
        <v>3230</v>
      </c>
      <c r="G80" s="71"/>
      <c r="H80" s="72">
        <f>ROUND(G80*F80,2)</f>
        <v>0</v>
      </c>
    </row>
    <row r="81" spans="1:8" s="35" customFormat="1" ht="36" customHeight="1" x14ac:dyDescent="0.35">
      <c r="A81" s="61"/>
      <c r="B81" s="76"/>
      <c r="C81" s="77" t="s">
        <v>425</v>
      </c>
      <c r="D81" s="78"/>
      <c r="E81" s="79"/>
      <c r="F81" s="78"/>
      <c r="G81" s="75"/>
      <c r="H81" s="72"/>
    </row>
    <row r="82" spans="1:8" s="73" customFormat="1" ht="36" customHeight="1" x14ac:dyDescent="0.3">
      <c r="A82" s="68"/>
      <c r="B82" s="97" t="s">
        <v>587</v>
      </c>
      <c r="C82" s="98" t="s">
        <v>423</v>
      </c>
      <c r="D82" s="99" t="s">
        <v>424</v>
      </c>
      <c r="E82" s="100" t="s">
        <v>36</v>
      </c>
      <c r="F82" s="101">
        <v>2</v>
      </c>
      <c r="G82" s="102"/>
      <c r="H82" s="103">
        <f>ROUND(G82*F82,2)</f>
        <v>0</v>
      </c>
    </row>
    <row r="83" spans="1:8" s="35" customFormat="1" ht="36" customHeight="1" thickBot="1" x14ac:dyDescent="0.4">
      <c r="A83" s="57"/>
      <c r="B83" s="104" t="str">
        <f>B8</f>
        <v>A</v>
      </c>
      <c r="C83" s="154" t="str">
        <f>C8</f>
        <v>BURNELL STREET - ST. MATTHEWS AVENUE TO ELLICE AVENUE (ASPHALT RECONSTRUCTION)</v>
      </c>
      <c r="D83" s="155"/>
      <c r="E83" s="155"/>
      <c r="F83" s="156"/>
      <c r="G83" s="105"/>
      <c r="H83" s="105">
        <f>SUM(H9:H82)</f>
        <v>0</v>
      </c>
    </row>
    <row r="84" spans="1:8" s="33" customFormat="1" ht="36" customHeight="1" thickTop="1" x14ac:dyDescent="0.35">
      <c r="A84" s="30"/>
      <c r="B84" s="59" t="s">
        <v>13</v>
      </c>
      <c r="C84" s="157" t="s">
        <v>313</v>
      </c>
      <c r="D84" s="158"/>
      <c r="E84" s="158"/>
      <c r="F84" s="159"/>
      <c r="G84" s="30"/>
      <c r="H84" s="60"/>
    </row>
    <row r="85" spans="1:8" s="33" customFormat="1" ht="36" customHeight="1" x14ac:dyDescent="0.35">
      <c r="A85" s="61"/>
      <c r="B85" s="62"/>
      <c r="C85" s="63" t="s">
        <v>19</v>
      </c>
      <c r="D85" s="64"/>
      <c r="E85" s="65" t="s">
        <v>2</v>
      </c>
      <c r="F85" s="65" t="s">
        <v>2</v>
      </c>
      <c r="G85" s="66"/>
      <c r="H85" s="67"/>
    </row>
    <row r="86" spans="1:8" s="33" customFormat="1" ht="36" customHeight="1" x14ac:dyDescent="0.35">
      <c r="A86" s="68" t="s">
        <v>77</v>
      </c>
      <c r="B86" s="69" t="s">
        <v>162</v>
      </c>
      <c r="C86" s="47" t="s">
        <v>78</v>
      </c>
      <c r="D86" s="48" t="s">
        <v>263</v>
      </c>
      <c r="E86" s="49" t="s">
        <v>27</v>
      </c>
      <c r="F86" s="70">
        <v>65</v>
      </c>
      <c r="G86" s="71"/>
      <c r="H86" s="72">
        <f>ROUND(G86*F86,2)</f>
        <v>0</v>
      </c>
    </row>
    <row r="87" spans="1:8" s="73" customFormat="1" ht="36" customHeight="1" x14ac:dyDescent="0.3">
      <c r="A87" s="74" t="s">
        <v>79</v>
      </c>
      <c r="B87" s="69" t="s">
        <v>161</v>
      </c>
      <c r="C87" s="47" t="s">
        <v>80</v>
      </c>
      <c r="D87" s="48" t="s">
        <v>280</v>
      </c>
      <c r="E87" s="49" t="s">
        <v>29</v>
      </c>
      <c r="F87" s="70">
        <v>215</v>
      </c>
      <c r="G87" s="71"/>
      <c r="H87" s="72">
        <f>ROUND(G87*F87,2)</f>
        <v>0</v>
      </c>
    </row>
    <row r="88" spans="1:8" s="73" customFormat="1" ht="36" customHeight="1" x14ac:dyDescent="0.3">
      <c r="A88" s="74" t="s">
        <v>81</v>
      </c>
      <c r="B88" s="69" t="s">
        <v>160</v>
      </c>
      <c r="C88" s="47" t="s">
        <v>266</v>
      </c>
      <c r="D88" s="48" t="s">
        <v>280</v>
      </c>
      <c r="E88" s="49"/>
      <c r="F88" s="70"/>
      <c r="G88" s="75"/>
      <c r="H88" s="72"/>
    </row>
    <row r="89" spans="1:8" s="73" customFormat="1" ht="36" customHeight="1" x14ac:dyDescent="0.3">
      <c r="A89" s="74" t="s">
        <v>390</v>
      </c>
      <c r="B89" s="46" t="s">
        <v>30</v>
      </c>
      <c r="C89" s="47" t="s">
        <v>389</v>
      </c>
      <c r="D89" s="48" t="s">
        <v>2</v>
      </c>
      <c r="E89" s="49" t="s">
        <v>31</v>
      </c>
      <c r="F89" s="70">
        <v>205</v>
      </c>
      <c r="G89" s="71"/>
      <c r="H89" s="72">
        <f>ROUND(G89*F89,2)</f>
        <v>0</v>
      </c>
    </row>
    <row r="90" spans="1:8" s="73" customFormat="1" ht="36" customHeight="1" x14ac:dyDescent="0.3">
      <c r="A90" s="74" t="s">
        <v>32</v>
      </c>
      <c r="B90" s="69" t="s">
        <v>194</v>
      </c>
      <c r="C90" s="47" t="s">
        <v>33</v>
      </c>
      <c r="D90" s="48" t="s">
        <v>263</v>
      </c>
      <c r="E90" s="49"/>
      <c r="F90" s="70"/>
      <c r="G90" s="75"/>
      <c r="H90" s="72"/>
    </row>
    <row r="91" spans="1:8" s="73" customFormat="1" ht="36" customHeight="1" x14ac:dyDescent="0.3">
      <c r="A91" s="74" t="s">
        <v>267</v>
      </c>
      <c r="B91" s="46" t="s">
        <v>30</v>
      </c>
      <c r="C91" s="47" t="s">
        <v>268</v>
      </c>
      <c r="D91" s="48" t="s">
        <v>2</v>
      </c>
      <c r="E91" s="49" t="s">
        <v>27</v>
      </c>
      <c r="F91" s="70">
        <v>19</v>
      </c>
      <c r="G91" s="71"/>
      <c r="H91" s="72">
        <f>ROUND(G91*F91,2)</f>
        <v>0</v>
      </c>
    </row>
    <row r="92" spans="1:8" s="73" customFormat="1" ht="36" customHeight="1" x14ac:dyDescent="0.3">
      <c r="A92" s="88" t="s">
        <v>34</v>
      </c>
      <c r="B92" s="69" t="s">
        <v>195</v>
      </c>
      <c r="C92" s="47" t="s">
        <v>35</v>
      </c>
      <c r="D92" s="48" t="s">
        <v>263</v>
      </c>
      <c r="E92" s="49" t="s">
        <v>29</v>
      </c>
      <c r="F92" s="70">
        <v>96</v>
      </c>
      <c r="G92" s="71"/>
      <c r="H92" s="72">
        <f>ROUND(G92*F92,2)</f>
        <v>0</v>
      </c>
    </row>
    <row r="93" spans="1:8" s="73" customFormat="1" ht="36" customHeight="1" x14ac:dyDescent="0.3">
      <c r="A93" s="106" t="s">
        <v>85</v>
      </c>
      <c r="B93" s="69" t="s">
        <v>196</v>
      </c>
      <c r="C93" s="47" t="s">
        <v>269</v>
      </c>
      <c r="D93" s="48" t="s">
        <v>270</v>
      </c>
      <c r="E93" s="49"/>
      <c r="F93" s="70"/>
      <c r="G93" s="75"/>
      <c r="H93" s="72"/>
    </row>
    <row r="94" spans="1:8" s="73" customFormat="1" ht="36" customHeight="1" x14ac:dyDescent="0.3">
      <c r="A94" s="106" t="s">
        <v>271</v>
      </c>
      <c r="B94" s="46" t="s">
        <v>30</v>
      </c>
      <c r="C94" s="47" t="s">
        <v>272</v>
      </c>
      <c r="D94" s="48" t="s">
        <v>2</v>
      </c>
      <c r="E94" s="49" t="s">
        <v>29</v>
      </c>
      <c r="F94" s="70">
        <v>190</v>
      </c>
      <c r="G94" s="71"/>
      <c r="H94" s="72">
        <f>ROUND(G94*F94,2)</f>
        <v>0</v>
      </c>
    </row>
    <row r="95" spans="1:8" s="73" customFormat="1" ht="36" customHeight="1" x14ac:dyDescent="0.3">
      <c r="A95" s="106" t="s">
        <v>273</v>
      </c>
      <c r="B95" s="69" t="s">
        <v>197</v>
      </c>
      <c r="C95" s="47" t="s">
        <v>87</v>
      </c>
      <c r="D95" s="48" t="s">
        <v>276</v>
      </c>
      <c r="E95" s="49"/>
      <c r="F95" s="70"/>
      <c r="G95" s="75"/>
      <c r="H95" s="72"/>
    </row>
    <row r="96" spans="1:8" s="73" customFormat="1" ht="36" customHeight="1" x14ac:dyDescent="0.3">
      <c r="A96" s="106" t="s">
        <v>274</v>
      </c>
      <c r="B96" s="46" t="s">
        <v>30</v>
      </c>
      <c r="C96" s="47" t="s">
        <v>275</v>
      </c>
      <c r="D96" s="48" t="s">
        <v>2</v>
      </c>
      <c r="E96" s="49" t="s">
        <v>29</v>
      </c>
      <c r="F96" s="70">
        <v>190</v>
      </c>
      <c r="G96" s="71"/>
      <c r="H96" s="72">
        <f>ROUND(G96*F96,2)</f>
        <v>0</v>
      </c>
    </row>
    <row r="97" spans="1:8" s="33" customFormat="1" ht="36" customHeight="1" x14ac:dyDescent="0.35">
      <c r="A97" s="61"/>
      <c r="B97" s="76"/>
      <c r="C97" s="77" t="s">
        <v>258</v>
      </c>
      <c r="D97" s="78"/>
      <c r="E97" s="79"/>
      <c r="F97" s="78"/>
      <c r="G97" s="61"/>
      <c r="H97" s="57"/>
    </row>
    <row r="98" spans="1:8" s="33" customFormat="1" ht="36" customHeight="1" x14ac:dyDescent="0.35">
      <c r="A98" s="80" t="s">
        <v>62</v>
      </c>
      <c r="B98" s="69" t="s">
        <v>198</v>
      </c>
      <c r="C98" s="47" t="s">
        <v>63</v>
      </c>
      <c r="D98" s="48" t="s">
        <v>263</v>
      </c>
      <c r="E98" s="49"/>
      <c r="F98" s="70"/>
      <c r="G98" s="75"/>
      <c r="H98" s="72"/>
    </row>
    <row r="99" spans="1:8" s="33" customFormat="1" ht="36" customHeight="1" x14ac:dyDescent="0.35">
      <c r="A99" s="80" t="s">
        <v>64</v>
      </c>
      <c r="B99" s="46" t="s">
        <v>30</v>
      </c>
      <c r="C99" s="47" t="s">
        <v>65</v>
      </c>
      <c r="D99" s="48" t="s">
        <v>2</v>
      </c>
      <c r="E99" s="49" t="s">
        <v>29</v>
      </c>
      <c r="F99" s="70">
        <v>205</v>
      </c>
      <c r="G99" s="71"/>
      <c r="H99" s="72">
        <f>ROUND(G99*F99,2)</f>
        <v>0</v>
      </c>
    </row>
    <row r="100" spans="1:8" s="73" customFormat="1" ht="36" customHeight="1" x14ac:dyDescent="0.3">
      <c r="A100" s="81" t="s">
        <v>343</v>
      </c>
      <c r="B100" s="69" t="s">
        <v>391</v>
      </c>
      <c r="C100" s="47" t="s">
        <v>344</v>
      </c>
      <c r="D100" s="48" t="s">
        <v>345</v>
      </c>
      <c r="E100" s="49"/>
      <c r="F100" s="70"/>
      <c r="G100" s="75"/>
      <c r="H100" s="72"/>
    </row>
    <row r="101" spans="1:8" s="73" customFormat="1" ht="36" customHeight="1" x14ac:dyDescent="0.3">
      <c r="A101" s="81" t="s">
        <v>488</v>
      </c>
      <c r="B101" s="46" t="s">
        <v>30</v>
      </c>
      <c r="C101" s="47" t="s">
        <v>492</v>
      </c>
      <c r="D101" s="48" t="s">
        <v>2</v>
      </c>
      <c r="E101" s="49" t="s">
        <v>29</v>
      </c>
      <c r="F101" s="70">
        <v>11</v>
      </c>
      <c r="G101" s="71"/>
      <c r="H101" s="72">
        <f>ROUND(G101*F101,2)</f>
        <v>0</v>
      </c>
    </row>
    <row r="102" spans="1:8" s="73" customFormat="1" ht="36" customHeight="1" x14ac:dyDescent="0.3">
      <c r="A102" s="81" t="s">
        <v>489</v>
      </c>
      <c r="B102" s="46" t="s">
        <v>37</v>
      </c>
      <c r="C102" s="47" t="s">
        <v>493</v>
      </c>
      <c r="D102" s="48" t="s">
        <v>2</v>
      </c>
      <c r="E102" s="49" t="s">
        <v>29</v>
      </c>
      <c r="F102" s="70">
        <v>95</v>
      </c>
      <c r="G102" s="71"/>
      <c r="H102" s="72">
        <f>ROUND(G102*F102,2)</f>
        <v>0</v>
      </c>
    </row>
    <row r="103" spans="1:8" s="73" customFormat="1" ht="36" customHeight="1" x14ac:dyDescent="0.3">
      <c r="A103" s="81" t="s">
        <v>490</v>
      </c>
      <c r="B103" s="46" t="s">
        <v>47</v>
      </c>
      <c r="C103" s="47" t="s">
        <v>494</v>
      </c>
      <c r="D103" s="48" t="s">
        <v>2</v>
      </c>
      <c r="E103" s="49" t="s">
        <v>29</v>
      </c>
      <c r="F103" s="70">
        <v>25</v>
      </c>
      <c r="G103" s="71"/>
      <c r="H103" s="72">
        <f>ROUND(G103*F103,2)</f>
        <v>0</v>
      </c>
    </row>
    <row r="104" spans="1:8" s="73" customFormat="1" ht="36" customHeight="1" x14ac:dyDescent="0.3">
      <c r="A104" s="81" t="s">
        <v>491</v>
      </c>
      <c r="B104" s="46" t="s">
        <v>58</v>
      </c>
      <c r="C104" s="47" t="s">
        <v>495</v>
      </c>
      <c r="D104" s="48" t="s">
        <v>2</v>
      </c>
      <c r="E104" s="49" t="s">
        <v>29</v>
      </c>
      <c r="F104" s="70">
        <v>60</v>
      </c>
      <c r="G104" s="71"/>
      <c r="H104" s="72">
        <f>ROUND(G104*F104,2)</f>
        <v>0</v>
      </c>
    </row>
    <row r="105" spans="1:8" s="73" customFormat="1" ht="36" customHeight="1" x14ac:dyDescent="0.3">
      <c r="A105" s="81" t="s">
        <v>38</v>
      </c>
      <c r="B105" s="69" t="s">
        <v>201</v>
      </c>
      <c r="C105" s="47" t="s">
        <v>39</v>
      </c>
      <c r="D105" s="48" t="s">
        <v>145</v>
      </c>
      <c r="E105" s="49"/>
      <c r="F105" s="70"/>
      <c r="G105" s="75"/>
      <c r="H105" s="72"/>
    </row>
    <row r="106" spans="1:8" s="73" customFormat="1" ht="36" customHeight="1" x14ac:dyDescent="0.3">
      <c r="A106" s="81" t="s">
        <v>40</v>
      </c>
      <c r="B106" s="46" t="s">
        <v>30</v>
      </c>
      <c r="C106" s="47" t="s">
        <v>41</v>
      </c>
      <c r="D106" s="48" t="s">
        <v>2</v>
      </c>
      <c r="E106" s="49" t="s">
        <v>36</v>
      </c>
      <c r="F106" s="70">
        <v>75</v>
      </c>
      <c r="G106" s="71"/>
      <c r="H106" s="72">
        <f>ROUND(G106*F106,2)</f>
        <v>0</v>
      </c>
    </row>
    <row r="107" spans="1:8" s="73" customFormat="1" ht="36" customHeight="1" x14ac:dyDescent="0.3">
      <c r="A107" s="81" t="s">
        <v>42</v>
      </c>
      <c r="B107" s="69" t="s">
        <v>202</v>
      </c>
      <c r="C107" s="47" t="s">
        <v>43</v>
      </c>
      <c r="D107" s="48" t="s">
        <v>145</v>
      </c>
      <c r="E107" s="49"/>
      <c r="F107" s="70"/>
      <c r="G107" s="75"/>
      <c r="H107" s="72"/>
    </row>
    <row r="108" spans="1:8" s="73" customFormat="1" ht="36" customHeight="1" x14ac:dyDescent="0.3">
      <c r="A108" s="81" t="s">
        <v>44</v>
      </c>
      <c r="B108" s="46" t="s">
        <v>30</v>
      </c>
      <c r="C108" s="47" t="s">
        <v>45</v>
      </c>
      <c r="D108" s="48" t="s">
        <v>2</v>
      </c>
      <c r="E108" s="49" t="s">
        <v>36</v>
      </c>
      <c r="F108" s="70">
        <v>425</v>
      </c>
      <c r="G108" s="71"/>
      <c r="H108" s="72">
        <f>ROUND(G108*F108,2)</f>
        <v>0</v>
      </c>
    </row>
    <row r="109" spans="1:8" s="73" customFormat="1" ht="36" customHeight="1" x14ac:dyDescent="0.3">
      <c r="A109" s="81" t="s">
        <v>183</v>
      </c>
      <c r="B109" s="69" t="s">
        <v>392</v>
      </c>
      <c r="C109" s="47" t="s">
        <v>184</v>
      </c>
      <c r="D109" s="48" t="s">
        <v>185</v>
      </c>
      <c r="E109" s="49" t="s">
        <v>29</v>
      </c>
      <c r="F109" s="70">
        <v>5</v>
      </c>
      <c r="G109" s="71"/>
      <c r="H109" s="72">
        <f>ROUND(G109*F109,2)</f>
        <v>0</v>
      </c>
    </row>
    <row r="110" spans="1:8" s="73" customFormat="1" ht="36" customHeight="1" x14ac:dyDescent="0.3">
      <c r="A110" s="81" t="s">
        <v>496</v>
      </c>
      <c r="B110" s="69" t="s">
        <v>393</v>
      </c>
      <c r="C110" s="47" t="s">
        <v>497</v>
      </c>
      <c r="D110" s="48" t="s">
        <v>508</v>
      </c>
      <c r="E110" s="49"/>
      <c r="F110" s="70"/>
      <c r="G110" s="75"/>
      <c r="H110" s="72"/>
    </row>
    <row r="111" spans="1:8" s="73" customFormat="1" ht="36" customHeight="1" x14ac:dyDescent="0.3">
      <c r="A111" s="81" t="s">
        <v>170</v>
      </c>
      <c r="B111" s="107" t="s">
        <v>30</v>
      </c>
      <c r="C111" s="47" t="s">
        <v>264</v>
      </c>
      <c r="D111" s="48" t="s">
        <v>609</v>
      </c>
      <c r="E111" s="49"/>
      <c r="F111" s="70"/>
      <c r="G111" s="75"/>
      <c r="H111" s="72"/>
    </row>
    <row r="112" spans="1:8" s="73" customFormat="1" ht="36" customHeight="1" x14ac:dyDescent="0.3">
      <c r="A112" s="81" t="s">
        <v>171</v>
      </c>
      <c r="B112" s="86" t="s">
        <v>93</v>
      </c>
      <c r="C112" s="47" t="s">
        <v>172</v>
      </c>
      <c r="D112" s="48"/>
      <c r="E112" s="49" t="s">
        <v>29</v>
      </c>
      <c r="F112" s="70">
        <v>15</v>
      </c>
      <c r="G112" s="71"/>
      <c r="H112" s="72">
        <f>ROUND(G112*F112,2)</f>
        <v>0</v>
      </c>
    </row>
    <row r="113" spans="1:8" s="73" customFormat="1" ht="36" customHeight="1" x14ac:dyDescent="0.3">
      <c r="A113" s="81" t="s">
        <v>173</v>
      </c>
      <c r="B113" s="86" t="s">
        <v>94</v>
      </c>
      <c r="C113" s="47" t="s">
        <v>174</v>
      </c>
      <c r="D113" s="48"/>
      <c r="E113" s="49" t="s">
        <v>29</v>
      </c>
      <c r="F113" s="70">
        <v>55</v>
      </c>
      <c r="G113" s="71"/>
      <c r="H113" s="72">
        <f>ROUND(G113*F113,2)</f>
        <v>0</v>
      </c>
    </row>
    <row r="114" spans="1:8" s="73" customFormat="1" ht="36" customHeight="1" x14ac:dyDescent="0.3">
      <c r="A114" s="81" t="s">
        <v>199</v>
      </c>
      <c r="B114" s="86" t="s">
        <v>95</v>
      </c>
      <c r="C114" s="47" t="s">
        <v>200</v>
      </c>
      <c r="D114" s="48" t="s">
        <v>2</v>
      </c>
      <c r="E114" s="49" t="s">
        <v>29</v>
      </c>
      <c r="F114" s="70">
        <v>30</v>
      </c>
      <c r="G114" s="71"/>
      <c r="H114" s="72">
        <f>ROUND(G114*F114,2)</f>
        <v>0</v>
      </c>
    </row>
    <row r="115" spans="1:8" s="33" customFormat="1" ht="36" customHeight="1" x14ac:dyDescent="0.35">
      <c r="A115" s="108" t="s">
        <v>175</v>
      </c>
      <c r="B115" s="69" t="s">
        <v>203</v>
      </c>
      <c r="C115" s="47" t="s">
        <v>176</v>
      </c>
      <c r="D115" s="48" t="s">
        <v>177</v>
      </c>
      <c r="E115" s="49"/>
      <c r="F115" s="70"/>
      <c r="G115" s="75"/>
      <c r="H115" s="72"/>
    </row>
    <row r="116" spans="1:8" s="73" customFormat="1" ht="36" customHeight="1" x14ac:dyDescent="0.3">
      <c r="A116" s="81" t="s">
        <v>178</v>
      </c>
      <c r="B116" s="107" t="s">
        <v>30</v>
      </c>
      <c r="C116" s="47" t="s">
        <v>179</v>
      </c>
      <c r="D116" s="48" t="s">
        <v>180</v>
      </c>
      <c r="E116" s="49" t="s">
        <v>46</v>
      </c>
      <c r="F116" s="70">
        <v>340</v>
      </c>
      <c r="G116" s="71"/>
      <c r="H116" s="72">
        <f>ROUND(G116*F116,2)</f>
        <v>0</v>
      </c>
    </row>
    <row r="117" spans="1:8" s="73" customFormat="1" ht="36" customHeight="1" x14ac:dyDescent="0.3">
      <c r="A117" s="81" t="s">
        <v>96</v>
      </c>
      <c r="B117" s="69" t="s">
        <v>394</v>
      </c>
      <c r="C117" s="47" t="s">
        <v>48</v>
      </c>
      <c r="D117" s="48" t="s">
        <v>146</v>
      </c>
      <c r="E117" s="49"/>
      <c r="F117" s="70"/>
      <c r="G117" s="75"/>
      <c r="H117" s="72"/>
    </row>
    <row r="118" spans="1:8" s="73" customFormat="1" ht="36" customHeight="1" x14ac:dyDescent="0.35">
      <c r="A118" s="109" t="s">
        <v>478</v>
      </c>
      <c r="B118" s="46" t="s">
        <v>30</v>
      </c>
      <c r="C118" s="47" t="s">
        <v>485</v>
      </c>
      <c r="D118" s="48" t="s">
        <v>239</v>
      </c>
      <c r="E118" s="49"/>
      <c r="F118" s="70"/>
      <c r="G118" s="75"/>
      <c r="H118" s="72"/>
    </row>
    <row r="119" spans="1:8" s="73" customFormat="1" ht="36" customHeight="1" x14ac:dyDescent="0.35">
      <c r="A119" s="109" t="s">
        <v>481</v>
      </c>
      <c r="B119" s="86" t="s">
        <v>93</v>
      </c>
      <c r="C119" s="47" t="s">
        <v>482</v>
      </c>
      <c r="D119" s="48"/>
      <c r="E119" s="49" t="s">
        <v>46</v>
      </c>
      <c r="F119" s="70">
        <v>30</v>
      </c>
      <c r="G119" s="71"/>
      <c r="H119" s="72">
        <f>ROUND(G119*F119,2)</f>
        <v>0</v>
      </c>
    </row>
    <row r="120" spans="1:8" s="73" customFormat="1" ht="36" customHeight="1" x14ac:dyDescent="0.35">
      <c r="A120" s="109" t="s">
        <v>483</v>
      </c>
      <c r="B120" s="86" t="s">
        <v>94</v>
      </c>
      <c r="C120" s="47" t="s">
        <v>484</v>
      </c>
      <c r="D120" s="48" t="s">
        <v>2</v>
      </c>
      <c r="E120" s="49" t="s">
        <v>46</v>
      </c>
      <c r="F120" s="70">
        <v>170</v>
      </c>
      <c r="G120" s="71"/>
      <c r="H120" s="72">
        <f>ROUND(G120*F120,2)</f>
        <v>0</v>
      </c>
    </row>
    <row r="121" spans="1:8" s="73" customFormat="1" ht="36" customHeight="1" x14ac:dyDescent="0.3">
      <c r="A121" s="81" t="s">
        <v>504</v>
      </c>
      <c r="B121" s="46" t="s">
        <v>37</v>
      </c>
      <c r="C121" s="47" t="s">
        <v>506</v>
      </c>
      <c r="D121" s="48" t="s">
        <v>505</v>
      </c>
      <c r="E121" s="49" t="s">
        <v>46</v>
      </c>
      <c r="F121" s="70">
        <v>12</v>
      </c>
      <c r="G121" s="71"/>
      <c r="H121" s="72">
        <f>ROUND(G121*F121,2)</f>
        <v>0</v>
      </c>
    </row>
    <row r="122" spans="1:8" s="73" customFormat="1" ht="36" customHeight="1" x14ac:dyDescent="0.3">
      <c r="A122" s="81" t="s">
        <v>147</v>
      </c>
      <c r="B122" s="69" t="s">
        <v>395</v>
      </c>
      <c r="C122" s="47" t="s">
        <v>148</v>
      </c>
      <c r="D122" s="48" t="s">
        <v>608</v>
      </c>
      <c r="E122" s="49"/>
      <c r="F122" s="70"/>
      <c r="G122" s="75"/>
      <c r="H122" s="72"/>
    </row>
    <row r="123" spans="1:8" s="73" customFormat="1" ht="36" customHeight="1" x14ac:dyDescent="0.3">
      <c r="A123" s="81" t="s">
        <v>186</v>
      </c>
      <c r="B123" s="46" t="s">
        <v>30</v>
      </c>
      <c r="C123" s="47" t="s">
        <v>187</v>
      </c>
      <c r="D123" s="48"/>
      <c r="E123" s="49"/>
      <c r="F123" s="70"/>
      <c r="G123" s="75"/>
      <c r="H123" s="72"/>
    </row>
    <row r="124" spans="1:8" s="73" customFormat="1" ht="36" customHeight="1" x14ac:dyDescent="0.3">
      <c r="A124" s="81" t="s">
        <v>348</v>
      </c>
      <c r="B124" s="86" t="s">
        <v>93</v>
      </c>
      <c r="C124" s="47" t="s">
        <v>292</v>
      </c>
      <c r="D124" s="48"/>
      <c r="E124" s="49" t="s">
        <v>31</v>
      </c>
      <c r="F124" s="70">
        <v>450</v>
      </c>
      <c r="G124" s="71"/>
      <c r="H124" s="72">
        <f>ROUND(G124*F124,2)</f>
        <v>0</v>
      </c>
    </row>
    <row r="125" spans="1:8" s="73" customFormat="1" ht="36" customHeight="1" x14ac:dyDescent="0.3">
      <c r="A125" s="81" t="s">
        <v>149</v>
      </c>
      <c r="B125" s="46" t="s">
        <v>37</v>
      </c>
      <c r="C125" s="47" t="s">
        <v>66</v>
      </c>
      <c r="D125" s="48"/>
      <c r="E125" s="49"/>
      <c r="F125" s="70"/>
      <c r="G125" s="75"/>
      <c r="H125" s="72"/>
    </row>
    <row r="126" spans="1:8" s="73" customFormat="1" ht="36" customHeight="1" x14ac:dyDescent="0.3">
      <c r="A126" s="81" t="s">
        <v>349</v>
      </c>
      <c r="B126" s="86" t="s">
        <v>93</v>
      </c>
      <c r="C126" s="47" t="s">
        <v>292</v>
      </c>
      <c r="D126" s="48"/>
      <c r="E126" s="49" t="s">
        <v>31</v>
      </c>
      <c r="F126" s="70">
        <v>20</v>
      </c>
      <c r="G126" s="71"/>
      <c r="H126" s="72">
        <f>ROUND(G126*F126,2)</f>
        <v>0</v>
      </c>
    </row>
    <row r="127" spans="1:8" s="73" customFormat="1" ht="36" customHeight="1" x14ac:dyDescent="0.3">
      <c r="A127" s="81" t="s">
        <v>97</v>
      </c>
      <c r="B127" s="69" t="s">
        <v>204</v>
      </c>
      <c r="C127" s="47" t="s">
        <v>98</v>
      </c>
      <c r="D127" s="48" t="s">
        <v>188</v>
      </c>
      <c r="E127" s="49"/>
      <c r="F127" s="70"/>
      <c r="G127" s="75"/>
      <c r="H127" s="72"/>
    </row>
    <row r="128" spans="1:8" s="73" customFormat="1" ht="36" customHeight="1" x14ac:dyDescent="0.3">
      <c r="A128" s="81" t="s">
        <v>99</v>
      </c>
      <c r="B128" s="46" t="s">
        <v>30</v>
      </c>
      <c r="C128" s="47" t="s">
        <v>189</v>
      </c>
      <c r="D128" s="48" t="s">
        <v>2</v>
      </c>
      <c r="E128" s="49" t="s">
        <v>29</v>
      </c>
      <c r="F128" s="70">
        <v>55</v>
      </c>
      <c r="G128" s="71"/>
      <c r="H128" s="72">
        <f>ROUND(G128*F128,2)</f>
        <v>0</v>
      </c>
    </row>
    <row r="129" spans="1:8" s="73" customFormat="1" ht="36" customHeight="1" x14ac:dyDescent="0.3">
      <c r="A129" s="81" t="s">
        <v>283</v>
      </c>
      <c r="B129" s="69" t="s">
        <v>205</v>
      </c>
      <c r="C129" s="47" t="s">
        <v>284</v>
      </c>
      <c r="D129" s="48" t="s">
        <v>285</v>
      </c>
      <c r="E129" s="49"/>
      <c r="F129" s="70"/>
      <c r="G129" s="75"/>
      <c r="H129" s="72"/>
    </row>
    <row r="130" spans="1:8" s="73" customFormat="1" ht="36" customHeight="1" x14ac:dyDescent="0.3">
      <c r="A130" s="81" t="s">
        <v>286</v>
      </c>
      <c r="B130" s="46" t="s">
        <v>30</v>
      </c>
      <c r="C130" s="47" t="s">
        <v>287</v>
      </c>
      <c r="D130" s="48"/>
      <c r="E130" s="49" t="s">
        <v>29</v>
      </c>
      <c r="F130" s="82">
        <v>990</v>
      </c>
      <c r="G130" s="71"/>
      <c r="H130" s="72">
        <f>ROUND(G130*F130,2)</f>
        <v>0</v>
      </c>
    </row>
    <row r="131" spans="1:8" s="73" customFormat="1" ht="30" customHeight="1" x14ac:dyDescent="0.3">
      <c r="A131" s="81" t="s">
        <v>100</v>
      </c>
      <c r="B131" s="69" t="s">
        <v>206</v>
      </c>
      <c r="C131" s="47" t="s">
        <v>102</v>
      </c>
      <c r="D131" s="48" t="s">
        <v>150</v>
      </c>
      <c r="E131" s="49" t="s">
        <v>36</v>
      </c>
      <c r="F131" s="82">
        <v>4</v>
      </c>
      <c r="G131" s="71"/>
      <c r="H131" s="72">
        <f>ROUND(G131*F131,2)</f>
        <v>0</v>
      </c>
    </row>
    <row r="132" spans="1:8" s="33" customFormat="1" ht="36" customHeight="1" x14ac:dyDescent="0.35">
      <c r="A132" s="61"/>
      <c r="B132" s="83"/>
      <c r="C132" s="77" t="s">
        <v>498</v>
      </c>
      <c r="D132" s="78"/>
      <c r="E132" s="84"/>
      <c r="F132" s="84"/>
      <c r="G132" s="61"/>
      <c r="H132" s="57"/>
    </row>
    <row r="133" spans="1:8" s="33" customFormat="1" ht="36" customHeight="1" x14ac:dyDescent="0.35">
      <c r="A133" s="68" t="s">
        <v>49</v>
      </c>
      <c r="B133" s="69" t="s">
        <v>207</v>
      </c>
      <c r="C133" s="47" t="s">
        <v>50</v>
      </c>
      <c r="D133" s="48" t="s">
        <v>606</v>
      </c>
      <c r="E133" s="49"/>
      <c r="F133" s="82"/>
      <c r="G133" s="75"/>
      <c r="H133" s="89"/>
    </row>
    <row r="134" spans="1:8" s="33" customFormat="1" ht="36" customHeight="1" x14ac:dyDescent="0.35">
      <c r="A134" s="68" t="s">
        <v>500</v>
      </c>
      <c r="B134" s="46" t="s">
        <v>30</v>
      </c>
      <c r="C134" s="47" t="s">
        <v>499</v>
      </c>
      <c r="D134" s="48" t="s">
        <v>2</v>
      </c>
      <c r="E134" s="49" t="s">
        <v>29</v>
      </c>
      <c r="F134" s="82">
        <v>215</v>
      </c>
      <c r="G134" s="71"/>
      <c r="H134" s="72">
        <f>ROUND(G134*F134,2)</f>
        <v>0</v>
      </c>
    </row>
    <row r="135" spans="1:8" s="33" customFormat="1" ht="36" customHeight="1" x14ac:dyDescent="0.35">
      <c r="A135" s="68" t="s">
        <v>140</v>
      </c>
      <c r="B135" s="69" t="s">
        <v>208</v>
      </c>
      <c r="C135" s="47" t="s">
        <v>264</v>
      </c>
      <c r="D135" s="48" t="s">
        <v>141</v>
      </c>
      <c r="E135" s="49" t="s">
        <v>29</v>
      </c>
      <c r="F135" s="82">
        <v>8</v>
      </c>
      <c r="G135" s="71"/>
      <c r="H135" s="72">
        <f>ROUND(G135*F135,2)</f>
        <v>0</v>
      </c>
    </row>
    <row r="136" spans="1:8" s="33" customFormat="1" ht="36" customHeight="1" x14ac:dyDescent="0.35">
      <c r="A136" s="61"/>
      <c r="B136" s="83"/>
      <c r="C136" s="77" t="s">
        <v>21</v>
      </c>
      <c r="D136" s="78"/>
      <c r="E136" s="84"/>
      <c r="F136" s="84"/>
      <c r="G136" s="61"/>
      <c r="H136" s="57"/>
    </row>
    <row r="137" spans="1:8" s="73" customFormat="1" ht="36" customHeight="1" x14ac:dyDescent="0.3">
      <c r="A137" s="88" t="s">
        <v>53</v>
      </c>
      <c r="B137" s="69" t="s">
        <v>209</v>
      </c>
      <c r="C137" s="47" t="s">
        <v>54</v>
      </c>
      <c r="D137" s="48" t="s">
        <v>106</v>
      </c>
      <c r="E137" s="49" t="s">
        <v>46</v>
      </c>
      <c r="F137" s="82">
        <v>725</v>
      </c>
      <c r="G137" s="71"/>
      <c r="H137" s="72">
        <f>ROUND(G137*F137,2)</f>
        <v>0</v>
      </c>
    </row>
    <row r="138" spans="1:8" s="33" customFormat="1" ht="36" customHeight="1" x14ac:dyDescent="0.35">
      <c r="A138" s="61"/>
      <c r="B138" s="83"/>
      <c r="C138" s="77" t="s">
        <v>22</v>
      </c>
      <c r="D138" s="78"/>
      <c r="E138" s="84"/>
      <c r="F138" s="84"/>
      <c r="G138" s="61"/>
      <c r="H138" s="57"/>
    </row>
    <row r="139" spans="1:8" s="73" customFormat="1" ht="36" customHeight="1" x14ac:dyDescent="0.3">
      <c r="A139" s="88" t="s">
        <v>557</v>
      </c>
      <c r="B139" s="69" t="s">
        <v>396</v>
      </c>
      <c r="C139" s="47" t="s">
        <v>558</v>
      </c>
      <c r="D139" s="48" t="s">
        <v>421</v>
      </c>
      <c r="E139" s="49"/>
      <c r="F139" s="82"/>
      <c r="G139" s="75"/>
      <c r="H139" s="89"/>
    </row>
    <row r="140" spans="1:8" s="73" customFormat="1" ht="36" customHeight="1" x14ac:dyDescent="0.3">
      <c r="A140" s="88" t="s">
        <v>569</v>
      </c>
      <c r="B140" s="46" t="s">
        <v>30</v>
      </c>
      <c r="C140" s="47" t="s">
        <v>139</v>
      </c>
      <c r="D140" s="48"/>
      <c r="E140" s="49" t="s">
        <v>36</v>
      </c>
      <c r="F140" s="82">
        <v>3</v>
      </c>
      <c r="G140" s="71"/>
      <c r="H140" s="72">
        <f>ROUND(G140*F140,2)</f>
        <v>0</v>
      </c>
    </row>
    <row r="141" spans="1:8" s="73" customFormat="1" ht="36" customHeight="1" x14ac:dyDescent="0.3">
      <c r="A141" s="88" t="s">
        <v>136</v>
      </c>
      <c r="B141" s="69" t="s">
        <v>397</v>
      </c>
      <c r="C141" s="47" t="s">
        <v>137</v>
      </c>
      <c r="D141" s="48" t="s">
        <v>421</v>
      </c>
      <c r="E141" s="49"/>
      <c r="F141" s="82"/>
      <c r="G141" s="75"/>
      <c r="H141" s="89"/>
    </row>
    <row r="142" spans="1:8" s="73" customFormat="1" ht="36" customHeight="1" x14ac:dyDescent="0.3">
      <c r="A142" s="88" t="s">
        <v>138</v>
      </c>
      <c r="B142" s="46" t="s">
        <v>30</v>
      </c>
      <c r="C142" s="47" t="s">
        <v>139</v>
      </c>
      <c r="D142" s="48"/>
      <c r="E142" s="49" t="s">
        <v>36</v>
      </c>
      <c r="F142" s="82">
        <v>1</v>
      </c>
      <c r="G142" s="71"/>
      <c r="H142" s="72">
        <f>ROUND(G142*F142,2)</f>
        <v>0</v>
      </c>
    </row>
    <row r="143" spans="1:8" s="33" customFormat="1" ht="36" customHeight="1" x14ac:dyDescent="0.35">
      <c r="A143" s="68" t="s">
        <v>554</v>
      </c>
      <c r="B143" s="69" t="s">
        <v>210</v>
      </c>
      <c r="C143" s="47" t="s">
        <v>555</v>
      </c>
      <c r="D143" s="48" t="s">
        <v>108</v>
      </c>
      <c r="E143" s="49" t="s">
        <v>46</v>
      </c>
      <c r="F143" s="82">
        <v>7</v>
      </c>
      <c r="G143" s="71"/>
      <c r="H143" s="72">
        <f>ROUND(G143*F143,2)</f>
        <v>0</v>
      </c>
    </row>
    <row r="144" spans="1:8" s="73" customFormat="1" ht="36" customHeight="1" x14ac:dyDescent="0.3">
      <c r="A144" s="88" t="s">
        <v>109</v>
      </c>
      <c r="B144" s="69" t="s">
        <v>211</v>
      </c>
      <c r="C144" s="47" t="s">
        <v>111</v>
      </c>
      <c r="D144" s="48" t="s">
        <v>108</v>
      </c>
      <c r="E144" s="49"/>
      <c r="F144" s="82"/>
      <c r="G144" s="75"/>
      <c r="H144" s="89"/>
    </row>
    <row r="145" spans="1:8" s="73" customFormat="1" ht="36" customHeight="1" x14ac:dyDescent="0.3">
      <c r="A145" s="88" t="s">
        <v>112</v>
      </c>
      <c r="B145" s="46" t="s">
        <v>30</v>
      </c>
      <c r="C145" s="47" t="s">
        <v>113</v>
      </c>
      <c r="D145" s="48"/>
      <c r="E145" s="49"/>
      <c r="F145" s="82"/>
      <c r="G145" s="75"/>
      <c r="H145" s="89"/>
    </row>
    <row r="146" spans="1:8" s="73" customFormat="1" ht="36" customHeight="1" x14ac:dyDescent="0.3">
      <c r="A146" s="88" t="s">
        <v>114</v>
      </c>
      <c r="B146" s="86" t="s">
        <v>93</v>
      </c>
      <c r="C146" s="47" t="s">
        <v>361</v>
      </c>
      <c r="D146" s="48"/>
      <c r="E146" s="49" t="s">
        <v>46</v>
      </c>
      <c r="F146" s="82">
        <v>2</v>
      </c>
      <c r="G146" s="71"/>
      <c r="H146" s="72">
        <f>ROUND(G146*F146,2)</f>
        <v>0</v>
      </c>
    </row>
    <row r="147" spans="1:8" s="73" customFormat="1" ht="36" customHeight="1" x14ac:dyDescent="0.3">
      <c r="A147" s="88" t="s">
        <v>159</v>
      </c>
      <c r="B147" s="69" t="s">
        <v>398</v>
      </c>
      <c r="C147" s="26" t="s">
        <v>342</v>
      </c>
      <c r="D147" s="27" t="s">
        <v>304</v>
      </c>
      <c r="E147" s="49"/>
      <c r="F147" s="82"/>
      <c r="G147" s="75"/>
      <c r="H147" s="89"/>
    </row>
    <row r="148" spans="1:8" s="73" customFormat="1" ht="36" customHeight="1" x14ac:dyDescent="0.3">
      <c r="A148" s="88" t="s">
        <v>305</v>
      </c>
      <c r="B148" s="46" t="s">
        <v>30</v>
      </c>
      <c r="C148" s="28" t="s">
        <v>545</v>
      </c>
      <c r="D148" s="48"/>
      <c r="E148" s="49" t="s">
        <v>46</v>
      </c>
      <c r="F148" s="82">
        <v>76</v>
      </c>
      <c r="G148" s="71"/>
      <c r="H148" s="72">
        <f>ROUND(G148*F148,2)</f>
        <v>0</v>
      </c>
    </row>
    <row r="149" spans="1:8" s="73" customFormat="1" ht="36" customHeight="1" x14ac:dyDescent="0.3">
      <c r="A149" s="88"/>
      <c r="B149" s="69" t="s">
        <v>212</v>
      </c>
      <c r="C149" s="47" t="s">
        <v>501</v>
      </c>
      <c r="D149" s="48"/>
      <c r="E149" s="49" t="s">
        <v>36</v>
      </c>
      <c r="F149" s="82">
        <v>4</v>
      </c>
      <c r="G149" s="71"/>
      <c r="H149" s="72">
        <f>ROUND(G149*F149,2)</f>
        <v>0</v>
      </c>
    </row>
    <row r="150" spans="1:8" s="33" customFormat="1" ht="36" customHeight="1" x14ac:dyDescent="0.35">
      <c r="A150" s="68" t="s">
        <v>71</v>
      </c>
      <c r="B150" s="69" t="s">
        <v>213</v>
      </c>
      <c r="C150" s="26" t="s">
        <v>190</v>
      </c>
      <c r="D150" s="27" t="s">
        <v>192</v>
      </c>
      <c r="E150" s="49"/>
      <c r="F150" s="82"/>
      <c r="G150" s="75"/>
      <c r="H150" s="89"/>
    </row>
    <row r="151" spans="1:8" s="33" customFormat="1" ht="36" customHeight="1" x14ac:dyDescent="0.35">
      <c r="A151" s="68" t="s">
        <v>72</v>
      </c>
      <c r="B151" s="46" t="s">
        <v>30</v>
      </c>
      <c r="C151" s="28" t="s">
        <v>240</v>
      </c>
      <c r="D151" s="48"/>
      <c r="E151" s="49" t="s">
        <v>36</v>
      </c>
      <c r="F151" s="82">
        <v>2</v>
      </c>
      <c r="G151" s="71"/>
      <c r="H151" s="72">
        <f>ROUND(G151*F151,2)</f>
        <v>0</v>
      </c>
    </row>
    <row r="152" spans="1:8" s="33" customFormat="1" ht="36" customHeight="1" x14ac:dyDescent="0.35">
      <c r="A152" s="68" t="s">
        <v>73</v>
      </c>
      <c r="B152" s="46" t="s">
        <v>37</v>
      </c>
      <c r="C152" s="28" t="s">
        <v>241</v>
      </c>
      <c r="D152" s="48"/>
      <c r="E152" s="49" t="s">
        <v>36</v>
      </c>
      <c r="F152" s="82">
        <v>2</v>
      </c>
      <c r="G152" s="71"/>
      <c r="H152" s="72">
        <f>ROUND(G152*F152,2)</f>
        <v>0</v>
      </c>
    </row>
    <row r="153" spans="1:8" s="73" customFormat="1" ht="36" customHeight="1" x14ac:dyDescent="0.3">
      <c r="A153" s="68" t="s">
        <v>385</v>
      </c>
      <c r="B153" s="46" t="s">
        <v>47</v>
      </c>
      <c r="C153" s="28" t="s">
        <v>372</v>
      </c>
      <c r="D153" s="48" t="s">
        <v>511</v>
      </c>
      <c r="E153" s="49" t="s">
        <v>36</v>
      </c>
      <c r="F153" s="82">
        <v>1</v>
      </c>
      <c r="G153" s="71"/>
      <c r="H153" s="72">
        <f>ROUND(G153*F153,2)</f>
        <v>0</v>
      </c>
    </row>
    <row r="154" spans="1:8" s="73" customFormat="1" ht="36" customHeight="1" x14ac:dyDescent="0.3">
      <c r="A154" s="68" t="s">
        <v>386</v>
      </c>
      <c r="B154" s="46" t="s">
        <v>58</v>
      </c>
      <c r="C154" s="28" t="s">
        <v>373</v>
      </c>
      <c r="D154" s="48" t="s">
        <v>511</v>
      </c>
      <c r="E154" s="49" t="s">
        <v>36</v>
      </c>
      <c r="F154" s="82">
        <v>1</v>
      </c>
      <c r="G154" s="71"/>
      <c r="H154" s="72">
        <f>ROUND(G154*F154,2)</f>
        <v>0</v>
      </c>
    </row>
    <row r="155" spans="1:8" s="73" customFormat="1" ht="36" customHeight="1" x14ac:dyDescent="0.3">
      <c r="A155" s="110" t="s">
        <v>570</v>
      </c>
      <c r="B155" s="69" t="s">
        <v>214</v>
      </c>
      <c r="C155" s="26" t="s">
        <v>571</v>
      </c>
      <c r="D155" s="27" t="s">
        <v>108</v>
      </c>
      <c r="E155" s="49"/>
      <c r="F155" s="82"/>
      <c r="G155" s="75"/>
      <c r="H155" s="89"/>
    </row>
    <row r="156" spans="1:8" s="73" customFormat="1" ht="36" customHeight="1" x14ac:dyDescent="0.3">
      <c r="A156" s="110" t="s">
        <v>572</v>
      </c>
      <c r="B156" s="46" t="s">
        <v>30</v>
      </c>
      <c r="C156" s="28" t="s">
        <v>573</v>
      </c>
      <c r="D156" s="48"/>
      <c r="E156" s="49" t="s">
        <v>36</v>
      </c>
      <c r="F156" s="82">
        <v>1</v>
      </c>
      <c r="G156" s="71"/>
      <c r="H156" s="72">
        <f>ROUND(G156*F156,2)</f>
        <v>0</v>
      </c>
    </row>
    <row r="157" spans="1:8" s="73" customFormat="1" ht="36" customHeight="1" x14ac:dyDescent="0.3">
      <c r="A157" s="88" t="s">
        <v>574</v>
      </c>
      <c r="B157" s="69" t="s">
        <v>257</v>
      </c>
      <c r="C157" s="91" t="s">
        <v>575</v>
      </c>
      <c r="D157" s="48" t="s">
        <v>108</v>
      </c>
      <c r="E157" s="49"/>
      <c r="F157" s="70"/>
      <c r="G157" s="75"/>
      <c r="H157" s="72"/>
    </row>
    <row r="158" spans="1:8" s="73" customFormat="1" ht="36" customHeight="1" x14ac:dyDescent="0.3">
      <c r="A158" s="88" t="s">
        <v>576</v>
      </c>
      <c r="B158" s="46" t="s">
        <v>30</v>
      </c>
      <c r="C158" s="111" t="s">
        <v>577</v>
      </c>
      <c r="D158" s="48"/>
      <c r="E158" s="49" t="s">
        <v>36</v>
      </c>
      <c r="F158" s="82">
        <v>5</v>
      </c>
      <c r="G158" s="71"/>
      <c r="H158" s="72">
        <f>ROUND(G158*F158,2)</f>
        <v>0</v>
      </c>
    </row>
    <row r="159" spans="1:8" s="33" customFormat="1" ht="36" customHeight="1" x14ac:dyDescent="0.35">
      <c r="A159" s="61"/>
      <c r="B159" s="76"/>
      <c r="C159" s="77" t="s">
        <v>23</v>
      </c>
      <c r="D159" s="78"/>
      <c r="E159" s="79"/>
      <c r="F159" s="78"/>
      <c r="G159" s="61"/>
      <c r="H159" s="57"/>
    </row>
    <row r="160" spans="1:8" s="33" customFormat="1" ht="36" customHeight="1" x14ac:dyDescent="0.35">
      <c r="A160" s="68" t="s">
        <v>55</v>
      </c>
      <c r="B160" s="69" t="s">
        <v>320</v>
      </c>
      <c r="C160" s="28" t="s">
        <v>191</v>
      </c>
      <c r="D160" s="27" t="s">
        <v>192</v>
      </c>
      <c r="E160" s="49" t="s">
        <v>36</v>
      </c>
      <c r="F160" s="82">
        <v>5</v>
      </c>
      <c r="G160" s="71"/>
      <c r="H160" s="72">
        <f>ROUND(G160*F160,2)</f>
        <v>0</v>
      </c>
    </row>
    <row r="161" spans="1:8" s="33" customFormat="1" ht="36" customHeight="1" x14ac:dyDescent="0.35">
      <c r="A161" s="68" t="s">
        <v>56</v>
      </c>
      <c r="B161" s="69" t="s">
        <v>321</v>
      </c>
      <c r="C161" s="28" t="s">
        <v>193</v>
      </c>
      <c r="D161" s="27" t="s">
        <v>192</v>
      </c>
      <c r="E161" s="49"/>
      <c r="F161" s="82"/>
      <c r="G161" s="75"/>
      <c r="H161" s="89"/>
    </row>
    <row r="162" spans="1:8" s="33" customFormat="1" ht="36" customHeight="1" x14ac:dyDescent="0.35">
      <c r="A162" s="68" t="s">
        <v>57</v>
      </c>
      <c r="B162" s="46" t="s">
        <v>30</v>
      </c>
      <c r="C162" s="47" t="s">
        <v>125</v>
      </c>
      <c r="D162" s="48"/>
      <c r="E162" s="49" t="s">
        <v>36</v>
      </c>
      <c r="F162" s="82">
        <v>5</v>
      </c>
      <c r="G162" s="71"/>
      <c r="H162" s="72">
        <f>ROUND(G162*F162,2)</f>
        <v>0</v>
      </c>
    </row>
    <row r="163" spans="1:8" s="33" customFormat="1" ht="36" customHeight="1" x14ac:dyDescent="0.35">
      <c r="A163" s="68" t="s">
        <v>70</v>
      </c>
      <c r="B163" s="69" t="s">
        <v>322</v>
      </c>
      <c r="C163" s="47" t="s">
        <v>76</v>
      </c>
      <c r="D163" s="27" t="s">
        <v>192</v>
      </c>
      <c r="E163" s="49" t="s">
        <v>36</v>
      </c>
      <c r="F163" s="82">
        <v>5</v>
      </c>
      <c r="G163" s="71"/>
      <c r="H163" s="72">
        <f>ROUND(G163*F163,2)</f>
        <v>0</v>
      </c>
    </row>
    <row r="164" spans="1:8" s="33" customFormat="1" ht="36" customHeight="1" x14ac:dyDescent="0.35">
      <c r="A164" s="61"/>
      <c r="B164" s="76"/>
      <c r="C164" s="77" t="s">
        <v>24</v>
      </c>
      <c r="D164" s="78"/>
      <c r="E164" s="79"/>
      <c r="F164" s="78"/>
      <c r="G164" s="61"/>
      <c r="H164" s="57"/>
    </row>
    <row r="165" spans="1:8" s="33" customFormat="1" ht="36" customHeight="1" x14ac:dyDescent="0.35">
      <c r="A165" s="80" t="s">
        <v>59</v>
      </c>
      <c r="B165" s="69" t="s">
        <v>588</v>
      </c>
      <c r="C165" s="47" t="s">
        <v>60</v>
      </c>
      <c r="D165" s="48" t="s">
        <v>265</v>
      </c>
      <c r="E165" s="49"/>
      <c r="F165" s="70"/>
      <c r="G165" s="75"/>
      <c r="H165" s="72"/>
    </row>
    <row r="166" spans="1:8" s="33" customFormat="1" ht="36" customHeight="1" x14ac:dyDescent="0.35">
      <c r="A166" s="80" t="s">
        <v>61</v>
      </c>
      <c r="B166" s="112" t="s">
        <v>30</v>
      </c>
      <c r="C166" s="98" t="s">
        <v>132</v>
      </c>
      <c r="D166" s="99"/>
      <c r="E166" s="100" t="s">
        <v>29</v>
      </c>
      <c r="F166" s="101">
        <v>90</v>
      </c>
      <c r="G166" s="102"/>
      <c r="H166" s="103">
        <f>ROUND(G166*F166,2)</f>
        <v>0</v>
      </c>
    </row>
    <row r="167" spans="1:8" s="33" customFormat="1" ht="36" customHeight="1" thickBot="1" x14ac:dyDescent="0.4">
      <c r="A167" s="60"/>
      <c r="B167" s="104" t="str">
        <f>B84</f>
        <v>B</v>
      </c>
      <c r="C167" s="154" t="str">
        <f>C84</f>
        <v>MCGEE STREET - ST. MATTHEWS AVENUE TO ELLICE AVENUE (MINOR REHABILITATION)</v>
      </c>
      <c r="D167" s="155"/>
      <c r="E167" s="155"/>
      <c r="F167" s="156"/>
      <c r="G167" s="37" t="s">
        <v>17</v>
      </c>
      <c r="H167" s="37">
        <f>SUM(H84:H166)</f>
        <v>0</v>
      </c>
    </row>
    <row r="168" spans="1:8" s="33" customFormat="1" ht="36" customHeight="1" thickTop="1" x14ac:dyDescent="0.35">
      <c r="A168" s="30"/>
      <c r="B168" s="59" t="s">
        <v>14</v>
      </c>
      <c r="C168" s="157" t="s">
        <v>314</v>
      </c>
      <c r="D168" s="158"/>
      <c r="E168" s="158"/>
      <c r="F168" s="159"/>
      <c r="G168" s="30"/>
      <c r="H168" s="60"/>
    </row>
    <row r="169" spans="1:8" s="33" customFormat="1" ht="36" customHeight="1" x14ac:dyDescent="0.35">
      <c r="A169" s="61"/>
      <c r="B169" s="62"/>
      <c r="C169" s="63" t="s">
        <v>19</v>
      </c>
      <c r="D169" s="64"/>
      <c r="E169" s="65" t="s">
        <v>2</v>
      </c>
      <c r="F169" s="65" t="s">
        <v>2</v>
      </c>
      <c r="G169" s="66" t="s">
        <v>2</v>
      </c>
      <c r="H169" s="67"/>
    </row>
    <row r="170" spans="1:8" s="33" customFormat="1" ht="36" customHeight="1" x14ac:dyDescent="0.35">
      <c r="A170" s="68" t="s">
        <v>77</v>
      </c>
      <c r="B170" s="69" t="s">
        <v>163</v>
      </c>
      <c r="C170" s="47" t="s">
        <v>78</v>
      </c>
      <c r="D170" s="48" t="s">
        <v>263</v>
      </c>
      <c r="E170" s="49" t="s">
        <v>27</v>
      </c>
      <c r="F170" s="70">
        <v>2380</v>
      </c>
      <c r="G170" s="71"/>
      <c r="H170" s="72">
        <f>ROUND(G170*F170,2)</f>
        <v>0</v>
      </c>
    </row>
    <row r="171" spans="1:8" s="33" customFormat="1" ht="36" customHeight="1" x14ac:dyDescent="0.35">
      <c r="A171" s="74" t="s">
        <v>79</v>
      </c>
      <c r="B171" s="69" t="s">
        <v>164</v>
      </c>
      <c r="C171" s="47" t="s">
        <v>80</v>
      </c>
      <c r="D171" s="48" t="s">
        <v>280</v>
      </c>
      <c r="E171" s="49" t="s">
        <v>29</v>
      </c>
      <c r="F171" s="70">
        <v>4020</v>
      </c>
      <c r="G171" s="71"/>
      <c r="H171" s="72">
        <f>ROUND(G171*F171,2)</f>
        <v>0</v>
      </c>
    </row>
    <row r="172" spans="1:8" s="33" customFormat="1" ht="36" customHeight="1" x14ac:dyDescent="0.35">
      <c r="A172" s="74" t="s">
        <v>81</v>
      </c>
      <c r="B172" s="69" t="s">
        <v>165</v>
      </c>
      <c r="C172" s="47" t="s">
        <v>266</v>
      </c>
      <c r="D172" s="48" t="s">
        <v>280</v>
      </c>
      <c r="E172" s="49"/>
      <c r="F172" s="70"/>
      <c r="G172" s="75"/>
      <c r="H172" s="72"/>
    </row>
    <row r="173" spans="1:8" s="33" customFormat="1" ht="36" customHeight="1" x14ac:dyDescent="0.35">
      <c r="A173" s="74" t="s">
        <v>390</v>
      </c>
      <c r="B173" s="46" t="s">
        <v>30</v>
      </c>
      <c r="C173" s="47" t="s">
        <v>389</v>
      </c>
      <c r="D173" s="48" t="s">
        <v>2</v>
      </c>
      <c r="E173" s="49" t="s">
        <v>31</v>
      </c>
      <c r="F173" s="70">
        <v>3650</v>
      </c>
      <c r="G173" s="71"/>
      <c r="H173" s="72">
        <f>ROUND(G173*F173,2)</f>
        <v>0</v>
      </c>
    </row>
    <row r="174" spans="1:8" s="33" customFormat="1" ht="36" customHeight="1" x14ac:dyDescent="0.35">
      <c r="A174" s="74" t="s">
        <v>32</v>
      </c>
      <c r="B174" s="69" t="s">
        <v>215</v>
      </c>
      <c r="C174" s="47" t="s">
        <v>33</v>
      </c>
      <c r="D174" s="48" t="s">
        <v>263</v>
      </c>
      <c r="E174" s="49"/>
      <c r="F174" s="70"/>
      <c r="G174" s="75"/>
      <c r="H174" s="72"/>
    </row>
    <row r="175" spans="1:8" s="33" customFormat="1" ht="36" customHeight="1" x14ac:dyDescent="0.35">
      <c r="A175" s="74" t="s">
        <v>267</v>
      </c>
      <c r="B175" s="46" t="s">
        <v>30</v>
      </c>
      <c r="C175" s="47" t="s">
        <v>268</v>
      </c>
      <c r="D175" s="48" t="s">
        <v>2</v>
      </c>
      <c r="E175" s="49" t="s">
        <v>27</v>
      </c>
      <c r="F175" s="70">
        <v>350</v>
      </c>
      <c r="G175" s="71"/>
      <c r="H175" s="72">
        <f>ROUND(G175*F175,2)</f>
        <v>0</v>
      </c>
    </row>
    <row r="176" spans="1:8" s="33" customFormat="1" ht="36" customHeight="1" x14ac:dyDescent="0.35">
      <c r="A176" s="68" t="s">
        <v>34</v>
      </c>
      <c r="B176" s="69" t="s">
        <v>603</v>
      </c>
      <c r="C176" s="47" t="s">
        <v>35</v>
      </c>
      <c r="D176" s="48" t="s">
        <v>263</v>
      </c>
      <c r="E176" s="49" t="s">
        <v>29</v>
      </c>
      <c r="F176" s="70">
        <v>290</v>
      </c>
      <c r="G176" s="71"/>
      <c r="H176" s="72">
        <f>ROUND(G176*F176,2)</f>
        <v>0</v>
      </c>
    </row>
    <row r="177" spans="1:8" s="33" customFormat="1" ht="36" customHeight="1" x14ac:dyDescent="0.35">
      <c r="A177" s="74" t="s">
        <v>85</v>
      </c>
      <c r="B177" s="69" t="s">
        <v>216</v>
      </c>
      <c r="C177" s="47" t="s">
        <v>269</v>
      </c>
      <c r="D177" s="48" t="s">
        <v>270</v>
      </c>
      <c r="E177" s="49"/>
      <c r="F177" s="70"/>
      <c r="G177" s="75"/>
      <c r="H177" s="72"/>
    </row>
    <row r="178" spans="1:8" s="33" customFormat="1" ht="36" customHeight="1" x14ac:dyDescent="0.35">
      <c r="A178" s="74" t="s">
        <v>271</v>
      </c>
      <c r="B178" s="46" t="s">
        <v>30</v>
      </c>
      <c r="C178" s="47" t="s">
        <v>272</v>
      </c>
      <c r="D178" s="48" t="s">
        <v>2</v>
      </c>
      <c r="E178" s="49" t="s">
        <v>29</v>
      </c>
      <c r="F178" s="70">
        <v>4020</v>
      </c>
      <c r="G178" s="71"/>
      <c r="H178" s="72">
        <f>ROUND(G178*F178,2)</f>
        <v>0</v>
      </c>
    </row>
    <row r="179" spans="1:8" s="33" customFormat="1" ht="36" customHeight="1" x14ac:dyDescent="0.35">
      <c r="A179" s="74" t="s">
        <v>273</v>
      </c>
      <c r="B179" s="69" t="s">
        <v>217</v>
      </c>
      <c r="C179" s="47" t="s">
        <v>87</v>
      </c>
      <c r="D179" s="48" t="s">
        <v>276</v>
      </c>
      <c r="E179" s="49"/>
      <c r="F179" s="70"/>
      <c r="G179" s="75"/>
      <c r="H179" s="72"/>
    </row>
    <row r="180" spans="1:8" s="33" customFormat="1" ht="36" customHeight="1" x14ac:dyDescent="0.35">
      <c r="A180" s="74" t="s">
        <v>274</v>
      </c>
      <c r="B180" s="46" t="s">
        <v>30</v>
      </c>
      <c r="C180" s="47" t="s">
        <v>275</v>
      </c>
      <c r="D180" s="48" t="s">
        <v>2</v>
      </c>
      <c r="E180" s="49" t="s">
        <v>29</v>
      </c>
      <c r="F180" s="70">
        <v>4020</v>
      </c>
      <c r="G180" s="71"/>
      <c r="H180" s="72">
        <f>ROUND(G180*F180,2)</f>
        <v>0</v>
      </c>
    </row>
    <row r="181" spans="1:8" s="33" customFormat="1" ht="36" customHeight="1" x14ac:dyDescent="0.35">
      <c r="A181" s="61"/>
      <c r="B181" s="76"/>
      <c r="C181" s="77" t="s">
        <v>258</v>
      </c>
      <c r="D181" s="78"/>
      <c r="E181" s="79"/>
      <c r="F181" s="78"/>
      <c r="G181" s="61"/>
      <c r="H181" s="57"/>
    </row>
    <row r="182" spans="1:8" s="33" customFormat="1" ht="36" customHeight="1" x14ac:dyDescent="0.35">
      <c r="A182" s="80" t="s">
        <v>62</v>
      </c>
      <c r="B182" s="69" t="s">
        <v>218</v>
      </c>
      <c r="C182" s="47" t="s">
        <v>63</v>
      </c>
      <c r="D182" s="48" t="s">
        <v>263</v>
      </c>
      <c r="E182" s="49"/>
      <c r="F182" s="70"/>
      <c r="G182" s="75"/>
      <c r="H182" s="72"/>
    </row>
    <row r="183" spans="1:8" s="33" customFormat="1" ht="36" customHeight="1" x14ac:dyDescent="0.35">
      <c r="A183" s="80" t="s">
        <v>64</v>
      </c>
      <c r="B183" s="46" t="s">
        <v>30</v>
      </c>
      <c r="C183" s="47" t="s">
        <v>65</v>
      </c>
      <c r="D183" s="48" t="s">
        <v>2</v>
      </c>
      <c r="E183" s="49" t="s">
        <v>29</v>
      </c>
      <c r="F183" s="70">
        <v>3070</v>
      </c>
      <c r="G183" s="71"/>
      <c r="H183" s="72">
        <f>ROUND(G183*F183,2)</f>
        <v>0</v>
      </c>
    </row>
    <row r="184" spans="1:8" s="73" customFormat="1" ht="36" customHeight="1" x14ac:dyDescent="0.3">
      <c r="A184" s="81" t="s">
        <v>343</v>
      </c>
      <c r="B184" s="69" t="s">
        <v>219</v>
      </c>
      <c r="C184" s="47" t="s">
        <v>344</v>
      </c>
      <c r="D184" s="48" t="s">
        <v>345</v>
      </c>
      <c r="E184" s="49"/>
      <c r="F184" s="70"/>
      <c r="G184" s="75"/>
      <c r="H184" s="72"/>
    </row>
    <row r="185" spans="1:8" s="73" customFormat="1" ht="36" customHeight="1" x14ac:dyDescent="0.3">
      <c r="A185" s="81" t="s">
        <v>491</v>
      </c>
      <c r="B185" s="46" t="s">
        <v>30</v>
      </c>
      <c r="C185" s="47" t="s">
        <v>495</v>
      </c>
      <c r="D185" s="48" t="s">
        <v>2</v>
      </c>
      <c r="E185" s="49" t="s">
        <v>29</v>
      </c>
      <c r="F185" s="70">
        <v>40</v>
      </c>
      <c r="G185" s="71"/>
      <c r="H185" s="72">
        <f>ROUND(G185*F185,2)</f>
        <v>0</v>
      </c>
    </row>
    <row r="186" spans="1:8" s="33" customFormat="1" ht="36" customHeight="1" x14ac:dyDescent="0.35">
      <c r="A186" s="80" t="s">
        <v>133</v>
      </c>
      <c r="B186" s="69" t="s">
        <v>220</v>
      </c>
      <c r="C186" s="47" t="s">
        <v>134</v>
      </c>
      <c r="D186" s="48" t="s">
        <v>91</v>
      </c>
      <c r="E186" s="49"/>
      <c r="F186" s="70"/>
      <c r="G186" s="75"/>
      <c r="H186" s="72"/>
    </row>
    <row r="187" spans="1:8" s="33" customFormat="1" ht="36" customHeight="1" x14ac:dyDescent="0.35">
      <c r="A187" s="80" t="s">
        <v>135</v>
      </c>
      <c r="B187" s="46" t="s">
        <v>30</v>
      </c>
      <c r="C187" s="47" t="s">
        <v>92</v>
      </c>
      <c r="D187" s="48" t="s">
        <v>2</v>
      </c>
      <c r="E187" s="49" t="s">
        <v>29</v>
      </c>
      <c r="F187" s="70">
        <v>60</v>
      </c>
      <c r="G187" s="71"/>
      <c r="H187" s="72">
        <f>ROUND(G187*F187,2)</f>
        <v>0</v>
      </c>
    </row>
    <row r="188" spans="1:8" s="33" customFormat="1" ht="36" customHeight="1" x14ac:dyDescent="0.35">
      <c r="A188" s="80" t="s">
        <v>175</v>
      </c>
      <c r="B188" s="69" t="s">
        <v>221</v>
      </c>
      <c r="C188" s="47" t="s">
        <v>176</v>
      </c>
      <c r="D188" s="48" t="s">
        <v>177</v>
      </c>
      <c r="E188" s="49"/>
      <c r="F188" s="70"/>
      <c r="G188" s="75"/>
      <c r="H188" s="72"/>
    </row>
    <row r="189" spans="1:8" s="33" customFormat="1" ht="36" customHeight="1" x14ac:dyDescent="0.35">
      <c r="A189" s="80" t="s">
        <v>346</v>
      </c>
      <c r="B189" s="46" t="s">
        <v>30</v>
      </c>
      <c r="C189" s="47" t="s">
        <v>347</v>
      </c>
      <c r="D189" s="48" t="s">
        <v>2</v>
      </c>
      <c r="E189" s="49" t="s">
        <v>46</v>
      </c>
      <c r="F189" s="70">
        <v>16</v>
      </c>
      <c r="G189" s="71"/>
      <c r="H189" s="72">
        <f>ROUND(G189*F189,2)</f>
        <v>0</v>
      </c>
    </row>
    <row r="190" spans="1:8" s="33" customFormat="1" ht="36" customHeight="1" x14ac:dyDescent="0.35">
      <c r="A190" s="80" t="s">
        <v>409</v>
      </c>
      <c r="B190" s="46" t="s">
        <v>37</v>
      </c>
      <c r="C190" s="47" t="s">
        <v>408</v>
      </c>
      <c r="D190" s="48"/>
      <c r="E190" s="49" t="s">
        <v>46</v>
      </c>
      <c r="F190" s="70">
        <v>6</v>
      </c>
      <c r="G190" s="71"/>
      <c r="H190" s="72">
        <f>ROUND(G190*F190,2)</f>
        <v>0</v>
      </c>
    </row>
    <row r="191" spans="1:8" s="33" customFormat="1" ht="36" customHeight="1" x14ac:dyDescent="0.35">
      <c r="A191" s="80" t="s">
        <v>178</v>
      </c>
      <c r="B191" s="46" t="s">
        <v>47</v>
      </c>
      <c r="C191" s="47" t="s">
        <v>179</v>
      </c>
      <c r="D191" s="48" t="s">
        <v>180</v>
      </c>
      <c r="E191" s="49" t="s">
        <v>46</v>
      </c>
      <c r="F191" s="70">
        <v>750</v>
      </c>
      <c r="G191" s="71"/>
      <c r="H191" s="72">
        <f>ROUND(G191*F191,2)</f>
        <v>0</v>
      </c>
    </row>
    <row r="192" spans="1:8" s="33" customFormat="1" ht="36" customHeight="1" x14ac:dyDescent="0.35">
      <c r="A192" s="80" t="s">
        <v>281</v>
      </c>
      <c r="B192" s="46" t="s">
        <v>58</v>
      </c>
      <c r="C192" s="47" t="s">
        <v>282</v>
      </c>
      <c r="D192" s="48" t="s">
        <v>2</v>
      </c>
      <c r="E192" s="49" t="s">
        <v>46</v>
      </c>
      <c r="F192" s="70">
        <v>8</v>
      </c>
      <c r="G192" s="71"/>
      <c r="H192" s="72">
        <f>ROUND(G192*F192,2)</f>
        <v>0</v>
      </c>
    </row>
    <row r="193" spans="1:8" s="73" customFormat="1" ht="36" customHeight="1" x14ac:dyDescent="0.3">
      <c r="A193" s="81" t="s">
        <v>147</v>
      </c>
      <c r="B193" s="69" t="s">
        <v>222</v>
      </c>
      <c r="C193" s="47" t="s">
        <v>148</v>
      </c>
      <c r="D193" s="48" t="s">
        <v>608</v>
      </c>
      <c r="E193" s="49"/>
      <c r="F193" s="70"/>
      <c r="G193" s="75"/>
      <c r="H193" s="72"/>
    </row>
    <row r="194" spans="1:8" s="73" customFormat="1" ht="36" customHeight="1" x14ac:dyDescent="0.3">
      <c r="A194" s="81" t="s">
        <v>149</v>
      </c>
      <c r="B194" s="46" t="s">
        <v>30</v>
      </c>
      <c r="C194" s="47" t="s">
        <v>66</v>
      </c>
      <c r="D194" s="48"/>
      <c r="E194" s="49"/>
      <c r="F194" s="70"/>
      <c r="G194" s="75"/>
      <c r="H194" s="72"/>
    </row>
    <row r="195" spans="1:8" s="73" customFormat="1" ht="36" customHeight="1" x14ac:dyDescent="0.3">
      <c r="A195" s="81" t="s">
        <v>349</v>
      </c>
      <c r="B195" s="86" t="s">
        <v>93</v>
      </c>
      <c r="C195" s="47" t="s">
        <v>292</v>
      </c>
      <c r="D195" s="48"/>
      <c r="E195" s="49" t="s">
        <v>31</v>
      </c>
      <c r="F195" s="70">
        <v>35</v>
      </c>
      <c r="G195" s="71"/>
      <c r="H195" s="72">
        <f>ROUND(G195*F195,2)</f>
        <v>0</v>
      </c>
    </row>
    <row r="196" spans="1:8" s="73" customFormat="1" ht="36" customHeight="1" x14ac:dyDescent="0.3">
      <c r="A196" s="81" t="s">
        <v>97</v>
      </c>
      <c r="B196" s="69" t="s">
        <v>223</v>
      </c>
      <c r="C196" s="47" t="s">
        <v>98</v>
      </c>
      <c r="D196" s="48" t="s">
        <v>188</v>
      </c>
      <c r="E196" s="49"/>
      <c r="F196" s="70"/>
      <c r="G196" s="75"/>
      <c r="H196" s="72"/>
    </row>
    <row r="197" spans="1:8" s="73" customFormat="1" ht="36" customHeight="1" x14ac:dyDescent="0.3">
      <c r="A197" s="81" t="s">
        <v>99</v>
      </c>
      <c r="B197" s="46" t="s">
        <v>30</v>
      </c>
      <c r="C197" s="47" t="s">
        <v>189</v>
      </c>
      <c r="D197" s="48" t="s">
        <v>2</v>
      </c>
      <c r="E197" s="49" t="s">
        <v>29</v>
      </c>
      <c r="F197" s="70">
        <v>3060</v>
      </c>
      <c r="G197" s="71"/>
      <c r="H197" s="72">
        <f>ROUND(G197*F197,2)</f>
        <v>0</v>
      </c>
    </row>
    <row r="198" spans="1:8" s="33" customFormat="1" ht="36" customHeight="1" x14ac:dyDescent="0.35">
      <c r="A198" s="80" t="s">
        <v>183</v>
      </c>
      <c r="B198" s="69" t="s">
        <v>224</v>
      </c>
      <c r="C198" s="47" t="s">
        <v>184</v>
      </c>
      <c r="D198" s="48" t="s">
        <v>185</v>
      </c>
      <c r="E198" s="49" t="s">
        <v>29</v>
      </c>
      <c r="F198" s="70">
        <v>3</v>
      </c>
      <c r="G198" s="71"/>
      <c r="H198" s="72">
        <f>ROUND(G198*F198,2)</f>
        <v>0</v>
      </c>
    </row>
    <row r="199" spans="1:8" s="33" customFormat="1" ht="36" customHeight="1" x14ac:dyDescent="0.35">
      <c r="A199" s="80" t="s">
        <v>283</v>
      </c>
      <c r="B199" s="69" t="s">
        <v>225</v>
      </c>
      <c r="C199" s="47" t="s">
        <v>284</v>
      </c>
      <c r="D199" s="48" t="s">
        <v>285</v>
      </c>
      <c r="E199" s="49"/>
      <c r="F199" s="70"/>
      <c r="G199" s="75"/>
      <c r="H199" s="72"/>
    </row>
    <row r="200" spans="1:8" s="33" customFormat="1" ht="36" customHeight="1" x14ac:dyDescent="0.35">
      <c r="A200" s="80" t="s">
        <v>286</v>
      </c>
      <c r="B200" s="46" t="s">
        <v>30</v>
      </c>
      <c r="C200" s="47" t="s">
        <v>287</v>
      </c>
      <c r="D200" s="48"/>
      <c r="E200" s="49" t="s">
        <v>29</v>
      </c>
      <c r="F200" s="82">
        <v>150</v>
      </c>
      <c r="G200" s="71"/>
      <c r="H200" s="72">
        <f>ROUND(G200*F200,2)</f>
        <v>0</v>
      </c>
    </row>
    <row r="201" spans="1:8" s="33" customFormat="1" ht="36" customHeight="1" x14ac:dyDescent="0.35">
      <c r="A201" s="61"/>
      <c r="B201" s="83"/>
      <c r="C201" s="77" t="s">
        <v>20</v>
      </c>
      <c r="D201" s="78"/>
      <c r="E201" s="84"/>
      <c r="F201" s="84"/>
      <c r="G201" s="61"/>
      <c r="H201" s="57"/>
    </row>
    <row r="202" spans="1:8" s="33" customFormat="1" ht="36" customHeight="1" x14ac:dyDescent="0.35">
      <c r="A202" s="68" t="s">
        <v>49</v>
      </c>
      <c r="B202" s="69" t="s">
        <v>226</v>
      </c>
      <c r="C202" s="47" t="s">
        <v>50</v>
      </c>
      <c r="D202" s="48" t="s">
        <v>606</v>
      </c>
      <c r="E202" s="49"/>
      <c r="F202" s="82"/>
      <c r="G202" s="75"/>
      <c r="H202" s="89"/>
    </row>
    <row r="203" spans="1:8" s="33" customFormat="1" ht="36" customHeight="1" x14ac:dyDescent="0.35">
      <c r="A203" s="68" t="s">
        <v>249</v>
      </c>
      <c r="B203" s="46" t="s">
        <v>30</v>
      </c>
      <c r="C203" s="47" t="s">
        <v>277</v>
      </c>
      <c r="D203" s="48" t="s">
        <v>2</v>
      </c>
      <c r="E203" s="49" t="s">
        <v>29</v>
      </c>
      <c r="F203" s="82">
        <v>210</v>
      </c>
      <c r="G203" s="71"/>
      <c r="H203" s="72">
        <f>ROUND(G203*F203,2)</f>
        <v>0</v>
      </c>
    </row>
    <row r="204" spans="1:8" s="33" customFormat="1" ht="36" customHeight="1" x14ac:dyDescent="0.35">
      <c r="A204" s="68" t="s">
        <v>51</v>
      </c>
      <c r="B204" s="69" t="s">
        <v>227</v>
      </c>
      <c r="C204" s="47" t="s">
        <v>52</v>
      </c>
      <c r="D204" s="48" t="s">
        <v>607</v>
      </c>
      <c r="E204" s="49"/>
      <c r="F204" s="82"/>
      <c r="G204" s="75"/>
      <c r="H204" s="89"/>
    </row>
    <row r="205" spans="1:8" s="33" customFormat="1" ht="75" customHeight="1" x14ac:dyDescent="0.35">
      <c r="A205" s="68"/>
      <c r="B205" s="46" t="s">
        <v>30</v>
      </c>
      <c r="C205" s="47" t="s">
        <v>514</v>
      </c>
      <c r="D205" s="48" t="s">
        <v>452</v>
      </c>
      <c r="E205" s="49" t="s">
        <v>46</v>
      </c>
      <c r="F205" s="82">
        <v>16</v>
      </c>
      <c r="G205" s="71"/>
      <c r="H205" s="72">
        <f t="shared" ref="H205:H210" si="0">ROUND(G205*F205,2)</f>
        <v>0</v>
      </c>
    </row>
    <row r="206" spans="1:8" s="33" customFormat="1" ht="60" customHeight="1" x14ac:dyDescent="0.35">
      <c r="A206" s="68"/>
      <c r="B206" s="46" t="s">
        <v>37</v>
      </c>
      <c r="C206" s="47" t="s">
        <v>515</v>
      </c>
      <c r="D206" s="48" t="s">
        <v>454</v>
      </c>
      <c r="E206" s="49" t="s">
        <v>46</v>
      </c>
      <c r="F206" s="82">
        <v>6</v>
      </c>
      <c r="G206" s="71"/>
      <c r="H206" s="72">
        <f t="shared" si="0"/>
        <v>0</v>
      </c>
    </row>
    <row r="207" spans="1:8" s="33" customFormat="1" ht="60" customHeight="1" x14ac:dyDescent="0.35">
      <c r="A207" s="68"/>
      <c r="B207" s="46" t="s">
        <v>47</v>
      </c>
      <c r="C207" s="47" t="s">
        <v>516</v>
      </c>
      <c r="D207" s="48" t="s">
        <v>451</v>
      </c>
      <c r="E207" s="49" t="s">
        <v>46</v>
      </c>
      <c r="F207" s="82">
        <v>8</v>
      </c>
      <c r="G207" s="71"/>
      <c r="H207" s="72">
        <f t="shared" si="0"/>
        <v>0</v>
      </c>
    </row>
    <row r="208" spans="1:8" s="33" customFormat="1" ht="60" customHeight="1" x14ac:dyDescent="0.35">
      <c r="A208" s="68"/>
      <c r="B208" s="46" t="s">
        <v>58</v>
      </c>
      <c r="C208" s="47" t="s">
        <v>375</v>
      </c>
      <c r="D208" s="48" t="s">
        <v>450</v>
      </c>
      <c r="E208" s="49" t="s">
        <v>46</v>
      </c>
      <c r="F208" s="82">
        <v>750</v>
      </c>
      <c r="G208" s="71"/>
      <c r="H208" s="72">
        <f t="shared" si="0"/>
        <v>0</v>
      </c>
    </row>
    <row r="209" spans="1:8" s="33" customFormat="1" ht="60" customHeight="1" x14ac:dyDescent="0.35">
      <c r="A209" s="68"/>
      <c r="B209" s="46" t="s">
        <v>566</v>
      </c>
      <c r="C209" s="47" t="s">
        <v>568</v>
      </c>
      <c r="D209" s="48" t="s">
        <v>511</v>
      </c>
      <c r="E209" s="49" t="s">
        <v>36</v>
      </c>
      <c r="F209" s="82">
        <v>4</v>
      </c>
      <c r="G209" s="71"/>
      <c r="H209" s="72">
        <f t="shared" si="0"/>
        <v>0</v>
      </c>
    </row>
    <row r="210" spans="1:8" s="33" customFormat="1" ht="36" customHeight="1" x14ac:dyDescent="0.35">
      <c r="A210" s="68" t="s">
        <v>140</v>
      </c>
      <c r="B210" s="69" t="s">
        <v>228</v>
      </c>
      <c r="C210" s="47" t="s">
        <v>264</v>
      </c>
      <c r="D210" s="48" t="s">
        <v>141</v>
      </c>
      <c r="E210" s="49" t="s">
        <v>29</v>
      </c>
      <c r="F210" s="82">
        <v>85</v>
      </c>
      <c r="G210" s="71"/>
      <c r="H210" s="72">
        <f t="shared" si="0"/>
        <v>0</v>
      </c>
    </row>
    <row r="211" spans="1:8" s="33" customFormat="1" ht="36" customHeight="1" x14ac:dyDescent="0.3">
      <c r="A211" s="68" t="s">
        <v>250</v>
      </c>
      <c r="B211" s="69" t="s">
        <v>229</v>
      </c>
      <c r="C211" s="47" t="s">
        <v>251</v>
      </c>
      <c r="D211" s="48" t="s">
        <v>608</v>
      </c>
      <c r="E211" s="85"/>
      <c r="F211" s="70"/>
      <c r="G211" s="75"/>
      <c r="H211" s="89"/>
    </row>
    <row r="212" spans="1:8" s="33" customFormat="1" ht="36" customHeight="1" x14ac:dyDescent="0.35">
      <c r="A212" s="68" t="s">
        <v>252</v>
      </c>
      <c r="B212" s="46" t="s">
        <v>30</v>
      </c>
      <c r="C212" s="47" t="s">
        <v>187</v>
      </c>
      <c r="D212" s="48"/>
      <c r="E212" s="49"/>
      <c r="F212" s="70"/>
      <c r="G212" s="75"/>
      <c r="H212" s="89"/>
    </row>
    <row r="213" spans="1:8" s="33" customFormat="1" ht="36" customHeight="1" x14ac:dyDescent="0.35">
      <c r="A213" s="68" t="s">
        <v>291</v>
      </c>
      <c r="B213" s="86" t="s">
        <v>93</v>
      </c>
      <c r="C213" s="47" t="s">
        <v>292</v>
      </c>
      <c r="D213" s="48"/>
      <c r="E213" s="49" t="s">
        <v>31</v>
      </c>
      <c r="F213" s="70">
        <v>405</v>
      </c>
      <c r="G213" s="71"/>
      <c r="H213" s="72">
        <f>ROUND(G213*F213,2)</f>
        <v>0</v>
      </c>
    </row>
    <row r="214" spans="1:8" s="33" customFormat="1" ht="36" customHeight="1" x14ac:dyDescent="0.35">
      <c r="A214" s="68" t="s">
        <v>293</v>
      </c>
      <c r="B214" s="86" t="s">
        <v>94</v>
      </c>
      <c r="C214" s="47" t="s">
        <v>294</v>
      </c>
      <c r="D214" s="48"/>
      <c r="E214" s="49" t="s">
        <v>31</v>
      </c>
      <c r="F214" s="70">
        <v>515</v>
      </c>
      <c r="G214" s="71"/>
      <c r="H214" s="72">
        <f>ROUND(G214*F214,2)</f>
        <v>0</v>
      </c>
    </row>
    <row r="215" spans="1:8" s="33" customFormat="1" ht="36" customHeight="1" x14ac:dyDescent="0.35">
      <c r="A215" s="68" t="s">
        <v>253</v>
      </c>
      <c r="B215" s="46" t="s">
        <v>37</v>
      </c>
      <c r="C215" s="47" t="s">
        <v>66</v>
      </c>
      <c r="D215" s="48"/>
      <c r="E215" s="49"/>
      <c r="F215" s="70"/>
      <c r="G215" s="75"/>
      <c r="H215" s="89"/>
    </row>
    <row r="216" spans="1:8" s="33" customFormat="1" ht="36" customHeight="1" x14ac:dyDescent="0.35">
      <c r="A216" s="68" t="s">
        <v>295</v>
      </c>
      <c r="B216" s="86" t="s">
        <v>93</v>
      </c>
      <c r="C216" s="47" t="s">
        <v>292</v>
      </c>
      <c r="D216" s="48"/>
      <c r="E216" s="49" t="s">
        <v>31</v>
      </c>
      <c r="F216" s="70">
        <v>55</v>
      </c>
      <c r="G216" s="71"/>
      <c r="H216" s="72">
        <f>ROUND(G216*F216,2)</f>
        <v>0</v>
      </c>
    </row>
    <row r="217" spans="1:8" s="35" customFormat="1" ht="36" customHeight="1" x14ac:dyDescent="0.35">
      <c r="A217" s="61"/>
      <c r="B217" s="83"/>
      <c r="C217" s="77" t="s">
        <v>21</v>
      </c>
      <c r="D217" s="78"/>
      <c r="E217" s="87"/>
      <c r="F217" s="84"/>
      <c r="G217" s="61"/>
      <c r="H217" s="57"/>
    </row>
    <row r="218" spans="1:8" s="33" customFormat="1" ht="36" customHeight="1" x14ac:dyDescent="0.35">
      <c r="A218" s="88" t="s">
        <v>380</v>
      </c>
      <c r="B218" s="69" t="s">
        <v>230</v>
      </c>
      <c r="C218" s="47" t="s">
        <v>371</v>
      </c>
      <c r="D218" s="48"/>
      <c r="E218" s="49"/>
      <c r="F218" s="82"/>
      <c r="G218" s="61"/>
      <c r="H218" s="72"/>
    </row>
    <row r="219" spans="1:8" s="33" customFormat="1" ht="36" customHeight="1" x14ac:dyDescent="0.35">
      <c r="A219" s="88" t="s">
        <v>381</v>
      </c>
      <c r="B219" s="46" t="s">
        <v>30</v>
      </c>
      <c r="C219" s="47" t="s">
        <v>382</v>
      </c>
      <c r="D219" s="48"/>
      <c r="E219" s="49" t="s">
        <v>46</v>
      </c>
      <c r="F219" s="82">
        <v>105</v>
      </c>
      <c r="G219" s="71"/>
      <c r="H219" s="72">
        <f>ROUND(G219*F219,2)</f>
        <v>0</v>
      </c>
    </row>
    <row r="220" spans="1:8" s="33" customFormat="1" ht="36" customHeight="1" x14ac:dyDescent="0.35">
      <c r="A220" s="61"/>
      <c r="B220" s="83"/>
      <c r="C220" s="77" t="s">
        <v>22</v>
      </c>
      <c r="D220" s="78"/>
      <c r="E220" s="87"/>
      <c r="F220" s="84"/>
      <c r="G220" s="61"/>
      <c r="H220" s="57"/>
    </row>
    <row r="221" spans="1:8" s="33" customFormat="1" ht="36" customHeight="1" x14ac:dyDescent="0.35">
      <c r="A221" s="68" t="s">
        <v>296</v>
      </c>
      <c r="B221" s="69" t="s">
        <v>231</v>
      </c>
      <c r="C221" s="47" t="s">
        <v>297</v>
      </c>
      <c r="D221" s="48" t="s">
        <v>421</v>
      </c>
      <c r="E221" s="49"/>
      <c r="F221" s="82"/>
      <c r="G221" s="75"/>
      <c r="H221" s="89"/>
    </row>
    <row r="222" spans="1:8" s="33" customFormat="1" ht="36" customHeight="1" x14ac:dyDescent="0.35">
      <c r="A222" s="68" t="s">
        <v>298</v>
      </c>
      <c r="B222" s="46" t="s">
        <v>30</v>
      </c>
      <c r="C222" s="47" t="s">
        <v>299</v>
      </c>
      <c r="D222" s="48"/>
      <c r="E222" s="49" t="s">
        <v>36</v>
      </c>
      <c r="F222" s="82">
        <v>4</v>
      </c>
      <c r="G222" s="71"/>
      <c r="H222" s="72">
        <f>ROUND(G222*F222,2)</f>
        <v>0</v>
      </c>
    </row>
    <row r="223" spans="1:8" s="33" customFormat="1" ht="36" customHeight="1" x14ac:dyDescent="0.35">
      <c r="A223" s="68" t="s">
        <v>109</v>
      </c>
      <c r="B223" s="69" t="s">
        <v>232</v>
      </c>
      <c r="C223" s="47" t="s">
        <v>111</v>
      </c>
      <c r="D223" s="48" t="s">
        <v>108</v>
      </c>
      <c r="E223" s="49"/>
      <c r="F223" s="82"/>
      <c r="G223" s="75"/>
      <c r="H223" s="89"/>
    </row>
    <row r="224" spans="1:8" s="33" customFormat="1" ht="36" customHeight="1" x14ac:dyDescent="0.35">
      <c r="A224" s="68" t="s">
        <v>112</v>
      </c>
      <c r="B224" s="46" t="s">
        <v>30</v>
      </c>
      <c r="C224" s="47" t="s">
        <v>113</v>
      </c>
      <c r="D224" s="48"/>
      <c r="E224" s="49"/>
      <c r="F224" s="82"/>
      <c r="G224" s="75"/>
      <c r="H224" s="89"/>
    </row>
    <row r="225" spans="1:8" s="33" customFormat="1" ht="36" customHeight="1" x14ac:dyDescent="0.35">
      <c r="A225" s="68" t="s">
        <v>114</v>
      </c>
      <c r="B225" s="86" t="s">
        <v>93</v>
      </c>
      <c r="C225" s="47" t="s">
        <v>300</v>
      </c>
      <c r="D225" s="48"/>
      <c r="E225" s="49" t="s">
        <v>46</v>
      </c>
      <c r="F225" s="82">
        <v>17</v>
      </c>
      <c r="G225" s="71"/>
      <c r="H225" s="72">
        <f>ROUND(G225*F225,2)</f>
        <v>0</v>
      </c>
    </row>
    <row r="226" spans="1:8" s="73" customFormat="1" ht="36" customHeight="1" x14ac:dyDescent="0.3">
      <c r="A226" s="88"/>
      <c r="B226" s="69" t="s">
        <v>233</v>
      </c>
      <c r="C226" s="47" t="s">
        <v>501</v>
      </c>
      <c r="D226" s="48"/>
      <c r="E226" s="49" t="s">
        <v>36</v>
      </c>
      <c r="F226" s="82">
        <v>4</v>
      </c>
      <c r="G226" s="71"/>
      <c r="H226" s="72">
        <f>ROUND(G226*F226,2)</f>
        <v>0</v>
      </c>
    </row>
    <row r="227" spans="1:8" s="33" customFormat="1" ht="36" customHeight="1" x14ac:dyDescent="0.35">
      <c r="A227" s="68" t="s">
        <v>71</v>
      </c>
      <c r="B227" s="69" t="s">
        <v>234</v>
      </c>
      <c r="C227" s="26" t="s">
        <v>190</v>
      </c>
      <c r="D227" s="27" t="s">
        <v>192</v>
      </c>
      <c r="E227" s="49"/>
      <c r="F227" s="82"/>
      <c r="G227" s="75"/>
      <c r="H227" s="89"/>
    </row>
    <row r="228" spans="1:8" s="33" customFormat="1" ht="36" customHeight="1" x14ac:dyDescent="0.35">
      <c r="A228" s="68" t="s">
        <v>72</v>
      </c>
      <c r="B228" s="46" t="s">
        <v>30</v>
      </c>
      <c r="C228" s="28" t="s">
        <v>240</v>
      </c>
      <c r="D228" s="48"/>
      <c r="E228" s="49" t="s">
        <v>36</v>
      </c>
      <c r="F228" s="82">
        <v>2</v>
      </c>
      <c r="G228" s="71"/>
      <c r="H228" s="72">
        <f>ROUND(G228*F228,2)</f>
        <v>0</v>
      </c>
    </row>
    <row r="229" spans="1:8" s="33" customFormat="1" ht="36" customHeight="1" x14ac:dyDescent="0.35">
      <c r="A229" s="68" t="s">
        <v>73</v>
      </c>
      <c r="B229" s="46" t="s">
        <v>37</v>
      </c>
      <c r="C229" s="28" t="s">
        <v>241</v>
      </c>
      <c r="D229" s="48"/>
      <c r="E229" s="49" t="s">
        <v>36</v>
      </c>
      <c r="F229" s="82">
        <v>2</v>
      </c>
      <c r="G229" s="71"/>
      <c r="H229" s="72">
        <f>ROUND(G229*F229,2)</f>
        <v>0</v>
      </c>
    </row>
    <row r="230" spans="1:8" s="33" customFormat="1" ht="36" customHeight="1" x14ac:dyDescent="0.35">
      <c r="A230" s="68" t="s">
        <v>116</v>
      </c>
      <c r="B230" s="69" t="s">
        <v>235</v>
      </c>
      <c r="C230" s="91" t="s">
        <v>118</v>
      </c>
      <c r="D230" s="48" t="s">
        <v>108</v>
      </c>
      <c r="E230" s="49"/>
      <c r="F230" s="70"/>
      <c r="G230" s="75"/>
      <c r="H230" s="72"/>
    </row>
    <row r="231" spans="1:8" s="33" customFormat="1" ht="36" customHeight="1" x14ac:dyDescent="0.35">
      <c r="A231" s="68" t="s">
        <v>119</v>
      </c>
      <c r="B231" s="46" t="s">
        <v>30</v>
      </c>
      <c r="C231" s="91" t="s">
        <v>340</v>
      </c>
      <c r="D231" s="48"/>
      <c r="E231" s="49"/>
      <c r="F231" s="82"/>
      <c r="G231" s="75"/>
      <c r="H231" s="89"/>
    </row>
    <row r="232" spans="1:8" s="33" customFormat="1" ht="36" customHeight="1" x14ac:dyDescent="0.35">
      <c r="A232" s="68" t="s">
        <v>551</v>
      </c>
      <c r="B232" s="86" t="s">
        <v>93</v>
      </c>
      <c r="C232" s="47" t="s">
        <v>550</v>
      </c>
      <c r="D232" s="48"/>
      <c r="E232" s="49" t="s">
        <v>36</v>
      </c>
      <c r="F232" s="82">
        <v>4</v>
      </c>
      <c r="G232" s="71"/>
      <c r="H232" s="72">
        <f>ROUND(G232*F232,2)</f>
        <v>0</v>
      </c>
    </row>
    <row r="233" spans="1:8" s="73" customFormat="1" ht="36" customHeight="1" x14ac:dyDescent="0.3">
      <c r="A233" s="88" t="s">
        <v>159</v>
      </c>
      <c r="B233" s="69" t="s">
        <v>254</v>
      </c>
      <c r="C233" s="26" t="s">
        <v>342</v>
      </c>
      <c r="D233" s="27" t="s">
        <v>304</v>
      </c>
      <c r="E233" s="49"/>
      <c r="F233" s="82"/>
      <c r="G233" s="75"/>
      <c r="H233" s="89"/>
    </row>
    <row r="234" spans="1:8" s="73" customFormat="1" ht="36" customHeight="1" x14ac:dyDescent="0.3">
      <c r="A234" s="88" t="s">
        <v>305</v>
      </c>
      <c r="B234" s="46" t="s">
        <v>30</v>
      </c>
      <c r="C234" s="28" t="s">
        <v>578</v>
      </c>
      <c r="D234" s="48"/>
      <c r="E234" s="49" t="s">
        <v>46</v>
      </c>
      <c r="F234" s="82">
        <v>11</v>
      </c>
      <c r="G234" s="71"/>
      <c r="H234" s="72">
        <f>ROUND(G234*F234,2)</f>
        <v>0</v>
      </c>
    </row>
    <row r="235" spans="1:8" s="33" customFormat="1" ht="36" customHeight="1" x14ac:dyDescent="0.35">
      <c r="A235" s="68" t="s">
        <v>120</v>
      </c>
      <c r="B235" s="69" t="s">
        <v>255</v>
      </c>
      <c r="C235" s="47" t="s">
        <v>122</v>
      </c>
      <c r="D235" s="48" t="s">
        <v>123</v>
      </c>
      <c r="E235" s="49" t="s">
        <v>46</v>
      </c>
      <c r="F235" s="82">
        <v>48</v>
      </c>
      <c r="G235" s="71"/>
      <c r="H235" s="72">
        <f>ROUND(G235*F235,2)</f>
        <v>0</v>
      </c>
    </row>
    <row r="236" spans="1:8" s="33" customFormat="1" ht="36" customHeight="1" x14ac:dyDescent="0.35">
      <c r="A236" s="61"/>
      <c r="B236" s="96"/>
      <c r="C236" s="77" t="s">
        <v>23</v>
      </c>
      <c r="D236" s="78"/>
      <c r="E236" s="87"/>
      <c r="F236" s="84"/>
      <c r="G236" s="61"/>
      <c r="H236" s="57"/>
    </row>
    <row r="237" spans="1:8" s="33" customFormat="1" ht="36" customHeight="1" x14ac:dyDescent="0.35">
      <c r="A237" s="68" t="s">
        <v>55</v>
      </c>
      <c r="B237" s="69" t="s">
        <v>256</v>
      </c>
      <c r="C237" s="28" t="s">
        <v>191</v>
      </c>
      <c r="D237" s="27" t="s">
        <v>192</v>
      </c>
      <c r="E237" s="49" t="s">
        <v>36</v>
      </c>
      <c r="F237" s="82">
        <v>2</v>
      </c>
      <c r="G237" s="71"/>
      <c r="H237" s="72">
        <f>ROUND(G237*F237,2)</f>
        <v>0</v>
      </c>
    </row>
    <row r="238" spans="1:8" s="33" customFormat="1" ht="36" customHeight="1" x14ac:dyDescent="0.35">
      <c r="A238" s="68" t="s">
        <v>56</v>
      </c>
      <c r="B238" s="69" t="s">
        <v>455</v>
      </c>
      <c r="C238" s="28" t="s">
        <v>193</v>
      </c>
      <c r="D238" s="27" t="s">
        <v>192</v>
      </c>
      <c r="E238" s="49"/>
      <c r="F238" s="82"/>
      <c r="G238" s="75"/>
      <c r="H238" s="89"/>
    </row>
    <row r="239" spans="1:8" s="33" customFormat="1" ht="36" customHeight="1" x14ac:dyDescent="0.35">
      <c r="A239" s="68" t="s">
        <v>57</v>
      </c>
      <c r="B239" s="46" t="s">
        <v>30</v>
      </c>
      <c r="C239" s="47" t="s">
        <v>125</v>
      </c>
      <c r="D239" s="48"/>
      <c r="E239" s="49" t="s">
        <v>36</v>
      </c>
      <c r="F239" s="82">
        <v>2</v>
      </c>
      <c r="G239" s="71"/>
      <c r="H239" s="72">
        <f>ROUND(G239*F239,2)</f>
        <v>0</v>
      </c>
    </row>
    <row r="240" spans="1:8" s="33" customFormat="1" ht="36" customHeight="1" x14ac:dyDescent="0.35">
      <c r="A240" s="61"/>
      <c r="B240" s="76"/>
      <c r="C240" s="77" t="s">
        <v>24</v>
      </c>
      <c r="D240" s="78"/>
      <c r="E240" s="79"/>
      <c r="F240" s="78"/>
      <c r="G240" s="61"/>
      <c r="H240" s="57"/>
    </row>
    <row r="241" spans="1:8" s="33" customFormat="1" ht="36" customHeight="1" x14ac:dyDescent="0.35">
      <c r="A241" s="80" t="s">
        <v>59</v>
      </c>
      <c r="B241" s="69" t="s">
        <v>517</v>
      </c>
      <c r="C241" s="47" t="s">
        <v>60</v>
      </c>
      <c r="D241" s="48" t="s">
        <v>265</v>
      </c>
      <c r="E241" s="49"/>
      <c r="F241" s="70"/>
      <c r="G241" s="75"/>
      <c r="H241" s="72"/>
    </row>
    <row r="242" spans="1:8" s="33" customFormat="1" ht="36" customHeight="1" x14ac:dyDescent="0.35">
      <c r="A242" s="80" t="s">
        <v>130</v>
      </c>
      <c r="B242" s="46" t="s">
        <v>30</v>
      </c>
      <c r="C242" s="47" t="s">
        <v>131</v>
      </c>
      <c r="D242" s="48"/>
      <c r="E242" s="49" t="s">
        <v>29</v>
      </c>
      <c r="F242" s="70">
        <v>20</v>
      </c>
      <c r="G242" s="71"/>
      <c r="H242" s="72">
        <f>ROUND(G242*F242,2)</f>
        <v>0</v>
      </c>
    </row>
    <row r="243" spans="1:8" s="33" customFormat="1" ht="36" customHeight="1" x14ac:dyDescent="0.35">
      <c r="A243" s="80" t="s">
        <v>61</v>
      </c>
      <c r="B243" s="46" t="s">
        <v>37</v>
      </c>
      <c r="C243" s="47" t="s">
        <v>132</v>
      </c>
      <c r="D243" s="48"/>
      <c r="E243" s="49" t="s">
        <v>29</v>
      </c>
      <c r="F243" s="70">
        <v>280</v>
      </c>
      <c r="G243" s="71"/>
      <c r="H243" s="72">
        <f>ROUND(G243*F243,2)</f>
        <v>0</v>
      </c>
    </row>
    <row r="244" spans="1:8" s="33" customFormat="1" ht="36" customHeight="1" thickBot="1" x14ac:dyDescent="0.4">
      <c r="A244" s="60"/>
      <c r="B244" s="104" t="str">
        <f>B168</f>
        <v>C</v>
      </c>
      <c r="C244" s="154" t="str">
        <f>C168</f>
        <v>MCMICKEN STREET - ELLICE AVENUE TO SARGENT AVENUE (ASPHALT RECONSTRUCTION)</v>
      </c>
      <c r="D244" s="155"/>
      <c r="E244" s="155"/>
      <c r="F244" s="156"/>
      <c r="G244" s="37" t="s">
        <v>17</v>
      </c>
      <c r="H244" s="37">
        <f>SUM(H169:H243)</f>
        <v>0</v>
      </c>
    </row>
    <row r="245" spans="1:8" s="33" customFormat="1" ht="36" customHeight="1" thickTop="1" x14ac:dyDescent="0.35">
      <c r="A245" s="30"/>
      <c r="B245" s="59" t="s">
        <v>15</v>
      </c>
      <c r="C245" s="157" t="s">
        <v>315</v>
      </c>
      <c r="D245" s="158"/>
      <c r="E245" s="158"/>
      <c r="F245" s="159"/>
      <c r="G245" s="30"/>
      <c r="H245" s="60"/>
    </row>
    <row r="246" spans="1:8" s="33" customFormat="1" ht="36" customHeight="1" x14ac:dyDescent="0.35">
      <c r="A246" s="61"/>
      <c r="B246" s="62"/>
      <c r="C246" s="63" t="s">
        <v>19</v>
      </c>
      <c r="D246" s="64"/>
      <c r="E246" s="65" t="s">
        <v>2</v>
      </c>
      <c r="F246" s="65" t="s">
        <v>2</v>
      </c>
      <c r="G246" s="66" t="s">
        <v>2</v>
      </c>
      <c r="H246" s="67"/>
    </row>
    <row r="247" spans="1:8" s="33" customFormat="1" ht="36" customHeight="1" x14ac:dyDescent="0.35">
      <c r="A247" s="68" t="s">
        <v>77</v>
      </c>
      <c r="B247" s="69" t="s">
        <v>236</v>
      </c>
      <c r="C247" s="47" t="s">
        <v>78</v>
      </c>
      <c r="D247" s="48" t="s">
        <v>263</v>
      </c>
      <c r="E247" s="49" t="s">
        <v>27</v>
      </c>
      <c r="F247" s="70">
        <v>735</v>
      </c>
      <c r="G247" s="71"/>
      <c r="H247" s="72">
        <f>ROUND(G247*F247,2)</f>
        <v>0</v>
      </c>
    </row>
    <row r="248" spans="1:8" s="33" customFormat="1" ht="36" customHeight="1" x14ac:dyDescent="0.35">
      <c r="A248" s="74" t="s">
        <v>79</v>
      </c>
      <c r="B248" s="69" t="s">
        <v>166</v>
      </c>
      <c r="C248" s="47" t="s">
        <v>80</v>
      </c>
      <c r="D248" s="48" t="s">
        <v>280</v>
      </c>
      <c r="E248" s="49" t="s">
        <v>29</v>
      </c>
      <c r="F248" s="70">
        <v>1180</v>
      </c>
      <c r="G248" s="71"/>
      <c r="H248" s="72">
        <f>ROUND(G248*F248,2)</f>
        <v>0</v>
      </c>
    </row>
    <row r="249" spans="1:8" s="33" customFormat="1" ht="36" customHeight="1" x14ac:dyDescent="0.35">
      <c r="A249" s="74" t="s">
        <v>81</v>
      </c>
      <c r="B249" s="69" t="s">
        <v>167</v>
      </c>
      <c r="C249" s="47" t="s">
        <v>266</v>
      </c>
      <c r="D249" s="48" t="s">
        <v>280</v>
      </c>
      <c r="E249" s="49"/>
      <c r="F249" s="70"/>
      <c r="G249" s="75"/>
      <c r="H249" s="72"/>
    </row>
    <row r="250" spans="1:8" s="33" customFormat="1" ht="36" customHeight="1" x14ac:dyDescent="0.35">
      <c r="A250" s="74" t="s">
        <v>390</v>
      </c>
      <c r="B250" s="46" t="s">
        <v>30</v>
      </c>
      <c r="C250" s="47" t="s">
        <v>389</v>
      </c>
      <c r="D250" s="48" t="s">
        <v>2</v>
      </c>
      <c r="E250" s="49" t="s">
        <v>31</v>
      </c>
      <c r="F250" s="70">
        <v>1130</v>
      </c>
      <c r="G250" s="71"/>
      <c r="H250" s="72">
        <f>ROUND(G250*F250,2)</f>
        <v>0</v>
      </c>
    </row>
    <row r="251" spans="1:8" s="33" customFormat="1" ht="36" customHeight="1" x14ac:dyDescent="0.35">
      <c r="A251" s="74" t="s">
        <v>32</v>
      </c>
      <c r="B251" s="69" t="s">
        <v>168</v>
      </c>
      <c r="C251" s="47" t="s">
        <v>33</v>
      </c>
      <c r="D251" s="48" t="s">
        <v>263</v>
      </c>
      <c r="E251" s="49"/>
      <c r="F251" s="70"/>
      <c r="G251" s="75"/>
      <c r="H251" s="72"/>
    </row>
    <row r="252" spans="1:8" s="33" customFormat="1" ht="36" customHeight="1" x14ac:dyDescent="0.35">
      <c r="A252" s="74" t="s">
        <v>267</v>
      </c>
      <c r="B252" s="46" t="s">
        <v>30</v>
      </c>
      <c r="C252" s="47" t="s">
        <v>268</v>
      </c>
      <c r="D252" s="48" t="s">
        <v>2</v>
      </c>
      <c r="E252" s="49" t="s">
        <v>27</v>
      </c>
      <c r="F252" s="70">
        <v>100</v>
      </c>
      <c r="G252" s="71"/>
      <c r="H252" s="72">
        <f>ROUND(G252*F252,2)</f>
        <v>0</v>
      </c>
    </row>
    <row r="253" spans="1:8" s="33" customFormat="1" ht="36" customHeight="1" x14ac:dyDescent="0.35">
      <c r="A253" s="68" t="s">
        <v>34</v>
      </c>
      <c r="B253" s="69" t="s">
        <v>237</v>
      </c>
      <c r="C253" s="47" t="s">
        <v>35</v>
      </c>
      <c r="D253" s="48" t="s">
        <v>263</v>
      </c>
      <c r="E253" s="49" t="s">
        <v>29</v>
      </c>
      <c r="F253" s="70">
        <v>420</v>
      </c>
      <c r="G253" s="71"/>
      <c r="H253" s="72">
        <f>ROUND(G253*F253,2)</f>
        <v>0</v>
      </c>
    </row>
    <row r="254" spans="1:8" s="33" customFormat="1" ht="36" customHeight="1" x14ac:dyDescent="0.35">
      <c r="A254" s="74" t="s">
        <v>85</v>
      </c>
      <c r="B254" s="69" t="s">
        <v>399</v>
      </c>
      <c r="C254" s="47" t="s">
        <v>269</v>
      </c>
      <c r="D254" s="48" t="s">
        <v>270</v>
      </c>
      <c r="E254" s="49"/>
      <c r="F254" s="70"/>
      <c r="G254" s="75"/>
      <c r="H254" s="72"/>
    </row>
    <row r="255" spans="1:8" s="33" customFormat="1" ht="36" customHeight="1" x14ac:dyDescent="0.35">
      <c r="A255" s="74" t="s">
        <v>271</v>
      </c>
      <c r="B255" s="46" t="s">
        <v>30</v>
      </c>
      <c r="C255" s="47" t="s">
        <v>272</v>
      </c>
      <c r="D255" s="48" t="s">
        <v>2</v>
      </c>
      <c r="E255" s="49" t="s">
        <v>29</v>
      </c>
      <c r="F255" s="70">
        <v>1180</v>
      </c>
      <c r="G255" s="71"/>
      <c r="H255" s="72">
        <f>ROUND(G255*F255,2)</f>
        <v>0</v>
      </c>
    </row>
    <row r="256" spans="1:8" s="33" customFormat="1" ht="36" customHeight="1" x14ac:dyDescent="0.35">
      <c r="A256" s="74" t="s">
        <v>273</v>
      </c>
      <c r="B256" s="69" t="s">
        <v>238</v>
      </c>
      <c r="C256" s="47" t="s">
        <v>87</v>
      </c>
      <c r="D256" s="48" t="s">
        <v>276</v>
      </c>
      <c r="E256" s="49"/>
      <c r="F256" s="70"/>
      <c r="G256" s="75"/>
      <c r="H256" s="72"/>
    </row>
    <row r="257" spans="1:8" s="33" customFormat="1" ht="36" customHeight="1" x14ac:dyDescent="0.35">
      <c r="A257" s="74" t="s">
        <v>274</v>
      </c>
      <c r="B257" s="46" t="s">
        <v>30</v>
      </c>
      <c r="C257" s="47" t="s">
        <v>275</v>
      </c>
      <c r="D257" s="48" t="s">
        <v>2</v>
      </c>
      <c r="E257" s="49" t="s">
        <v>29</v>
      </c>
      <c r="F257" s="70">
        <v>1180</v>
      </c>
      <c r="G257" s="71"/>
      <c r="H257" s="72">
        <f>ROUND(G257*F257,2)</f>
        <v>0</v>
      </c>
    </row>
    <row r="258" spans="1:8" s="33" customFormat="1" ht="36" customHeight="1" x14ac:dyDescent="0.35">
      <c r="A258" s="61"/>
      <c r="B258" s="76"/>
      <c r="C258" s="77" t="s">
        <v>258</v>
      </c>
      <c r="D258" s="78"/>
      <c r="E258" s="79"/>
      <c r="F258" s="78"/>
      <c r="G258" s="61"/>
      <c r="H258" s="57"/>
    </row>
    <row r="259" spans="1:8" s="33" customFormat="1" ht="36" customHeight="1" x14ac:dyDescent="0.35">
      <c r="A259" s="80" t="s">
        <v>62</v>
      </c>
      <c r="B259" s="69" t="s">
        <v>323</v>
      </c>
      <c r="C259" s="47" t="s">
        <v>63</v>
      </c>
      <c r="D259" s="48" t="s">
        <v>263</v>
      </c>
      <c r="E259" s="49"/>
      <c r="F259" s="70"/>
      <c r="G259" s="75"/>
      <c r="H259" s="72"/>
    </row>
    <row r="260" spans="1:8" s="33" customFormat="1" ht="36" customHeight="1" x14ac:dyDescent="0.35">
      <c r="A260" s="80" t="s">
        <v>64</v>
      </c>
      <c r="B260" s="46" t="s">
        <v>30</v>
      </c>
      <c r="C260" s="47" t="s">
        <v>65</v>
      </c>
      <c r="D260" s="48" t="s">
        <v>2</v>
      </c>
      <c r="E260" s="49" t="s">
        <v>29</v>
      </c>
      <c r="F260" s="70">
        <v>1005</v>
      </c>
      <c r="G260" s="71"/>
      <c r="H260" s="72">
        <f>ROUND(G260*F260,2)</f>
        <v>0</v>
      </c>
    </row>
    <row r="261" spans="1:8" s="33" customFormat="1" ht="36" customHeight="1" x14ac:dyDescent="0.35">
      <c r="A261" s="80" t="s">
        <v>133</v>
      </c>
      <c r="B261" s="69" t="s">
        <v>400</v>
      </c>
      <c r="C261" s="47" t="s">
        <v>134</v>
      </c>
      <c r="D261" s="48" t="s">
        <v>91</v>
      </c>
      <c r="E261" s="49"/>
      <c r="F261" s="70"/>
      <c r="G261" s="75"/>
      <c r="H261" s="72"/>
    </row>
    <row r="262" spans="1:8" s="33" customFormat="1" ht="36" customHeight="1" x14ac:dyDescent="0.35">
      <c r="A262" s="80" t="s">
        <v>135</v>
      </c>
      <c r="B262" s="46" t="s">
        <v>30</v>
      </c>
      <c r="C262" s="47" t="s">
        <v>92</v>
      </c>
      <c r="D262" s="48" t="s">
        <v>2</v>
      </c>
      <c r="E262" s="49" t="s">
        <v>29</v>
      </c>
      <c r="F262" s="70">
        <v>340</v>
      </c>
      <c r="G262" s="71"/>
      <c r="H262" s="72">
        <f>ROUND(G262*F262,2)</f>
        <v>0</v>
      </c>
    </row>
    <row r="263" spans="1:8" s="33" customFormat="1" ht="36" customHeight="1" x14ac:dyDescent="0.35">
      <c r="A263" s="80" t="s">
        <v>175</v>
      </c>
      <c r="B263" s="69" t="s">
        <v>324</v>
      </c>
      <c r="C263" s="47" t="s">
        <v>176</v>
      </c>
      <c r="D263" s="48" t="s">
        <v>177</v>
      </c>
      <c r="E263" s="49"/>
      <c r="F263" s="70"/>
      <c r="G263" s="75"/>
      <c r="H263" s="72"/>
    </row>
    <row r="264" spans="1:8" s="33" customFormat="1" ht="36" customHeight="1" x14ac:dyDescent="0.35">
      <c r="A264" s="80" t="s">
        <v>346</v>
      </c>
      <c r="B264" s="46" t="s">
        <v>30</v>
      </c>
      <c r="C264" s="47" t="s">
        <v>347</v>
      </c>
      <c r="D264" s="48" t="s">
        <v>2</v>
      </c>
      <c r="E264" s="49" t="s">
        <v>46</v>
      </c>
      <c r="F264" s="70">
        <v>220</v>
      </c>
      <c r="G264" s="71"/>
      <c r="H264" s="72">
        <f>ROUND(G264*F264,2)</f>
        <v>0</v>
      </c>
    </row>
    <row r="265" spans="1:8" s="33" customFormat="1" ht="36" customHeight="1" x14ac:dyDescent="0.35">
      <c r="A265" s="80" t="s">
        <v>409</v>
      </c>
      <c r="B265" s="46" t="s">
        <v>37</v>
      </c>
      <c r="C265" s="47" t="s">
        <v>408</v>
      </c>
      <c r="D265" s="48"/>
      <c r="E265" s="49" t="s">
        <v>46</v>
      </c>
      <c r="F265" s="70">
        <v>12</v>
      </c>
      <c r="G265" s="71"/>
      <c r="H265" s="72">
        <f>ROUND(G265*F265,2)</f>
        <v>0</v>
      </c>
    </row>
    <row r="266" spans="1:8" s="33" customFormat="1" ht="36" customHeight="1" x14ac:dyDescent="0.35">
      <c r="A266" s="80" t="s">
        <v>281</v>
      </c>
      <c r="B266" s="46" t="s">
        <v>47</v>
      </c>
      <c r="C266" s="47" t="s">
        <v>282</v>
      </c>
      <c r="D266" s="48" t="s">
        <v>2</v>
      </c>
      <c r="E266" s="49" t="s">
        <v>46</v>
      </c>
      <c r="F266" s="70">
        <v>29</v>
      </c>
      <c r="G266" s="71"/>
      <c r="H266" s="72">
        <f>ROUND(G266*F266,2)</f>
        <v>0</v>
      </c>
    </row>
    <row r="267" spans="1:8" s="73" customFormat="1" ht="36" customHeight="1" x14ac:dyDescent="0.3">
      <c r="A267" s="81" t="s">
        <v>97</v>
      </c>
      <c r="B267" s="69" t="s">
        <v>325</v>
      </c>
      <c r="C267" s="47" t="s">
        <v>98</v>
      </c>
      <c r="D267" s="48" t="s">
        <v>188</v>
      </c>
      <c r="E267" s="49"/>
      <c r="F267" s="70"/>
      <c r="G267" s="75"/>
      <c r="H267" s="72"/>
    </row>
    <row r="268" spans="1:8" s="73" customFormat="1" ht="36" customHeight="1" x14ac:dyDescent="0.3">
      <c r="A268" s="81" t="s">
        <v>99</v>
      </c>
      <c r="B268" s="46" t="s">
        <v>30</v>
      </c>
      <c r="C268" s="47" t="s">
        <v>189</v>
      </c>
      <c r="D268" s="48" t="s">
        <v>2</v>
      </c>
      <c r="E268" s="49" t="s">
        <v>29</v>
      </c>
      <c r="F268" s="70">
        <v>50</v>
      </c>
      <c r="G268" s="71"/>
      <c r="H268" s="72">
        <f>ROUND(G268*F268,2)</f>
        <v>0</v>
      </c>
    </row>
    <row r="269" spans="1:8" s="33" customFormat="1" ht="36" customHeight="1" x14ac:dyDescent="0.35">
      <c r="A269" s="80" t="s">
        <v>283</v>
      </c>
      <c r="B269" s="69" t="s">
        <v>401</v>
      </c>
      <c r="C269" s="47" t="s">
        <v>284</v>
      </c>
      <c r="D269" s="48" t="s">
        <v>285</v>
      </c>
      <c r="E269" s="49"/>
      <c r="F269" s="70"/>
      <c r="G269" s="75"/>
      <c r="H269" s="72"/>
    </row>
    <row r="270" spans="1:8" s="33" customFormat="1" ht="36" customHeight="1" x14ac:dyDescent="0.35">
      <c r="A270" s="80" t="s">
        <v>286</v>
      </c>
      <c r="B270" s="46" t="s">
        <v>30</v>
      </c>
      <c r="C270" s="47" t="s">
        <v>287</v>
      </c>
      <c r="D270" s="48"/>
      <c r="E270" s="49" t="s">
        <v>29</v>
      </c>
      <c r="F270" s="82">
        <v>50</v>
      </c>
      <c r="G270" s="71"/>
      <c r="H270" s="72">
        <f>ROUND(G270*F270,2)</f>
        <v>0</v>
      </c>
    </row>
    <row r="271" spans="1:8" s="73" customFormat="1" ht="30" customHeight="1" x14ac:dyDescent="0.3">
      <c r="A271" s="81" t="s">
        <v>100</v>
      </c>
      <c r="B271" s="69" t="s">
        <v>402</v>
      </c>
      <c r="C271" s="47" t="s">
        <v>102</v>
      </c>
      <c r="D271" s="48" t="s">
        <v>150</v>
      </c>
      <c r="E271" s="49" t="s">
        <v>36</v>
      </c>
      <c r="F271" s="82">
        <v>8</v>
      </c>
      <c r="G271" s="71"/>
      <c r="H271" s="72">
        <f>ROUND(G271*F271,2)</f>
        <v>0</v>
      </c>
    </row>
    <row r="272" spans="1:8" s="33" customFormat="1" ht="36" customHeight="1" x14ac:dyDescent="0.35">
      <c r="A272" s="61"/>
      <c r="B272" s="83"/>
      <c r="C272" s="77" t="s">
        <v>20</v>
      </c>
      <c r="D272" s="78"/>
      <c r="E272" s="84"/>
      <c r="F272" s="84"/>
      <c r="G272" s="61"/>
      <c r="H272" s="57"/>
    </row>
    <row r="273" spans="1:8" s="33" customFormat="1" ht="36" customHeight="1" x14ac:dyDescent="0.35">
      <c r="A273" s="68" t="s">
        <v>49</v>
      </c>
      <c r="B273" s="69" t="s">
        <v>326</v>
      </c>
      <c r="C273" s="47" t="s">
        <v>50</v>
      </c>
      <c r="D273" s="48" t="s">
        <v>606</v>
      </c>
      <c r="E273" s="49"/>
      <c r="F273" s="82"/>
      <c r="G273" s="75"/>
      <c r="H273" s="89"/>
    </row>
    <row r="274" spans="1:8" s="33" customFormat="1" ht="36" customHeight="1" x14ac:dyDescent="0.35">
      <c r="A274" s="68" t="s">
        <v>249</v>
      </c>
      <c r="B274" s="46" t="s">
        <v>30</v>
      </c>
      <c r="C274" s="47" t="s">
        <v>277</v>
      </c>
      <c r="D274" s="48" t="s">
        <v>2</v>
      </c>
      <c r="E274" s="49" t="s">
        <v>29</v>
      </c>
      <c r="F274" s="82">
        <v>70</v>
      </c>
      <c r="G274" s="71"/>
      <c r="H274" s="72">
        <f>ROUND(G274*F274,2)</f>
        <v>0</v>
      </c>
    </row>
    <row r="275" spans="1:8" s="33" customFormat="1" ht="36" customHeight="1" x14ac:dyDescent="0.35">
      <c r="A275" s="68" t="s">
        <v>51</v>
      </c>
      <c r="B275" s="69" t="s">
        <v>327</v>
      </c>
      <c r="C275" s="47" t="s">
        <v>52</v>
      </c>
      <c r="D275" s="48" t="s">
        <v>607</v>
      </c>
      <c r="E275" s="49"/>
      <c r="F275" s="82"/>
      <c r="G275" s="75"/>
      <c r="H275" s="89"/>
    </row>
    <row r="276" spans="1:8" s="33" customFormat="1" ht="75" customHeight="1" x14ac:dyDescent="0.35">
      <c r="A276" s="68"/>
      <c r="B276" s="46" t="s">
        <v>30</v>
      </c>
      <c r="C276" s="47" t="s">
        <v>288</v>
      </c>
      <c r="D276" s="48" t="s">
        <v>452</v>
      </c>
      <c r="E276" s="49" t="s">
        <v>46</v>
      </c>
      <c r="F276" s="82">
        <v>220</v>
      </c>
      <c r="G276" s="71"/>
      <c r="H276" s="72">
        <f>ROUND(G276*F276,2)</f>
        <v>0</v>
      </c>
    </row>
    <row r="277" spans="1:8" s="33" customFormat="1" ht="60" customHeight="1" x14ac:dyDescent="0.35">
      <c r="A277" s="68"/>
      <c r="B277" s="46" t="s">
        <v>37</v>
      </c>
      <c r="C277" s="47" t="s">
        <v>290</v>
      </c>
      <c r="D277" s="48" t="s">
        <v>454</v>
      </c>
      <c r="E277" s="49" t="s">
        <v>46</v>
      </c>
      <c r="F277" s="82">
        <v>12</v>
      </c>
      <c r="G277" s="71"/>
      <c r="H277" s="72">
        <f>ROUND(G277*F277,2)</f>
        <v>0</v>
      </c>
    </row>
    <row r="278" spans="1:8" s="33" customFormat="1" ht="60" customHeight="1" x14ac:dyDescent="0.35">
      <c r="A278" s="68"/>
      <c r="B278" s="46" t="s">
        <v>47</v>
      </c>
      <c r="C278" s="47" t="s">
        <v>289</v>
      </c>
      <c r="D278" s="48" t="s">
        <v>453</v>
      </c>
      <c r="E278" s="49" t="s">
        <v>46</v>
      </c>
      <c r="F278" s="82">
        <v>29</v>
      </c>
      <c r="G278" s="71"/>
      <c r="H278" s="72">
        <f>ROUND(G278*F278,2)</f>
        <v>0</v>
      </c>
    </row>
    <row r="279" spans="1:8" s="33" customFormat="1" ht="60" customHeight="1" x14ac:dyDescent="0.35">
      <c r="A279" s="68"/>
      <c r="B279" s="46" t="s">
        <v>58</v>
      </c>
      <c r="C279" s="47" t="s">
        <v>568</v>
      </c>
      <c r="D279" s="48" t="s">
        <v>511</v>
      </c>
      <c r="E279" s="49" t="s">
        <v>36</v>
      </c>
      <c r="F279" s="82">
        <v>4</v>
      </c>
      <c r="G279" s="71"/>
      <c r="H279" s="72">
        <f>ROUND(G279*F279,2)</f>
        <v>0</v>
      </c>
    </row>
    <row r="280" spans="1:8" s="33" customFormat="1" ht="36" customHeight="1" x14ac:dyDescent="0.35">
      <c r="A280" s="68" t="s">
        <v>140</v>
      </c>
      <c r="B280" s="69" t="s">
        <v>403</v>
      </c>
      <c r="C280" s="47" t="s">
        <v>264</v>
      </c>
      <c r="D280" s="48" t="s">
        <v>141</v>
      </c>
      <c r="E280" s="49" t="s">
        <v>29</v>
      </c>
      <c r="F280" s="82">
        <v>340</v>
      </c>
      <c r="G280" s="71"/>
      <c r="H280" s="72">
        <f>ROUND(G280*F280,2)</f>
        <v>0</v>
      </c>
    </row>
    <row r="281" spans="1:8" s="33" customFormat="1" ht="36" customHeight="1" x14ac:dyDescent="0.3">
      <c r="A281" s="68" t="s">
        <v>250</v>
      </c>
      <c r="B281" s="69" t="s">
        <v>328</v>
      </c>
      <c r="C281" s="47" t="s">
        <v>251</v>
      </c>
      <c r="D281" s="48" t="s">
        <v>608</v>
      </c>
      <c r="E281" s="85"/>
      <c r="F281" s="70"/>
      <c r="G281" s="75"/>
      <c r="H281" s="89"/>
    </row>
    <row r="282" spans="1:8" s="33" customFormat="1" ht="36" customHeight="1" x14ac:dyDescent="0.35">
      <c r="A282" s="68" t="s">
        <v>252</v>
      </c>
      <c r="B282" s="46" t="s">
        <v>30</v>
      </c>
      <c r="C282" s="47" t="s">
        <v>187</v>
      </c>
      <c r="D282" s="48"/>
      <c r="E282" s="49"/>
      <c r="F282" s="70"/>
      <c r="G282" s="75"/>
      <c r="H282" s="89"/>
    </row>
    <row r="283" spans="1:8" s="33" customFormat="1" ht="36" customHeight="1" x14ac:dyDescent="0.35">
      <c r="A283" s="68" t="s">
        <v>291</v>
      </c>
      <c r="B283" s="86" t="s">
        <v>93</v>
      </c>
      <c r="C283" s="47" t="s">
        <v>292</v>
      </c>
      <c r="D283" s="48"/>
      <c r="E283" s="49" t="s">
        <v>31</v>
      </c>
      <c r="F283" s="70">
        <v>130</v>
      </c>
      <c r="G283" s="71"/>
      <c r="H283" s="72">
        <f>ROUND(G283*F283,2)</f>
        <v>0</v>
      </c>
    </row>
    <row r="284" spans="1:8" s="33" customFormat="1" ht="36" customHeight="1" x14ac:dyDescent="0.35">
      <c r="A284" s="68" t="s">
        <v>293</v>
      </c>
      <c r="B284" s="86" t="s">
        <v>94</v>
      </c>
      <c r="C284" s="47" t="s">
        <v>294</v>
      </c>
      <c r="D284" s="48"/>
      <c r="E284" s="49" t="s">
        <v>31</v>
      </c>
      <c r="F284" s="70">
        <v>170</v>
      </c>
      <c r="G284" s="71"/>
      <c r="H284" s="72">
        <f>ROUND(G284*F284,2)</f>
        <v>0</v>
      </c>
    </row>
    <row r="285" spans="1:8" s="33" customFormat="1" ht="36" customHeight="1" x14ac:dyDescent="0.35">
      <c r="A285" s="61"/>
      <c r="B285" s="83"/>
      <c r="C285" s="77" t="s">
        <v>21</v>
      </c>
      <c r="D285" s="78"/>
      <c r="E285" s="87"/>
      <c r="F285" s="84"/>
      <c r="G285" s="61"/>
      <c r="H285" s="57"/>
    </row>
    <row r="286" spans="1:8" s="33" customFormat="1" ht="36" customHeight="1" x14ac:dyDescent="0.35">
      <c r="A286" s="88" t="s">
        <v>380</v>
      </c>
      <c r="B286" s="69" t="s">
        <v>404</v>
      </c>
      <c r="C286" s="47" t="s">
        <v>371</v>
      </c>
      <c r="D286" s="48"/>
      <c r="E286" s="49"/>
      <c r="F286" s="82"/>
      <c r="G286" s="61"/>
      <c r="H286" s="72"/>
    </row>
    <row r="287" spans="1:8" s="33" customFormat="1" ht="36" customHeight="1" x14ac:dyDescent="0.35">
      <c r="A287" s="88" t="s">
        <v>381</v>
      </c>
      <c r="B287" s="46" t="s">
        <v>30</v>
      </c>
      <c r="C287" s="47" t="s">
        <v>382</v>
      </c>
      <c r="D287" s="48"/>
      <c r="E287" s="49" t="s">
        <v>46</v>
      </c>
      <c r="F287" s="82">
        <v>32</v>
      </c>
      <c r="G287" s="71"/>
      <c r="H287" s="72">
        <f>ROUND(G287*F287,2)</f>
        <v>0</v>
      </c>
    </row>
    <row r="288" spans="1:8" s="33" customFormat="1" ht="36" customHeight="1" x14ac:dyDescent="0.35">
      <c r="A288" s="61"/>
      <c r="B288" s="83"/>
      <c r="C288" s="77" t="s">
        <v>22</v>
      </c>
      <c r="D288" s="78"/>
      <c r="E288" s="87"/>
      <c r="F288" s="84"/>
      <c r="G288" s="61"/>
      <c r="H288" s="57"/>
    </row>
    <row r="289" spans="1:8" s="73" customFormat="1" ht="36" customHeight="1" x14ac:dyDescent="0.3">
      <c r="A289" s="88" t="s">
        <v>136</v>
      </c>
      <c r="B289" s="69" t="s">
        <v>329</v>
      </c>
      <c r="C289" s="47" t="s">
        <v>137</v>
      </c>
      <c r="D289" s="48" t="s">
        <v>421</v>
      </c>
      <c r="E289" s="49"/>
      <c r="F289" s="82"/>
      <c r="G289" s="75"/>
      <c r="H289" s="89"/>
    </row>
    <row r="290" spans="1:8" s="73" customFormat="1" ht="36" customHeight="1" x14ac:dyDescent="0.3">
      <c r="A290" s="88" t="s">
        <v>138</v>
      </c>
      <c r="B290" s="46" t="s">
        <v>30</v>
      </c>
      <c r="C290" s="47" t="s">
        <v>139</v>
      </c>
      <c r="D290" s="48"/>
      <c r="E290" s="49" t="s">
        <v>36</v>
      </c>
      <c r="F290" s="82">
        <v>2</v>
      </c>
      <c r="G290" s="71"/>
      <c r="H290" s="72">
        <f>ROUND(G290*F290,2)</f>
        <v>0</v>
      </c>
    </row>
    <row r="291" spans="1:8" s="33" customFormat="1" ht="36" customHeight="1" x14ac:dyDescent="0.35">
      <c r="A291" s="68" t="s">
        <v>296</v>
      </c>
      <c r="B291" s="69" t="s">
        <v>330</v>
      </c>
      <c r="C291" s="47" t="s">
        <v>297</v>
      </c>
      <c r="D291" s="48" t="s">
        <v>421</v>
      </c>
      <c r="E291" s="49"/>
      <c r="F291" s="82"/>
      <c r="G291" s="75"/>
      <c r="H291" s="89"/>
    </row>
    <row r="292" spans="1:8" s="33" customFormat="1" ht="36" customHeight="1" x14ac:dyDescent="0.35">
      <c r="A292" s="68" t="s">
        <v>298</v>
      </c>
      <c r="B292" s="46" t="s">
        <v>30</v>
      </c>
      <c r="C292" s="47" t="s">
        <v>299</v>
      </c>
      <c r="D292" s="48"/>
      <c r="E292" s="49" t="s">
        <v>36</v>
      </c>
      <c r="F292" s="82">
        <v>4</v>
      </c>
      <c r="G292" s="71"/>
      <c r="H292" s="72">
        <f>ROUND(G292*F292,2)</f>
        <v>0</v>
      </c>
    </row>
    <row r="293" spans="1:8" s="33" customFormat="1" ht="36" customHeight="1" x14ac:dyDescent="0.35">
      <c r="A293" s="68" t="s">
        <v>109</v>
      </c>
      <c r="B293" s="69" t="s">
        <v>331</v>
      </c>
      <c r="C293" s="47" t="s">
        <v>111</v>
      </c>
      <c r="D293" s="48" t="s">
        <v>108</v>
      </c>
      <c r="E293" s="49"/>
      <c r="F293" s="82"/>
      <c r="G293" s="75"/>
      <c r="H293" s="89"/>
    </row>
    <row r="294" spans="1:8" s="33" customFormat="1" ht="36" customHeight="1" x14ac:dyDescent="0.35">
      <c r="A294" s="68" t="s">
        <v>112</v>
      </c>
      <c r="B294" s="46" t="s">
        <v>30</v>
      </c>
      <c r="C294" s="47" t="s">
        <v>113</v>
      </c>
      <c r="D294" s="48"/>
      <c r="E294" s="49"/>
      <c r="F294" s="82"/>
      <c r="G294" s="75"/>
      <c r="H294" s="89"/>
    </row>
    <row r="295" spans="1:8" s="33" customFormat="1" ht="36" customHeight="1" x14ac:dyDescent="0.35">
      <c r="A295" s="68" t="s">
        <v>114</v>
      </c>
      <c r="B295" s="86" t="s">
        <v>93</v>
      </c>
      <c r="C295" s="47" t="s">
        <v>300</v>
      </c>
      <c r="D295" s="48"/>
      <c r="E295" s="49" t="s">
        <v>46</v>
      </c>
      <c r="F295" s="82">
        <v>20</v>
      </c>
      <c r="G295" s="71"/>
      <c r="H295" s="72">
        <f>ROUND(G295*F295,2)</f>
        <v>0</v>
      </c>
    </row>
    <row r="296" spans="1:8" s="33" customFormat="1" ht="36" customHeight="1" x14ac:dyDescent="0.35">
      <c r="A296" s="68" t="s">
        <v>554</v>
      </c>
      <c r="B296" s="69" t="s">
        <v>332</v>
      </c>
      <c r="C296" s="47" t="s">
        <v>555</v>
      </c>
      <c r="D296" s="48" t="s">
        <v>108</v>
      </c>
      <c r="E296" s="49" t="s">
        <v>46</v>
      </c>
      <c r="F296" s="82">
        <v>4</v>
      </c>
      <c r="G296" s="71"/>
      <c r="H296" s="72">
        <f>ROUND(G296*F296,2)</f>
        <v>0</v>
      </c>
    </row>
    <row r="297" spans="1:8" s="73" customFormat="1" ht="36" customHeight="1" x14ac:dyDescent="0.3">
      <c r="A297" s="88" t="s">
        <v>159</v>
      </c>
      <c r="B297" s="69" t="s">
        <v>405</v>
      </c>
      <c r="C297" s="26" t="s">
        <v>342</v>
      </c>
      <c r="D297" s="27" t="s">
        <v>304</v>
      </c>
      <c r="E297" s="49"/>
      <c r="F297" s="82"/>
      <c r="G297" s="75"/>
      <c r="H297" s="89"/>
    </row>
    <row r="298" spans="1:8" s="73" customFormat="1" ht="36" customHeight="1" x14ac:dyDescent="0.3">
      <c r="A298" s="88" t="s">
        <v>580</v>
      </c>
      <c r="B298" s="46" t="s">
        <v>30</v>
      </c>
      <c r="C298" s="28" t="s">
        <v>581</v>
      </c>
      <c r="D298" s="48"/>
      <c r="E298" s="49" t="s">
        <v>46</v>
      </c>
      <c r="F298" s="82">
        <v>40</v>
      </c>
      <c r="G298" s="71"/>
      <c r="H298" s="72">
        <f>ROUND(G298*F298,2)</f>
        <v>0</v>
      </c>
    </row>
    <row r="299" spans="1:8" s="33" customFormat="1" ht="36" customHeight="1" x14ac:dyDescent="0.35">
      <c r="A299" s="68" t="s">
        <v>71</v>
      </c>
      <c r="B299" s="69" t="s">
        <v>406</v>
      </c>
      <c r="C299" s="26" t="s">
        <v>190</v>
      </c>
      <c r="D299" s="27" t="s">
        <v>192</v>
      </c>
      <c r="E299" s="49"/>
      <c r="F299" s="82"/>
      <c r="G299" s="75"/>
      <c r="H299" s="89"/>
    </row>
    <row r="300" spans="1:8" s="33" customFormat="1" ht="36" customHeight="1" x14ac:dyDescent="0.35">
      <c r="A300" s="68" t="s">
        <v>72</v>
      </c>
      <c r="B300" s="46" t="s">
        <v>30</v>
      </c>
      <c r="C300" s="28" t="s">
        <v>240</v>
      </c>
      <c r="D300" s="48"/>
      <c r="E300" s="49" t="s">
        <v>36</v>
      </c>
      <c r="F300" s="82">
        <v>4</v>
      </c>
      <c r="G300" s="71"/>
      <c r="H300" s="72">
        <f>ROUND(G300*F300,2)</f>
        <v>0</v>
      </c>
    </row>
    <row r="301" spans="1:8" s="33" customFormat="1" ht="36" customHeight="1" x14ac:dyDescent="0.35">
      <c r="A301" s="68" t="s">
        <v>73</v>
      </c>
      <c r="B301" s="46" t="s">
        <v>37</v>
      </c>
      <c r="C301" s="28" t="s">
        <v>241</v>
      </c>
      <c r="D301" s="48"/>
      <c r="E301" s="49" t="s">
        <v>36</v>
      </c>
      <c r="F301" s="82">
        <v>4</v>
      </c>
      <c r="G301" s="71"/>
      <c r="H301" s="72">
        <f>ROUND(G301*F301,2)</f>
        <v>0</v>
      </c>
    </row>
    <row r="302" spans="1:8" s="73" customFormat="1" ht="36" customHeight="1" x14ac:dyDescent="0.3">
      <c r="A302" s="68" t="s">
        <v>385</v>
      </c>
      <c r="B302" s="46" t="s">
        <v>47</v>
      </c>
      <c r="C302" s="28" t="s">
        <v>372</v>
      </c>
      <c r="D302" s="48" t="s">
        <v>511</v>
      </c>
      <c r="E302" s="49" t="s">
        <v>36</v>
      </c>
      <c r="F302" s="82">
        <v>4</v>
      </c>
      <c r="G302" s="71"/>
      <c r="H302" s="72">
        <f>ROUND(G302*F302,2)</f>
        <v>0</v>
      </c>
    </row>
    <row r="303" spans="1:8" s="73" customFormat="1" ht="36" customHeight="1" x14ac:dyDescent="0.3">
      <c r="A303" s="68" t="s">
        <v>386</v>
      </c>
      <c r="B303" s="46" t="s">
        <v>58</v>
      </c>
      <c r="C303" s="28" t="s">
        <v>373</v>
      </c>
      <c r="D303" s="48" t="s">
        <v>511</v>
      </c>
      <c r="E303" s="49" t="s">
        <v>36</v>
      </c>
      <c r="F303" s="82">
        <v>4</v>
      </c>
      <c r="G303" s="71"/>
      <c r="H303" s="72">
        <f>ROUND(G303*F303,2)</f>
        <v>0</v>
      </c>
    </row>
    <row r="304" spans="1:8" s="33" customFormat="1" ht="36" customHeight="1" x14ac:dyDescent="0.35">
      <c r="A304" s="68" t="s">
        <v>116</v>
      </c>
      <c r="B304" s="69" t="s">
        <v>333</v>
      </c>
      <c r="C304" s="91" t="s">
        <v>118</v>
      </c>
      <c r="D304" s="48" t="s">
        <v>108</v>
      </c>
      <c r="E304" s="49"/>
      <c r="F304" s="70"/>
      <c r="G304" s="75"/>
      <c r="H304" s="72"/>
    </row>
    <row r="305" spans="1:8" s="33" customFormat="1" ht="36" customHeight="1" x14ac:dyDescent="0.35">
      <c r="A305" s="68" t="s">
        <v>119</v>
      </c>
      <c r="B305" s="46" t="s">
        <v>30</v>
      </c>
      <c r="C305" s="91" t="s">
        <v>340</v>
      </c>
      <c r="D305" s="48"/>
      <c r="E305" s="49"/>
      <c r="F305" s="82"/>
      <c r="G305" s="75"/>
      <c r="H305" s="89"/>
    </row>
    <row r="306" spans="1:8" s="33" customFormat="1" ht="36" customHeight="1" x14ac:dyDescent="0.35">
      <c r="A306" s="68" t="s">
        <v>553</v>
      </c>
      <c r="B306" s="86" t="s">
        <v>93</v>
      </c>
      <c r="C306" s="47" t="s">
        <v>579</v>
      </c>
      <c r="D306" s="48"/>
      <c r="E306" s="49" t="s">
        <v>36</v>
      </c>
      <c r="F306" s="82">
        <v>4</v>
      </c>
      <c r="G306" s="71"/>
      <c r="H306" s="72">
        <f>ROUND(G306*F306,2)</f>
        <v>0</v>
      </c>
    </row>
    <row r="307" spans="1:8" s="33" customFormat="1" ht="36" customHeight="1" x14ac:dyDescent="0.35">
      <c r="A307" s="68" t="s">
        <v>120</v>
      </c>
      <c r="B307" s="69" t="s">
        <v>334</v>
      </c>
      <c r="C307" s="47" t="s">
        <v>122</v>
      </c>
      <c r="D307" s="48" t="s">
        <v>123</v>
      </c>
      <c r="E307" s="49" t="s">
        <v>46</v>
      </c>
      <c r="F307" s="82">
        <v>48</v>
      </c>
      <c r="G307" s="71"/>
      <c r="H307" s="72">
        <f>ROUND(G307*F307,2)</f>
        <v>0</v>
      </c>
    </row>
    <row r="308" spans="1:8" s="33" customFormat="1" ht="36" customHeight="1" x14ac:dyDescent="0.35">
      <c r="A308" s="68" t="s">
        <v>153</v>
      </c>
      <c r="B308" s="69" t="s">
        <v>407</v>
      </c>
      <c r="C308" s="91" t="s">
        <v>154</v>
      </c>
      <c r="D308" s="93" t="s">
        <v>426</v>
      </c>
      <c r="E308" s="49"/>
      <c r="F308" s="94"/>
      <c r="G308" s="72"/>
      <c r="H308" s="72"/>
    </row>
    <row r="309" spans="1:8" s="33" customFormat="1" ht="36" customHeight="1" x14ac:dyDescent="0.35">
      <c r="A309" s="68" t="s">
        <v>155</v>
      </c>
      <c r="B309" s="46" t="s">
        <v>30</v>
      </c>
      <c r="C309" s="95" t="s">
        <v>306</v>
      </c>
      <c r="D309" s="93" t="s">
        <v>307</v>
      </c>
      <c r="E309" s="49" t="s">
        <v>29</v>
      </c>
      <c r="F309" s="82">
        <v>180</v>
      </c>
      <c r="G309" s="71"/>
      <c r="H309" s="72">
        <f>ROUND(G309*F309,2)</f>
        <v>0</v>
      </c>
    </row>
    <row r="310" spans="1:8" s="33" customFormat="1" ht="36" customHeight="1" x14ac:dyDescent="0.35">
      <c r="A310" s="61"/>
      <c r="B310" s="96"/>
      <c r="C310" s="77" t="s">
        <v>23</v>
      </c>
      <c r="D310" s="78"/>
      <c r="E310" s="87"/>
      <c r="F310" s="84"/>
      <c r="G310" s="61"/>
      <c r="H310" s="57"/>
    </row>
    <row r="311" spans="1:8" s="33" customFormat="1" ht="36" customHeight="1" x14ac:dyDescent="0.35">
      <c r="A311" s="68" t="s">
        <v>55</v>
      </c>
      <c r="B311" s="69" t="s">
        <v>335</v>
      </c>
      <c r="C311" s="28" t="s">
        <v>191</v>
      </c>
      <c r="D311" s="27" t="s">
        <v>192</v>
      </c>
      <c r="E311" s="49" t="s">
        <v>36</v>
      </c>
      <c r="F311" s="82">
        <v>4</v>
      </c>
      <c r="G311" s="71"/>
      <c r="H311" s="72">
        <f>ROUND(G311*F311,2)</f>
        <v>0</v>
      </c>
    </row>
    <row r="312" spans="1:8" s="33" customFormat="1" ht="36" customHeight="1" x14ac:dyDescent="0.35">
      <c r="A312" s="68" t="s">
        <v>56</v>
      </c>
      <c r="B312" s="69" t="s">
        <v>336</v>
      </c>
      <c r="C312" s="28" t="s">
        <v>193</v>
      </c>
      <c r="D312" s="27" t="s">
        <v>192</v>
      </c>
      <c r="E312" s="49"/>
      <c r="F312" s="82"/>
      <c r="G312" s="75"/>
      <c r="H312" s="89"/>
    </row>
    <row r="313" spans="1:8" s="33" customFormat="1" ht="36" customHeight="1" x14ac:dyDescent="0.35">
      <c r="A313" s="68" t="s">
        <v>57</v>
      </c>
      <c r="B313" s="46" t="s">
        <v>30</v>
      </c>
      <c r="C313" s="47" t="s">
        <v>125</v>
      </c>
      <c r="D313" s="48"/>
      <c r="E313" s="49" t="s">
        <v>36</v>
      </c>
      <c r="F313" s="82">
        <v>2</v>
      </c>
      <c r="G313" s="71"/>
      <c r="H313" s="72">
        <f>ROUND(G313*F313,2)</f>
        <v>0</v>
      </c>
    </row>
    <row r="314" spans="1:8" s="33" customFormat="1" ht="36" customHeight="1" x14ac:dyDescent="0.35">
      <c r="A314" s="68" t="s">
        <v>68</v>
      </c>
      <c r="B314" s="69" t="s">
        <v>337</v>
      </c>
      <c r="C314" s="47" t="s">
        <v>74</v>
      </c>
      <c r="D314" s="27" t="s">
        <v>192</v>
      </c>
      <c r="E314" s="49" t="s">
        <v>36</v>
      </c>
      <c r="F314" s="82">
        <v>7</v>
      </c>
      <c r="G314" s="71"/>
      <c r="H314" s="72">
        <f>ROUND(G314*F314,2)</f>
        <v>0</v>
      </c>
    </row>
    <row r="315" spans="1:8" s="33" customFormat="1" ht="36" customHeight="1" x14ac:dyDescent="0.35">
      <c r="A315" s="68" t="s">
        <v>69</v>
      </c>
      <c r="B315" s="69" t="s">
        <v>338</v>
      </c>
      <c r="C315" s="47" t="s">
        <v>75</v>
      </c>
      <c r="D315" s="27" t="s">
        <v>192</v>
      </c>
      <c r="E315" s="49" t="s">
        <v>36</v>
      </c>
      <c r="F315" s="82">
        <v>7</v>
      </c>
      <c r="G315" s="71"/>
      <c r="H315" s="72">
        <f>ROUND(G315*F315,2)</f>
        <v>0</v>
      </c>
    </row>
    <row r="316" spans="1:8" s="33" customFormat="1" ht="36" customHeight="1" x14ac:dyDescent="0.35">
      <c r="A316" s="68" t="s">
        <v>70</v>
      </c>
      <c r="B316" s="69" t="s">
        <v>339</v>
      </c>
      <c r="C316" s="47" t="s">
        <v>76</v>
      </c>
      <c r="D316" s="27" t="s">
        <v>192</v>
      </c>
      <c r="E316" s="49" t="s">
        <v>36</v>
      </c>
      <c r="F316" s="82">
        <v>1</v>
      </c>
      <c r="G316" s="71"/>
      <c r="H316" s="72">
        <f>ROUND(G316*F316,2)</f>
        <v>0</v>
      </c>
    </row>
    <row r="317" spans="1:8" s="73" customFormat="1" ht="36" customHeight="1" x14ac:dyDescent="0.3">
      <c r="A317" s="68" t="s">
        <v>387</v>
      </c>
      <c r="B317" s="69" t="s">
        <v>552</v>
      </c>
      <c r="C317" s="47" t="s">
        <v>374</v>
      </c>
      <c r="D317" s="27" t="s">
        <v>192</v>
      </c>
      <c r="E317" s="49" t="s">
        <v>36</v>
      </c>
      <c r="F317" s="82">
        <v>1</v>
      </c>
      <c r="G317" s="71"/>
      <c r="H317" s="72">
        <f>ROUND(G317*F317,2)</f>
        <v>0</v>
      </c>
    </row>
    <row r="318" spans="1:8" s="33" customFormat="1" ht="36" customHeight="1" x14ac:dyDescent="0.35">
      <c r="A318" s="61"/>
      <c r="B318" s="76"/>
      <c r="C318" s="77" t="s">
        <v>24</v>
      </c>
      <c r="D318" s="78"/>
      <c r="E318" s="79"/>
      <c r="F318" s="78"/>
      <c r="G318" s="61"/>
      <c r="H318" s="57"/>
    </row>
    <row r="319" spans="1:8" s="33" customFormat="1" ht="36" customHeight="1" x14ac:dyDescent="0.35">
      <c r="A319" s="80" t="s">
        <v>59</v>
      </c>
      <c r="B319" s="69" t="s">
        <v>556</v>
      </c>
      <c r="C319" s="47" t="s">
        <v>60</v>
      </c>
      <c r="D319" s="48" t="s">
        <v>265</v>
      </c>
      <c r="E319" s="49"/>
      <c r="F319" s="70"/>
      <c r="G319" s="75"/>
      <c r="H319" s="72"/>
    </row>
    <row r="320" spans="1:8" s="33" customFormat="1" ht="36" customHeight="1" x14ac:dyDescent="0.35">
      <c r="A320" s="80" t="s">
        <v>130</v>
      </c>
      <c r="B320" s="46" t="s">
        <v>30</v>
      </c>
      <c r="C320" s="47" t="s">
        <v>131</v>
      </c>
      <c r="D320" s="48"/>
      <c r="E320" s="49" t="s">
        <v>29</v>
      </c>
      <c r="F320" s="70">
        <v>20</v>
      </c>
      <c r="G320" s="71"/>
      <c r="H320" s="72">
        <f>ROUND(G320*F320,2)</f>
        <v>0</v>
      </c>
    </row>
    <row r="321" spans="1:8" s="33" customFormat="1" ht="36" customHeight="1" x14ac:dyDescent="0.35">
      <c r="A321" s="80" t="s">
        <v>61</v>
      </c>
      <c r="B321" s="46" t="s">
        <v>37</v>
      </c>
      <c r="C321" s="47" t="s">
        <v>132</v>
      </c>
      <c r="D321" s="48"/>
      <c r="E321" s="49" t="s">
        <v>29</v>
      </c>
      <c r="F321" s="70">
        <v>400</v>
      </c>
      <c r="G321" s="71"/>
      <c r="H321" s="72">
        <f>ROUND(G321*F321,2)</f>
        <v>0</v>
      </c>
    </row>
    <row r="322" spans="1:8" s="33" customFormat="1" ht="36" customHeight="1" x14ac:dyDescent="0.35">
      <c r="A322" s="61"/>
      <c r="B322" s="76"/>
      <c r="C322" s="77" t="s">
        <v>425</v>
      </c>
      <c r="D322" s="78"/>
      <c r="E322" s="79"/>
      <c r="F322" s="78"/>
      <c r="G322" s="61"/>
      <c r="H322" s="57"/>
    </row>
    <row r="323" spans="1:8" s="33" customFormat="1" ht="36" customHeight="1" x14ac:dyDescent="0.35">
      <c r="A323" s="80"/>
      <c r="B323" s="69" t="s">
        <v>604</v>
      </c>
      <c r="C323" s="47" t="s">
        <v>526</v>
      </c>
      <c r="D323" s="48" t="s">
        <v>521</v>
      </c>
      <c r="E323" s="49"/>
      <c r="F323" s="70"/>
      <c r="G323" s="75"/>
      <c r="H323" s="72"/>
    </row>
    <row r="324" spans="1:8" s="33" customFormat="1" ht="36" customHeight="1" x14ac:dyDescent="0.35">
      <c r="A324" s="80"/>
      <c r="B324" s="46" t="s">
        <v>30</v>
      </c>
      <c r="C324" s="47" t="s">
        <v>522</v>
      </c>
      <c r="D324" s="48"/>
      <c r="E324" s="49" t="s">
        <v>36</v>
      </c>
      <c r="F324" s="70">
        <v>3</v>
      </c>
      <c r="G324" s="71"/>
      <c r="H324" s="72">
        <f>ROUND(G324*F324,2)</f>
        <v>0</v>
      </c>
    </row>
    <row r="325" spans="1:8" s="33" customFormat="1" ht="36" customHeight="1" thickBot="1" x14ac:dyDescent="0.4">
      <c r="A325" s="60"/>
      <c r="B325" s="104" t="str">
        <f>B245</f>
        <v>D</v>
      </c>
      <c r="C325" s="154" t="str">
        <f>C245</f>
        <v>LANGSIDE STREET - CUMBERLAND AVENUE TO NOTRE DAME AVENUE (ASPHALT RECONSTRUCTION)</v>
      </c>
      <c r="D325" s="155"/>
      <c r="E325" s="155"/>
      <c r="F325" s="156"/>
      <c r="G325" s="37" t="s">
        <v>17</v>
      </c>
      <c r="H325" s="37">
        <f>SUM(H246:H324)</f>
        <v>0</v>
      </c>
    </row>
    <row r="326" spans="1:8" s="33" customFormat="1" ht="36" customHeight="1" thickTop="1" x14ac:dyDescent="0.35">
      <c r="A326" s="30"/>
      <c r="B326" s="59" t="s">
        <v>16</v>
      </c>
      <c r="C326" s="157" t="s">
        <v>316</v>
      </c>
      <c r="D326" s="158"/>
      <c r="E326" s="158"/>
      <c r="F326" s="159"/>
      <c r="G326" s="30"/>
      <c r="H326" s="60"/>
    </row>
    <row r="327" spans="1:8" s="33" customFormat="1" ht="36" customHeight="1" x14ac:dyDescent="0.35">
      <c r="A327" s="61"/>
      <c r="B327" s="62"/>
      <c r="C327" s="63" t="s">
        <v>19</v>
      </c>
      <c r="D327" s="64"/>
      <c r="E327" s="65" t="s">
        <v>2</v>
      </c>
      <c r="F327" s="65" t="s">
        <v>2</v>
      </c>
      <c r="G327" s="66" t="s">
        <v>2</v>
      </c>
      <c r="H327" s="67"/>
    </row>
    <row r="328" spans="1:8" s="33" customFormat="1" ht="36" customHeight="1" x14ac:dyDescent="0.35">
      <c r="A328" s="68" t="s">
        <v>77</v>
      </c>
      <c r="B328" s="69" t="s">
        <v>242</v>
      </c>
      <c r="C328" s="47" t="s">
        <v>78</v>
      </c>
      <c r="D328" s="48" t="s">
        <v>263</v>
      </c>
      <c r="E328" s="49" t="s">
        <v>27</v>
      </c>
      <c r="F328" s="70">
        <v>150</v>
      </c>
      <c r="G328" s="71"/>
      <c r="H328" s="72">
        <f>ROUND(G328*F328,2)</f>
        <v>0</v>
      </c>
    </row>
    <row r="329" spans="1:8" s="73" customFormat="1" ht="36" customHeight="1" x14ac:dyDescent="0.3">
      <c r="A329" s="74" t="s">
        <v>79</v>
      </c>
      <c r="B329" s="69" t="s">
        <v>243</v>
      </c>
      <c r="C329" s="47" t="s">
        <v>80</v>
      </c>
      <c r="D329" s="48" t="s">
        <v>280</v>
      </c>
      <c r="E329" s="49" t="s">
        <v>29</v>
      </c>
      <c r="F329" s="70">
        <v>250</v>
      </c>
      <c r="G329" s="71"/>
      <c r="H329" s="72">
        <f>ROUND(G329*F329,2)</f>
        <v>0</v>
      </c>
    </row>
    <row r="330" spans="1:8" s="73" customFormat="1" ht="36" customHeight="1" x14ac:dyDescent="0.3">
      <c r="A330" s="74" t="s">
        <v>81</v>
      </c>
      <c r="B330" s="69" t="s">
        <v>244</v>
      </c>
      <c r="C330" s="47" t="s">
        <v>266</v>
      </c>
      <c r="D330" s="48" t="s">
        <v>280</v>
      </c>
      <c r="E330" s="49"/>
      <c r="F330" s="70"/>
      <c r="G330" s="75"/>
      <c r="H330" s="72"/>
    </row>
    <row r="331" spans="1:8" s="73" customFormat="1" ht="36" customHeight="1" x14ac:dyDescent="0.3">
      <c r="A331" s="74" t="s">
        <v>390</v>
      </c>
      <c r="B331" s="46" t="s">
        <v>30</v>
      </c>
      <c r="C331" s="47" t="s">
        <v>389</v>
      </c>
      <c r="D331" s="48" t="s">
        <v>2</v>
      </c>
      <c r="E331" s="49" t="s">
        <v>31</v>
      </c>
      <c r="F331" s="70">
        <v>180</v>
      </c>
      <c r="G331" s="71"/>
      <c r="H331" s="72">
        <f>ROUND(G331*F331,2)</f>
        <v>0</v>
      </c>
    </row>
    <row r="332" spans="1:8" s="73" customFormat="1" ht="36" customHeight="1" x14ac:dyDescent="0.3">
      <c r="A332" s="74" t="s">
        <v>32</v>
      </c>
      <c r="B332" s="69" t="s">
        <v>245</v>
      </c>
      <c r="C332" s="47" t="s">
        <v>33</v>
      </c>
      <c r="D332" s="48" t="s">
        <v>263</v>
      </c>
      <c r="E332" s="49"/>
      <c r="F332" s="70"/>
      <c r="G332" s="75"/>
      <c r="H332" s="72"/>
    </row>
    <row r="333" spans="1:8" s="73" customFormat="1" ht="36" customHeight="1" x14ac:dyDescent="0.3">
      <c r="A333" s="74" t="s">
        <v>267</v>
      </c>
      <c r="B333" s="46" t="s">
        <v>30</v>
      </c>
      <c r="C333" s="47" t="s">
        <v>268</v>
      </c>
      <c r="D333" s="48" t="s">
        <v>2</v>
      </c>
      <c r="E333" s="49" t="s">
        <v>27</v>
      </c>
      <c r="F333" s="70">
        <v>25</v>
      </c>
      <c r="G333" s="71"/>
      <c r="H333" s="72">
        <f>ROUND(G333*F333,2)</f>
        <v>0</v>
      </c>
    </row>
    <row r="334" spans="1:8" s="73" customFormat="1" ht="36" customHeight="1" x14ac:dyDescent="0.3">
      <c r="A334" s="88" t="s">
        <v>34</v>
      </c>
      <c r="B334" s="69" t="s">
        <v>246</v>
      </c>
      <c r="C334" s="47" t="s">
        <v>35</v>
      </c>
      <c r="D334" s="48" t="s">
        <v>263</v>
      </c>
      <c r="E334" s="49" t="s">
        <v>29</v>
      </c>
      <c r="F334" s="70">
        <v>140</v>
      </c>
      <c r="G334" s="71"/>
      <c r="H334" s="72">
        <f>ROUND(G334*F334,2)</f>
        <v>0</v>
      </c>
    </row>
    <row r="335" spans="1:8" s="73" customFormat="1" ht="36" customHeight="1" x14ac:dyDescent="0.3">
      <c r="A335" s="106" t="s">
        <v>85</v>
      </c>
      <c r="B335" s="69" t="s">
        <v>410</v>
      </c>
      <c r="C335" s="47" t="s">
        <v>269</v>
      </c>
      <c r="D335" s="48" t="s">
        <v>270</v>
      </c>
      <c r="E335" s="49"/>
      <c r="F335" s="70"/>
      <c r="G335" s="75"/>
      <c r="H335" s="72"/>
    </row>
    <row r="336" spans="1:8" s="73" customFormat="1" ht="36" customHeight="1" x14ac:dyDescent="0.3">
      <c r="A336" s="106" t="s">
        <v>271</v>
      </c>
      <c r="B336" s="46" t="s">
        <v>30</v>
      </c>
      <c r="C336" s="47" t="s">
        <v>272</v>
      </c>
      <c r="D336" s="48" t="s">
        <v>2</v>
      </c>
      <c r="E336" s="49" t="s">
        <v>29</v>
      </c>
      <c r="F336" s="70">
        <v>250</v>
      </c>
      <c r="G336" s="71"/>
      <c r="H336" s="72">
        <f>ROUND(G336*F336,2)</f>
        <v>0</v>
      </c>
    </row>
    <row r="337" spans="1:8" s="73" customFormat="1" ht="36" customHeight="1" x14ac:dyDescent="0.3">
      <c r="A337" s="106" t="s">
        <v>273</v>
      </c>
      <c r="B337" s="69" t="s">
        <v>247</v>
      </c>
      <c r="C337" s="47" t="s">
        <v>87</v>
      </c>
      <c r="D337" s="48" t="s">
        <v>276</v>
      </c>
      <c r="E337" s="49"/>
      <c r="F337" s="70"/>
      <c r="G337" s="75"/>
      <c r="H337" s="72"/>
    </row>
    <row r="338" spans="1:8" s="73" customFormat="1" ht="36" customHeight="1" x14ac:dyDescent="0.3">
      <c r="A338" s="106" t="s">
        <v>274</v>
      </c>
      <c r="B338" s="46" t="s">
        <v>30</v>
      </c>
      <c r="C338" s="47" t="s">
        <v>275</v>
      </c>
      <c r="D338" s="48" t="s">
        <v>2</v>
      </c>
      <c r="E338" s="49" t="s">
        <v>29</v>
      </c>
      <c r="F338" s="70">
        <v>250</v>
      </c>
      <c r="G338" s="71"/>
      <c r="H338" s="72">
        <f>ROUND(G338*F338,2)</f>
        <v>0</v>
      </c>
    </row>
    <row r="339" spans="1:8" s="33" customFormat="1" ht="36" customHeight="1" x14ac:dyDescent="0.35">
      <c r="A339" s="61"/>
      <c r="B339" s="76"/>
      <c r="C339" s="77" t="s">
        <v>258</v>
      </c>
      <c r="D339" s="78"/>
      <c r="E339" s="79"/>
      <c r="F339" s="78"/>
      <c r="G339" s="61"/>
      <c r="H339" s="57"/>
    </row>
    <row r="340" spans="1:8" s="33" customFormat="1" ht="36" customHeight="1" x14ac:dyDescent="0.35">
      <c r="A340" s="80" t="s">
        <v>62</v>
      </c>
      <c r="B340" s="69" t="s">
        <v>248</v>
      </c>
      <c r="C340" s="47" t="s">
        <v>63</v>
      </c>
      <c r="D340" s="48" t="s">
        <v>263</v>
      </c>
      <c r="E340" s="49"/>
      <c r="F340" s="70"/>
      <c r="G340" s="75"/>
      <c r="H340" s="72"/>
    </row>
    <row r="341" spans="1:8" s="33" customFormat="1" ht="36" customHeight="1" x14ac:dyDescent="0.35">
      <c r="A341" s="80" t="s">
        <v>64</v>
      </c>
      <c r="B341" s="46" t="s">
        <v>30</v>
      </c>
      <c r="C341" s="47" t="s">
        <v>65</v>
      </c>
      <c r="D341" s="48" t="s">
        <v>2</v>
      </c>
      <c r="E341" s="49" t="s">
        <v>29</v>
      </c>
      <c r="F341" s="70">
        <v>630</v>
      </c>
      <c r="G341" s="71"/>
      <c r="H341" s="72">
        <f>ROUND(G341*F341,2)</f>
        <v>0</v>
      </c>
    </row>
    <row r="342" spans="1:8" s="73" customFormat="1" ht="36" customHeight="1" x14ac:dyDescent="0.3">
      <c r="A342" s="81" t="s">
        <v>343</v>
      </c>
      <c r="B342" s="69" t="s">
        <v>411</v>
      </c>
      <c r="C342" s="47" t="s">
        <v>344</v>
      </c>
      <c r="D342" s="48" t="s">
        <v>345</v>
      </c>
      <c r="E342" s="49"/>
      <c r="F342" s="70"/>
      <c r="G342" s="75"/>
      <c r="H342" s="72"/>
    </row>
    <row r="343" spans="1:8" s="73" customFormat="1" ht="36" customHeight="1" x14ac:dyDescent="0.3">
      <c r="A343" s="81" t="s">
        <v>488</v>
      </c>
      <c r="B343" s="46" t="s">
        <v>30</v>
      </c>
      <c r="C343" s="47" t="s">
        <v>492</v>
      </c>
      <c r="D343" s="48" t="s">
        <v>2</v>
      </c>
      <c r="E343" s="49" t="s">
        <v>29</v>
      </c>
      <c r="F343" s="70">
        <v>5</v>
      </c>
      <c r="G343" s="71"/>
      <c r="H343" s="72">
        <f>ROUND(G343*F343,2)</f>
        <v>0</v>
      </c>
    </row>
    <row r="344" spans="1:8" s="73" customFormat="1" ht="36" customHeight="1" x14ac:dyDescent="0.3">
      <c r="A344" s="81" t="s">
        <v>489</v>
      </c>
      <c r="B344" s="46" t="s">
        <v>37</v>
      </c>
      <c r="C344" s="47" t="s">
        <v>493</v>
      </c>
      <c r="D344" s="48" t="s">
        <v>2</v>
      </c>
      <c r="E344" s="49" t="s">
        <v>29</v>
      </c>
      <c r="F344" s="70">
        <v>170</v>
      </c>
      <c r="G344" s="71"/>
      <c r="H344" s="72">
        <f>ROUND(G344*F344,2)</f>
        <v>0</v>
      </c>
    </row>
    <row r="345" spans="1:8" s="73" customFormat="1" ht="36" customHeight="1" x14ac:dyDescent="0.3">
      <c r="A345" s="81" t="s">
        <v>490</v>
      </c>
      <c r="B345" s="46" t="s">
        <v>47</v>
      </c>
      <c r="C345" s="47" t="s">
        <v>494</v>
      </c>
      <c r="D345" s="48" t="s">
        <v>2</v>
      </c>
      <c r="E345" s="49" t="s">
        <v>29</v>
      </c>
      <c r="F345" s="70">
        <v>8</v>
      </c>
      <c r="G345" s="71"/>
      <c r="H345" s="72">
        <f>ROUND(G345*F345,2)</f>
        <v>0</v>
      </c>
    </row>
    <row r="346" spans="1:8" s="73" customFormat="1" ht="36" customHeight="1" x14ac:dyDescent="0.3">
      <c r="A346" s="81" t="s">
        <v>38</v>
      </c>
      <c r="B346" s="69" t="s">
        <v>301</v>
      </c>
      <c r="C346" s="47" t="s">
        <v>39</v>
      </c>
      <c r="D346" s="48" t="s">
        <v>145</v>
      </c>
      <c r="E346" s="49"/>
      <c r="F346" s="70"/>
      <c r="G346" s="75"/>
      <c r="H346" s="72"/>
    </row>
    <row r="347" spans="1:8" s="73" customFormat="1" ht="36" customHeight="1" x14ac:dyDescent="0.3">
      <c r="A347" s="81" t="s">
        <v>40</v>
      </c>
      <c r="B347" s="46" t="s">
        <v>30</v>
      </c>
      <c r="C347" s="47" t="s">
        <v>41</v>
      </c>
      <c r="D347" s="48" t="s">
        <v>2</v>
      </c>
      <c r="E347" s="49" t="s">
        <v>36</v>
      </c>
      <c r="F347" s="70">
        <v>260</v>
      </c>
      <c r="G347" s="71"/>
      <c r="H347" s="72">
        <f>ROUND(G347*F347,2)</f>
        <v>0</v>
      </c>
    </row>
    <row r="348" spans="1:8" s="73" customFormat="1" ht="36" customHeight="1" x14ac:dyDescent="0.3">
      <c r="A348" s="81" t="s">
        <v>42</v>
      </c>
      <c r="B348" s="69" t="s">
        <v>302</v>
      </c>
      <c r="C348" s="47" t="s">
        <v>43</v>
      </c>
      <c r="D348" s="48" t="s">
        <v>145</v>
      </c>
      <c r="E348" s="49"/>
      <c r="F348" s="70"/>
      <c r="G348" s="75"/>
      <c r="H348" s="72"/>
    </row>
    <row r="349" spans="1:8" s="73" customFormat="1" ht="36" customHeight="1" x14ac:dyDescent="0.3">
      <c r="A349" s="81" t="s">
        <v>44</v>
      </c>
      <c r="B349" s="46" t="s">
        <v>30</v>
      </c>
      <c r="C349" s="47" t="s">
        <v>45</v>
      </c>
      <c r="D349" s="48" t="s">
        <v>2</v>
      </c>
      <c r="E349" s="49" t="s">
        <v>36</v>
      </c>
      <c r="F349" s="70">
        <v>340</v>
      </c>
      <c r="G349" s="71"/>
      <c r="H349" s="72">
        <f>ROUND(G349*F349,2)</f>
        <v>0</v>
      </c>
    </row>
    <row r="350" spans="1:8" s="73" customFormat="1" ht="36" customHeight="1" x14ac:dyDescent="0.3">
      <c r="A350" s="81" t="s">
        <v>496</v>
      </c>
      <c r="B350" s="69" t="s">
        <v>412</v>
      </c>
      <c r="C350" s="47" t="s">
        <v>497</v>
      </c>
      <c r="D350" s="48" t="s">
        <v>508</v>
      </c>
      <c r="E350" s="49"/>
      <c r="F350" s="70"/>
      <c r="G350" s="75"/>
      <c r="H350" s="72"/>
    </row>
    <row r="351" spans="1:8" s="73" customFormat="1" ht="36" customHeight="1" x14ac:dyDescent="0.3">
      <c r="A351" s="81" t="s">
        <v>170</v>
      </c>
      <c r="B351" s="107" t="s">
        <v>30</v>
      </c>
      <c r="C351" s="47" t="s">
        <v>264</v>
      </c>
      <c r="D351" s="48" t="s">
        <v>609</v>
      </c>
      <c r="E351" s="49"/>
      <c r="F351" s="70"/>
      <c r="G351" s="75"/>
      <c r="H351" s="72"/>
    </row>
    <row r="352" spans="1:8" s="73" customFormat="1" ht="36" customHeight="1" x14ac:dyDescent="0.3">
      <c r="A352" s="81" t="s">
        <v>171</v>
      </c>
      <c r="B352" s="86" t="s">
        <v>93</v>
      </c>
      <c r="C352" s="47" t="s">
        <v>172</v>
      </c>
      <c r="D352" s="48"/>
      <c r="E352" s="49" t="s">
        <v>29</v>
      </c>
      <c r="F352" s="70">
        <v>5</v>
      </c>
      <c r="G352" s="71"/>
      <c r="H352" s="72">
        <f>ROUND(G352*F352,2)</f>
        <v>0</v>
      </c>
    </row>
    <row r="353" spans="1:8" s="73" customFormat="1" ht="36" customHeight="1" x14ac:dyDescent="0.3">
      <c r="A353" s="81" t="s">
        <v>173</v>
      </c>
      <c r="B353" s="86" t="s">
        <v>94</v>
      </c>
      <c r="C353" s="47" t="s">
        <v>174</v>
      </c>
      <c r="D353" s="48"/>
      <c r="E353" s="49" t="s">
        <v>29</v>
      </c>
      <c r="F353" s="70">
        <v>50</v>
      </c>
      <c r="G353" s="71"/>
      <c r="H353" s="72">
        <f>ROUND(G353*F353,2)</f>
        <v>0</v>
      </c>
    </row>
    <row r="354" spans="1:8" s="73" customFormat="1" ht="36" customHeight="1" x14ac:dyDescent="0.3">
      <c r="A354" s="81" t="s">
        <v>199</v>
      </c>
      <c r="B354" s="86" t="s">
        <v>95</v>
      </c>
      <c r="C354" s="47" t="s">
        <v>200</v>
      </c>
      <c r="D354" s="48" t="s">
        <v>2</v>
      </c>
      <c r="E354" s="49" t="s">
        <v>29</v>
      </c>
      <c r="F354" s="70">
        <v>85</v>
      </c>
      <c r="G354" s="71"/>
      <c r="H354" s="72">
        <f>ROUND(G354*F354,2)</f>
        <v>0</v>
      </c>
    </row>
    <row r="355" spans="1:8" s="33" customFormat="1" ht="36" customHeight="1" x14ac:dyDescent="0.35">
      <c r="A355" s="108" t="s">
        <v>175</v>
      </c>
      <c r="B355" s="69" t="s">
        <v>413</v>
      </c>
      <c r="C355" s="47" t="s">
        <v>176</v>
      </c>
      <c r="D355" s="48" t="s">
        <v>177</v>
      </c>
      <c r="E355" s="49"/>
      <c r="F355" s="70"/>
      <c r="G355" s="75"/>
      <c r="H355" s="72"/>
    </row>
    <row r="356" spans="1:8" s="73" customFormat="1" ht="36" customHeight="1" x14ac:dyDescent="0.3">
      <c r="A356" s="81" t="s">
        <v>486</v>
      </c>
      <c r="B356" s="107" t="s">
        <v>30</v>
      </c>
      <c r="C356" s="47" t="s">
        <v>487</v>
      </c>
      <c r="D356" s="48" t="s">
        <v>2</v>
      </c>
      <c r="E356" s="49" t="s">
        <v>46</v>
      </c>
      <c r="F356" s="70">
        <v>20</v>
      </c>
      <c r="G356" s="71"/>
      <c r="H356" s="72">
        <f>ROUND(G356*F356,2)</f>
        <v>0</v>
      </c>
    </row>
    <row r="357" spans="1:8" s="73" customFormat="1" ht="36" customHeight="1" x14ac:dyDescent="0.3">
      <c r="A357" s="81" t="s">
        <v>181</v>
      </c>
      <c r="B357" s="69" t="s">
        <v>350</v>
      </c>
      <c r="C357" s="47" t="s">
        <v>182</v>
      </c>
      <c r="D357" s="48" t="s">
        <v>177</v>
      </c>
      <c r="E357" s="49"/>
      <c r="F357" s="70"/>
      <c r="G357" s="75"/>
      <c r="H357" s="72"/>
    </row>
    <row r="358" spans="1:8" s="73" customFormat="1" ht="36" customHeight="1" x14ac:dyDescent="0.3">
      <c r="A358" s="81" t="s">
        <v>502</v>
      </c>
      <c r="B358" s="107" t="s">
        <v>30</v>
      </c>
      <c r="C358" s="47" t="s">
        <v>485</v>
      </c>
      <c r="D358" s="48" t="s">
        <v>503</v>
      </c>
      <c r="E358" s="49" t="s">
        <v>46</v>
      </c>
      <c r="F358" s="70">
        <v>20</v>
      </c>
      <c r="G358" s="71"/>
      <c r="H358" s="72">
        <f>ROUND(G358*F358,2)</f>
        <v>0</v>
      </c>
    </row>
    <row r="359" spans="1:8" s="73" customFormat="1" ht="36" customHeight="1" x14ac:dyDescent="0.3">
      <c r="A359" s="81" t="s">
        <v>96</v>
      </c>
      <c r="B359" s="69" t="s">
        <v>414</v>
      </c>
      <c r="C359" s="47" t="s">
        <v>48</v>
      </c>
      <c r="D359" s="48" t="s">
        <v>146</v>
      </c>
      <c r="E359" s="49"/>
      <c r="F359" s="70"/>
      <c r="G359" s="75"/>
      <c r="H359" s="72"/>
    </row>
    <row r="360" spans="1:8" s="73" customFormat="1" ht="36" customHeight="1" x14ac:dyDescent="0.3">
      <c r="A360" s="81" t="s">
        <v>478</v>
      </c>
      <c r="B360" s="46" t="s">
        <v>30</v>
      </c>
      <c r="C360" s="47" t="s">
        <v>485</v>
      </c>
      <c r="D360" s="48" t="s">
        <v>239</v>
      </c>
      <c r="E360" s="49"/>
      <c r="F360" s="70"/>
      <c r="G360" s="75"/>
      <c r="H360" s="72"/>
    </row>
    <row r="361" spans="1:8" s="73" customFormat="1" ht="36" customHeight="1" x14ac:dyDescent="0.3">
      <c r="A361" s="81" t="s">
        <v>479</v>
      </c>
      <c r="B361" s="86" t="s">
        <v>93</v>
      </c>
      <c r="C361" s="47" t="s">
        <v>480</v>
      </c>
      <c r="D361" s="48"/>
      <c r="E361" s="49" t="s">
        <v>46</v>
      </c>
      <c r="F361" s="70">
        <v>20</v>
      </c>
      <c r="G361" s="71"/>
      <c r="H361" s="72">
        <f>ROUND(G361*F361,2)</f>
        <v>0</v>
      </c>
    </row>
    <row r="362" spans="1:8" s="73" customFormat="1" ht="36" customHeight="1" x14ac:dyDescent="0.3">
      <c r="A362" s="81" t="s">
        <v>481</v>
      </c>
      <c r="B362" s="86" t="s">
        <v>94</v>
      </c>
      <c r="C362" s="47" t="s">
        <v>482</v>
      </c>
      <c r="D362" s="48"/>
      <c r="E362" s="49" t="s">
        <v>46</v>
      </c>
      <c r="F362" s="70">
        <v>110</v>
      </c>
      <c r="G362" s="71"/>
      <c r="H362" s="72">
        <f>ROUND(G362*F362,2)</f>
        <v>0</v>
      </c>
    </row>
    <row r="363" spans="1:8" s="73" customFormat="1" ht="36" customHeight="1" x14ac:dyDescent="0.3">
      <c r="A363" s="81" t="s">
        <v>483</v>
      </c>
      <c r="B363" s="86" t="s">
        <v>95</v>
      </c>
      <c r="C363" s="47" t="s">
        <v>484</v>
      </c>
      <c r="D363" s="48" t="s">
        <v>2</v>
      </c>
      <c r="E363" s="49" t="s">
        <v>46</v>
      </c>
      <c r="F363" s="70">
        <v>100</v>
      </c>
      <c r="G363" s="71"/>
      <c r="H363" s="72">
        <f>ROUND(G363*F363,2)</f>
        <v>0</v>
      </c>
    </row>
    <row r="364" spans="1:8" s="73" customFormat="1" ht="36" customHeight="1" x14ac:dyDescent="0.3">
      <c r="A364" s="81" t="s">
        <v>507</v>
      </c>
      <c r="B364" s="46" t="s">
        <v>37</v>
      </c>
      <c r="C364" s="47" t="s">
        <v>509</v>
      </c>
      <c r="D364" s="48" t="s">
        <v>505</v>
      </c>
      <c r="E364" s="49" t="s">
        <v>46</v>
      </c>
      <c r="F364" s="70">
        <v>35</v>
      </c>
      <c r="G364" s="71"/>
      <c r="H364" s="72">
        <f>ROUND(G364*F364,2)</f>
        <v>0</v>
      </c>
    </row>
    <row r="365" spans="1:8" s="73" customFormat="1" ht="36" customHeight="1" x14ac:dyDescent="0.3">
      <c r="A365" s="81" t="s">
        <v>147</v>
      </c>
      <c r="B365" s="69" t="s">
        <v>415</v>
      </c>
      <c r="C365" s="47" t="s">
        <v>148</v>
      </c>
      <c r="D365" s="48" t="s">
        <v>608</v>
      </c>
      <c r="E365" s="49"/>
      <c r="F365" s="70"/>
      <c r="G365" s="75"/>
      <c r="H365" s="72"/>
    </row>
    <row r="366" spans="1:8" s="73" customFormat="1" ht="36" customHeight="1" x14ac:dyDescent="0.3">
      <c r="A366" s="81" t="s">
        <v>186</v>
      </c>
      <c r="B366" s="46" t="s">
        <v>30</v>
      </c>
      <c r="C366" s="47" t="s">
        <v>187</v>
      </c>
      <c r="D366" s="48"/>
      <c r="E366" s="49"/>
      <c r="F366" s="70"/>
      <c r="G366" s="75"/>
      <c r="H366" s="72"/>
    </row>
    <row r="367" spans="1:8" s="73" customFormat="1" ht="36" customHeight="1" x14ac:dyDescent="0.3">
      <c r="A367" s="81" t="s">
        <v>348</v>
      </c>
      <c r="B367" s="86" t="s">
        <v>93</v>
      </c>
      <c r="C367" s="47" t="s">
        <v>292</v>
      </c>
      <c r="D367" s="48"/>
      <c r="E367" s="49" t="s">
        <v>31</v>
      </c>
      <c r="F367" s="70">
        <v>310</v>
      </c>
      <c r="G367" s="71"/>
      <c r="H367" s="72">
        <f>ROUND(G367*F367,2)</f>
        <v>0</v>
      </c>
    </row>
    <row r="368" spans="1:8" s="73" customFormat="1" ht="36" customHeight="1" x14ac:dyDescent="0.3">
      <c r="A368" s="81" t="s">
        <v>149</v>
      </c>
      <c r="B368" s="46" t="s">
        <v>37</v>
      </c>
      <c r="C368" s="47" t="s">
        <v>66</v>
      </c>
      <c r="D368" s="48"/>
      <c r="E368" s="49"/>
      <c r="F368" s="70"/>
      <c r="G368" s="75"/>
      <c r="H368" s="72"/>
    </row>
    <row r="369" spans="1:8" s="73" customFormat="1" ht="36" customHeight="1" x14ac:dyDescent="0.3">
      <c r="A369" s="81" t="s">
        <v>349</v>
      </c>
      <c r="B369" s="86" t="s">
        <v>93</v>
      </c>
      <c r="C369" s="47" t="s">
        <v>292</v>
      </c>
      <c r="D369" s="48"/>
      <c r="E369" s="49" t="s">
        <v>31</v>
      </c>
      <c r="F369" s="70">
        <v>18</v>
      </c>
      <c r="G369" s="71"/>
      <c r="H369" s="72">
        <f>ROUND(G369*F369,2)</f>
        <v>0</v>
      </c>
    </row>
    <row r="370" spans="1:8" s="73" customFormat="1" ht="36" customHeight="1" x14ac:dyDescent="0.3">
      <c r="A370" s="81" t="s">
        <v>97</v>
      </c>
      <c r="B370" s="69" t="s">
        <v>351</v>
      </c>
      <c r="C370" s="47" t="s">
        <v>98</v>
      </c>
      <c r="D370" s="48" t="s">
        <v>188</v>
      </c>
      <c r="E370" s="49"/>
      <c r="F370" s="70"/>
      <c r="G370" s="75"/>
      <c r="H370" s="72"/>
    </row>
    <row r="371" spans="1:8" s="73" customFormat="1" ht="36" customHeight="1" x14ac:dyDescent="0.3">
      <c r="A371" s="81" t="s">
        <v>99</v>
      </c>
      <c r="B371" s="46" t="s">
        <v>30</v>
      </c>
      <c r="C371" s="47" t="s">
        <v>189</v>
      </c>
      <c r="D371" s="48" t="s">
        <v>2</v>
      </c>
      <c r="E371" s="49" t="s">
        <v>29</v>
      </c>
      <c r="F371" s="70">
        <v>55</v>
      </c>
      <c r="G371" s="71"/>
      <c r="H371" s="72">
        <f>ROUND(G371*F371,2)</f>
        <v>0</v>
      </c>
    </row>
    <row r="372" spans="1:8" s="73" customFormat="1" ht="36" customHeight="1" x14ac:dyDescent="0.3">
      <c r="A372" s="81" t="s">
        <v>283</v>
      </c>
      <c r="B372" s="69" t="s">
        <v>352</v>
      </c>
      <c r="C372" s="47" t="s">
        <v>284</v>
      </c>
      <c r="D372" s="48" t="s">
        <v>285</v>
      </c>
      <c r="E372" s="49"/>
      <c r="F372" s="70"/>
      <c r="G372" s="75"/>
      <c r="H372" s="72"/>
    </row>
    <row r="373" spans="1:8" s="73" customFormat="1" ht="36" customHeight="1" x14ac:dyDescent="0.3">
      <c r="A373" s="81" t="s">
        <v>286</v>
      </c>
      <c r="B373" s="46" t="s">
        <v>30</v>
      </c>
      <c r="C373" s="47" t="s">
        <v>287</v>
      </c>
      <c r="D373" s="48"/>
      <c r="E373" s="49" t="s">
        <v>29</v>
      </c>
      <c r="F373" s="82">
        <v>330</v>
      </c>
      <c r="G373" s="71"/>
      <c r="H373" s="72">
        <f>ROUND(G373*F373,2)</f>
        <v>0</v>
      </c>
    </row>
    <row r="374" spans="1:8" s="73" customFormat="1" ht="30" customHeight="1" x14ac:dyDescent="0.3">
      <c r="A374" s="81" t="s">
        <v>100</v>
      </c>
      <c r="B374" s="69" t="s">
        <v>353</v>
      </c>
      <c r="C374" s="47" t="s">
        <v>102</v>
      </c>
      <c r="D374" s="48" t="s">
        <v>150</v>
      </c>
      <c r="E374" s="49" t="s">
        <v>36</v>
      </c>
      <c r="F374" s="82">
        <v>6</v>
      </c>
      <c r="G374" s="71"/>
      <c r="H374" s="72">
        <f>ROUND(G374*F374,2)</f>
        <v>0</v>
      </c>
    </row>
    <row r="375" spans="1:8" s="33" customFormat="1" ht="36" customHeight="1" x14ac:dyDescent="0.35">
      <c r="A375" s="61"/>
      <c r="B375" s="83"/>
      <c r="C375" s="77" t="s">
        <v>498</v>
      </c>
      <c r="D375" s="78"/>
      <c r="E375" s="84"/>
      <c r="F375" s="84"/>
      <c r="G375" s="61"/>
      <c r="H375" s="57"/>
    </row>
    <row r="376" spans="1:8" s="33" customFormat="1" ht="36" customHeight="1" x14ac:dyDescent="0.35">
      <c r="A376" s="68" t="s">
        <v>49</v>
      </c>
      <c r="B376" s="69" t="s">
        <v>354</v>
      </c>
      <c r="C376" s="47" t="s">
        <v>50</v>
      </c>
      <c r="D376" s="48" t="s">
        <v>606</v>
      </c>
      <c r="E376" s="49"/>
      <c r="F376" s="82"/>
      <c r="G376" s="75"/>
      <c r="H376" s="89"/>
    </row>
    <row r="377" spans="1:8" s="33" customFormat="1" ht="36" customHeight="1" x14ac:dyDescent="0.35">
      <c r="A377" s="68" t="s">
        <v>500</v>
      </c>
      <c r="B377" s="46" t="s">
        <v>30</v>
      </c>
      <c r="C377" s="47" t="s">
        <v>499</v>
      </c>
      <c r="D377" s="48" t="s">
        <v>2</v>
      </c>
      <c r="E377" s="49" t="s">
        <v>29</v>
      </c>
      <c r="F377" s="82">
        <v>600</v>
      </c>
      <c r="G377" s="71"/>
      <c r="H377" s="72">
        <f>ROUND(G377*F377,2)</f>
        <v>0</v>
      </c>
    </row>
    <row r="378" spans="1:8" s="33" customFormat="1" ht="36" customHeight="1" x14ac:dyDescent="0.35">
      <c r="A378" s="61"/>
      <c r="B378" s="83"/>
      <c r="C378" s="77" t="s">
        <v>21</v>
      </c>
      <c r="D378" s="78"/>
      <c r="E378" s="84"/>
      <c r="F378" s="84"/>
      <c r="G378" s="61"/>
      <c r="H378" s="57"/>
    </row>
    <row r="379" spans="1:8" s="73" customFormat="1" ht="36" customHeight="1" x14ac:dyDescent="0.3">
      <c r="A379" s="88" t="s">
        <v>53</v>
      </c>
      <c r="B379" s="69" t="s">
        <v>355</v>
      </c>
      <c r="C379" s="47" t="s">
        <v>54</v>
      </c>
      <c r="D379" s="48" t="s">
        <v>106</v>
      </c>
      <c r="E379" s="49" t="s">
        <v>46</v>
      </c>
      <c r="F379" s="82">
        <v>335</v>
      </c>
      <c r="G379" s="71"/>
      <c r="H379" s="72">
        <f>ROUND(G379*F379,2)</f>
        <v>0</v>
      </c>
    </row>
    <row r="380" spans="1:8" s="33" customFormat="1" ht="36" customHeight="1" x14ac:dyDescent="0.35">
      <c r="A380" s="61"/>
      <c r="B380" s="83"/>
      <c r="C380" s="77" t="s">
        <v>22</v>
      </c>
      <c r="D380" s="78"/>
      <c r="E380" s="84"/>
      <c r="F380" s="84"/>
      <c r="G380" s="61"/>
      <c r="H380" s="57"/>
    </row>
    <row r="381" spans="1:8" s="73" customFormat="1" ht="36" customHeight="1" x14ac:dyDescent="0.3">
      <c r="A381" s="88" t="s">
        <v>557</v>
      </c>
      <c r="B381" s="69" t="s">
        <v>356</v>
      </c>
      <c r="C381" s="47" t="s">
        <v>558</v>
      </c>
      <c r="D381" s="48" t="s">
        <v>421</v>
      </c>
      <c r="E381" s="49"/>
      <c r="F381" s="82"/>
      <c r="G381" s="75"/>
      <c r="H381" s="89"/>
    </row>
    <row r="382" spans="1:8" s="73" customFormat="1" ht="36" customHeight="1" x14ac:dyDescent="0.3">
      <c r="A382" s="88" t="s">
        <v>582</v>
      </c>
      <c r="B382" s="46" t="s">
        <v>30</v>
      </c>
      <c r="C382" s="47" t="s">
        <v>583</v>
      </c>
      <c r="D382" s="48"/>
      <c r="E382" s="49" t="s">
        <v>36</v>
      </c>
      <c r="F382" s="82">
        <v>1</v>
      </c>
      <c r="G382" s="71"/>
      <c r="H382" s="72">
        <f>ROUND(G382*F382,2)</f>
        <v>0</v>
      </c>
    </row>
    <row r="383" spans="1:8" s="73" customFormat="1" ht="36" customHeight="1" x14ac:dyDescent="0.3">
      <c r="A383" s="88" t="s">
        <v>136</v>
      </c>
      <c r="B383" s="69" t="s">
        <v>416</v>
      </c>
      <c r="C383" s="47" t="s">
        <v>137</v>
      </c>
      <c r="D383" s="48" t="s">
        <v>421</v>
      </c>
      <c r="E383" s="49"/>
      <c r="F383" s="82"/>
      <c r="G383" s="75"/>
      <c r="H383" s="89"/>
    </row>
    <row r="384" spans="1:8" s="73" customFormat="1" ht="36" customHeight="1" x14ac:dyDescent="0.3">
      <c r="A384" s="88" t="s">
        <v>138</v>
      </c>
      <c r="B384" s="46" t="s">
        <v>30</v>
      </c>
      <c r="C384" s="47" t="s">
        <v>139</v>
      </c>
      <c r="D384" s="48"/>
      <c r="E384" s="49" t="s">
        <v>36</v>
      </c>
      <c r="F384" s="82">
        <v>3</v>
      </c>
      <c r="G384" s="71"/>
      <c r="H384" s="72">
        <f>ROUND(G384*F384,2)</f>
        <v>0</v>
      </c>
    </row>
    <row r="385" spans="1:8" s="73" customFormat="1" ht="36" customHeight="1" x14ac:dyDescent="0.3">
      <c r="A385" s="88" t="s">
        <v>296</v>
      </c>
      <c r="B385" s="69" t="s">
        <v>417</v>
      </c>
      <c r="C385" s="47" t="s">
        <v>297</v>
      </c>
      <c r="D385" s="48" t="s">
        <v>421</v>
      </c>
      <c r="E385" s="49"/>
      <c r="F385" s="82"/>
      <c r="G385" s="75"/>
      <c r="H385" s="89"/>
    </row>
    <row r="386" spans="1:8" s="73" customFormat="1" ht="36" customHeight="1" x14ac:dyDescent="0.3">
      <c r="A386" s="88" t="s">
        <v>298</v>
      </c>
      <c r="B386" s="46" t="s">
        <v>30</v>
      </c>
      <c r="C386" s="47" t="s">
        <v>299</v>
      </c>
      <c r="D386" s="48"/>
      <c r="E386" s="49" t="s">
        <v>36</v>
      </c>
      <c r="F386" s="82">
        <v>1</v>
      </c>
      <c r="G386" s="71"/>
      <c r="H386" s="72">
        <f>ROUND(G386*F386,2)</f>
        <v>0</v>
      </c>
    </row>
    <row r="387" spans="1:8" s="73" customFormat="1" ht="36" customHeight="1" x14ac:dyDescent="0.3">
      <c r="A387" s="88" t="s">
        <v>109</v>
      </c>
      <c r="B387" s="69" t="s">
        <v>303</v>
      </c>
      <c r="C387" s="47" t="s">
        <v>111</v>
      </c>
      <c r="D387" s="48" t="s">
        <v>108</v>
      </c>
      <c r="E387" s="49"/>
      <c r="F387" s="82"/>
      <c r="G387" s="75"/>
      <c r="H387" s="89"/>
    </row>
    <row r="388" spans="1:8" s="73" customFormat="1" ht="36" customHeight="1" x14ac:dyDescent="0.3">
      <c r="A388" s="88" t="s">
        <v>112</v>
      </c>
      <c r="B388" s="46" t="s">
        <v>30</v>
      </c>
      <c r="C388" s="47" t="s">
        <v>113</v>
      </c>
      <c r="D388" s="48"/>
      <c r="E388" s="49"/>
      <c r="F388" s="82"/>
      <c r="G388" s="75"/>
      <c r="H388" s="89"/>
    </row>
    <row r="389" spans="1:8" s="73" customFormat="1" ht="36" customHeight="1" x14ac:dyDescent="0.3">
      <c r="A389" s="88" t="s">
        <v>114</v>
      </c>
      <c r="B389" s="86" t="s">
        <v>93</v>
      </c>
      <c r="C389" s="47" t="s">
        <v>361</v>
      </c>
      <c r="D389" s="48"/>
      <c r="E389" s="49" t="s">
        <v>46</v>
      </c>
      <c r="F389" s="82">
        <v>6</v>
      </c>
      <c r="G389" s="71"/>
      <c r="H389" s="72">
        <f>ROUND(G389*F389,2)</f>
        <v>0</v>
      </c>
    </row>
    <row r="390" spans="1:8" s="73" customFormat="1" ht="36" customHeight="1" x14ac:dyDescent="0.3">
      <c r="A390" s="88"/>
      <c r="B390" s="69" t="s">
        <v>357</v>
      </c>
      <c r="C390" s="47" t="s">
        <v>501</v>
      </c>
      <c r="D390" s="48"/>
      <c r="E390" s="49" t="s">
        <v>36</v>
      </c>
      <c r="F390" s="82">
        <v>4</v>
      </c>
      <c r="G390" s="71"/>
      <c r="H390" s="72">
        <f>ROUND(G390*F390,2)</f>
        <v>0</v>
      </c>
    </row>
    <row r="391" spans="1:8" s="33" customFormat="1" ht="36" customHeight="1" x14ac:dyDescent="0.35">
      <c r="A391" s="68" t="s">
        <v>554</v>
      </c>
      <c r="B391" s="69" t="s">
        <v>418</v>
      </c>
      <c r="C391" s="47" t="s">
        <v>555</v>
      </c>
      <c r="D391" s="48" t="s">
        <v>108</v>
      </c>
      <c r="E391" s="49" t="s">
        <v>46</v>
      </c>
      <c r="F391" s="82">
        <v>6</v>
      </c>
      <c r="G391" s="71"/>
      <c r="H391" s="72">
        <f>ROUND(G391*F391,2)</f>
        <v>0</v>
      </c>
    </row>
    <row r="392" spans="1:8" s="73" customFormat="1" ht="36" customHeight="1" x14ac:dyDescent="0.3">
      <c r="A392" s="88" t="s">
        <v>159</v>
      </c>
      <c r="B392" s="69" t="s">
        <v>358</v>
      </c>
      <c r="C392" s="26" t="s">
        <v>342</v>
      </c>
      <c r="D392" s="27" t="s">
        <v>304</v>
      </c>
      <c r="E392" s="49"/>
      <c r="F392" s="82"/>
      <c r="G392" s="75"/>
      <c r="H392" s="89"/>
    </row>
    <row r="393" spans="1:8" s="73" customFormat="1" ht="36" customHeight="1" x14ac:dyDescent="0.3">
      <c r="A393" s="88" t="s">
        <v>580</v>
      </c>
      <c r="B393" s="46" t="s">
        <v>30</v>
      </c>
      <c r="C393" s="28" t="s">
        <v>581</v>
      </c>
      <c r="D393" s="48"/>
      <c r="E393" s="49" t="s">
        <v>46</v>
      </c>
      <c r="F393" s="82">
        <v>40</v>
      </c>
      <c r="G393" s="71"/>
      <c r="H393" s="72">
        <f>ROUND(G393*F393,2)</f>
        <v>0</v>
      </c>
    </row>
    <row r="394" spans="1:8" s="33" customFormat="1" ht="36" customHeight="1" x14ac:dyDescent="0.35">
      <c r="A394" s="68" t="s">
        <v>71</v>
      </c>
      <c r="B394" s="69" t="s">
        <v>359</v>
      </c>
      <c r="C394" s="26" t="s">
        <v>190</v>
      </c>
      <c r="D394" s="27" t="s">
        <v>192</v>
      </c>
      <c r="E394" s="49"/>
      <c r="F394" s="82"/>
      <c r="G394" s="75"/>
      <c r="H394" s="89"/>
    </row>
    <row r="395" spans="1:8" s="33" customFormat="1" ht="36" customHeight="1" x14ac:dyDescent="0.35">
      <c r="A395" s="68" t="s">
        <v>72</v>
      </c>
      <c r="B395" s="46" t="s">
        <v>30</v>
      </c>
      <c r="C395" s="28" t="s">
        <v>240</v>
      </c>
      <c r="D395" s="48"/>
      <c r="E395" s="49" t="s">
        <v>36</v>
      </c>
      <c r="F395" s="82">
        <v>2</v>
      </c>
      <c r="G395" s="71"/>
      <c r="H395" s="72">
        <f>ROUND(G395*F395,2)</f>
        <v>0</v>
      </c>
    </row>
    <row r="396" spans="1:8" s="33" customFormat="1" ht="36" customHeight="1" x14ac:dyDescent="0.35">
      <c r="A396" s="68" t="s">
        <v>73</v>
      </c>
      <c r="B396" s="46" t="s">
        <v>37</v>
      </c>
      <c r="C396" s="28" t="s">
        <v>241</v>
      </c>
      <c r="D396" s="48"/>
      <c r="E396" s="49" t="s">
        <v>36</v>
      </c>
      <c r="F396" s="82">
        <v>2</v>
      </c>
      <c r="G396" s="71"/>
      <c r="H396" s="72">
        <f>ROUND(G396*F396,2)</f>
        <v>0</v>
      </c>
    </row>
    <row r="397" spans="1:8" s="73" customFormat="1" ht="36" customHeight="1" x14ac:dyDescent="0.3">
      <c r="A397" s="68" t="s">
        <v>385</v>
      </c>
      <c r="B397" s="46" t="s">
        <v>47</v>
      </c>
      <c r="C397" s="28" t="s">
        <v>372</v>
      </c>
      <c r="D397" s="48" t="s">
        <v>511</v>
      </c>
      <c r="E397" s="49" t="s">
        <v>36</v>
      </c>
      <c r="F397" s="82">
        <v>5</v>
      </c>
      <c r="G397" s="71"/>
      <c r="H397" s="72">
        <f>ROUND(G397*F397,2)</f>
        <v>0</v>
      </c>
    </row>
    <row r="398" spans="1:8" s="73" customFormat="1" ht="36" customHeight="1" x14ac:dyDescent="0.3">
      <c r="A398" s="68" t="s">
        <v>386</v>
      </c>
      <c r="B398" s="46" t="s">
        <v>58</v>
      </c>
      <c r="C398" s="28" t="s">
        <v>373</v>
      </c>
      <c r="D398" s="48" t="s">
        <v>511</v>
      </c>
      <c r="E398" s="49" t="s">
        <v>36</v>
      </c>
      <c r="F398" s="82">
        <v>5</v>
      </c>
      <c r="G398" s="71"/>
      <c r="H398" s="72">
        <f>ROUND(G398*F398,2)</f>
        <v>0</v>
      </c>
    </row>
    <row r="399" spans="1:8" s="73" customFormat="1" ht="36" customHeight="1" x14ac:dyDescent="0.3">
      <c r="A399" s="88" t="s">
        <v>570</v>
      </c>
      <c r="B399" s="69" t="s">
        <v>360</v>
      </c>
      <c r="C399" s="47" t="s">
        <v>571</v>
      </c>
      <c r="D399" s="48" t="s">
        <v>108</v>
      </c>
      <c r="E399" s="49"/>
      <c r="F399" s="70"/>
      <c r="G399" s="75"/>
      <c r="H399" s="72"/>
    </row>
    <row r="400" spans="1:8" s="73" customFormat="1" ht="36" customHeight="1" x14ac:dyDescent="0.3">
      <c r="A400" s="88" t="s">
        <v>572</v>
      </c>
      <c r="B400" s="46" t="s">
        <v>30</v>
      </c>
      <c r="C400" s="111" t="s">
        <v>584</v>
      </c>
      <c r="D400" s="48"/>
      <c r="E400" s="49" t="s">
        <v>36</v>
      </c>
      <c r="F400" s="82">
        <v>2</v>
      </c>
      <c r="G400" s="71"/>
      <c r="H400" s="72">
        <f>ROUND(G400*F400,2)</f>
        <v>0</v>
      </c>
    </row>
    <row r="401" spans="1:8" s="73" customFormat="1" ht="36" customHeight="1" x14ac:dyDescent="0.3">
      <c r="A401" s="68" t="s">
        <v>559</v>
      </c>
      <c r="B401" s="69" t="s">
        <v>561</v>
      </c>
      <c r="C401" s="28" t="s">
        <v>560</v>
      </c>
      <c r="D401" s="48" t="s">
        <v>108</v>
      </c>
      <c r="E401" s="49" t="s">
        <v>36</v>
      </c>
      <c r="F401" s="82">
        <v>1</v>
      </c>
      <c r="G401" s="71"/>
      <c r="H401" s="72">
        <f>ROUND(G401*F401,2)</f>
        <v>0</v>
      </c>
    </row>
    <row r="402" spans="1:8" s="33" customFormat="1" ht="36" customHeight="1" x14ac:dyDescent="0.35">
      <c r="A402" s="61"/>
      <c r="B402" s="76"/>
      <c r="C402" s="77" t="s">
        <v>23</v>
      </c>
      <c r="D402" s="78"/>
      <c r="E402" s="79"/>
      <c r="F402" s="78"/>
      <c r="G402" s="61"/>
      <c r="H402" s="57"/>
    </row>
    <row r="403" spans="1:8" s="33" customFormat="1" ht="36" customHeight="1" x14ac:dyDescent="0.35">
      <c r="A403" s="68" t="s">
        <v>55</v>
      </c>
      <c r="B403" s="69" t="s">
        <v>562</v>
      </c>
      <c r="C403" s="28" t="s">
        <v>191</v>
      </c>
      <c r="D403" s="27" t="s">
        <v>192</v>
      </c>
      <c r="E403" s="49" t="s">
        <v>36</v>
      </c>
      <c r="F403" s="82">
        <v>2</v>
      </c>
      <c r="G403" s="71"/>
      <c r="H403" s="72">
        <f>ROUND(G403*F403,2)</f>
        <v>0</v>
      </c>
    </row>
    <row r="404" spans="1:8" s="33" customFormat="1" ht="36" customHeight="1" x14ac:dyDescent="0.35">
      <c r="A404" s="68" t="s">
        <v>56</v>
      </c>
      <c r="B404" s="69" t="s">
        <v>563</v>
      </c>
      <c r="C404" s="28" t="s">
        <v>193</v>
      </c>
      <c r="D404" s="27" t="s">
        <v>192</v>
      </c>
      <c r="E404" s="49"/>
      <c r="F404" s="82"/>
      <c r="G404" s="75"/>
      <c r="H404" s="89"/>
    </row>
    <row r="405" spans="1:8" s="33" customFormat="1" ht="36" customHeight="1" x14ac:dyDescent="0.35">
      <c r="A405" s="68" t="s">
        <v>57</v>
      </c>
      <c r="B405" s="46" t="s">
        <v>30</v>
      </c>
      <c r="C405" s="47" t="s">
        <v>125</v>
      </c>
      <c r="D405" s="48"/>
      <c r="E405" s="49" t="s">
        <v>36</v>
      </c>
      <c r="F405" s="82">
        <v>2</v>
      </c>
      <c r="G405" s="71"/>
      <c r="H405" s="72">
        <f>ROUND(G405*F405,2)</f>
        <v>0</v>
      </c>
    </row>
    <row r="406" spans="1:8" s="33" customFormat="1" ht="36" customHeight="1" x14ac:dyDescent="0.35">
      <c r="A406" s="61"/>
      <c r="B406" s="76"/>
      <c r="C406" s="77" t="s">
        <v>24</v>
      </c>
      <c r="D406" s="78"/>
      <c r="E406" s="79"/>
      <c r="F406" s="78"/>
      <c r="G406" s="61"/>
      <c r="H406" s="57"/>
    </row>
    <row r="407" spans="1:8" s="33" customFormat="1" ht="36" customHeight="1" x14ac:dyDescent="0.35">
      <c r="A407" s="80" t="s">
        <v>59</v>
      </c>
      <c r="B407" s="69" t="s">
        <v>589</v>
      </c>
      <c r="C407" s="47" t="s">
        <v>60</v>
      </c>
      <c r="D407" s="48" t="s">
        <v>265</v>
      </c>
      <c r="E407" s="49"/>
      <c r="F407" s="70"/>
      <c r="G407" s="75"/>
      <c r="H407" s="72"/>
    </row>
    <row r="408" spans="1:8" s="33" customFormat="1" ht="36" customHeight="1" x14ac:dyDescent="0.35">
      <c r="A408" s="80" t="s">
        <v>61</v>
      </c>
      <c r="B408" s="46" t="s">
        <v>30</v>
      </c>
      <c r="C408" s="47" t="s">
        <v>132</v>
      </c>
      <c r="D408" s="48"/>
      <c r="E408" s="49" t="s">
        <v>29</v>
      </c>
      <c r="F408" s="70">
        <v>132</v>
      </c>
      <c r="G408" s="71"/>
      <c r="H408" s="72">
        <f>ROUND(G408*F408,2)</f>
        <v>0</v>
      </c>
    </row>
    <row r="409" spans="1:8" s="33" customFormat="1" ht="36" customHeight="1" x14ac:dyDescent="0.35">
      <c r="A409" s="61"/>
      <c r="B409" s="76"/>
      <c r="C409" s="77" t="s">
        <v>425</v>
      </c>
      <c r="D409" s="78"/>
      <c r="E409" s="79"/>
      <c r="F409" s="78"/>
      <c r="G409" s="61"/>
      <c r="H409" s="57"/>
    </row>
    <row r="410" spans="1:8" s="33" customFormat="1" ht="48" customHeight="1" x14ac:dyDescent="0.35">
      <c r="A410" s="80"/>
      <c r="B410" s="97" t="s">
        <v>590</v>
      </c>
      <c r="C410" s="98" t="s">
        <v>510</v>
      </c>
      <c r="D410" s="99" t="s">
        <v>512</v>
      </c>
      <c r="E410" s="100" t="s">
        <v>36</v>
      </c>
      <c r="F410" s="101">
        <v>1</v>
      </c>
      <c r="G410" s="102"/>
      <c r="H410" s="103">
        <f>ROUND(G410*F410,2)</f>
        <v>0</v>
      </c>
    </row>
    <row r="411" spans="1:8" s="33" customFormat="1" ht="36" customHeight="1" thickBot="1" x14ac:dyDescent="0.4">
      <c r="A411" s="60"/>
      <c r="B411" s="104" t="str">
        <f>B326</f>
        <v>E</v>
      </c>
      <c r="C411" s="154" t="str">
        <f>C326</f>
        <v>QU'APPELLE AVENUE - BALMORAL STREET TO EDMONTON STREET (MAJOR REHABILITATION)</v>
      </c>
      <c r="D411" s="155"/>
      <c r="E411" s="155"/>
      <c r="F411" s="156"/>
      <c r="G411" s="37" t="s">
        <v>17</v>
      </c>
      <c r="H411" s="37">
        <f>SUM(H326:H410)</f>
        <v>0</v>
      </c>
    </row>
    <row r="412" spans="1:8" s="33" customFormat="1" ht="36" customHeight="1" thickTop="1" x14ac:dyDescent="0.35">
      <c r="A412" s="30"/>
      <c r="B412" s="59" t="s">
        <v>169</v>
      </c>
      <c r="C412" s="157" t="s">
        <v>317</v>
      </c>
      <c r="D412" s="158"/>
      <c r="E412" s="158"/>
      <c r="F412" s="159"/>
      <c r="G412" s="30"/>
      <c r="H412" s="60"/>
    </row>
    <row r="413" spans="1:8" s="33" customFormat="1" ht="36" customHeight="1" x14ac:dyDescent="0.35">
      <c r="A413" s="61"/>
      <c r="B413" s="62"/>
      <c r="C413" s="63" t="s">
        <v>19</v>
      </c>
      <c r="D413" s="64"/>
      <c r="E413" s="65" t="s">
        <v>2</v>
      </c>
      <c r="F413" s="65" t="s">
        <v>2</v>
      </c>
      <c r="G413" s="66" t="s">
        <v>2</v>
      </c>
      <c r="H413" s="67"/>
    </row>
    <row r="414" spans="1:8" s="33" customFormat="1" ht="36" customHeight="1" x14ac:dyDescent="0.35">
      <c r="A414" s="68" t="s">
        <v>77</v>
      </c>
      <c r="B414" s="69" t="s">
        <v>260</v>
      </c>
      <c r="C414" s="47" t="s">
        <v>78</v>
      </c>
      <c r="D414" s="48" t="s">
        <v>263</v>
      </c>
      <c r="E414" s="49" t="s">
        <v>27</v>
      </c>
      <c r="F414" s="70">
        <v>540</v>
      </c>
      <c r="G414" s="71"/>
      <c r="H414" s="72">
        <f>ROUND(G414*F414,2)</f>
        <v>0</v>
      </c>
    </row>
    <row r="415" spans="1:8" s="33" customFormat="1" ht="36" customHeight="1" x14ac:dyDescent="0.35">
      <c r="A415" s="74" t="s">
        <v>79</v>
      </c>
      <c r="B415" s="69" t="s">
        <v>308</v>
      </c>
      <c r="C415" s="47" t="s">
        <v>80</v>
      </c>
      <c r="D415" s="48" t="s">
        <v>280</v>
      </c>
      <c r="E415" s="49" t="s">
        <v>29</v>
      </c>
      <c r="F415" s="70">
        <v>980</v>
      </c>
      <c r="G415" s="71"/>
      <c r="H415" s="72">
        <f>ROUND(G415*F415,2)</f>
        <v>0</v>
      </c>
    </row>
    <row r="416" spans="1:8" s="33" customFormat="1" ht="36" customHeight="1" x14ac:dyDescent="0.35">
      <c r="A416" s="74" t="s">
        <v>81</v>
      </c>
      <c r="B416" s="69" t="s">
        <v>309</v>
      </c>
      <c r="C416" s="47" t="s">
        <v>266</v>
      </c>
      <c r="D416" s="48" t="s">
        <v>280</v>
      </c>
      <c r="E416" s="49"/>
      <c r="F416" s="70"/>
      <c r="G416" s="75"/>
      <c r="H416" s="72"/>
    </row>
    <row r="417" spans="1:8" s="33" customFormat="1" ht="36" customHeight="1" x14ac:dyDescent="0.35">
      <c r="A417" s="74" t="s">
        <v>390</v>
      </c>
      <c r="B417" s="46" t="s">
        <v>30</v>
      </c>
      <c r="C417" s="47" t="s">
        <v>389</v>
      </c>
      <c r="D417" s="48" t="s">
        <v>2</v>
      </c>
      <c r="E417" s="49" t="s">
        <v>31</v>
      </c>
      <c r="F417" s="70">
        <v>800</v>
      </c>
      <c r="G417" s="71"/>
      <c r="H417" s="72">
        <f>ROUND(G417*F417,2)</f>
        <v>0</v>
      </c>
    </row>
    <row r="418" spans="1:8" s="33" customFormat="1" ht="36" customHeight="1" x14ac:dyDescent="0.35">
      <c r="A418" s="74" t="s">
        <v>32</v>
      </c>
      <c r="B418" s="69" t="s">
        <v>310</v>
      </c>
      <c r="C418" s="47" t="s">
        <v>33</v>
      </c>
      <c r="D418" s="48" t="s">
        <v>263</v>
      </c>
      <c r="E418" s="49"/>
      <c r="F418" s="70"/>
      <c r="G418" s="75"/>
      <c r="H418" s="72"/>
    </row>
    <row r="419" spans="1:8" s="33" customFormat="1" ht="36" customHeight="1" x14ac:dyDescent="0.35">
      <c r="A419" s="74" t="s">
        <v>267</v>
      </c>
      <c r="B419" s="46" t="s">
        <v>30</v>
      </c>
      <c r="C419" s="47" t="s">
        <v>268</v>
      </c>
      <c r="D419" s="48" t="s">
        <v>2</v>
      </c>
      <c r="E419" s="49" t="s">
        <v>27</v>
      </c>
      <c r="F419" s="70">
        <v>95</v>
      </c>
      <c r="G419" s="71"/>
      <c r="H419" s="72">
        <f>ROUND(G419*F419,2)</f>
        <v>0</v>
      </c>
    </row>
    <row r="420" spans="1:8" s="33" customFormat="1" ht="36" customHeight="1" x14ac:dyDescent="0.35">
      <c r="A420" s="74" t="s">
        <v>85</v>
      </c>
      <c r="B420" s="69" t="s">
        <v>311</v>
      </c>
      <c r="C420" s="47" t="s">
        <v>269</v>
      </c>
      <c r="D420" s="48" t="s">
        <v>270</v>
      </c>
      <c r="E420" s="49"/>
      <c r="F420" s="70"/>
      <c r="G420" s="75"/>
      <c r="H420" s="72"/>
    </row>
    <row r="421" spans="1:8" s="33" customFormat="1" ht="36" customHeight="1" x14ac:dyDescent="0.35">
      <c r="A421" s="74" t="s">
        <v>271</v>
      </c>
      <c r="B421" s="46" t="s">
        <v>30</v>
      </c>
      <c r="C421" s="47" t="s">
        <v>272</v>
      </c>
      <c r="D421" s="48" t="s">
        <v>2</v>
      </c>
      <c r="E421" s="49" t="s">
        <v>29</v>
      </c>
      <c r="F421" s="70">
        <v>980</v>
      </c>
      <c r="G421" s="71"/>
      <c r="H421" s="72">
        <f>ROUND(G421*F421,2)</f>
        <v>0</v>
      </c>
    </row>
    <row r="422" spans="1:8" s="33" customFormat="1" ht="36" customHeight="1" x14ac:dyDescent="0.35">
      <c r="A422" s="74" t="s">
        <v>273</v>
      </c>
      <c r="B422" s="69" t="s">
        <v>312</v>
      </c>
      <c r="C422" s="47" t="s">
        <v>87</v>
      </c>
      <c r="D422" s="48" t="s">
        <v>276</v>
      </c>
      <c r="E422" s="49"/>
      <c r="F422" s="70"/>
      <c r="G422" s="75"/>
      <c r="H422" s="72"/>
    </row>
    <row r="423" spans="1:8" s="33" customFormat="1" ht="36" customHeight="1" x14ac:dyDescent="0.35">
      <c r="A423" s="74" t="s">
        <v>274</v>
      </c>
      <c r="B423" s="46" t="s">
        <v>30</v>
      </c>
      <c r="C423" s="47" t="s">
        <v>275</v>
      </c>
      <c r="D423" s="48" t="s">
        <v>2</v>
      </c>
      <c r="E423" s="49" t="s">
        <v>29</v>
      </c>
      <c r="F423" s="70">
        <v>980</v>
      </c>
      <c r="G423" s="71"/>
      <c r="H423" s="72">
        <f>ROUND(G423*F423,2)</f>
        <v>0</v>
      </c>
    </row>
    <row r="424" spans="1:8" s="33" customFormat="1" ht="36" customHeight="1" x14ac:dyDescent="0.35">
      <c r="A424" s="61"/>
      <c r="B424" s="76"/>
      <c r="C424" s="77" t="s">
        <v>258</v>
      </c>
      <c r="D424" s="78"/>
      <c r="E424" s="79"/>
      <c r="F424" s="78"/>
      <c r="G424" s="61"/>
      <c r="H424" s="57"/>
    </row>
    <row r="425" spans="1:8" s="33" customFormat="1" ht="36" customHeight="1" x14ac:dyDescent="0.35">
      <c r="A425" s="80" t="s">
        <v>62</v>
      </c>
      <c r="B425" s="69" t="s">
        <v>362</v>
      </c>
      <c r="C425" s="47" t="s">
        <v>63</v>
      </c>
      <c r="D425" s="48" t="s">
        <v>263</v>
      </c>
      <c r="E425" s="49"/>
      <c r="F425" s="70"/>
      <c r="G425" s="75"/>
      <c r="H425" s="72"/>
    </row>
    <row r="426" spans="1:8" s="33" customFormat="1" ht="36" customHeight="1" x14ac:dyDescent="0.35">
      <c r="A426" s="80" t="s">
        <v>64</v>
      </c>
      <c r="B426" s="46" t="s">
        <v>30</v>
      </c>
      <c r="C426" s="47" t="s">
        <v>65</v>
      </c>
      <c r="D426" s="48" t="s">
        <v>2</v>
      </c>
      <c r="E426" s="49" t="s">
        <v>29</v>
      </c>
      <c r="F426" s="70">
        <v>225</v>
      </c>
      <c r="G426" s="71"/>
      <c r="H426" s="72">
        <f>ROUND(G426*F426,2)</f>
        <v>0</v>
      </c>
    </row>
    <row r="427" spans="1:8" s="33" customFormat="1" ht="36" customHeight="1" x14ac:dyDescent="0.35">
      <c r="A427" s="80" t="s">
        <v>143</v>
      </c>
      <c r="B427" s="46" t="s">
        <v>37</v>
      </c>
      <c r="C427" s="47" t="s">
        <v>144</v>
      </c>
      <c r="D427" s="48" t="s">
        <v>2</v>
      </c>
      <c r="E427" s="49" t="s">
        <v>29</v>
      </c>
      <c r="F427" s="70">
        <v>840</v>
      </c>
      <c r="G427" s="71"/>
      <c r="H427" s="72">
        <f>ROUND(G427*F427,2)</f>
        <v>0</v>
      </c>
    </row>
    <row r="428" spans="1:8" s="33" customFormat="1" ht="36" customHeight="1" x14ac:dyDescent="0.35">
      <c r="A428" s="80" t="s">
        <v>133</v>
      </c>
      <c r="B428" s="69" t="s">
        <v>363</v>
      </c>
      <c r="C428" s="47" t="s">
        <v>134</v>
      </c>
      <c r="D428" s="48" t="s">
        <v>91</v>
      </c>
      <c r="E428" s="49"/>
      <c r="F428" s="70"/>
      <c r="G428" s="75"/>
      <c r="H428" s="72"/>
    </row>
    <row r="429" spans="1:8" s="33" customFormat="1" ht="36" customHeight="1" x14ac:dyDescent="0.35">
      <c r="A429" s="80" t="s">
        <v>135</v>
      </c>
      <c r="B429" s="46" t="s">
        <v>30</v>
      </c>
      <c r="C429" s="47" t="s">
        <v>92</v>
      </c>
      <c r="D429" s="48" t="s">
        <v>2</v>
      </c>
      <c r="E429" s="49" t="s">
        <v>29</v>
      </c>
      <c r="F429" s="70">
        <v>24</v>
      </c>
      <c r="G429" s="71"/>
      <c r="H429" s="72">
        <f>ROUND(G429*F429,2)</f>
        <v>0</v>
      </c>
    </row>
    <row r="430" spans="1:8" s="33" customFormat="1" ht="36" customHeight="1" x14ac:dyDescent="0.35">
      <c r="A430" s="80" t="s">
        <v>175</v>
      </c>
      <c r="B430" s="69" t="s">
        <v>364</v>
      </c>
      <c r="C430" s="47" t="s">
        <v>176</v>
      </c>
      <c r="D430" s="48" t="s">
        <v>177</v>
      </c>
      <c r="E430" s="49"/>
      <c r="F430" s="70"/>
      <c r="G430" s="75"/>
      <c r="H430" s="72"/>
    </row>
    <row r="431" spans="1:8" s="33" customFormat="1" ht="36" customHeight="1" x14ac:dyDescent="0.35">
      <c r="A431" s="80" t="s">
        <v>346</v>
      </c>
      <c r="B431" s="46" t="s">
        <v>30</v>
      </c>
      <c r="C431" s="47" t="s">
        <v>347</v>
      </c>
      <c r="D431" s="48" t="s">
        <v>2</v>
      </c>
      <c r="E431" s="49" t="s">
        <v>46</v>
      </c>
      <c r="F431" s="70">
        <v>7</v>
      </c>
      <c r="G431" s="71"/>
      <c r="H431" s="72">
        <f>ROUND(G431*F431,2)</f>
        <v>0</v>
      </c>
    </row>
    <row r="432" spans="1:8" s="33" customFormat="1" ht="36" customHeight="1" x14ac:dyDescent="0.35">
      <c r="A432" s="80" t="s">
        <v>281</v>
      </c>
      <c r="B432" s="46" t="s">
        <v>37</v>
      </c>
      <c r="C432" s="47" t="s">
        <v>282</v>
      </c>
      <c r="D432" s="48" t="s">
        <v>2</v>
      </c>
      <c r="E432" s="49" t="s">
        <v>46</v>
      </c>
      <c r="F432" s="70">
        <v>7</v>
      </c>
      <c r="G432" s="71"/>
      <c r="H432" s="72">
        <f>ROUND(G432*F432,2)</f>
        <v>0</v>
      </c>
    </row>
    <row r="433" spans="1:8" s="33" customFormat="1" ht="36" customHeight="1" x14ac:dyDescent="0.35">
      <c r="A433" s="61"/>
      <c r="B433" s="83"/>
      <c r="C433" s="77" t="s">
        <v>20</v>
      </c>
      <c r="D433" s="78"/>
      <c r="E433" s="84"/>
      <c r="F433" s="84"/>
      <c r="G433" s="61"/>
      <c r="H433" s="57"/>
    </row>
    <row r="434" spans="1:8" s="33" customFormat="1" ht="36" customHeight="1" x14ac:dyDescent="0.35">
      <c r="A434" s="68" t="s">
        <v>49</v>
      </c>
      <c r="B434" s="69" t="s">
        <v>525</v>
      </c>
      <c r="C434" s="47" t="s">
        <v>50</v>
      </c>
      <c r="D434" s="48" t="s">
        <v>606</v>
      </c>
      <c r="E434" s="49"/>
      <c r="F434" s="82"/>
      <c r="G434" s="75"/>
      <c r="H434" s="89"/>
    </row>
    <row r="435" spans="1:8" s="33" customFormat="1" ht="36" customHeight="1" x14ac:dyDescent="0.35">
      <c r="A435" s="68" t="s">
        <v>249</v>
      </c>
      <c r="B435" s="46" t="s">
        <v>30</v>
      </c>
      <c r="C435" s="47" t="s">
        <v>277</v>
      </c>
      <c r="D435" s="48" t="s">
        <v>2</v>
      </c>
      <c r="E435" s="49" t="s">
        <v>29</v>
      </c>
      <c r="F435" s="82">
        <v>220</v>
      </c>
      <c r="G435" s="71"/>
      <c r="H435" s="72">
        <f>ROUND(G435*F435,2)</f>
        <v>0</v>
      </c>
    </row>
    <row r="436" spans="1:8" s="33" customFormat="1" ht="36" customHeight="1" x14ac:dyDescent="0.35">
      <c r="A436" s="68" t="s">
        <v>51</v>
      </c>
      <c r="B436" s="69" t="s">
        <v>365</v>
      </c>
      <c r="C436" s="47" t="s">
        <v>52</v>
      </c>
      <c r="D436" s="48" t="s">
        <v>607</v>
      </c>
      <c r="E436" s="49"/>
      <c r="F436" s="82"/>
      <c r="G436" s="75"/>
      <c r="H436" s="89"/>
    </row>
    <row r="437" spans="1:8" s="33" customFormat="1" ht="75" customHeight="1" x14ac:dyDescent="0.35">
      <c r="A437" s="68"/>
      <c r="B437" s="46" t="s">
        <v>30</v>
      </c>
      <c r="C437" s="47" t="s">
        <v>288</v>
      </c>
      <c r="D437" s="48" t="s">
        <v>452</v>
      </c>
      <c r="E437" s="49" t="s">
        <v>46</v>
      </c>
      <c r="F437" s="82">
        <v>7</v>
      </c>
      <c r="G437" s="71"/>
      <c r="H437" s="72">
        <f>ROUND(G437*F437,2)</f>
        <v>0</v>
      </c>
    </row>
    <row r="438" spans="1:8" s="33" customFormat="1" ht="60" customHeight="1" x14ac:dyDescent="0.35">
      <c r="A438" s="68"/>
      <c r="B438" s="46" t="s">
        <v>37</v>
      </c>
      <c r="C438" s="47" t="s">
        <v>289</v>
      </c>
      <c r="D438" s="48" t="s">
        <v>453</v>
      </c>
      <c r="E438" s="49" t="s">
        <v>46</v>
      </c>
      <c r="F438" s="82">
        <v>7</v>
      </c>
      <c r="G438" s="71"/>
      <c r="H438" s="72">
        <f>ROUND(G438*F438,2)</f>
        <v>0</v>
      </c>
    </row>
    <row r="439" spans="1:8" s="33" customFormat="1" ht="36" customHeight="1" x14ac:dyDescent="0.35">
      <c r="A439" s="68" t="s">
        <v>140</v>
      </c>
      <c r="B439" s="69" t="s">
        <v>366</v>
      </c>
      <c r="C439" s="47" t="s">
        <v>264</v>
      </c>
      <c r="D439" s="48" t="s">
        <v>141</v>
      </c>
      <c r="E439" s="49" t="s">
        <v>29</v>
      </c>
      <c r="F439" s="82">
        <v>25</v>
      </c>
      <c r="G439" s="71"/>
      <c r="H439" s="72">
        <f>ROUND(G439*F439,2)</f>
        <v>0</v>
      </c>
    </row>
    <row r="440" spans="1:8" s="33" customFormat="1" ht="36" customHeight="1" x14ac:dyDescent="0.3">
      <c r="A440" s="68" t="s">
        <v>250</v>
      </c>
      <c r="B440" s="69" t="s">
        <v>367</v>
      </c>
      <c r="C440" s="47" t="s">
        <v>251</v>
      </c>
      <c r="D440" s="48" t="s">
        <v>608</v>
      </c>
      <c r="E440" s="85"/>
      <c r="F440" s="70"/>
      <c r="G440" s="75"/>
      <c r="H440" s="89"/>
    </row>
    <row r="441" spans="1:8" s="33" customFormat="1" ht="36" customHeight="1" x14ac:dyDescent="0.35">
      <c r="A441" s="68" t="s">
        <v>252</v>
      </c>
      <c r="B441" s="46" t="s">
        <v>30</v>
      </c>
      <c r="C441" s="47" t="s">
        <v>187</v>
      </c>
      <c r="D441" s="48"/>
      <c r="E441" s="49"/>
      <c r="F441" s="70"/>
      <c r="G441" s="75"/>
      <c r="H441" s="89"/>
    </row>
    <row r="442" spans="1:8" s="33" customFormat="1" ht="36" customHeight="1" x14ac:dyDescent="0.35">
      <c r="A442" s="68" t="s">
        <v>291</v>
      </c>
      <c r="B442" s="86" t="s">
        <v>93</v>
      </c>
      <c r="C442" s="47" t="s">
        <v>292</v>
      </c>
      <c r="D442" s="48"/>
      <c r="E442" s="49" t="s">
        <v>31</v>
      </c>
      <c r="F442" s="70">
        <v>67</v>
      </c>
      <c r="G442" s="71"/>
      <c r="H442" s="72">
        <f>ROUND(G442*F442,2)</f>
        <v>0</v>
      </c>
    </row>
    <row r="443" spans="1:8" s="33" customFormat="1" ht="36" customHeight="1" x14ac:dyDescent="0.35">
      <c r="A443" s="68" t="s">
        <v>293</v>
      </c>
      <c r="B443" s="86" t="s">
        <v>94</v>
      </c>
      <c r="C443" s="47" t="s">
        <v>294</v>
      </c>
      <c r="D443" s="48"/>
      <c r="E443" s="49" t="s">
        <v>31</v>
      </c>
      <c r="F443" s="70">
        <v>85</v>
      </c>
      <c r="G443" s="71"/>
      <c r="H443" s="72">
        <f>ROUND(G443*F443,2)</f>
        <v>0</v>
      </c>
    </row>
    <row r="444" spans="1:8" s="33" customFormat="1" ht="36" customHeight="1" x14ac:dyDescent="0.35">
      <c r="A444" s="68" t="s">
        <v>253</v>
      </c>
      <c r="B444" s="46" t="s">
        <v>37</v>
      </c>
      <c r="C444" s="47" t="s">
        <v>66</v>
      </c>
      <c r="D444" s="48"/>
      <c r="E444" s="49"/>
      <c r="F444" s="70"/>
      <c r="G444" s="75"/>
      <c r="H444" s="89"/>
    </row>
    <row r="445" spans="1:8" s="33" customFormat="1" ht="36" customHeight="1" x14ac:dyDescent="0.35">
      <c r="A445" s="68" t="s">
        <v>295</v>
      </c>
      <c r="B445" s="86" t="s">
        <v>93</v>
      </c>
      <c r="C445" s="47" t="s">
        <v>292</v>
      </c>
      <c r="D445" s="48"/>
      <c r="E445" s="49" t="s">
        <v>31</v>
      </c>
      <c r="F445" s="70">
        <v>75</v>
      </c>
      <c r="G445" s="71"/>
      <c r="H445" s="72">
        <f>ROUND(G445*F445,2)</f>
        <v>0</v>
      </c>
    </row>
    <row r="446" spans="1:8" s="33" customFormat="1" ht="36" customHeight="1" x14ac:dyDescent="0.35">
      <c r="A446" s="61"/>
      <c r="B446" s="83"/>
      <c r="C446" s="77" t="s">
        <v>21</v>
      </c>
      <c r="D446" s="78"/>
      <c r="E446" s="87"/>
      <c r="F446" s="84"/>
      <c r="G446" s="61"/>
      <c r="H446" s="57"/>
    </row>
    <row r="447" spans="1:8" s="33" customFormat="1" ht="36" customHeight="1" x14ac:dyDescent="0.35">
      <c r="A447" s="88" t="s">
        <v>380</v>
      </c>
      <c r="B447" s="69" t="s">
        <v>368</v>
      </c>
      <c r="C447" s="47" t="s">
        <v>371</v>
      </c>
      <c r="D447" s="48"/>
      <c r="E447" s="49"/>
      <c r="F447" s="82"/>
      <c r="G447" s="61"/>
      <c r="H447" s="57"/>
    </row>
    <row r="448" spans="1:8" s="33" customFormat="1" ht="36" customHeight="1" x14ac:dyDescent="0.35">
      <c r="A448" s="88" t="s">
        <v>381</v>
      </c>
      <c r="B448" s="46" t="s">
        <v>30</v>
      </c>
      <c r="C448" s="47" t="s">
        <v>382</v>
      </c>
      <c r="D448" s="48"/>
      <c r="E448" s="49" t="s">
        <v>46</v>
      </c>
      <c r="F448" s="70">
        <v>85</v>
      </c>
      <c r="G448" s="71"/>
      <c r="H448" s="72">
        <f>ROUND(G448*F448,2)</f>
        <v>0</v>
      </c>
    </row>
    <row r="449" spans="1:8" s="33" customFormat="1" ht="36" customHeight="1" x14ac:dyDescent="0.35">
      <c r="A449" s="61"/>
      <c r="B449" s="76"/>
      <c r="C449" s="77" t="s">
        <v>23</v>
      </c>
      <c r="D449" s="78"/>
      <c r="E449" s="79"/>
      <c r="F449" s="78"/>
      <c r="G449" s="61"/>
      <c r="H449" s="57"/>
    </row>
    <row r="450" spans="1:8" s="33" customFormat="1" ht="36" customHeight="1" x14ac:dyDescent="0.35">
      <c r="A450" s="68" t="s">
        <v>55</v>
      </c>
      <c r="B450" s="69" t="s">
        <v>369</v>
      </c>
      <c r="C450" s="28" t="s">
        <v>191</v>
      </c>
      <c r="D450" s="27" t="s">
        <v>192</v>
      </c>
      <c r="E450" s="49" t="s">
        <v>36</v>
      </c>
      <c r="F450" s="82">
        <v>1</v>
      </c>
      <c r="G450" s="71"/>
      <c r="H450" s="72">
        <f>ROUND(G450*F450,2)</f>
        <v>0</v>
      </c>
    </row>
    <row r="451" spans="1:8" s="33" customFormat="1" ht="36" customHeight="1" x14ac:dyDescent="0.35">
      <c r="A451" s="61"/>
      <c r="B451" s="76"/>
      <c r="C451" s="77" t="s">
        <v>425</v>
      </c>
      <c r="D451" s="78"/>
      <c r="E451" s="79"/>
      <c r="F451" s="78"/>
      <c r="G451" s="61"/>
      <c r="H451" s="57"/>
    </row>
    <row r="452" spans="1:8" s="33" customFormat="1" ht="36" customHeight="1" x14ac:dyDescent="0.35">
      <c r="A452" s="68"/>
      <c r="B452" s="69" t="s">
        <v>518</v>
      </c>
      <c r="C452" s="28" t="s">
        <v>519</v>
      </c>
      <c r="D452" s="27" t="s">
        <v>523</v>
      </c>
      <c r="E452" s="49" t="s">
        <v>520</v>
      </c>
      <c r="F452" s="82">
        <v>1</v>
      </c>
      <c r="G452" s="71"/>
      <c r="H452" s="72">
        <f>ROUND(G452*F452,2)</f>
        <v>0</v>
      </c>
    </row>
    <row r="453" spans="1:8" s="33" customFormat="1" ht="48" customHeight="1" x14ac:dyDescent="0.35">
      <c r="A453" s="80"/>
      <c r="B453" s="69" t="s">
        <v>524</v>
      </c>
      <c r="C453" s="47" t="s">
        <v>510</v>
      </c>
      <c r="D453" s="48" t="s">
        <v>512</v>
      </c>
      <c r="E453" s="49" t="s">
        <v>36</v>
      </c>
      <c r="F453" s="70">
        <v>2</v>
      </c>
      <c r="G453" s="71"/>
      <c r="H453" s="72">
        <f>ROUND(G453*F453,2)</f>
        <v>0</v>
      </c>
    </row>
    <row r="454" spans="1:8" s="33" customFormat="1" ht="36" customHeight="1" thickBot="1" x14ac:dyDescent="0.4">
      <c r="A454" s="60"/>
      <c r="B454" s="104" t="str">
        <f>B412</f>
        <v>F</v>
      </c>
      <c r="C454" s="154" t="str">
        <f>C412</f>
        <v>KENNEDY STREET / EDMONTON STREET ALLEY - YORK AVENUE TO ST. MARY'S AVENUE (ASPHALT RECONSTRUCTION)</v>
      </c>
      <c r="D454" s="155"/>
      <c r="E454" s="155"/>
      <c r="F454" s="156"/>
      <c r="G454" s="37" t="s">
        <v>17</v>
      </c>
      <c r="H454" s="37">
        <f>SUM(H413:H453)</f>
        <v>0</v>
      </c>
    </row>
    <row r="455" spans="1:8" s="35" customFormat="1" ht="36" customHeight="1" thickTop="1" x14ac:dyDescent="0.35">
      <c r="A455" s="57"/>
      <c r="B455" s="151" t="s">
        <v>465</v>
      </c>
      <c r="C455" s="152"/>
      <c r="D455" s="152"/>
      <c r="E455" s="152"/>
      <c r="F455" s="153"/>
      <c r="G455" s="113"/>
      <c r="H455" s="114"/>
    </row>
    <row r="456" spans="1:8" s="33" customFormat="1" ht="36" customHeight="1" x14ac:dyDescent="0.35">
      <c r="A456" s="30"/>
      <c r="B456" s="59" t="s">
        <v>533</v>
      </c>
      <c r="C456" s="157" t="s">
        <v>156</v>
      </c>
      <c r="D456" s="158"/>
      <c r="E456" s="158"/>
      <c r="F456" s="159"/>
      <c r="G456" s="30"/>
      <c r="H456" s="60"/>
    </row>
    <row r="457" spans="1:8" s="35" customFormat="1" ht="36" customHeight="1" x14ac:dyDescent="0.35">
      <c r="A457" s="61"/>
      <c r="B457" s="83"/>
      <c r="C457" s="160" t="s">
        <v>548</v>
      </c>
      <c r="D457" s="161"/>
      <c r="E457" s="161"/>
      <c r="F457" s="162"/>
      <c r="G457" s="61"/>
      <c r="H457" s="57"/>
    </row>
    <row r="458" spans="1:8" s="33" customFormat="1" ht="36" customHeight="1" x14ac:dyDescent="0.35">
      <c r="A458" s="68"/>
      <c r="B458" s="69" t="s">
        <v>534</v>
      </c>
      <c r="C458" s="47" t="s">
        <v>419</v>
      </c>
      <c r="D458" s="48" t="s">
        <v>108</v>
      </c>
      <c r="E458" s="85"/>
      <c r="F458" s="70"/>
      <c r="G458" s="61"/>
      <c r="H458" s="89"/>
    </row>
    <row r="459" spans="1:8" s="33" customFormat="1" ht="36" customHeight="1" x14ac:dyDescent="0.35">
      <c r="A459" s="68"/>
      <c r="B459" s="46" t="s">
        <v>30</v>
      </c>
      <c r="C459" s="47" t="s">
        <v>527</v>
      </c>
      <c r="D459" s="48"/>
      <c r="E459" s="49" t="s">
        <v>67</v>
      </c>
      <c r="F459" s="115">
        <v>18</v>
      </c>
      <c r="G459" s="71"/>
      <c r="H459" s="72">
        <f>ROUND(G459*F459,2)</f>
        <v>0</v>
      </c>
    </row>
    <row r="460" spans="1:8" s="33" customFormat="1" ht="36" customHeight="1" x14ac:dyDescent="0.35">
      <c r="A460" s="68"/>
      <c r="B460" s="46" t="s">
        <v>37</v>
      </c>
      <c r="C460" s="47" t="s">
        <v>528</v>
      </c>
      <c r="D460" s="48"/>
      <c r="E460" s="49" t="s">
        <v>36</v>
      </c>
      <c r="F460" s="115">
        <v>5</v>
      </c>
      <c r="G460" s="71"/>
      <c r="H460" s="72">
        <f>ROUND(G460*F460,2)</f>
        <v>0</v>
      </c>
    </row>
    <row r="461" spans="1:8" s="33" customFormat="1" ht="36" customHeight="1" x14ac:dyDescent="0.35">
      <c r="A461" s="68" t="s">
        <v>460</v>
      </c>
      <c r="B461" s="69" t="s">
        <v>535</v>
      </c>
      <c r="C461" s="47" t="s">
        <v>457</v>
      </c>
      <c r="D461" s="48" t="s">
        <v>108</v>
      </c>
      <c r="E461" s="85"/>
      <c r="F461" s="70"/>
      <c r="G461" s="61"/>
      <c r="H461" s="89"/>
    </row>
    <row r="462" spans="1:8" s="33" customFormat="1" ht="36" customHeight="1" x14ac:dyDescent="0.35">
      <c r="A462" s="68" t="s">
        <v>461</v>
      </c>
      <c r="B462" s="46" t="s">
        <v>30</v>
      </c>
      <c r="C462" s="47" t="s">
        <v>546</v>
      </c>
      <c r="D462" s="48"/>
      <c r="E462" s="49" t="s">
        <v>67</v>
      </c>
      <c r="F462" s="115">
        <v>8</v>
      </c>
      <c r="G462" s="71"/>
      <c r="H462" s="72">
        <f>ROUND(G462*F462,2)</f>
        <v>0</v>
      </c>
    </row>
    <row r="463" spans="1:8" s="33" customFormat="1" ht="36" customHeight="1" x14ac:dyDescent="0.35">
      <c r="A463" s="68" t="s">
        <v>547</v>
      </c>
      <c r="B463" s="46" t="s">
        <v>37</v>
      </c>
      <c r="C463" s="47" t="s">
        <v>529</v>
      </c>
      <c r="D463" s="48"/>
      <c r="E463" s="49" t="s">
        <v>67</v>
      </c>
      <c r="F463" s="115">
        <v>3</v>
      </c>
      <c r="G463" s="71"/>
      <c r="H463" s="72">
        <f>ROUND(G463*F463,2)</f>
        <v>0</v>
      </c>
    </row>
    <row r="464" spans="1:8" s="33" customFormat="1" ht="36" customHeight="1" x14ac:dyDescent="0.35">
      <c r="A464" s="68"/>
      <c r="B464" s="69" t="s">
        <v>536</v>
      </c>
      <c r="C464" s="47" t="s">
        <v>530</v>
      </c>
      <c r="D464" s="48" t="s">
        <v>108</v>
      </c>
      <c r="E464" s="49"/>
      <c r="F464" s="115"/>
      <c r="G464" s="61"/>
      <c r="H464" s="72"/>
    </row>
    <row r="465" spans="1:8" s="33" customFormat="1" ht="36" customHeight="1" x14ac:dyDescent="0.35">
      <c r="A465" s="68"/>
      <c r="B465" s="46" t="s">
        <v>30</v>
      </c>
      <c r="C465" s="47" t="s">
        <v>531</v>
      </c>
      <c r="D465" s="48"/>
      <c r="F465" s="115"/>
      <c r="G465" s="61"/>
      <c r="H465" s="72"/>
    </row>
    <row r="466" spans="1:8" s="33" customFormat="1" ht="36" customHeight="1" x14ac:dyDescent="0.35">
      <c r="A466" s="68"/>
      <c r="B466" s="86" t="s">
        <v>93</v>
      </c>
      <c r="C466" s="47" t="s">
        <v>532</v>
      </c>
      <c r="D466" s="48"/>
      <c r="E466" s="49" t="s">
        <v>67</v>
      </c>
      <c r="F466" s="82">
        <v>10</v>
      </c>
      <c r="G466" s="71"/>
      <c r="H466" s="72">
        <f>ROUND(G466*F466,2)</f>
        <v>0</v>
      </c>
    </row>
    <row r="467" spans="1:8" s="85" customFormat="1" ht="36" customHeight="1" x14ac:dyDescent="0.3">
      <c r="A467" s="68"/>
      <c r="B467" s="69" t="s">
        <v>537</v>
      </c>
      <c r="C467" s="28" t="s">
        <v>420</v>
      </c>
      <c r="D467" s="27" t="s">
        <v>304</v>
      </c>
      <c r="E467" s="49" t="s">
        <v>36</v>
      </c>
      <c r="F467" s="82">
        <v>1</v>
      </c>
      <c r="G467" s="71"/>
      <c r="H467" s="72">
        <f>ROUND(G467*F467,2)</f>
        <v>0</v>
      </c>
    </row>
    <row r="468" spans="1:8" s="35" customFormat="1" ht="36" customHeight="1" x14ac:dyDescent="0.35">
      <c r="A468" s="61"/>
      <c r="B468" s="83"/>
      <c r="C468" s="160" t="s">
        <v>544</v>
      </c>
      <c r="D468" s="161"/>
      <c r="E468" s="161"/>
      <c r="F468" s="162"/>
      <c r="G468" s="61"/>
      <c r="H468" s="57"/>
    </row>
    <row r="469" spans="1:8" s="73" customFormat="1" ht="36" customHeight="1" x14ac:dyDescent="0.35">
      <c r="A469" s="68" t="s">
        <v>157</v>
      </c>
      <c r="B469" s="69" t="s">
        <v>538</v>
      </c>
      <c r="C469" s="47" t="s">
        <v>158</v>
      </c>
      <c r="D469" s="48" t="s">
        <v>108</v>
      </c>
      <c r="E469" s="85"/>
      <c r="F469" s="70"/>
      <c r="G469" s="61"/>
      <c r="H469" s="89"/>
    </row>
    <row r="470" spans="1:8" s="73" customFormat="1" ht="36" customHeight="1" x14ac:dyDescent="0.35">
      <c r="A470" s="68" t="s">
        <v>458</v>
      </c>
      <c r="B470" s="46" t="s">
        <v>30</v>
      </c>
      <c r="C470" s="47" t="s">
        <v>341</v>
      </c>
      <c r="D470" s="48"/>
      <c r="E470" s="49"/>
      <c r="F470" s="82"/>
      <c r="G470" s="61"/>
      <c r="H470" s="72"/>
    </row>
    <row r="471" spans="1:8" s="73" customFormat="1" ht="36" customHeight="1" x14ac:dyDescent="0.3">
      <c r="A471" s="68" t="s">
        <v>459</v>
      </c>
      <c r="B471" s="86" t="s">
        <v>93</v>
      </c>
      <c r="C471" s="47" t="s">
        <v>456</v>
      </c>
      <c r="D471" s="48"/>
      <c r="E471" s="49" t="s">
        <v>36</v>
      </c>
      <c r="F471" s="82">
        <v>1</v>
      </c>
      <c r="G471" s="71"/>
      <c r="H471" s="72">
        <f>ROUND(G471*F471,2)</f>
        <v>0</v>
      </c>
    </row>
    <row r="472" spans="1:8" s="73" customFormat="1" ht="36" customHeight="1" x14ac:dyDescent="0.35">
      <c r="A472" s="68" t="s">
        <v>159</v>
      </c>
      <c r="B472" s="69" t="s">
        <v>539</v>
      </c>
      <c r="C472" s="28" t="s">
        <v>342</v>
      </c>
      <c r="D472" s="27" t="s">
        <v>304</v>
      </c>
      <c r="E472" s="85"/>
      <c r="F472" s="70"/>
      <c r="G472" s="61"/>
      <c r="H472" s="89"/>
    </row>
    <row r="473" spans="1:8" s="73" customFormat="1" ht="36" customHeight="1" x14ac:dyDescent="0.3">
      <c r="A473" s="68" t="s">
        <v>305</v>
      </c>
      <c r="B473" s="46" t="s">
        <v>30</v>
      </c>
      <c r="C473" s="28" t="s">
        <v>545</v>
      </c>
      <c r="D473" s="48"/>
      <c r="E473" s="49" t="s">
        <v>46</v>
      </c>
      <c r="F473" s="82">
        <v>5</v>
      </c>
      <c r="G473" s="102"/>
      <c r="H473" s="103">
        <f>ROUND(G473*F473,2)</f>
        <v>0</v>
      </c>
    </row>
    <row r="474" spans="1:8" s="33" customFormat="1" ht="36" customHeight="1" thickBot="1" x14ac:dyDescent="0.4">
      <c r="A474" s="60"/>
      <c r="B474" s="104" t="str">
        <f>B456</f>
        <v>G</v>
      </c>
      <c r="C474" s="154" t="str">
        <f>C456</f>
        <v>WATER AND WASTE WORK</v>
      </c>
      <c r="D474" s="155"/>
      <c r="E474" s="155"/>
      <c r="F474" s="156"/>
      <c r="G474" s="37" t="s">
        <v>17</v>
      </c>
      <c r="H474" s="37">
        <f>SUM(H456:H473)</f>
        <v>0</v>
      </c>
    </row>
    <row r="475" spans="1:8" s="35" customFormat="1" ht="36" customHeight="1" thickTop="1" x14ac:dyDescent="0.35">
      <c r="A475" s="57"/>
      <c r="B475" s="151" t="s">
        <v>463</v>
      </c>
      <c r="C475" s="152"/>
      <c r="D475" s="152"/>
      <c r="E475" s="152"/>
      <c r="F475" s="153"/>
      <c r="G475" s="113"/>
      <c r="H475" s="114"/>
    </row>
    <row r="476" spans="1:8" s="33" customFormat="1" ht="36" customHeight="1" x14ac:dyDescent="0.35">
      <c r="A476" s="30"/>
      <c r="B476" s="31" t="s">
        <v>318</v>
      </c>
      <c r="C476" s="157" t="s">
        <v>427</v>
      </c>
      <c r="D476" s="158"/>
      <c r="E476" s="158"/>
      <c r="F476" s="159"/>
      <c r="G476" s="30"/>
      <c r="H476" s="32"/>
    </row>
    <row r="477" spans="1:8" s="35" customFormat="1" ht="36" customHeight="1" x14ac:dyDescent="0.35">
      <c r="A477" s="61"/>
      <c r="B477" s="116"/>
      <c r="C477" s="163" t="s">
        <v>591</v>
      </c>
      <c r="D477" s="164"/>
      <c r="E477" s="164"/>
      <c r="F477" s="165"/>
      <c r="G477" s="117"/>
      <c r="H477" s="118"/>
    </row>
    <row r="478" spans="1:8" s="35" customFormat="1" ht="36" customHeight="1" x14ac:dyDescent="0.35">
      <c r="A478" s="34"/>
      <c r="B478" s="125" t="s">
        <v>605</v>
      </c>
      <c r="C478" s="55" t="s">
        <v>467</v>
      </c>
      <c r="D478" s="56" t="s">
        <v>470</v>
      </c>
      <c r="E478" s="119"/>
      <c r="F478" s="120"/>
      <c r="G478" s="121"/>
      <c r="H478" s="122"/>
    </row>
    <row r="479" spans="1:8" s="73" customFormat="1" ht="36" customHeight="1" x14ac:dyDescent="0.3">
      <c r="A479" s="123"/>
      <c r="B479" s="107" t="s">
        <v>30</v>
      </c>
      <c r="C479" s="124" t="s">
        <v>468</v>
      </c>
      <c r="D479" s="107" t="s">
        <v>2</v>
      </c>
      <c r="E479" s="107" t="s">
        <v>46</v>
      </c>
      <c r="F479" s="70">
        <v>15</v>
      </c>
      <c r="G479" s="71"/>
      <c r="H479" s="72">
        <f>ROUND(G479*F479,2)</f>
        <v>0</v>
      </c>
    </row>
    <row r="480" spans="1:8" s="73" customFormat="1" ht="36" customHeight="1" x14ac:dyDescent="0.3">
      <c r="A480" s="81"/>
      <c r="B480" s="46" t="s">
        <v>37</v>
      </c>
      <c r="C480" s="124" t="s">
        <v>469</v>
      </c>
      <c r="D480" s="48" t="s">
        <v>2</v>
      </c>
      <c r="E480" s="49" t="s">
        <v>46</v>
      </c>
      <c r="F480" s="70">
        <v>45</v>
      </c>
      <c r="G480" s="71"/>
      <c r="H480" s="72">
        <f>ROUND(G480*F480,2)</f>
        <v>0</v>
      </c>
    </row>
    <row r="481" spans="1:8" s="35" customFormat="1" ht="36" customHeight="1" x14ac:dyDescent="0.35">
      <c r="A481" s="34"/>
      <c r="B481" s="125" t="s">
        <v>428</v>
      </c>
      <c r="C481" s="28" t="s">
        <v>592</v>
      </c>
      <c r="D481" s="27" t="s">
        <v>601</v>
      </c>
      <c r="E481" s="85"/>
      <c r="F481" s="70"/>
      <c r="G481" s="75"/>
      <c r="H481" s="89"/>
    </row>
    <row r="482" spans="1:8" s="73" customFormat="1" ht="36" customHeight="1" x14ac:dyDescent="0.3">
      <c r="A482" s="123"/>
      <c r="B482" s="107" t="s">
        <v>30</v>
      </c>
      <c r="C482" s="124" t="s">
        <v>593</v>
      </c>
      <c r="D482" s="107" t="s">
        <v>594</v>
      </c>
      <c r="E482" s="49" t="s">
        <v>36</v>
      </c>
      <c r="F482" s="70">
        <v>2</v>
      </c>
      <c r="G482" s="71"/>
      <c r="H482" s="72">
        <f t="shared" ref="H482:H483" si="1">ROUND(G482*F482,2)</f>
        <v>0</v>
      </c>
    </row>
    <row r="483" spans="1:8" s="73" customFormat="1" ht="36" customHeight="1" x14ac:dyDescent="0.3">
      <c r="A483" s="123"/>
      <c r="B483" s="107" t="s">
        <v>37</v>
      </c>
      <c r="C483" s="124" t="s">
        <v>595</v>
      </c>
      <c r="D483" s="107" t="s">
        <v>596</v>
      </c>
      <c r="E483" s="49" t="s">
        <v>36</v>
      </c>
      <c r="F483" s="70">
        <v>2</v>
      </c>
      <c r="G483" s="71"/>
      <c r="H483" s="72">
        <f t="shared" si="1"/>
        <v>0</v>
      </c>
    </row>
    <row r="484" spans="1:8" s="35" customFormat="1" ht="36" customHeight="1" x14ac:dyDescent="0.35">
      <c r="A484" s="34"/>
      <c r="B484" s="125" t="s">
        <v>429</v>
      </c>
      <c r="C484" s="28" t="s">
        <v>471</v>
      </c>
      <c r="D484" s="27" t="s">
        <v>602</v>
      </c>
      <c r="E484" s="85"/>
      <c r="F484" s="70"/>
      <c r="G484" s="75"/>
      <c r="H484" s="89"/>
    </row>
    <row r="485" spans="1:8" s="73" customFormat="1" ht="36" customHeight="1" x14ac:dyDescent="0.3">
      <c r="A485" s="123"/>
      <c r="B485" s="107" t="s">
        <v>37</v>
      </c>
      <c r="C485" s="124" t="s">
        <v>472</v>
      </c>
      <c r="D485" s="107" t="s">
        <v>597</v>
      </c>
      <c r="E485" s="107" t="s">
        <v>36</v>
      </c>
      <c r="F485" s="70">
        <v>2</v>
      </c>
      <c r="G485" s="71"/>
      <c r="H485" s="72">
        <f t="shared" ref="H485" si="2">ROUND(G485*F485,2)</f>
        <v>0</v>
      </c>
    </row>
    <row r="486" spans="1:8" s="35" customFormat="1" ht="36" customHeight="1" x14ac:dyDescent="0.35">
      <c r="A486" s="34"/>
      <c r="B486" s="125" t="s">
        <v>430</v>
      </c>
      <c r="C486" s="28" t="s">
        <v>598</v>
      </c>
      <c r="D486" s="27" t="s">
        <v>470</v>
      </c>
      <c r="E486" s="85"/>
      <c r="F486" s="70"/>
      <c r="G486" s="75"/>
      <c r="H486" s="89"/>
    </row>
    <row r="487" spans="1:8" s="73" customFormat="1" ht="36" customHeight="1" x14ac:dyDescent="0.3">
      <c r="A487" s="123"/>
      <c r="B487" s="107" t="s">
        <v>30</v>
      </c>
      <c r="C487" s="28" t="s">
        <v>599</v>
      </c>
      <c r="D487" s="107" t="s">
        <v>2</v>
      </c>
      <c r="E487" s="107" t="s">
        <v>36</v>
      </c>
      <c r="F487" s="70">
        <v>5</v>
      </c>
      <c r="G487" s="71"/>
      <c r="H487" s="72">
        <f>ROUND(G487*F487,2)</f>
        <v>0</v>
      </c>
    </row>
    <row r="488" spans="1:8" s="73" customFormat="1" ht="36" customHeight="1" x14ac:dyDescent="0.3">
      <c r="A488" s="88"/>
      <c r="B488" s="125" t="s">
        <v>462</v>
      </c>
      <c r="C488" s="47" t="s">
        <v>476</v>
      </c>
      <c r="D488" s="27" t="s">
        <v>600</v>
      </c>
      <c r="E488" s="49" t="s">
        <v>36</v>
      </c>
      <c r="F488" s="82">
        <v>2</v>
      </c>
      <c r="G488" s="71"/>
      <c r="H488" s="72">
        <f>ROUND(G488*F488,2)</f>
        <v>0</v>
      </c>
    </row>
    <row r="489" spans="1:8" s="33" customFormat="1" ht="36" customHeight="1" thickBot="1" x14ac:dyDescent="0.4">
      <c r="A489" s="30"/>
      <c r="B489" s="36" t="str">
        <f>B476</f>
        <v>H</v>
      </c>
      <c r="C489" s="154" t="str">
        <f>C476</f>
        <v>TRAFFIC SIGNALS</v>
      </c>
      <c r="D489" s="155"/>
      <c r="E489" s="155"/>
      <c r="F489" s="156"/>
      <c r="G489" s="37" t="s">
        <v>17</v>
      </c>
      <c r="H489" s="38">
        <f>SUM(H478:H488)</f>
        <v>0</v>
      </c>
    </row>
    <row r="490" spans="1:8" s="35" customFormat="1" ht="48" customHeight="1" thickTop="1" x14ac:dyDescent="0.35">
      <c r="A490" s="57"/>
      <c r="B490" s="151" t="s">
        <v>466</v>
      </c>
      <c r="C490" s="152"/>
      <c r="D490" s="152"/>
      <c r="E490" s="152"/>
      <c r="F490" s="153"/>
      <c r="G490" s="113"/>
      <c r="H490" s="114"/>
    </row>
    <row r="491" spans="1:8" s="33" customFormat="1" ht="36" customHeight="1" x14ac:dyDescent="0.35">
      <c r="A491" s="30"/>
      <c r="B491" s="51" t="s">
        <v>319</v>
      </c>
      <c r="C491" s="171" t="s">
        <v>435</v>
      </c>
      <c r="D491" s="172"/>
      <c r="E491" s="172"/>
      <c r="F491" s="173"/>
      <c r="G491" s="50"/>
      <c r="H491" s="52"/>
    </row>
    <row r="492" spans="1:8" s="35" customFormat="1" ht="36" customHeight="1" x14ac:dyDescent="0.35">
      <c r="A492" s="34"/>
      <c r="B492" s="125"/>
      <c r="C492" s="53" t="s">
        <v>436</v>
      </c>
      <c r="D492" s="78"/>
      <c r="E492" s="119"/>
      <c r="F492" s="120"/>
      <c r="G492" s="121"/>
      <c r="H492" s="122"/>
    </row>
    <row r="493" spans="1:8" s="35" customFormat="1" ht="60" customHeight="1" x14ac:dyDescent="0.35">
      <c r="A493" s="34"/>
      <c r="B493" s="69" t="s">
        <v>370</v>
      </c>
      <c r="C493" s="47" t="s">
        <v>437</v>
      </c>
      <c r="D493" s="48" t="s">
        <v>449</v>
      </c>
      <c r="E493" s="49" t="s">
        <v>36</v>
      </c>
      <c r="F493" s="84">
        <v>5</v>
      </c>
      <c r="G493" s="71"/>
      <c r="H493" s="72">
        <f t="shared" ref="H493:H502" si="3">ROUND(G493*F493,2)</f>
        <v>0</v>
      </c>
    </row>
    <row r="494" spans="1:8" s="35" customFormat="1" ht="48" customHeight="1" x14ac:dyDescent="0.35">
      <c r="A494" s="34"/>
      <c r="B494" s="69" t="s">
        <v>431</v>
      </c>
      <c r="C494" s="47" t="s">
        <v>438</v>
      </c>
      <c r="D494" s="48" t="s">
        <v>449</v>
      </c>
      <c r="E494" s="49" t="s">
        <v>46</v>
      </c>
      <c r="F494" s="84">
        <v>400</v>
      </c>
      <c r="G494" s="71"/>
      <c r="H494" s="72">
        <f t="shared" si="3"/>
        <v>0</v>
      </c>
    </row>
    <row r="495" spans="1:8" s="35" customFormat="1" ht="48" customHeight="1" x14ac:dyDescent="0.35">
      <c r="A495" s="34"/>
      <c r="B495" s="69" t="s">
        <v>432</v>
      </c>
      <c r="C495" s="47" t="s">
        <v>439</v>
      </c>
      <c r="D495" s="48" t="s">
        <v>449</v>
      </c>
      <c r="E495" s="49" t="s">
        <v>36</v>
      </c>
      <c r="F495" s="84">
        <v>5</v>
      </c>
      <c r="G495" s="71"/>
      <c r="H495" s="72">
        <f t="shared" si="3"/>
        <v>0</v>
      </c>
    </row>
    <row r="496" spans="1:8" s="35" customFormat="1" ht="96" customHeight="1" x14ac:dyDescent="0.35">
      <c r="A496" s="34"/>
      <c r="B496" s="69" t="s">
        <v>473</v>
      </c>
      <c r="C496" s="126" t="s">
        <v>440</v>
      </c>
      <c r="D496" s="48" t="s">
        <v>449</v>
      </c>
      <c r="E496" s="49" t="s">
        <v>36</v>
      </c>
      <c r="F496" s="84">
        <v>3</v>
      </c>
      <c r="G496" s="71"/>
      <c r="H496" s="72">
        <f t="shared" si="3"/>
        <v>0</v>
      </c>
    </row>
    <row r="497" spans="1:8" s="35" customFormat="1" ht="48" customHeight="1" x14ac:dyDescent="0.35">
      <c r="A497" s="34"/>
      <c r="B497" s="69" t="s">
        <v>474</v>
      </c>
      <c r="C497" s="126" t="s">
        <v>441</v>
      </c>
      <c r="D497" s="48" t="s">
        <v>449</v>
      </c>
      <c r="E497" s="49" t="s">
        <v>36</v>
      </c>
      <c r="F497" s="84">
        <v>1</v>
      </c>
      <c r="G497" s="71"/>
      <c r="H497" s="72">
        <f t="shared" si="3"/>
        <v>0</v>
      </c>
    </row>
    <row r="498" spans="1:8" s="35" customFormat="1" ht="48" customHeight="1" x14ac:dyDescent="0.35">
      <c r="A498" s="34"/>
      <c r="B498" s="69" t="s">
        <v>475</v>
      </c>
      <c r="C498" s="126" t="s">
        <v>442</v>
      </c>
      <c r="D498" s="48" t="s">
        <v>449</v>
      </c>
      <c r="E498" s="49" t="s">
        <v>36</v>
      </c>
      <c r="F498" s="84">
        <v>1</v>
      </c>
      <c r="G498" s="71"/>
      <c r="H498" s="72">
        <f t="shared" si="3"/>
        <v>0</v>
      </c>
    </row>
    <row r="499" spans="1:8" s="35" customFormat="1" ht="48" customHeight="1" x14ac:dyDescent="0.35">
      <c r="A499" s="34"/>
      <c r="B499" s="69" t="s">
        <v>540</v>
      </c>
      <c r="C499" s="126" t="s">
        <v>443</v>
      </c>
      <c r="D499" s="48" t="s">
        <v>449</v>
      </c>
      <c r="E499" s="49" t="s">
        <v>444</v>
      </c>
      <c r="F499" s="84">
        <v>7</v>
      </c>
      <c r="G499" s="71"/>
      <c r="H499" s="72">
        <f t="shared" si="3"/>
        <v>0</v>
      </c>
    </row>
    <row r="500" spans="1:8" s="35" customFormat="1" ht="60" customHeight="1" x14ac:dyDescent="0.35">
      <c r="A500" s="34"/>
      <c r="B500" s="69" t="s">
        <v>541</v>
      </c>
      <c r="C500" s="127" t="s">
        <v>445</v>
      </c>
      <c r="D500" s="48" t="s">
        <v>449</v>
      </c>
      <c r="E500" s="128" t="s">
        <v>446</v>
      </c>
      <c r="F500" s="84">
        <v>7</v>
      </c>
      <c r="G500" s="71"/>
      <c r="H500" s="72">
        <f t="shared" si="3"/>
        <v>0</v>
      </c>
    </row>
    <row r="501" spans="1:8" s="35" customFormat="1" ht="48" customHeight="1" x14ac:dyDescent="0.35">
      <c r="A501" s="34"/>
      <c r="B501" s="69" t="s">
        <v>542</v>
      </c>
      <c r="C501" s="127" t="s">
        <v>447</v>
      </c>
      <c r="D501" s="48" t="s">
        <v>449</v>
      </c>
      <c r="E501" s="128" t="s">
        <v>446</v>
      </c>
      <c r="F501" s="84">
        <v>7</v>
      </c>
      <c r="G501" s="71"/>
      <c r="H501" s="72">
        <f t="shared" si="3"/>
        <v>0</v>
      </c>
    </row>
    <row r="502" spans="1:8" s="35" customFormat="1" ht="48" customHeight="1" x14ac:dyDescent="0.35">
      <c r="A502" s="34"/>
      <c r="B502" s="69" t="s">
        <v>543</v>
      </c>
      <c r="C502" s="126" t="s">
        <v>448</v>
      </c>
      <c r="D502" s="48" t="s">
        <v>449</v>
      </c>
      <c r="E502" s="49" t="s">
        <v>36</v>
      </c>
      <c r="F502" s="84">
        <v>2</v>
      </c>
      <c r="G502" s="71"/>
      <c r="H502" s="72">
        <f t="shared" si="3"/>
        <v>0</v>
      </c>
    </row>
    <row r="503" spans="1:8" s="33" customFormat="1" ht="36" customHeight="1" thickBot="1" x14ac:dyDescent="0.4">
      <c r="A503" s="30"/>
      <c r="B503" s="36" t="str">
        <f>B491</f>
        <v>I</v>
      </c>
      <c r="C503" s="154" t="str">
        <f>C491</f>
        <v>STREET LIGHT INSTALLATION</v>
      </c>
      <c r="D503" s="155"/>
      <c r="E503" s="155"/>
      <c r="F503" s="156"/>
      <c r="G503" s="37" t="s">
        <v>17</v>
      </c>
      <c r="H503" s="38">
        <f>SUM(H492:H502)</f>
        <v>0</v>
      </c>
    </row>
    <row r="504" spans="1:8" s="33" customFormat="1" ht="36" customHeight="1" thickTop="1" x14ac:dyDescent="0.35">
      <c r="A504" s="30"/>
      <c r="B504" s="31" t="s">
        <v>433</v>
      </c>
      <c r="C504" s="157" t="s">
        <v>477</v>
      </c>
      <c r="D504" s="158"/>
      <c r="E504" s="158"/>
      <c r="F504" s="159"/>
      <c r="G504" s="30"/>
      <c r="H504" s="32"/>
    </row>
    <row r="505" spans="1:8" s="35" customFormat="1" ht="36" customHeight="1" x14ac:dyDescent="0.35">
      <c r="A505" s="34" t="s">
        <v>261</v>
      </c>
      <c r="B505" s="147" t="s">
        <v>434</v>
      </c>
      <c r="C505" s="129" t="s">
        <v>262</v>
      </c>
      <c r="D505" s="130" t="s">
        <v>278</v>
      </c>
      <c r="E505" s="131" t="s">
        <v>259</v>
      </c>
      <c r="F505" s="131">
        <v>1</v>
      </c>
      <c r="G505" s="132"/>
      <c r="H505" s="133">
        <f>ROUND(G505*F505,2)</f>
        <v>0</v>
      </c>
    </row>
    <row r="506" spans="1:8" s="33" customFormat="1" ht="36" customHeight="1" thickBot="1" x14ac:dyDescent="0.4">
      <c r="A506" s="30"/>
      <c r="B506" s="36" t="str">
        <f>B504</f>
        <v>J</v>
      </c>
      <c r="C506" s="154" t="str">
        <f>C504</f>
        <v>MOBILIZATION /DEMOBILIZATION</v>
      </c>
      <c r="D506" s="155"/>
      <c r="E506" s="155"/>
      <c r="F506" s="156"/>
      <c r="G506" s="37" t="s">
        <v>17</v>
      </c>
      <c r="H506" s="38">
        <f>SUM(H505)</f>
        <v>0</v>
      </c>
    </row>
    <row r="507" spans="1:8" s="35" customFormat="1" ht="29.25" customHeight="1" thickTop="1" x14ac:dyDescent="0.35">
      <c r="A507" s="134"/>
      <c r="B507" s="135"/>
      <c r="C507" s="136" t="s">
        <v>18</v>
      </c>
      <c r="D507" s="137"/>
      <c r="E507" s="138"/>
      <c r="F507" s="138"/>
      <c r="G507" s="139"/>
      <c r="H507" s="140"/>
    </row>
    <row r="508" spans="1:8" s="35" customFormat="1" ht="36" customHeight="1" thickBot="1" x14ac:dyDescent="0.4">
      <c r="A508" s="57"/>
      <c r="B508" s="104" t="str">
        <f>B8</f>
        <v>A</v>
      </c>
      <c r="C508" s="177" t="str">
        <f>C8</f>
        <v>BURNELL STREET - ST. MATTHEWS AVENUE TO ELLICE AVENUE (ASPHALT RECONSTRUCTION)</v>
      </c>
      <c r="D508" s="155"/>
      <c r="E508" s="155"/>
      <c r="F508" s="156"/>
      <c r="G508" s="105" t="s">
        <v>17</v>
      </c>
      <c r="H508" s="105">
        <f>H83</f>
        <v>0</v>
      </c>
    </row>
    <row r="509" spans="1:8" s="35" customFormat="1" ht="36" customHeight="1" thickTop="1" thickBot="1" x14ac:dyDescent="0.4">
      <c r="A509" s="57"/>
      <c r="B509" s="104" t="str">
        <f>B84</f>
        <v>B</v>
      </c>
      <c r="C509" s="168" t="str">
        <f>C84</f>
        <v>MCGEE STREET - ST. MATTHEWS AVENUE TO ELLICE AVENUE (MINOR REHABILITATION)</v>
      </c>
      <c r="D509" s="169"/>
      <c r="E509" s="169"/>
      <c r="F509" s="170"/>
      <c r="G509" s="105" t="s">
        <v>17</v>
      </c>
      <c r="H509" s="105">
        <f>H167</f>
        <v>0</v>
      </c>
    </row>
    <row r="510" spans="1:8" s="35" customFormat="1" ht="36" customHeight="1" thickTop="1" thickBot="1" x14ac:dyDescent="0.4">
      <c r="A510" s="57"/>
      <c r="B510" s="104" t="str">
        <f>B168</f>
        <v>C</v>
      </c>
      <c r="C510" s="168" t="str">
        <f>C168</f>
        <v>MCMICKEN STREET - ELLICE AVENUE TO SARGENT AVENUE (ASPHALT RECONSTRUCTION)</v>
      </c>
      <c r="D510" s="169"/>
      <c r="E510" s="169"/>
      <c r="F510" s="170"/>
      <c r="G510" s="105" t="s">
        <v>17</v>
      </c>
      <c r="H510" s="105">
        <f>H244</f>
        <v>0</v>
      </c>
    </row>
    <row r="511" spans="1:8" s="35" customFormat="1" ht="36" customHeight="1" thickTop="1" thickBot="1" x14ac:dyDescent="0.4">
      <c r="A511" s="57"/>
      <c r="B511" s="104" t="str">
        <f>B245</f>
        <v>D</v>
      </c>
      <c r="C511" s="168" t="str">
        <f>C245</f>
        <v>LANGSIDE STREET - CUMBERLAND AVENUE TO NOTRE DAME AVENUE (ASPHALT RECONSTRUCTION)</v>
      </c>
      <c r="D511" s="169"/>
      <c r="E511" s="169"/>
      <c r="F511" s="170"/>
      <c r="G511" s="105" t="s">
        <v>17</v>
      </c>
      <c r="H511" s="105">
        <f>H325</f>
        <v>0</v>
      </c>
    </row>
    <row r="512" spans="1:8" s="35" customFormat="1" ht="36" customHeight="1" thickTop="1" thickBot="1" x14ac:dyDescent="0.4">
      <c r="A512" s="57"/>
      <c r="B512" s="104" t="str">
        <f>B326</f>
        <v>E</v>
      </c>
      <c r="C512" s="168" t="str">
        <f>C326</f>
        <v>QU'APPELLE AVENUE - BALMORAL STREET TO EDMONTON STREET (MAJOR REHABILITATION)</v>
      </c>
      <c r="D512" s="169"/>
      <c r="E512" s="169"/>
      <c r="F512" s="170"/>
      <c r="G512" s="105" t="s">
        <v>17</v>
      </c>
      <c r="H512" s="105">
        <f>H411</f>
        <v>0</v>
      </c>
    </row>
    <row r="513" spans="1:8" s="35" customFormat="1" ht="36" customHeight="1" thickTop="1" thickBot="1" x14ac:dyDescent="0.4">
      <c r="A513" s="57"/>
      <c r="B513" s="104" t="str">
        <f>B412</f>
        <v>F</v>
      </c>
      <c r="C513" s="168" t="str">
        <f>C412</f>
        <v>KENNEDY STREET / EDMONTON STREET ALLEY - YORK AVENUE TO ST. MARY'S AVENUE (ASPHALT RECONSTRUCTION)</v>
      </c>
      <c r="D513" s="169"/>
      <c r="E513" s="169"/>
      <c r="F513" s="170"/>
      <c r="G513" s="105" t="s">
        <v>17</v>
      </c>
      <c r="H513" s="105">
        <f>H454</f>
        <v>0</v>
      </c>
    </row>
    <row r="514" spans="1:8" s="35" customFormat="1" ht="36" customHeight="1" thickTop="1" thickBot="1" x14ac:dyDescent="0.4">
      <c r="A514" s="57"/>
      <c r="B514" s="104" t="str">
        <f>B456</f>
        <v>G</v>
      </c>
      <c r="C514" s="174" t="str">
        <f>C456</f>
        <v>WATER AND WASTE WORK</v>
      </c>
      <c r="D514" s="169"/>
      <c r="E514" s="169"/>
      <c r="F514" s="170"/>
      <c r="G514" s="141" t="s">
        <v>17</v>
      </c>
      <c r="H514" s="141">
        <f>H474</f>
        <v>0</v>
      </c>
    </row>
    <row r="515" spans="1:8" s="35" customFormat="1" ht="36" customHeight="1" thickTop="1" thickBot="1" x14ac:dyDescent="0.4">
      <c r="A515" s="57"/>
      <c r="B515" s="104" t="str">
        <f>B476</f>
        <v>H</v>
      </c>
      <c r="C515" s="174" t="str">
        <f>C476</f>
        <v>TRAFFIC SIGNALS</v>
      </c>
      <c r="D515" s="169"/>
      <c r="E515" s="169"/>
      <c r="F515" s="170"/>
      <c r="G515" s="141" t="s">
        <v>17</v>
      </c>
      <c r="H515" s="141">
        <f>H489</f>
        <v>0</v>
      </c>
    </row>
    <row r="516" spans="1:8" s="35" customFormat="1" ht="36" customHeight="1" thickTop="1" thickBot="1" x14ac:dyDescent="0.4">
      <c r="A516" s="57"/>
      <c r="B516" s="104" t="str">
        <f>B491</f>
        <v>I</v>
      </c>
      <c r="C516" s="174" t="str">
        <f>C491</f>
        <v>STREET LIGHT INSTALLATION</v>
      </c>
      <c r="D516" s="169"/>
      <c r="E516" s="169"/>
      <c r="F516" s="170"/>
      <c r="G516" s="141" t="s">
        <v>17</v>
      </c>
      <c r="H516" s="141">
        <f>H503</f>
        <v>0</v>
      </c>
    </row>
    <row r="517" spans="1:8" s="35" customFormat="1" ht="36" customHeight="1" thickTop="1" thickBot="1" x14ac:dyDescent="0.4">
      <c r="A517" s="57"/>
      <c r="B517" s="104" t="str">
        <f>B504</f>
        <v>J</v>
      </c>
      <c r="C517" s="174" t="str">
        <f>C504</f>
        <v>MOBILIZATION /DEMOBILIZATION</v>
      </c>
      <c r="D517" s="169"/>
      <c r="E517" s="169"/>
      <c r="F517" s="170"/>
      <c r="G517" s="141" t="s">
        <v>17</v>
      </c>
      <c r="H517" s="141">
        <f>H506</f>
        <v>0</v>
      </c>
    </row>
    <row r="518" spans="1:8" s="35" customFormat="1" ht="37.9" customHeight="1" thickTop="1" x14ac:dyDescent="0.35">
      <c r="A518" s="61"/>
      <c r="B518" s="175" t="s">
        <v>26</v>
      </c>
      <c r="C518" s="176"/>
      <c r="D518" s="176"/>
      <c r="E518" s="176"/>
      <c r="F518" s="176"/>
      <c r="G518" s="166">
        <f>SUM(H508:H517)</f>
        <v>0</v>
      </c>
      <c r="H518" s="167"/>
    </row>
    <row r="519" spans="1:8" s="35" customFormat="1" ht="16" customHeight="1" x14ac:dyDescent="0.35">
      <c r="A519" s="61"/>
      <c r="B519" s="142"/>
      <c r="C519" s="143"/>
      <c r="D519" s="144"/>
      <c r="E519" s="143"/>
      <c r="F519" s="143"/>
      <c r="G519" s="145"/>
      <c r="H519" s="146"/>
    </row>
  </sheetData>
  <sheetProtection algorithmName="SHA-512" hashValue="xnedKV5jex4OBLEFTzWNSblAPr+ln5KTPOkpJ/vCg87uMoziLBxf9aiZSOEztPsNyCos191kWh7qAvnFOBMFgw==" saltValue="lgUDCD7wzi/TK1CA7DvSZA==" spinCount="100000" sheet="1" objects="1" scenarios="1" selectLockedCells="1"/>
  <mergeCells count="39">
    <mergeCell ref="C517:F517"/>
    <mergeCell ref="C514:F514"/>
    <mergeCell ref="C84:F84"/>
    <mergeCell ref="C508:F508"/>
    <mergeCell ref="C509:F509"/>
    <mergeCell ref="C504:F504"/>
    <mergeCell ref="C506:F506"/>
    <mergeCell ref="C168:F168"/>
    <mergeCell ref="C244:F244"/>
    <mergeCell ref="C245:F245"/>
    <mergeCell ref="C325:F325"/>
    <mergeCell ref="G518:H518"/>
    <mergeCell ref="C326:F326"/>
    <mergeCell ref="C411:F411"/>
    <mergeCell ref="C412:F412"/>
    <mergeCell ref="C454:F454"/>
    <mergeCell ref="C510:F510"/>
    <mergeCell ref="C511:F511"/>
    <mergeCell ref="C512:F512"/>
    <mergeCell ref="C513:F513"/>
    <mergeCell ref="C476:F476"/>
    <mergeCell ref="C489:F489"/>
    <mergeCell ref="C491:F491"/>
    <mergeCell ref="C503:F503"/>
    <mergeCell ref="C515:F515"/>
    <mergeCell ref="C516:F516"/>
    <mergeCell ref="B518:F518"/>
    <mergeCell ref="B7:F7"/>
    <mergeCell ref="B490:F490"/>
    <mergeCell ref="B475:F475"/>
    <mergeCell ref="B455:F455"/>
    <mergeCell ref="C474:F474"/>
    <mergeCell ref="C8:F8"/>
    <mergeCell ref="C167:F167"/>
    <mergeCell ref="C456:F456"/>
    <mergeCell ref="C83:F83"/>
    <mergeCell ref="C457:F457"/>
    <mergeCell ref="C468:F468"/>
    <mergeCell ref="C477:F477"/>
  </mergeCells>
  <phoneticPr fontId="0" type="noConversion"/>
  <conditionalFormatting sqref="D10:D20 D165:D166">
    <cfRule type="cellIs" dxfId="183" priority="113" stopIfTrue="1" operator="equal">
      <formula>"CW 2130-R11"</formula>
    </cfRule>
    <cfRule type="cellIs" dxfId="182" priority="114" stopIfTrue="1" operator="equal">
      <formula>"CW 3120-R2"</formula>
    </cfRule>
    <cfRule type="cellIs" dxfId="181" priority="115" stopIfTrue="1" operator="equal">
      <formula>"CW 3240-R7"</formula>
    </cfRule>
  </conditionalFormatting>
  <conditionalFormatting sqref="D22:D34">
    <cfRule type="cellIs" dxfId="180" priority="52" stopIfTrue="1" operator="equal">
      <formula>"CW 2130-R11"</formula>
    </cfRule>
    <cfRule type="cellIs" dxfId="179" priority="53" stopIfTrue="1" operator="equal">
      <formula>"CW 3120-R2"</formula>
    </cfRule>
    <cfRule type="cellIs" dxfId="178" priority="54" stopIfTrue="1" operator="equal">
      <formula>"CW 3240-R7"</formula>
    </cfRule>
  </conditionalFormatting>
  <conditionalFormatting sqref="D36:D47">
    <cfRule type="cellIs" dxfId="177" priority="49" stopIfTrue="1" operator="equal">
      <formula>"CW 2130-R11"</formula>
    </cfRule>
    <cfRule type="cellIs" dxfId="176" priority="51" stopIfTrue="1" operator="equal">
      <formula>"CW 3240-R7"</formula>
    </cfRule>
    <cfRule type="cellIs" dxfId="175" priority="50" stopIfTrue="1" operator="equal">
      <formula>"CW 3120-R2"</formula>
    </cfRule>
  </conditionalFormatting>
  <conditionalFormatting sqref="D49:D50 D493:D502">
    <cfRule type="cellIs" dxfId="174" priority="168" stopIfTrue="1" operator="equal">
      <formula>"CW 3120-R2"</formula>
    </cfRule>
    <cfRule type="cellIs" dxfId="173" priority="167" stopIfTrue="1" operator="equal">
      <formula>"CW 2130-R11"</formula>
    </cfRule>
    <cfRule type="cellIs" dxfId="172" priority="169" stopIfTrue="1" operator="equal">
      <formula>"CW 3240-R7"</formula>
    </cfRule>
  </conditionalFormatting>
  <conditionalFormatting sqref="D52:D56 D59:D61 D65:D67 D308:D309">
    <cfRule type="cellIs" dxfId="171" priority="197" stopIfTrue="1" operator="equal">
      <formula>"CW 3240-R7"</formula>
    </cfRule>
  </conditionalFormatting>
  <conditionalFormatting sqref="D52:D56 D66:D67 D59:D61 D308:D309">
    <cfRule type="cellIs" dxfId="170" priority="196" stopIfTrue="1" operator="equal">
      <formula>"CW 3120-R2"</formula>
    </cfRule>
  </conditionalFormatting>
  <conditionalFormatting sqref="D57:D58 D481:D485">
    <cfRule type="cellIs" dxfId="169" priority="48" stopIfTrue="1" operator="equal">
      <formula>"CW 3240-R7"</formula>
    </cfRule>
    <cfRule type="cellIs" dxfId="168" priority="47" stopIfTrue="1" operator="equal">
      <formula>"CW 3120-R2"</formula>
    </cfRule>
  </conditionalFormatting>
  <conditionalFormatting sqref="D58 D485">
    <cfRule type="cellIs" dxfId="167" priority="46" stopIfTrue="1" operator="equal">
      <formula>"CW 2130-R11"</formula>
    </cfRule>
  </conditionalFormatting>
  <conditionalFormatting sqref="D60:D61">
    <cfRule type="cellIs" dxfId="166" priority="194" stopIfTrue="1" operator="equal">
      <formula>"CW 2130-R11"</formula>
    </cfRule>
  </conditionalFormatting>
  <conditionalFormatting sqref="D62:D64 D221:D232">
    <cfRule type="cellIs" dxfId="165" priority="193" stopIfTrue="1" operator="equal">
      <formula>"CW 3240-R7"</formula>
    </cfRule>
  </conditionalFormatting>
  <conditionalFormatting sqref="D63:D67 D434:D448 D52">
    <cfRule type="cellIs" dxfId="164" priority="195" stopIfTrue="1" operator="equal">
      <formula>"CW 2130-R11"</formula>
    </cfRule>
  </conditionalFormatting>
  <conditionalFormatting sqref="D68 D149:D156">
    <cfRule type="cellIs" dxfId="163" priority="78" stopIfTrue="1" operator="equal">
      <formula>"CW 3240-R7"</formula>
    </cfRule>
  </conditionalFormatting>
  <conditionalFormatting sqref="D70">
    <cfRule type="cellIs" dxfId="162" priority="191" stopIfTrue="1" operator="equal">
      <formula>"CW 3240-R7"</formula>
    </cfRule>
    <cfRule type="cellIs" dxfId="161" priority="190" stopIfTrue="1" operator="equal">
      <formula>"CW 3120-R2"</formula>
    </cfRule>
  </conditionalFormatting>
  <conditionalFormatting sqref="D70:D76">
    <cfRule type="cellIs" dxfId="160" priority="166" stopIfTrue="1" operator="equal">
      <formula>"CW 2130-R11"</formula>
    </cfRule>
  </conditionalFormatting>
  <conditionalFormatting sqref="D71:D76">
    <cfRule type="cellIs" dxfId="159" priority="164" stopIfTrue="1" operator="equal">
      <formula>"CW 3120-R2"</formula>
    </cfRule>
    <cfRule type="cellIs" dxfId="158" priority="165" stopIfTrue="1" operator="equal">
      <formula>"CW 3240-R7"</formula>
    </cfRule>
  </conditionalFormatting>
  <conditionalFormatting sqref="D78:D80 D82">
    <cfRule type="cellIs" dxfId="157" priority="189" stopIfTrue="1" operator="equal">
      <formula>"CW 3240-R7"</formula>
    </cfRule>
    <cfRule type="cellIs" dxfId="156" priority="188" stopIfTrue="1" operator="equal">
      <formula>"CW 3120-R2"</formula>
    </cfRule>
    <cfRule type="cellIs" dxfId="155" priority="187" stopIfTrue="1" operator="equal">
      <formula>"CW 2130-R11"</formula>
    </cfRule>
  </conditionalFormatting>
  <conditionalFormatting sqref="D82 D299:D306 D434:D448">
    <cfRule type="cellIs" dxfId="154" priority="200" stopIfTrue="1" operator="equal">
      <formula>"CW 3240-R7"</formula>
    </cfRule>
  </conditionalFormatting>
  <conditionalFormatting sqref="D82 D434:D448 D299:D306">
    <cfRule type="cellIs" dxfId="153" priority="199" stopIfTrue="1" operator="equal">
      <formula>"CW 3120-R2"</formula>
    </cfRule>
  </conditionalFormatting>
  <conditionalFormatting sqref="D82">
    <cfRule type="cellIs" dxfId="152" priority="198" stopIfTrue="1" operator="equal">
      <formula>"CW 2130-R11"</formula>
    </cfRule>
  </conditionalFormatting>
  <conditionalFormatting sqref="D86:D96">
    <cfRule type="cellIs" dxfId="151" priority="110" stopIfTrue="1" operator="equal">
      <formula>"CW 2130-R11"</formula>
    </cfRule>
    <cfRule type="cellIs" dxfId="150" priority="111" stopIfTrue="1" operator="equal">
      <formula>"CW 3120-R2"</formula>
    </cfRule>
    <cfRule type="cellIs" dxfId="149" priority="112" stopIfTrue="1" operator="equal">
      <formula>"CW 3240-R7"</formula>
    </cfRule>
  </conditionalFormatting>
  <conditionalFormatting sqref="D98:D131">
    <cfRule type="cellIs" dxfId="148" priority="79" stopIfTrue="1" operator="equal">
      <formula>"CW 2130-R11"</formula>
    </cfRule>
    <cfRule type="cellIs" dxfId="147" priority="80" stopIfTrue="1" operator="equal">
      <formula>"CW 3120-R2"</formula>
    </cfRule>
    <cfRule type="cellIs" dxfId="146" priority="81" stopIfTrue="1" operator="equal">
      <formula>"CW 3240-R7"</formula>
    </cfRule>
  </conditionalFormatting>
  <conditionalFormatting sqref="D133:D135">
    <cfRule type="cellIs" dxfId="145" priority="108" stopIfTrue="1" operator="equal">
      <formula>"CW 3120-R2"</formula>
    </cfRule>
    <cfRule type="cellIs" dxfId="144" priority="107" stopIfTrue="1" operator="equal">
      <formula>"CW 2130-R11"</formula>
    </cfRule>
    <cfRule type="cellIs" dxfId="143" priority="109" stopIfTrue="1" operator="equal">
      <formula>"CW 3240-R7"</formula>
    </cfRule>
  </conditionalFormatting>
  <conditionalFormatting sqref="D137">
    <cfRule type="cellIs" dxfId="142" priority="170" stopIfTrue="1" operator="equal">
      <formula>"CW 2130-R11"</formula>
    </cfRule>
    <cfRule type="cellIs" dxfId="141" priority="171" stopIfTrue="1" operator="equal">
      <formula>"CW 3120-R2"</formula>
    </cfRule>
    <cfRule type="cellIs" dxfId="140" priority="172" stopIfTrue="1" operator="equal">
      <formula>"CW 3240-R7"</formula>
    </cfRule>
  </conditionalFormatting>
  <conditionalFormatting sqref="D139:D148">
    <cfRule type="cellIs" dxfId="139" priority="36" stopIfTrue="1" operator="equal">
      <formula>"CW 3120-R2"</formula>
    </cfRule>
    <cfRule type="cellIs" dxfId="138" priority="37" stopIfTrue="1" operator="equal">
      <formula>"CW 3240-R7"</formula>
    </cfRule>
  </conditionalFormatting>
  <conditionalFormatting sqref="D148">
    <cfRule type="cellIs" dxfId="137" priority="35" stopIfTrue="1" operator="equal">
      <formula>"CW 2130-R11"</formula>
    </cfRule>
  </conditionalFormatting>
  <conditionalFormatting sqref="D149:D156 D68">
    <cfRule type="cellIs" dxfId="136" priority="77" stopIfTrue="1" operator="equal">
      <formula>"CW 3120-R2"</formula>
    </cfRule>
  </conditionalFormatting>
  <conditionalFormatting sqref="D151:D154">
    <cfRule type="cellIs" dxfId="135" priority="74" stopIfTrue="1" operator="equal">
      <formula>"CW 2130-R11"</formula>
    </cfRule>
  </conditionalFormatting>
  <conditionalFormatting sqref="D156:D158">
    <cfRule type="cellIs" dxfId="134" priority="43" stopIfTrue="1" operator="equal">
      <formula>"CW 2130-R11"</formula>
    </cfRule>
  </conditionalFormatting>
  <conditionalFormatting sqref="D157:D158">
    <cfRule type="cellIs" dxfId="133" priority="40" stopIfTrue="1" operator="equal">
      <formula>"CW 3240-R7"</formula>
    </cfRule>
    <cfRule type="cellIs" dxfId="132" priority="41" stopIfTrue="1" operator="equal">
      <formula>"CW 3120-R2"</formula>
    </cfRule>
    <cfRule type="cellIs" dxfId="131" priority="42" stopIfTrue="1" operator="equal">
      <formula>"CW 3240-R7"</formula>
    </cfRule>
    <cfRule type="cellIs" dxfId="130" priority="44" stopIfTrue="1" operator="equal">
      <formula>"CW 3120-R2"</formula>
    </cfRule>
    <cfRule type="cellIs" dxfId="129" priority="45" stopIfTrue="1" operator="equal">
      <formula>"CW 3240-R7"</formula>
    </cfRule>
    <cfRule type="cellIs" dxfId="128" priority="39" stopIfTrue="1" operator="equal">
      <formula>"CW 3120-R2"</formula>
    </cfRule>
    <cfRule type="cellIs" dxfId="127" priority="38" stopIfTrue="1" operator="equal">
      <formula>"CW 2130-R11"</formula>
    </cfRule>
  </conditionalFormatting>
  <conditionalFormatting sqref="D160">
    <cfRule type="cellIs" dxfId="126" priority="105" stopIfTrue="1" operator="equal">
      <formula>"CW 3120-R2"</formula>
    </cfRule>
    <cfRule type="cellIs" dxfId="125" priority="106" stopIfTrue="1" operator="equal">
      <formula>"CW 3240-R7"</formula>
    </cfRule>
  </conditionalFormatting>
  <conditionalFormatting sqref="D160:D163">
    <cfRule type="cellIs" dxfId="124" priority="104" stopIfTrue="1" operator="equal">
      <formula>"CW 2130-R11"</formula>
    </cfRule>
  </conditionalFormatting>
  <conditionalFormatting sqref="D161:D163">
    <cfRule type="cellIs" dxfId="123" priority="102" stopIfTrue="1" operator="equal">
      <formula>"CW 3120-R2"</formula>
    </cfRule>
    <cfRule type="cellIs" dxfId="122" priority="103" stopIfTrue="1" operator="equal">
      <formula>"CW 3240-R7"</formula>
    </cfRule>
  </conditionalFormatting>
  <conditionalFormatting sqref="D170:D180">
    <cfRule type="cellIs" dxfId="121" priority="153" stopIfTrue="1" operator="equal">
      <formula>"CW 3120-R2"</formula>
    </cfRule>
    <cfRule type="cellIs" dxfId="120" priority="152" stopIfTrue="1" operator="equal">
      <formula>"CW 2130-R11"</formula>
    </cfRule>
    <cfRule type="cellIs" dxfId="119" priority="154" stopIfTrue="1" operator="equal">
      <formula>"CW 3240-R7"</formula>
    </cfRule>
  </conditionalFormatting>
  <conditionalFormatting sqref="D182:D200">
    <cfRule type="cellIs" dxfId="118" priority="67" stopIfTrue="1" operator="equal">
      <formula>"CW 2130-R11"</formula>
    </cfRule>
    <cfRule type="cellIs" dxfId="117" priority="68" stopIfTrue="1" operator="equal">
      <formula>"CW 3120-R2"</formula>
    </cfRule>
    <cfRule type="cellIs" dxfId="116" priority="69" stopIfTrue="1" operator="equal">
      <formula>"CW 3240-R7"</formula>
    </cfRule>
  </conditionalFormatting>
  <conditionalFormatting sqref="D202:D216">
    <cfRule type="cellIs" dxfId="115" priority="32" stopIfTrue="1" operator="equal">
      <formula>"CW 2130-R11"</formula>
    </cfRule>
    <cfRule type="cellIs" dxfId="114" priority="33" stopIfTrue="1" operator="equal">
      <formula>"CW 3120-R2"</formula>
    </cfRule>
    <cfRule type="cellIs" dxfId="113" priority="34" stopIfTrue="1" operator="equal">
      <formula>"CW 3240-R7"</formula>
    </cfRule>
  </conditionalFormatting>
  <conditionalFormatting sqref="D218:D219">
    <cfRule type="cellIs" dxfId="112" priority="163" stopIfTrue="1" operator="equal">
      <formula>"CW 3240-R7"</formula>
    </cfRule>
    <cfRule type="cellIs" dxfId="111" priority="162" stopIfTrue="1" operator="equal">
      <formula>"CW 3120-R2"</formula>
    </cfRule>
    <cfRule type="cellIs" dxfId="110" priority="161" stopIfTrue="1" operator="equal">
      <formula>"CW 2130-R11"</formula>
    </cfRule>
  </conditionalFormatting>
  <conditionalFormatting sqref="D221">
    <cfRule type="cellIs" dxfId="109" priority="145" stopIfTrue="1" operator="equal">
      <formula>"CW 2130-R11"</formula>
    </cfRule>
  </conditionalFormatting>
  <conditionalFormatting sqref="D221:D232 D62:D64">
    <cfRule type="cellIs" dxfId="108" priority="192" stopIfTrue="1" operator="equal">
      <formula>"CW 3120-R2"</formula>
    </cfRule>
  </conditionalFormatting>
  <conditionalFormatting sqref="D226">
    <cfRule type="cellIs" dxfId="107" priority="75" stopIfTrue="1" operator="equal">
      <formula>"CW 3120-R2"</formula>
    </cfRule>
    <cfRule type="cellIs" dxfId="106" priority="76" stopIfTrue="1" operator="equal">
      <formula>"CW 3240-R7"</formula>
    </cfRule>
  </conditionalFormatting>
  <conditionalFormatting sqref="D228:D229">
    <cfRule type="cellIs" dxfId="105" priority="73" stopIfTrue="1" operator="equal">
      <formula>"CW 2130-R11"</formula>
    </cfRule>
  </conditionalFormatting>
  <conditionalFormatting sqref="D231:D232">
    <cfRule type="cellIs" dxfId="104" priority="186" stopIfTrue="1" operator="equal">
      <formula>"CW 2130-R11"</formula>
    </cfRule>
  </conditionalFormatting>
  <conditionalFormatting sqref="D233:D234">
    <cfRule type="cellIs" dxfId="103" priority="30" stopIfTrue="1" operator="equal">
      <formula>"CW 3120-R2"</formula>
    </cfRule>
  </conditionalFormatting>
  <conditionalFormatting sqref="D233:D235">
    <cfRule type="cellIs" dxfId="102" priority="31" stopIfTrue="1" operator="equal">
      <formula>"CW 3240-R7"</formula>
    </cfRule>
  </conditionalFormatting>
  <conditionalFormatting sqref="D234:D235">
    <cfRule type="cellIs" dxfId="101" priority="29" stopIfTrue="1" operator="equal">
      <formula>"CW 2130-R11"</formula>
    </cfRule>
  </conditionalFormatting>
  <conditionalFormatting sqref="D237">
    <cfRule type="cellIs" dxfId="100" priority="184" stopIfTrue="1" operator="equal">
      <formula>"CW 3120-R2"</formula>
    </cfRule>
    <cfRule type="cellIs" dxfId="99" priority="185" stopIfTrue="1" operator="equal">
      <formula>"CW 3240-R7"</formula>
    </cfRule>
  </conditionalFormatting>
  <conditionalFormatting sqref="D237:D239">
    <cfRule type="cellIs" dxfId="98" priority="183" stopIfTrue="1" operator="equal">
      <formula>"CW 2130-R11"</formula>
    </cfRule>
  </conditionalFormatting>
  <conditionalFormatting sqref="D238:D239">
    <cfRule type="cellIs" dxfId="97" priority="181" stopIfTrue="1" operator="equal">
      <formula>"CW 3120-R2"</formula>
    </cfRule>
    <cfRule type="cellIs" dxfId="96" priority="182" stopIfTrue="1" operator="equal">
      <formula>"CW 3240-R7"</formula>
    </cfRule>
  </conditionalFormatting>
  <conditionalFormatting sqref="D241:D243">
    <cfRule type="cellIs" dxfId="95" priority="179" stopIfTrue="1" operator="equal">
      <formula>"CW 3120-R2"</formula>
    </cfRule>
    <cfRule type="cellIs" dxfId="94" priority="178" stopIfTrue="1" operator="equal">
      <formula>"CW 2130-R11"</formula>
    </cfRule>
    <cfRule type="cellIs" dxfId="93" priority="180" stopIfTrue="1" operator="equal">
      <formula>"CW 3240-R7"</formula>
    </cfRule>
  </conditionalFormatting>
  <conditionalFormatting sqref="D247:D257">
    <cfRule type="cellIs" dxfId="92" priority="149" stopIfTrue="1" operator="equal">
      <formula>"CW 2130-R11"</formula>
    </cfRule>
    <cfRule type="cellIs" dxfId="91" priority="150" stopIfTrue="1" operator="equal">
      <formula>"CW 3120-R2"</formula>
    </cfRule>
    <cfRule type="cellIs" dxfId="90" priority="151" stopIfTrue="1" operator="equal">
      <formula>"CW 3240-R7"</formula>
    </cfRule>
  </conditionalFormatting>
  <conditionalFormatting sqref="D259:D271">
    <cfRule type="cellIs" dxfId="89" priority="143" stopIfTrue="1" operator="equal">
      <formula>"CW 3120-R2"</formula>
    </cfRule>
    <cfRule type="cellIs" dxfId="88" priority="144" stopIfTrue="1" operator="equal">
      <formula>"CW 3240-R7"</formula>
    </cfRule>
    <cfRule type="cellIs" dxfId="87" priority="142" stopIfTrue="1" operator="equal">
      <formula>"CW 2130-R11"</formula>
    </cfRule>
  </conditionalFormatting>
  <conditionalFormatting sqref="D273:D284">
    <cfRule type="cellIs" dxfId="86" priority="28" stopIfTrue="1" operator="equal">
      <formula>"CW 3240-R7"</formula>
    </cfRule>
    <cfRule type="cellIs" dxfId="85" priority="26" stopIfTrue="1" operator="equal">
      <formula>"CW 2130-R11"</formula>
    </cfRule>
    <cfRule type="cellIs" dxfId="84" priority="27" stopIfTrue="1" operator="equal">
      <formula>"CW 3120-R2"</formula>
    </cfRule>
  </conditionalFormatting>
  <conditionalFormatting sqref="D286:D287">
    <cfRule type="cellIs" dxfId="83" priority="160" stopIfTrue="1" operator="equal">
      <formula>"CW 3240-R7"</formula>
    </cfRule>
    <cfRule type="cellIs" dxfId="82" priority="158" stopIfTrue="1" operator="equal">
      <formula>"CW 2130-R11"</formula>
    </cfRule>
    <cfRule type="cellIs" dxfId="81" priority="159" stopIfTrue="1" operator="equal">
      <formula>"CW 3120-R2"</formula>
    </cfRule>
  </conditionalFormatting>
  <conditionalFormatting sqref="D289:D298">
    <cfRule type="cellIs" dxfId="80" priority="25" stopIfTrue="1" operator="equal">
      <formula>"CW 3240-R7"</formula>
    </cfRule>
    <cfRule type="cellIs" dxfId="79" priority="24" stopIfTrue="1" operator="equal">
      <formula>"CW 3120-R2"</formula>
    </cfRule>
  </conditionalFormatting>
  <conditionalFormatting sqref="D298">
    <cfRule type="cellIs" dxfId="78" priority="23" stopIfTrue="1" operator="equal">
      <formula>"CW 2130-R11"</formula>
    </cfRule>
  </conditionalFormatting>
  <conditionalFormatting sqref="D300:D303">
    <cfRule type="cellIs" dxfId="77" priority="72" stopIfTrue="1" operator="equal">
      <formula>"CW 2130-R11"</formula>
    </cfRule>
  </conditionalFormatting>
  <conditionalFormatting sqref="D305:D309">
    <cfRule type="cellIs" dxfId="76" priority="130" stopIfTrue="1" operator="equal">
      <formula>"CW 2130-R11"</formula>
    </cfRule>
  </conditionalFormatting>
  <conditionalFormatting sqref="D307">
    <cfRule type="cellIs" dxfId="75" priority="177" stopIfTrue="1" operator="equal">
      <formula>"CW 3240-R7"</formula>
    </cfRule>
  </conditionalFormatting>
  <conditionalFormatting sqref="D311">
    <cfRule type="cellIs" dxfId="74" priority="176" stopIfTrue="1" operator="equal">
      <formula>"CW 3240-R7"</formula>
    </cfRule>
    <cfRule type="cellIs" dxfId="73" priority="175" stopIfTrue="1" operator="equal">
      <formula>"CW 3120-R2"</formula>
    </cfRule>
  </conditionalFormatting>
  <conditionalFormatting sqref="D311:D324">
    <cfRule type="cellIs" dxfId="72" priority="141" stopIfTrue="1" operator="equal">
      <formula>"CW 2130-R11"</formula>
    </cfRule>
  </conditionalFormatting>
  <conditionalFormatting sqref="D312:D324">
    <cfRule type="cellIs" dxfId="71" priority="140" stopIfTrue="1" operator="equal">
      <formula>"CW 3240-R7"</formula>
    </cfRule>
    <cfRule type="cellIs" dxfId="70" priority="139" stopIfTrue="1" operator="equal">
      <formula>"CW 3120-R2"</formula>
    </cfRule>
  </conditionalFormatting>
  <conditionalFormatting sqref="D319:D321">
    <cfRule type="cellIs" dxfId="69" priority="173" stopIfTrue="1" operator="equal">
      <formula>"CW 3120-R2"</formula>
    </cfRule>
    <cfRule type="cellIs" dxfId="68" priority="174" stopIfTrue="1" operator="equal">
      <formula>"CW 3240-R7"</formula>
    </cfRule>
  </conditionalFormatting>
  <conditionalFormatting sqref="D323:D324">
    <cfRule type="cellIs" dxfId="67" priority="55" stopIfTrue="1" operator="equal">
      <formula>"CW 2130-R11"</formula>
    </cfRule>
    <cfRule type="cellIs" dxfId="66" priority="56" stopIfTrue="1" operator="equal">
      <formula>"CW 3120-R2"</formula>
    </cfRule>
    <cfRule type="cellIs" dxfId="65" priority="57" stopIfTrue="1" operator="equal">
      <formula>"CW 3240-R7"</formula>
    </cfRule>
  </conditionalFormatting>
  <conditionalFormatting sqref="D328:D338">
    <cfRule type="cellIs" dxfId="64" priority="94" stopIfTrue="1" operator="equal">
      <formula>"CW 3120-R2"</formula>
    </cfRule>
    <cfRule type="cellIs" dxfId="63" priority="95" stopIfTrue="1" operator="equal">
      <formula>"CW 3240-R7"</formula>
    </cfRule>
    <cfRule type="cellIs" dxfId="62" priority="93" stopIfTrue="1" operator="equal">
      <formula>"CW 2130-R11"</formula>
    </cfRule>
  </conditionalFormatting>
  <conditionalFormatting sqref="D340:D374">
    <cfRule type="cellIs" dxfId="61" priority="84" stopIfTrue="1" operator="equal">
      <formula>"CW 3240-R7"</formula>
    </cfRule>
    <cfRule type="cellIs" dxfId="60" priority="83" stopIfTrue="1" operator="equal">
      <formula>"CW 3120-R2"</formula>
    </cfRule>
    <cfRule type="cellIs" dxfId="59" priority="82" stopIfTrue="1" operator="equal">
      <formula>"CW 2130-R11"</formula>
    </cfRule>
  </conditionalFormatting>
  <conditionalFormatting sqref="D376:D377">
    <cfRule type="cellIs" dxfId="58" priority="90" stopIfTrue="1" operator="equal">
      <formula>"CW 2130-R11"</formula>
    </cfRule>
    <cfRule type="cellIs" dxfId="57" priority="91" stopIfTrue="1" operator="equal">
      <formula>"CW 3120-R2"</formula>
    </cfRule>
    <cfRule type="cellIs" dxfId="56" priority="92" stopIfTrue="1" operator="equal">
      <formula>"CW 3240-R7"</formula>
    </cfRule>
  </conditionalFormatting>
  <conditionalFormatting sqref="D379">
    <cfRule type="cellIs" dxfId="55" priority="101" stopIfTrue="1" operator="equal">
      <formula>"CW 3240-R7"</formula>
    </cfRule>
    <cfRule type="cellIs" dxfId="54" priority="99" stopIfTrue="1" operator="equal">
      <formula>"CW 2130-R11"</formula>
    </cfRule>
    <cfRule type="cellIs" dxfId="53" priority="100" stopIfTrue="1" operator="equal">
      <formula>"CW 3120-R2"</formula>
    </cfRule>
  </conditionalFormatting>
  <conditionalFormatting sqref="D381:D398">
    <cfRule type="cellIs" dxfId="52" priority="22" stopIfTrue="1" operator="equal">
      <formula>"CW 3240-R7"</formula>
    </cfRule>
    <cfRule type="cellIs" dxfId="51" priority="21" stopIfTrue="1" operator="equal">
      <formula>"CW 3120-R2"</formula>
    </cfRule>
  </conditionalFormatting>
  <conditionalFormatting sqref="D393">
    <cfRule type="cellIs" dxfId="50" priority="20" stopIfTrue="1" operator="equal">
      <formula>"CW 2130-R11"</formula>
    </cfRule>
  </conditionalFormatting>
  <conditionalFormatting sqref="D395:D401">
    <cfRule type="cellIs" dxfId="49" priority="19" stopIfTrue="1" operator="equal">
      <formula>"CW 2130-R11"</formula>
    </cfRule>
  </conditionalFormatting>
  <conditionalFormatting sqref="D399:D400">
    <cfRule type="cellIs" dxfId="48" priority="12" stopIfTrue="1" operator="equal">
      <formula>"CW 3120-R2"</formula>
    </cfRule>
    <cfRule type="cellIs" dxfId="47" priority="13" stopIfTrue="1" operator="equal">
      <formula>"CW 3240-R7"</formula>
    </cfRule>
  </conditionalFormatting>
  <conditionalFormatting sqref="D400">
    <cfRule type="cellIs" dxfId="46" priority="16" stopIfTrue="1" operator="equal">
      <formula>"CW 3240-R7"</formula>
    </cfRule>
    <cfRule type="cellIs" dxfId="45" priority="18" stopIfTrue="1" operator="equal">
      <formula>"CW 3240-R7"</formula>
    </cfRule>
    <cfRule type="cellIs" dxfId="44" priority="17" stopIfTrue="1" operator="equal">
      <formula>"CW 3120-R2"</formula>
    </cfRule>
    <cfRule type="cellIs" dxfId="43" priority="15" stopIfTrue="1" operator="equal">
      <formula>"CW 3120-R2"</formula>
    </cfRule>
    <cfRule type="cellIs" dxfId="42" priority="14" stopIfTrue="1" operator="equal">
      <formula>"CW 2130-R11"</formula>
    </cfRule>
  </conditionalFormatting>
  <conditionalFormatting sqref="D401">
    <cfRule type="cellIs" dxfId="41" priority="70" stopIfTrue="1" operator="equal">
      <formula>"CW 3120-R2"</formula>
    </cfRule>
    <cfRule type="cellIs" dxfId="40" priority="71" stopIfTrue="1" operator="equal">
      <formula>"CW 3240-R7"</formula>
    </cfRule>
  </conditionalFormatting>
  <conditionalFormatting sqref="D403">
    <cfRule type="cellIs" dxfId="39" priority="88" stopIfTrue="1" operator="equal">
      <formula>"CW 3120-R2"</formula>
    </cfRule>
    <cfRule type="cellIs" dxfId="38" priority="89" stopIfTrue="1" operator="equal">
      <formula>"CW 3240-R7"</formula>
    </cfRule>
  </conditionalFormatting>
  <conditionalFormatting sqref="D403:D405">
    <cfRule type="cellIs" dxfId="37" priority="87" stopIfTrue="1" operator="equal">
      <formula>"CW 2130-R11"</formula>
    </cfRule>
  </conditionalFormatting>
  <conditionalFormatting sqref="D404:D405">
    <cfRule type="cellIs" dxfId="36" priority="86" stopIfTrue="1" operator="equal">
      <formula>"CW 3240-R7"</formula>
    </cfRule>
    <cfRule type="cellIs" dxfId="35" priority="85" stopIfTrue="1" operator="equal">
      <formula>"CW 3120-R2"</formula>
    </cfRule>
  </conditionalFormatting>
  <conditionalFormatting sqref="D407:D408 D410">
    <cfRule type="cellIs" dxfId="34" priority="96" stopIfTrue="1" operator="equal">
      <formula>"CW 2130-R11"</formula>
    </cfRule>
    <cfRule type="cellIs" dxfId="33" priority="97" stopIfTrue="1" operator="equal">
      <formula>"CW 3120-R2"</formula>
    </cfRule>
    <cfRule type="cellIs" dxfId="32" priority="98" stopIfTrue="1" operator="equal">
      <formula>"CW 3240-R7"</formula>
    </cfRule>
  </conditionalFormatting>
  <conditionalFormatting sqref="D414:D423">
    <cfRule type="cellIs" dxfId="31" priority="147" stopIfTrue="1" operator="equal">
      <formula>"CW 3120-R2"</formula>
    </cfRule>
    <cfRule type="cellIs" dxfId="30" priority="146" stopIfTrue="1" operator="equal">
      <formula>"CW 2130-R11"</formula>
    </cfRule>
    <cfRule type="cellIs" dxfId="29" priority="148" stopIfTrue="1" operator="equal">
      <formula>"CW 3240-R7"</formula>
    </cfRule>
  </conditionalFormatting>
  <conditionalFormatting sqref="D425:D432">
    <cfRule type="cellIs" dxfId="28" priority="138" stopIfTrue="1" operator="equal">
      <formula>"CW 3240-R7"</formula>
    </cfRule>
    <cfRule type="cellIs" dxfId="27" priority="137" stopIfTrue="1" operator="equal">
      <formula>"CW 3120-R2"</formula>
    </cfRule>
    <cfRule type="cellIs" dxfId="26" priority="136" stopIfTrue="1" operator="equal">
      <formula>"CW 2130-R11"</formula>
    </cfRule>
  </conditionalFormatting>
  <conditionalFormatting sqref="D447:D448">
    <cfRule type="cellIs" dxfId="25" priority="155" stopIfTrue="1" operator="equal">
      <formula>"CW 2130-R11"</formula>
    </cfRule>
    <cfRule type="cellIs" dxfId="24" priority="156" stopIfTrue="1" operator="equal">
      <formula>"CW 3120-R2"</formula>
    </cfRule>
    <cfRule type="cellIs" dxfId="23" priority="157" stopIfTrue="1" operator="equal">
      <formula>"CW 3240-R7"</formula>
    </cfRule>
  </conditionalFormatting>
  <conditionalFormatting sqref="D450">
    <cfRule type="cellIs" dxfId="22" priority="64" stopIfTrue="1" operator="equal">
      <formula>"CW 2130-R11"</formula>
    </cfRule>
    <cfRule type="cellIs" dxfId="21" priority="65" stopIfTrue="1" operator="equal">
      <formula>"CW 3120-R2"</formula>
    </cfRule>
    <cfRule type="cellIs" dxfId="20" priority="66" stopIfTrue="1" operator="equal">
      <formula>"CW 3240-R7"</formula>
    </cfRule>
  </conditionalFormatting>
  <conditionalFormatting sqref="D452:D453">
    <cfRule type="cellIs" dxfId="19" priority="63" stopIfTrue="1" operator="equal">
      <formula>"CW 3240-R7"</formula>
    </cfRule>
    <cfRule type="cellIs" dxfId="18" priority="62" stopIfTrue="1" operator="equal">
      <formula>"CW 3120-R2"</formula>
    </cfRule>
    <cfRule type="cellIs" dxfId="17" priority="61" stopIfTrue="1" operator="equal">
      <formula>"CW 2130-R11"</formula>
    </cfRule>
  </conditionalFormatting>
  <conditionalFormatting sqref="D458:D466">
    <cfRule type="cellIs" dxfId="16" priority="135" stopIfTrue="1" operator="equal">
      <formula>"CW 3240-R7"</formula>
    </cfRule>
    <cfRule type="cellIs" dxfId="15" priority="134" stopIfTrue="1" operator="equal">
      <formula>"CW 3120-R2"</formula>
    </cfRule>
    <cfRule type="cellIs" dxfId="14" priority="133" stopIfTrue="1" operator="equal">
      <formula>"CW 2130-R11"</formula>
    </cfRule>
  </conditionalFormatting>
  <conditionalFormatting sqref="D467">
    <cfRule type="cellIs" dxfId="13" priority="132" stopIfTrue="1" operator="equal">
      <formula>"CW 3240-R7"</formula>
    </cfRule>
    <cfRule type="cellIs" dxfId="12" priority="131" stopIfTrue="1" operator="equal">
      <formula>"CW 3120-R2"</formula>
    </cfRule>
  </conditionalFormatting>
  <conditionalFormatting sqref="D469:D473">
    <cfRule type="cellIs" dxfId="11" priority="11" stopIfTrue="1" operator="equal">
      <formula>"CW 3240-R7"</formula>
    </cfRule>
    <cfRule type="cellIs" dxfId="10" priority="10" stopIfTrue="1" operator="equal">
      <formula>"CW 3120-R2"</formula>
    </cfRule>
  </conditionalFormatting>
  <conditionalFormatting sqref="D473">
    <cfRule type="cellIs" dxfId="9" priority="9" stopIfTrue="1" operator="equal">
      <formula>"CW 2130-R11"</formula>
    </cfRule>
  </conditionalFormatting>
  <conditionalFormatting sqref="D478:D480">
    <cfRule type="cellIs" dxfId="8" priority="129" stopIfTrue="1" operator="equal">
      <formula>"CW 3240-R7"</formula>
    </cfRule>
    <cfRule type="cellIs" dxfId="7" priority="128" stopIfTrue="1" operator="equal">
      <formula>"CW 3120-R2"</formula>
    </cfRule>
  </conditionalFormatting>
  <conditionalFormatting sqref="D479:D480">
    <cfRule type="cellIs" dxfId="6" priority="127" stopIfTrue="1" operator="equal">
      <formula>"CW 2130-R11"</formula>
    </cfRule>
  </conditionalFormatting>
  <conditionalFormatting sqref="D482:D483">
    <cfRule type="cellIs" dxfId="5" priority="7" stopIfTrue="1" operator="equal">
      <formula>"CW 2130-R11"</formula>
    </cfRule>
  </conditionalFormatting>
  <conditionalFormatting sqref="D486:D487">
    <cfRule type="cellIs" dxfId="4" priority="5" stopIfTrue="1" operator="equal">
      <formula>"CW 3240-R7"</formula>
    </cfRule>
    <cfRule type="cellIs" dxfId="3" priority="4" stopIfTrue="1" operator="equal">
      <formula>"CW 3120-R2"</formula>
    </cfRule>
  </conditionalFormatting>
  <conditionalFormatting sqref="D487">
    <cfRule type="cellIs" dxfId="2" priority="3" stopIfTrue="1" operator="equal">
      <formula>"CW 2130-R11"</formula>
    </cfRule>
  </conditionalFormatting>
  <conditionalFormatting sqref="D488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505" xr:uid="{83F3FA08-0B76-4F9E-B887-8D3E53296981}">
      <formula1>IF(AND(G505&gt;=0.01,G505&lt;=G518*0.05),ROUND(G505,2),0.01)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37 G13 G15:G16 G18 G28 G20 G295:G298 G493:G502 G33:G34 G53 G39:G43 G60:G61 G466:G467 G72:G76 G46:G47 G170:G171 G175:G176 G178 G195 G180 G64:G65 G203 G213:G214 G216 G222 G300:G303 G142:G143 G237 G239 G242:G243 G247:G248 G173 G252:G253 G255 G185 G257 G260 G274 G130:G131 G283:G284 G219 G292 G264:G266 G306:G307 G311 G228:G229 G414:G415 G250 G419 G421 G429 G423 G426:G427 G435 G442:G443 G437:G439 G94 G96 G101:G104 G106 G124 G99 G137 G140 G134:G135 G56:G58 G200 G232:G235 G70 G287 G30:G31 G23:G26 G50 G417 G187 G262 G431:G432 G79:G80 G82 G313:G324 G471 G473 G479:G480 G482:G483 G86:G87 G89 G91:G92 G166 G10:G11 G67:G68 G160 G162:G163 G336 G338 G343:G345 G347 G367 G341 G379 G384 G386 G377 G349 G328:G329 G331 G333:G334 G309 G389:G393 G382 G403 G405 G270:G271 G369:G374 G158 G361:G364 G225:G226 G205:G210 G290 G408 G410 G183 G189:G192 G146:G149 G452:G453 G400:G401 G450 G119:G121 G459:G460 G276:G280 G108:G109 G151:G154 G126:G128 G197:G198 G268 G112:G114 G116 G462:G463 G156 G352:G354 G356 G358 G395:G398 G445:G448 G485 G487:G488" xr:uid="{7715FAAF-C8CC-41A5-9D76-E3A3E80A0F99}">
      <formula1>IF(G10&gt;=0.01,ROUND(G10,2),0.01)</formula1>
    </dataValidation>
    <dataValidation type="custom" allowBlank="1" showInputMessage="1" showErrorMessage="1" error="If you can enter a Unit  Price in this cell, pLease contact the Contract Administrator immediately!" sqref="G12 G27 G17 G21:G22 G32 G35:G36 G38 G48:G49 G59 G62:G63 G69 G71 G196 G172 G174 G179 G182 G186 G202 G204 G211:G212 G215 G221 G223:G224 G199 G238 G241 G249 G251 G256 G259 G261 G273 G275 G281:G282 G291 G293:G294 G230:G231 G312 G319 G416 G418 G422 G425 G430 G428 G434 G436 G440:G441 G444 G95 G165 G100 G105 G107 G110:G111 G372 G122:G123 G127 G141 G144:G145 G399 G267 G29 G54:G55 G14 G19 G44:G45 G51:G52 G492 G66 G77:G78 G188 G263 G81 G420 G323 G115 G478 G484 G88 G90 G98 G133 G150 G161 G337 G407 G342 G346 G348 G350:G351 G359:G360 G365:G366 G370 G383 G385 G387:G388 G330 G332 G340 G376 G394 G404 G184 G157 G117:G118 G227 G299 G289 G381 G139 G155 G93 G125 G177 G193:G194 G254 G269 G335 G129 G304:G305 G355 G357 G368 G481 G486" xr:uid="{D858733D-3418-4FD5-B059-61D36B9E1B15}">
      <formula1>"isblank(G3)"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308-2025
&amp;R&amp;10Bid Submission
&amp;P of &amp;N</oddHeader>
    <oddFooter xml:space="preserve">&amp;R                    </oddFooter>
  </headerFooter>
  <rowBreaks count="9" manualBreakCount="9">
    <brk id="83" min="1" max="7" man="1"/>
    <brk id="167" max="16383" man="1"/>
    <brk id="244" max="16383" man="1"/>
    <brk id="325" max="16383" man="1"/>
    <brk id="411" max="16383" man="1"/>
    <brk id="454" min="1" max="7" man="1"/>
    <brk id="474" min="1" max="7" man="1"/>
    <brk id="489" max="16383" man="1"/>
    <brk id="506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crowbotham@kgsgroup.com</dc:creator>
  <dc:description>Checked April 7, 2025
by C. Humbert
File Size 54.6 KB</dc:description>
  <cp:lastModifiedBy>Giles Smalley</cp:lastModifiedBy>
  <cp:lastPrinted>2025-04-07T18:13:02Z</cp:lastPrinted>
  <dcterms:created xsi:type="dcterms:W3CDTF">1999-03-31T15:44:33Z</dcterms:created>
  <dcterms:modified xsi:type="dcterms:W3CDTF">2025-04-07T18:13:10Z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