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30-2025\WORK IN PROGRESS\"/>
    </mc:Choice>
  </mc:AlternateContent>
  <xr:revisionPtr revIDLastSave="0" documentId="8_{F75CF349-A49F-4BA5-9970-ED0B66EF9977}" xr6:coauthVersionLast="36" xr6:coauthVersionMax="36" xr10:uidLastSave="{00000000-0000-0000-0000-000000000000}"/>
  <workbookProtection lockStructure="1"/>
  <bookViews>
    <workbookView xWindow="-105" yWindow="-105" windowWidth="16665" windowHeight="874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Deductions'!$A$1:$G$29</definedName>
    <definedName name="Print_Area_1" localSheetId="0">'Lump Sum Price (with Deductions'!$A$5:$F$26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25" i="9" l="1"/>
  <c r="G15" i="9" l="1"/>
  <c r="G19" i="9"/>
  <c r="G20" i="9"/>
  <c r="G18" i="9"/>
  <c r="G17" i="9"/>
  <c r="G16" i="9"/>
  <c r="G14" i="9"/>
  <c r="G13" i="9"/>
  <c r="G12" i="9"/>
  <c r="G11" i="9"/>
  <c r="G10" i="9"/>
  <c r="G9" i="9"/>
  <c r="G8" i="9"/>
  <c r="G7" i="9"/>
  <c r="G6" i="9"/>
  <c r="G21" i="9" l="1"/>
</calcChain>
</file>

<file path=xl/sharedStrings.xml><?xml version="1.0" encoding="utf-8"?>
<sst xmlns="http://schemas.openxmlformats.org/spreadsheetml/2006/main" count="79" uniqueCount="51">
  <si>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</si>
  <si>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</si>
  <si>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</si>
  <si>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</si>
  <si>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</si>
  <si>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</si>
  <si>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</si>
  <si>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</si>
  <si>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Lump Sum</t>
  </si>
  <si>
    <t>Name of Bidder</t>
  </si>
  <si>
    <t>LS</t>
  </si>
  <si>
    <t>TOTAL BID PRICE (GST extra) (in numbers)  $</t>
  </si>
  <si>
    <t xml:space="preserve">$   - </t>
  </si>
  <si>
    <t>(See B10 in Tender document)</t>
  </si>
  <si>
    <t>General Conditions</t>
  </si>
  <si>
    <t>Front End/Division 1</t>
  </si>
  <si>
    <t>Civil and Site Works</t>
  </si>
  <si>
    <t>Division 32, and 33</t>
  </si>
  <si>
    <t>UV Facility Storage Room Superstructure</t>
  </si>
  <si>
    <t>UV Facility Storage Room Substructure</t>
  </si>
  <si>
    <t>Division 3, 6, 7, 9, and 31</t>
  </si>
  <si>
    <t>Existing UV Building Roofing Replacement</t>
  </si>
  <si>
    <t>Division 7</t>
  </si>
  <si>
    <t xml:space="preserve">Demolition </t>
  </si>
  <si>
    <t>Division 2</t>
  </si>
  <si>
    <t>Process Works (Complete Project)</t>
  </si>
  <si>
    <t>Mechanical Works including Plumbing and Ventilation (Complete Project)</t>
  </si>
  <si>
    <t>Division 22, and 23</t>
  </si>
  <si>
    <t>UV Facility Electrical and Controls Supply and Installation</t>
  </si>
  <si>
    <t>Division 26, 28, and 40</t>
  </si>
  <si>
    <t>Division 26, 40 and Appendix K</t>
  </si>
  <si>
    <t>Commissioning, Demonstration and Training</t>
  </si>
  <si>
    <t>Closeout Submittals</t>
  </si>
  <si>
    <t>Building Permit</t>
  </si>
  <si>
    <t>SUBTOTAL</t>
  </si>
  <si>
    <t xml:space="preserve"> Section 
01 91 31 and Section 
01 79 00</t>
  </si>
  <si>
    <t>Section 
01 78 00</t>
  </si>
  <si>
    <t>Section 
01 41 00</t>
  </si>
  <si>
    <t xml:space="preserve">Applicable MRST (PST) </t>
  </si>
  <si>
    <t>Section E2 and Section 
01 40 00</t>
  </si>
  <si>
    <t>Cash Allowance #2 - Various Works (extra work including allowance for contaminated soil)</t>
  </si>
  <si>
    <t>Transformer Installation During Bypass Period</t>
  </si>
  <si>
    <t>Cash Allowance #1 - Temporary Reuse of Existing Transformers and Sequential Installation of New Transformers</t>
  </si>
  <si>
    <t>10.0.</t>
  </si>
  <si>
    <t>11.0.</t>
  </si>
  <si>
    <t>12.0.</t>
  </si>
  <si>
    <t>13.0.</t>
  </si>
  <si>
    <t>14.0.</t>
  </si>
  <si>
    <t>15.0.</t>
  </si>
  <si>
    <t>Division 40, 46, Appendix B, C, D, and H</t>
  </si>
  <si>
    <t>Division 4, 5, 6, 7, 8, 9, 10, and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</si>
</sst>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."/>
  </numFmts>
  <fonts count="3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5" fontId="0" fillId="0" borderId="12" xfId="0" applyNumberFormat="1" applyFill="1" applyBorder="1" applyAlignment="1" applyProtection="1">
      <alignment horizontal="right" vertical="top"/>
      <protection locked="0"/>
    </xf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7" xfId="0" applyNumberFormat="1" applyBorder="1" applyAlignment="1" applyProtection="1">
      <alignment horizontal="left"/>
    </xf>
    <xf numFmtId="4" fontId="0" fillId="0" borderId="0" xfId="0" applyNumberFormat="1" applyAlignment="1" applyProtection="1">
      <alignment horizontal="right"/>
    </xf>
    <xf numFmtId="0" fontId="35" fillId="24" borderId="17" xfId="1" applyFont="1" applyBorder="1" applyAlignment="1" applyProtection="1">
      <alignment horizontal="left"/>
    </xf>
    <xf numFmtId="0" fontId="35" fillId="24" borderId="17" xfId="1" applyFont="1" applyBorder="1" applyAlignment="1" applyProtection="1">
      <alignment horizontal="center"/>
    </xf>
    <xf numFmtId="4" fontId="35" fillId="24" borderId="17" xfId="1" applyNumberFormat="1" applyFont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35" fillId="24" borderId="16" xfId="1" applyFont="1" applyBorder="1" applyProtection="1"/>
    <xf numFmtId="0" fontId="35" fillId="24" borderId="0" xfId="1" applyFont="1" applyProtection="1"/>
    <xf numFmtId="164" fontId="0" fillId="0" borderId="11" xfId="0" applyNumberFormat="1" applyFill="1" applyBorder="1" applyProtection="1"/>
    <xf numFmtId="0" fontId="2" fillId="0" borderId="11" xfId="0" applyFont="1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0" fillId="0" borderId="11" xfId="0" applyFill="1" applyBorder="1" applyAlignment="1" applyProtection="1">
      <alignment horizontal="center" vertical="top" wrapText="1"/>
    </xf>
    <xf numFmtId="3" fontId="0" fillId="0" borderId="11" xfId="0" applyNumberFormat="1" applyFill="1" applyBorder="1" applyAlignment="1" applyProtection="1">
      <alignment horizontal="center" vertical="top"/>
    </xf>
    <xf numFmtId="176" fontId="0" fillId="0" borderId="21" xfId="0" applyNumberFormat="1" applyFill="1" applyBorder="1" applyAlignment="1" applyProtection="1">
      <alignment horizontal="center" vertical="top"/>
    </xf>
    <xf numFmtId="0" fontId="2" fillId="0" borderId="12" xfId="0" applyFont="1" applyFill="1" applyBorder="1" applyAlignment="1" applyProtection="1">
      <alignment vertical="top" wrapText="1"/>
    </xf>
    <xf numFmtId="0" fontId="2" fillId="0" borderId="21" xfId="0" applyFont="1" applyFill="1" applyBorder="1" applyAlignment="1" applyProtection="1">
      <alignment horizontal="center" vertical="top" wrapText="1"/>
    </xf>
    <xf numFmtId="3" fontId="0" fillId="0" borderId="21" xfId="0" applyNumberFormat="1" applyFill="1" applyBorder="1" applyAlignment="1" applyProtection="1">
      <alignment horizontal="center" vertical="top"/>
    </xf>
    <xf numFmtId="175" fontId="0" fillId="0" borderId="21" xfId="0" applyNumberFormat="1" applyFill="1" applyBorder="1" applyAlignment="1" applyProtection="1">
      <alignment horizontal="right" vertical="top"/>
    </xf>
    <xf numFmtId="175" fontId="0" fillId="0" borderId="12" xfId="0" applyNumberFormat="1" applyFill="1" applyBorder="1" applyAlignment="1" applyProtection="1">
      <alignment horizontal="right" vertical="top"/>
    </xf>
    <xf numFmtId="176" fontId="0" fillId="0" borderId="18" xfId="0" applyNumberFormat="1" applyFill="1" applyBorder="1" applyAlignment="1" applyProtection="1">
      <alignment horizontal="center" vertical="top"/>
    </xf>
    <xf numFmtId="0" fontId="2" fillId="0" borderId="18" xfId="0" applyFont="1" applyFill="1" applyBorder="1" applyAlignment="1" applyProtection="1">
      <alignment vertical="top" wrapText="1"/>
    </xf>
    <xf numFmtId="0" fontId="2" fillId="0" borderId="18" xfId="0" applyFont="1" applyFill="1" applyBorder="1" applyAlignment="1" applyProtection="1">
      <alignment horizontal="center" vertical="top" wrapText="1"/>
    </xf>
    <xf numFmtId="3" fontId="0" fillId="0" borderId="18" xfId="0" applyNumberFormat="1" applyFill="1" applyBorder="1" applyAlignment="1" applyProtection="1">
      <alignment horizontal="center" vertical="top"/>
    </xf>
    <xf numFmtId="175" fontId="0" fillId="0" borderId="18" xfId="0" applyNumberFormat="1" applyFill="1" applyBorder="1" applyAlignment="1" applyProtection="1">
      <alignment horizontal="right" vertical="top"/>
    </xf>
    <xf numFmtId="175" fontId="0" fillId="0" borderId="22" xfId="0" applyNumberFormat="1" applyFill="1" applyBorder="1" applyAlignment="1" applyProtection="1">
      <alignment horizontal="right" vertical="top"/>
    </xf>
    <xf numFmtId="0" fontId="2" fillId="0" borderId="11" xfId="0" applyFont="1" applyFill="1" applyBorder="1" applyAlignment="1" applyProtection="1">
      <alignment horizontal="center" wrapText="1"/>
    </xf>
    <xf numFmtId="3" fontId="0" fillId="0" borderId="11" xfId="0" applyNumberFormat="1" applyFill="1" applyBorder="1" applyAlignment="1" applyProtection="1">
      <alignment horizontal="center"/>
    </xf>
    <xf numFmtId="175" fontId="0" fillId="0" borderId="15" xfId="0" applyNumberFormat="1" applyFill="1" applyBorder="1" applyAlignment="1" applyProtection="1">
      <alignment horizontal="center"/>
    </xf>
    <xf numFmtId="175" fontId="0" fillId="0" borderId="19" xfId="0" applyNumberFormat="1" applyFill="1" applyBorder="1" applyAlignment="1" applyProtection="1">
      <alignment horizontal="center"/>
    </xf>
    <xf numFmtId="176" fontId="0" fillId="0" borderId="12" xfId="0" applyNumberForma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2" fillId="0" borderId="12" xfId="0" applyFont="1" applyFill="1" applyBorder="1" applyAlignment="1" applyProtection="1">
      <alignment horizontal="center" vertical="top" wrapText="1"/>
    </xf>
    <xf numFmtId="3" fontId="0" fillId="0" borderId="12" xfId="0" applyNumberFormat="1" applyFill="1" applyBorder="1" applyAlignment="1" applyProtection="1">
      <alignment horizontal="center" vertical="top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/>
    </xf>
    <xf numFmtId="4" fontId="0" fillId="0" borderId="0" xfId="0" applyNumberFormat="1" applyFill="1" applyAlignment="1" applyProtection="1">
      <alignment horizontal="left"/>
    </xf>
    <xf numFmtId="0" fontId="1" fillId="0" borderId="12" xfId="0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left" vertical="top" wrapText="1"/>
    </xf>
    <xf numFmtId="4" fontId="1" fillId="0" borderId="12" xfId="0" applyNumberFormat="1" applyFont="1" applyFill="1" applyBorder="1" applyAlignment="1" applyProtection="1">
      <alignment horizontal="center" vertical="top" wrapText="1"/>
    </xf>
    <xf numFmtId="175" fontId="1" fillId="0" borderId="12" xfId="0" applyNumberFormat="1" applyFont="1" applyFill="1" applyBorder="1" applyAlignment="1" applyProtection="1">
      <alignment horizontal="center" vertical="top" wrapText="1"/>
    </xf>
    <xf numFmtId="0" fontId="35" fillId="24" borderId="17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5" fillId="24" borderId="0" xfId="1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175" fontId="0" fillId="0" borderId="13" xfId="0" applyNumberFormat="1" applyFill="1" applyBorder="1" applyAlignment="1" applyProtection="1">
      <alignment horizontal="center"/>
      <protection locked="0"/>
    </xf>
    <xf numFmtId="175" fontId="0" fillId="0" borderId="20" xfId="0" applyNumberFormat="1" applyFill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showGridLines="0" tabSelected="1" view="pageLayout" zoomScaleNormal="100" zoomScaleSheetLayoutView="100" workbookViewId="0">
      <selection activeCell="I8" sqref="I8"/>
    </sheetView>
  </sheetViews>
  <sheetFormatPr defaultRowHeight="12.75" x14ac:dyDescent="0.2"/>
  <cols>
    <col min="1" max="1" width="10" customWidth="1"/>
    <col min="2" max="2" width="25.7109375" customWidth="1"/>
    <col min="3" max="3" width="13.8554687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17"/>
      <c r="B1" s="17"/>
      <c r="C1" s="61" t="s">
        <v>0</v>
      </c>
      <c r="D1" s="61"/>
      <c r="E1" s="61"/>
      <c r="F1" s="13"/>
      <c r="G1" s="17"/>
    </row>
    <row r="2" spans="1:7" x14ac:dyDescent="0.2">
      <c r="A2" s="59"/>
      <c r="B2" s="59"/>
      <c r="C2" s="61" t="s">
        <v>13</v>
      </c>
      <c r="D2" s="61"/>
      <c r="E2" s="61"/>
      <c r="F2" s="47"/>
      <c r="G2" s="17"/>
    </row>
    <row r="3" spans="1:7" x14ac:dyDescent="0.2">
      <c r="A3" s="48"/>
      <c r="B3" s="48"/>
      <c r="C3" s="49"/>
      <c r="D3" s="18"/>
      <c r="E3" s="19"/>
      <c r="F3" s="47"/>
      <c r="G3" s="17"/>
    </row>
    <row r="4" spans="1:7" x14ac:dyDescent="0.2">
      <c r="A4" s="50" t="s">
        <v>1</v>
      </c>
      <c r="B4" s="50"/>
      <c r="C4" s="50"/>
      <c r="D4" s="51"/>
      <c r="E4" s="52"/>
      <c r="F4" s="53"/>
      <c r="G4" s="50"/>
    </row>
    <row r="5" spans="1:7" ht="22.5" x14ac:dyDescent="0.2">
      <c r="A5" s="54" t="s">
        <v>2</v>
      </c>
      <c r="B5" s="55" t="s">
        <v>3</v>
      </c>
      <c r="C5" s="54" t="s">
        <v>4</v>
      </c>
      <c r="D5" s="54" t="s">
        <v>5</v>
      </c>
      <c r="E5" s="56" t="s">
        <v>6</v>
      </c>
      <c r="F5" s="57" t="s">
        <v>7</v>
      </c>
      <c r="G5" s="57" t="s">
        <v>7</v>
      </c>
    </row>
    <row r="6" spans="1:7" ht="24.95" customHeight="1" x14ac:dyDescent="0.2">
      <c r="A6" s="43">
        <v>1</v>
      </c>
      <c r="B6" s="28" t="s">
        <v>14</v>
      </c>
      <c r="C6" s="45" t="s">
        <v>15</v>
      </c>
      <c r="D6" s="45" t="s">
        <v>8</v>
      </c>
      <c r="E6" s="46">
        <v>1</v>
      </c>
      <c r="F6" s="8" t="s">
        <v>12</v>
      </c>
      <c r="G6" s="32" t="str">
        <f>IF(OR(ISTEXT(F6),ISBLANK(F6)), "$   - ",ROUND(E6*F6,2))</f>
        <v xml:space="preserve">$   - </v>
      </c>
    </row>
    <row r="7" spans="1:7" ht="24.95" customHeight="1" x14ac:dyDescent="0.2">
      <c r="A7" s="43">
        <v>2</v>
      </c>
      <c r="B7" s="28" t="s">
        <v>16</v>
      </c>
      <c r="C7" s="45" t="s">
        <v>17</v>
      </c>
      <c r="D7" s="45" t="s">
        <v>8</v>
      </c>
      <c r="E7" s="46">
        <v>1</v>
      </c>
      <c r="F7" s="8" t="s">
        <v>12</v>
      </c>
      <c r="G7" s="32" t="str">
        <f t="shared" ref="G7:G18" si="0">IF(OR(ISTEXT(F7),ISBLANK(F7)), "$   - ",ROUND(E7*F7,2))</f>
        <v xml:space="preserve">$   - </v>
      </c>
    </row>
    <row r="8" spans="1:7" ht="38.25" x14ac:dyDescent="0.2">
      <c r="A8" s="43">
        <v>3</v>
      </c>
      <c r="B8" s="28" t="s">
        <v>18</v>
      </c>
      <c r="C8" s="45" t="s">
        <v>50</v>
      </c>
      <c r="D8" s="45" t="s">
        <v>8</v>
      </c>
      <c r="E8" s="46">
        <v>1</v>
      </c>
      <c r="F8" s="8" t="s">
        <v>12</v>
      </c>
      <c r="G8" s="32" t="str">
        <f t="shared" si="0"/>
        <v xml:space="preserve">$   - </v>
      </c>
    </row>
    <row r="9" spans="1:7" ht="25.5" x14ac:dyDescent="0.2">
      <c r="A9" s="43">
        <v>4</v>
      </c>
      <c r="B9" s="28" t="s">
        <v>19</v>
      </c>
      <c r="C9" s="45" t="s">
        <v>20</v>
      </c>
      <c r="D9" s="45" t="s">
        <v>8</v>
      </c>
      <c r="E9" s="46">
        <v>1</v>
      </c>
      <c r="F9" s="8" t="s">
        <v>12</v>
      </c>
      <c r="G9" s="32" t="str">
        <f t="shared" si="0"/>
        <v xml:space="preserve">$   - </v>
      </c>
    </row>
    <row r="10" spans="1:7" ht="25.5" x14ac:dyDescent="0.2">
      <c r="A10" s="43">
        <v>5</v>
      </c>
      <c r="B10" s="28" t="s">
        <v>21</v>
      </c>
      <c r="C10" s="45" t="s">
        <v>22</v>
      </c>
      <c r="D10" s="45" t="s">
        <v>8</v>
      </c>
      <c r="E10" s="46">
        <v>1</v>
      </c>
      <c r="F10" s="8" t="s">
        <v>12</v>
      </c>
      <c r="G10" s="32" t="str">
        <f t="shared" si="0"/>
        <v xml:space="preserve">$   - </v>
      </c>
    </row>
    <row r="11" spans="1:7" ht="21" customHeight="1" x14ac:dyDescent="0.2">
      <c r="A11" s="43">
        <v>6</v>
      </c>
      <c r="B11" s="28" t="s">
        <v>23</v>
      </c>
      <c r="C11" s="45" t="s">
        <v>24</v>
      </c>
      <c r="D11" s="45" t="s">
        <v>8</v>
      </c>
      <c r="E11" s="46">
        <v>1</v>
      </c>
      <c r="F11" s="8" t="s">
        <v>12</v>
      </c>
      <c r="G11" s="32" t="str">
        <f t="shared" si="0"/>
        <v xml:space="preserve">$   - </v>
      </c>
    </row>
    <row r="12" spans="1:7" ht="38.25" x14ac:dyDescent="0.2">
      <c r="A12" s="43">
        <v>7</v>
      </c>
      <c r="B12" s="28" t="s">
        <v>25</v>
      </c>
      <c r="C12" s="45" t="s">
        <v>49</v>
      </c>
      <c r="D12" s="45" t="s">
        <v>8</v>
      </c>
      <c r="E12" s="46">
        <v>1</v>
      </c>
      <c r="F12" s="8" t="s">
        <v>12</v>
      </c>
      <c r="G12" s="32" t="str">
        <f t="shared" si="0"/>
        <v xml:space="preserve">$   - </v>
      </c>
    </row>
    <row r="13" spans="1:7" ht="38.25" x14ac:dyDescent="0.2">
      <c r="A13" s="43">
        <v>8</v>
      </c>
      <c r="B13" s="28" t="s">
        <v>26</v>
      </c>
      <c r="C13" s="45" t="s">
        <v>27</v>
      </c>
      <c r="D13" s="45" t="s">
        <v>8</v>
      </c>
      <c r="E13" s="46">
        <v>1</v>
      </c>
      <c r="F13" s="8" t="s">
        <v>12</v>
      </c>
      <c r="G13" s="32" t="str">
        <f t="shared" si="0"/>
        <v xml:space="preserve">$   - </v>
      </c>
    </row>
    <row r="14" spans="1:7" ht="38.25" x14ac:dyDescent="0.2">
      <c r="A14" s="43">
        <v>9</v>
      </c>
      <c r="B14" s="28" t="s">
        <v>28</v>
      </c>
      <c r="C14" s="45" t="s">
        <v>29</v>
      </c>
      <c r="D14" s="45" t="s">
        <v>8</v>
      </c>
      <c r="E14" s="46">
        <v>1</v>
      </c>
      <c r="F14" s="8" t="s">
        <v>12</v>
      </c>
      <c r="G14" s="32" t="str">
        <f t="shared" si="0"/>
        <v xml:space="preserve">$   - </v>
      </c>
    </row>
    <row r="15" spans="1:7" ht="38.25" x14ac:dyDescent="0.2">
      <c r="A15" s="43" t="s">
        <v>43</v>
      </c>
      <c r="B15" s="28" t="s">
        <v>41</v>
      </c>
      <c r="C15" s="45" t="s">
        <v>30</v>
      </c>
      <c r="D15" s="45" t="s">
        <v>8</v>
      </c>
      <c r="E15" s="46">
        <v>1</v>
      </c>
      <c r="F15" s="8" t="s">
        <v>12</v>
      </c>
      <c r="G15" s="32" t="str">
        <f t="shared" si="0"/>
        <v xml:space="preserve">$   - </v>
      </c>
    </row>
    <row r="16" spans="1:7" ht="51" x14ac:dyDescent="0.2">
      <c r="A16" s="43" t="s">
        <v>44</v>
      </c>
      <c r="B16" s="28" t="s">
        <v>31</v>
      </c>
      <c r="C16" s="45" t="s">
        <v>35</v>
      </c>
      <c r="D16" s="45" t="s">
        <v>8</v>
      </c>
      <c r="E16" s="46">
        <v>1</v>
      </c>
      <c r="F16" s="8" t="s">
        <v>12</v>
      </c>
      <c r="G16" s="32" t="str">
        <f t="shared" si="0"/>
        <v xml:space="preserve">$   - </v>
      </c>
    </row>
    <row r="17" spans="1:7" ht="25.5" x14ac:dyDescent="0.2">
      <c r="A17" s="43" t="s">
        <v>45</v>
      </c>
      <c r="B17" s="28" t="s">
        <v>32</v>
      </c>
      <c r="C17" s="45" t="s">
        <v>36</v>
      </c>
      <c r="D17" s="45" t="s">
        <v>8</v>
      </c>
      <c r="E17" s="46">
        <v>1</v>
      </c>
      <c r="F17" s="8" t="s">
        <v>12</v>
      </c>
      <c r="G17" s="32" t="str">
        <f t="shared" si="0"/>
        <v xml:space="preserve">$   - </v>
      </c>
    </row>
    <row r="18" spans="1:7" ht="25.5" x14ac:dyDescent="0.2">
      <c r="A18" s="43" t="s">
        <v>46</v>
      </c>
      <c r="B18" s="44" t="s">
        <v>33</v>
      </c>
      <c r="C18" s="45" t="s">
        <v>37</v>
      </c>
      <c r="D18" s="45" t="s">
        <v>8</v>
      </c>
      <c r="E18" s="46">
        <v>1</v>
      </c>
      <c r="F18" s="8" t="s">
        <v>12</v>
      </c>
      <c r="G18" s="32" t="str">
        <f t="shared" si="0"/>
        <v xml:space="preserve">$   - </v>
      </c>
    </row>
    <row r="19" spans="1:7" ht="63.75" x14ac:dyDescent="0.2">
      <c r="A19" s="27" t="s">
        <v>47</v>
      </c>
      <c r="B19" s="28" t="s">
        <v>42</v>
      </c>
      <c r="C19" s="29" t="s">
        <v>30</v>
      </c>
      <c r="D19" s="29" t="s">
        <v>8</v>
      </c>
      <c r="E19" s="30">
        <v>1</v>
      </c>
      <c r="F19" s="31">
        <v>250000</v>
      </c>
      <c r="G19" s="32">
        <f>IF(OR(ISTEXT(F19),ISBLANK(F19)), "$   - ",ROUND(E19*F19,2))</f>
        <v>250000</v>
      </c>
    </row>
    <row r="20" spans="1:7" ht="51.75" thickBot="1" x14ac:dyDescent="0.25">
      <c r="A20" s="33" t="s">
        <v>48</v>
      </c>
      <c r="B20" s="34" t="s">
        <v>40</v>
      </c>
      <c r="C20" s="35" t="s">
        <v>39</v>
      </c>
      <c r="D20" s="35" t="s">
        <v>8</v>
      </c>
      <c r="E20" s="36">
        <v>1</v>
      </c>
      <c r="F20" s="37">
        <v>700000</v>
      </c>
      <c r="G20" s="38">
        <f>IF(OR(ISTEXT(F20),ISBLANK(F20)), "$   - ",ROUND(E20*F20,2))</f>
        <v>700000</v>
      </c>
    </row>
    <row r="21" spans="1:7" ht="13.5" thickTop="1" x14ac:dyDescent="0.2">
      <c r="A21" s="22"/>
      <c r="B21" s="23" t="s">
        <v>34</v>
      </c>
      <c r="C21" s="24"/>
      <c r="D21" s="39"/>
      <c r="E21" s="40"/>
      <c r="F21" s="41"/>
      <c r="G21" s="42">
        <f>SUM(G6:G20)</f>
        <v>950000</v>
      </c>
    </row>
    <row r="22" spans="1:7" x14ac:dyDescent="0.2">
      <c r="A22" s="22"/>
      <c r="B22" s="23" t="s">
        <v>38</v>
      </c>
      <c r="C22" s="24"/>
      <c r="D22" s="25" t="s">
        <v>10</v>
      </c>
      <c r="E22" s="26">
        <v>1</v>
      </c>
      <c r="F22" s="62"/>
      <c r="G22" s="63"/>
    </row>
    <row r="23" spans="1:7" ht="14.25" x14ac:dyDescent="0.2">
      <c r="A23" s="14"/>
      <c r="B23" s="14"/>
      <c r="C23" s="14"/>
      <c r="D23" s="15"/>
      <c r="E23" s="16"/>
      <c r="F23" s="58"/>
      <c r="G23" s="58"/>
    </row>
    <row r="24" spans="1:7" x14ac:dyDescent="0.2">
      <c r="A24" s="17"/>
      <c r="B24" s="17"/>
      <c r="C24" s="17"/>
      <c r="D24" s="18"/>
      <c r="E24" s="19"/>
      <c r="F24" s="13"/>
      <c r="G24" s="17"/>
    </row>
    <row r="25" spans="1:7" ht="14.25" x14ac:dyDescent="0.2">
      <c r="A25" s="20" t="s">
        <v>11</v>
      </c>
      <c r="B25" s="17"/>
      <c r="C25" s="17"/>
      <c r="D25" s="21"/>
      <c r="E25" s="60">
        <f>SUM(G21+F22)</f>
        <v>950000</v>
      </c>
      <c r="F25" s="60"/>
      <c r="G25" s="60"/>
    </row>
    <row r="26" spans="1:7" x14ac:dyDescent="0.2">
      <c r="A26" s="17"/>
      <c r="B26" s="17"/>
      <c r="C26" s="17"/>
      <c r="D26" s="18"/>
      <c r="E26" s="19"/>
      <c r="F26" s="13"/>
      <c r="G26" s="17"/>
    </row>
    <row r="27" spans="1:7" x14ac:dyDescent="0.2">
      <c r="A27" s="9"/>
      <c r="B27" s="10"/>
      <c r="C27" s="10"/>
      <c r="D27" s="11"/>
      <c r="E27" s="19"/>
      <c r="F27" s="13"/>
      <c r="G27" s="17"/>
    </row>
    <row r="28" spans="1:7" x14ac:dyDescent="0.2">
      <c r="A28" s="9"/>
      <c r="B28" s="10"/>
      <c r="C28" s="10"/>
      <c r="D28" s="11"/>
      <c r="E28" s="4"/>
      <c r="F28" s="4"/>
      <c r="G28" s="4"/>
    </row>
    <row r="29" spans="1:7" x14ac:dyDescent="0.2">
      <c r="A29" s="9"/>
      <c r="B29" s="10"/>
      <c r="C29" s="10"/>
      <c r="D29" s="11"/>
      <c r="E29" s="12" t="s">
        <v>9</v>
      </c>
      <c r="F29" s="12"/>
      <c r="G29" s="13"/>
    </row>
    <row r="30" spans="1:7" x14ac:dyDescent="0.2">
      <c r="A30" s="5"/>
      <c r="B30" s="6"/>
      <c r="C30" s="6"/>
      <c r="D30" s="7"/>
    </row>
  </sheetData>
  <sheetProtection selectLockedCells="1"/>
  <mergeCells count="6">
    <mergeCell ref="F23:G23"/>
    <mergeCell ref="A2:B2"/>
    <mergeCell ref="E25:G25"/>
    <mergeCell ref="C1:E1"/>
    <mergeCell ref="C2:E2"/>
    <mergeCell ref="F22:G22"/>
  </mergeCells>
  <dataValidations count="2">
    <dataValidation type="decimal" operator="equal" allowBlank="1" showInputMessage="1" showErrorMessage="1" sqref="F21:G22" xr:uid="{00000000-0002-0000-0200-000001000000}">
      <formula1>IF(G21&gt;=0.01,ROUND(G21,2),0.01)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200-000002000000}">
      <formula1>IF(F6&gt;=0,ROUND(F6,2),0.01)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>&amp;LThe City of Winnipeg
Tender No. 30-2025
&amp;C                     &amp;R Bid Submission
            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Crocker, Kaylyn</cp:lastModifiedBy>
  <cp:revision/>
  <cp:lastPrinted>2025-03-06T17:04:45Z</cp:lastPrinted>
  <dcterms:created xsi:type="dcterms:W3CDTF">1999-10-18T14:40:40Z</dcterms:created>
  <dcterms:modified xsi:type="dcterms:W3CDTF">2025-03-19T18:12:31Z</dcterms:modified>
  <cp:category/>
  <cp:contentStatus/>
</cp:coreProperties>
</file>