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8-2024\WORK IN PROGRESS\78-2024\"/>
    </mc:Choice>
  </mc:AlternateContent>
  <xr:revisionPtr revIDLastSave="0" documentId="13_ncr:1_{35A5BE09-CD56-4C1B-847D-EE3A27A5B8FE}" xr6:coauthVersionLast="36" xr6:coauthVersionMax="47" xr10:uidLastSave="{00000000-0000-0000-0000-000000000000}"/>
  <bookViews>
    <workbookView xWindow="-24510" yWindow="1320" windowWidth="23070" windowHeight="12620" xr2:uid="{00000000-000D-0000-FFFF-FFFF00000000}"/>
  </bookViews>
  <sheets>
    <sheet name="Unit Prices - FormB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 - FormB'!$A$1:$G$74</definedName>
    <definedName name="Print_Area_1" localSheetId="0">'Unit Prices - FormB'!$A$9:$F$73</definedName>
    <definedName name="Print_Area_1">#REF!</definedName>
    <definedName name="Print_Area_2" localSheetId="0">#REF!</definedName>
    <definedName name="Print_Area_2">#REF!</definedName>
    <definedName name="_xlnm.Print_Titles" localSheetId="0">'Unit Prices - FormB'!$1:$5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71" i="9" l="1"/>
  <c r="G58" i="9"/>
  <c r="G62" i="9" l="1"/>
  <c r="G56" i="9"/>
  <c r="G64" i="9"/>
  <c r="G63" i="9"/>
  <c r="G61" i="9"/>
  <c r="G60" i="9"/>
  <c r="G65" i="9"/>
  <c r="G57" i="9"/>
  <c r="G52" i="9"/>
  <c r="G55" i="9"/>
  <c r="G26" i="9"/>
  <c r="G33" i="9"/>
  <c r="G54" i="9"/>
  <c r="G53" i="9"/>
  <c r="G51" i="9"/>
  <c r="G50" i="9"/>
  <c r="G49" i="9"/>
  <c r="G48" i="9"/>
  <c r="G47" i="9"/>
  <c r="G46" i="9"/>
  <c r="G45" i="9"/>
  <c r="G66" i="9" l="1"/>
  <c r="G8" i="9"/>
  <c r="G7" i="9"/>
  <c r="G44" i="9"/>
  <c r="G43" i="9"/>
  <c r="G42" i="9"/>
  <c r="G41" i="9"/>
  <c r="G40" i="9"/>
  <c r="G39" i="9"/>
  <c r="G38" i="9"/>
  <c r="G37" i="9"/>
  <c r="G36" i="9"/>
  <c r="G35" i="9"/>
  <c r="G34" i="9"/>
  <c r="G32" i="9"/>
  <c r="G31" i="9"/>
  <c r="G30" i="9"/>
  <c r="G29" i="9"/>
  <c r="G28" i="9"/>
  <c r="G27" i="9"/>
  <c r="G25" i="9"/>
  <c r="G24" i="9"/>
  <c r="G23" i="9"/>
  <c r="G22" i="9"/>
  <c r="G21" i="9"/>
  <c r="G20" i="9"/>
  <c r="G18" i="9"/>
  <c r="G19" i="9"/>
  <c r="G17" i="9"/>
  <c r="G16" i="9"/>
  <c r="G15" i="9"/>
  <c r="G14" i="9"/>
  <c r="G13" i="9" l="1"/>
  <c r="G12" i="9"/>
  <c r="G11" i="9"/>
  <c r="G10" i="9"/>
  <c r="G9" i="9"/>
</calcChain>
</file>

<file path=xl/sharedStrings.xml><?xml version="1.0" encoding="utf-8"?>
<sst xmlns="http://schemas.openxmlformats.org/spreadsheetml/2006/main" count="304" uniqueCount="173">
  <si>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</si>
  <si>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</si>
  <si>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</si>
  <si>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</si>
  <si>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</si>
  <si>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</si>
  <si>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</si>
  <si>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</si>
  <si>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</si>
  <si>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</si>
  <si>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(See "Prices" clause in Tender document)</t>
  </si>
  <si>
    <t>TOTAL BID PRICE (GST extra) (in numbers)  $</t>
  </si>
  <si>
    <t xml:space="preserve">$   - </t>
  </si>
  <si>
    <t>m</t>
  </si>
  <si>
    <t>CW 2110-R11</t>
  </si>
  <si>
    <t>10.9 Kilogram Sacrificial Zinc Anode - on water service</t>
  </si>
  <si>
    <t>Curb Stop Box - 50mm</t>
  </si>
  <si>
    <t>Curb Stop - 50mm</t>
  </si>
  <si>
    <t>Corporation Stop - 50mm</t>
  </si>
  <si>
    <t>Water Service - 19mm (trenchless installation, Class B sand bedding, Class 3 backfill)</t>
  </si>
  <si>
    <t>Abandoning Large Diameter Water Service (100mm)</t>
  </si>
  <si>
    <t>Partial Slab Patches - 250mm reinforced concrete pavement (24 hour)</t>
  </si>
  <si>
    <t>CW 3235-R9</t>
  </si>
  <si>
    <t>m²</t>
  </si>
  <si>
    <t>Concrete Curb Renewal - barrier curb</t>
  </si>
  <si>
    <t>CW 3240-R10, SD-204</t>
  </si>
  <si>
    <t>Miscellaneous Concrete Slab Renewal - sidewalk</t>
  </si>
  <si>
    <t>CW 3235-R9, SD-228A</t>
  </si>
  <si>
    <t>Construction of Asphalt Overlay</t>
  </si>
  <si>
    <t>CW 3240-R12</t>
  </si>
  <si>
    <t>tonne</t>
  </si>
  <si>
    <t>CW 2130-R12, SD-010</t>
  </si>
  <si>
    <t>vert.m.</t>
  </si>
  <si>
    <t>CW 2130-R12</t>
  </si>
  <si>
    <t>Manhole - 1500mm diameter base</t>
  </si>
  <si>
    <t>Sewer Service - 250mm PCV (in a trench, Class B Type 2 bedding, Class 2 backfill)</t>
  </si>
  <si>
    <t>Connecting to Existing Manhole (250mm)</t>
  </si>
  <si>
    <t>Plugging Existing Sewers and Sewer Services Smaller than 300mm (250mm)</t>
  </si>
  <si>
    <t>Removal of Existing Catch Basins</t>
  </si>
  <si>
    <t>CW 3410-R4</t>
  </si>
  <si>
    <t>ADS System (supply and install)</t>
  </si>
  <si>
    <t>lump sum</t>
  </si>
  <si>
    <t>CIP Concrete Grade Beams + Retaining Walls (inc. mechanical pit walls)</t>
  </si>
  <si>
    <t>m³</t>
  </si>
  <si>
    <t>CIP Concrete Piles (fence posts)</t>
  </si>
  <si>
    <t>Helical Piles (inc. steel cap plates)</t>
  </si>
  <si>
    <t>Bottom Filling Station (supply and install)</t>
  </si>
  <si>
    <t>On sheet M1.0</t>
  </si>
  <si>
    <t>kg</t>
  </si>
  <si>
    <t>Ground Hydrants (supply and install)</t>
  </si>
  <si>
    <t>Piping, valves, backflow preventer (mechanical pit hardware)</t>
  </si>
  <si>
    <t>Manitoba Hydro Connection</t>
  </si>
  <si>
    <t>On sheet E6.0</t>
  </si>
  <si>
    <t>Site Lighting (inc. poles, luminaires)</t>
  </si>
  <si>
    <t>On sheet E2.0, E3.0, E6.0</t>
  </si>
  <si>
    <t>Lighting Control</t>
  </si>
  <si>
    <t>On sheet E3.0, E4.0, E6.0</t>
  </si>
  <si>
    <t>Distribution Cabinet and Panel - City of Winnipeg property</t>
  </si>
  <si>
    <t>On sheet E4.0, E5.0, E6.0</t>
  </si>
  <si>
    <t>B Materials - City of Winnipeg property (inc. wire, conduit, connectors, recptables)</t>
  </si>
  <si>
    <t>On sheet E1.0, E3.0, E4.0, E6.0</t>
  </si>
  <si>
    <t>Distribution Cabinet and Panel - Air Canada Property</t>
  </si>
  <si>
    <t>On sheet E2.1, E4.0, E6.0</t>
  </si>
  <si>
    <t>B Materials - Air Canada property (inc. wire, conduit, connectors)</t>
  </si>
  <si>
    <t xml:space="preserve">Excavation and Removals        </t>
  </si>
  <si>
    <r>
      <t>CW 2030, CW 3010, o</t>
    </r>
    <r>
      <rPr>
        <i/>
        <sz val="10"/>
        <rFont val="Arial"/>
        <family val="2"/>
      </rPr>
      <t>n sheet L0.1, S1.0, E1.0, C1.0</t>
    </r>
  </si>
  <si>
    <t>PIP Concrete Paving - 150mm reinforced concrete pavement (24 hour)</t>
  </si>
  <si>
    <r>
      <rPr>
        <sz val="10"/>
        <rFont val="Arial"/>
        <family val="2"/>
      </rPr>
      <t>CW 3310, CW3325,</t>
    </r>
    <r>
      <rPr>
        <i/>
        <sz val="10"/>
        <rFont val="Arial"/>
        <family val="2"/>
      </rPr>
      <t xml:space="preserve"> on sheet L1.0, L2.0</t>
    </r>
  </si>
  <si>
    <t>Concrete Unit Paving - on lean mix</t>
  </si>
  <si>
    <r>
      <rPr>
        <sz val="10"/>
        <rFont val="Arial"/>
        <family val="2"/>
      </rPr>
      <t>CW 3335,</t>
    </r>
    <r>
      <rPr>
        <i/>
        <sz val="10"/>
        <rFont val="Arial"/>
        <family val="2"/>
      </rPr>
      <t xml:space="preserve"> on sheet L1.0, L2.0</t>
    </r>
  </si>
  <si>
    <r>
      <rPr>
        <sz val="10"/>
        <rFont val="Arial"/>
        <family val="2"/>
      </rPr>
      <t>CW 3240,</t>
    </r>
    <r>
      <rPr>
        <i/>
        <sz val="10"/>
        <rFont val="Arial"/>
        <family val="2"/>
      </rPr>
      <t xml:space="preserve"> on sheet L1.0, L2.2</t>
    </r>
  </si>
  <si>
    <t>CIP Concrete Planter Edging - 420x200mm reinforced concrete curb</t>
  </si>
  <si>
    <t>On sheet L1.1, L1.4, L2.2</t>
  </si>
  <si>
    <t>On sheet L1.0,  L2.2</t>
  </si>
  <si>
    <t>Planting Bed (inc. fabric, mulch, insulation, drainage, etc.)</t>
  </si>
  <si>
    <r>
      <t xml:space="preserve">Tree Grates + Guards - Urban Accessories "Flat Rainbow 4'" and "RD-55" </t>
    </r>
    <r>
      <rPr>
        <i/>
        <sz val="10"/>
        <color rgb="FF000000"/>
        <rFont val="Arial"/>
        <family val="2"/>
      </rPr>
      <t>or Approved Equal</t>
    </r>
    <r>
      <rPr>
        <sz val="10"/>
        <color indexed="8"/>
        <rFont val="Arial"/>
        <family val="2"/>
      </rPr>
      <t xml:space="preserve"> (supply and install)</t>
    </r>
  </si>
  <si>
    <t>On sheet L1.1,  L2.0</t>
  </si>
  <si>
    <t>Granite Boulder - Ø750-1000 (supply and install)</t>
  </si>
  <si>
    <t>On sheet L1.4,  L2.2</t>
  </si>
  <si>
    <t>Understory Planting (perennials + grasses) - 4.5" pot, inc. 1-year warranty (supply and install)</t>
  </si>
  <si>
    <t>On sheet L1.5,  L2.2</t>
  </si>
  <si>
    <t>On sheet L1.0,  L2.1</t>
  </si>
  <si>
    <t>Custom Privacy Screen - 1.4m perforated, ribbed aluminum panels (supply and install)</t>
  </si>
  <si>
    <t>Trees Planting - caliper, inc. 2-year warranty (supply and install)</t>
  </si>
  <si>
    <t>Shrubs Planting - container stock, inc. 1-year warranty (supply and install)</t>
  </si>
  <si>
    <t>Custom Timber Bench 'Top-of-Wall, Type A' - inc. mounting frame, armrests/backs, anchoring (supply and install)</t>
  </si>
  <si>
    <t>Custom Timber Bench 'Top-of-Wall, Type B' - inc. mounting frame, armrests/backs, anchoring (supply and install)</t>
  </si>
  <si>
    <t>Custom Timber Bench 'Free-Standing' - inc. anchoring, armrests (supply and install)</t>
  </si>
  <si>
    <t xml:space="preserve">Mobilization and Demobilization </t>
  </si>
  <si>
    <r>
      <t xml:space="preserve">Soil Cells - 3x Silva Cell (deck, base, posts, etc.) </t>
    </r>
    <r>
      <rPr>
        <i/>
        <sz val="10"/>
        <color rgb="FF000000"/>
        <rFont val="Arial"/>
        <family val="2"/>
      </rPr>
      <t>or Approved Equal</t>
    </r>
    <r>
      <rPr>
        <sz val="10"/>
        <color indexed="8"/>
        <rFont val="Arial"/>
        <family val="2"/>
      </rPr>
      <t>, inc. geotextile, topsoil, backfilling, etc. (supply and install)</t>
    </r>
  </si>
  <si>
    <t>CIP Concrete Slabs (inc. stage, tiered seating, mech. pit floor, mech. pit roof, art bases)</t>
  </si>
  <si>
    <t>On sheet S0.0, S0.1, S1.0, S2.0, S2.1</t>
  </si>
  <si>
    <t>On sheet S0.0, S0.1, S1.0, S2.0, S2.1, S2.2</t>
  </si>
  <si>
    <t>On sheet S0.0, S0.1, S1.0, S2.2</t>
  </si>
  <si>
    <t>Connecting to Existing Watermian - perpendicular connection (200mm)</t>
  </si>
  <si>
    <t>Connecting to Existing Catch Bason (150mm)</t>
  </si>
  <si>
    <t>Installation of Subdrains (perforated)</t>
  </si>
  <si>
    <t>On sheet C1.0, C1.1; see ADS detail sheets</t>
  </si>
  <si>
    <t>Installation of Subdrains (non-perforated)</t>
  </si>
  <si>
    <t>On sheet L1.0</t>
  </si>
  <si>
    <r>
      <t xml:space="preserve">Garbage cans - LandscapeForms, side-opening w/ lock </t>
    </r>
    <r>
      <rPr>
        <i/>
        <sz val="10"/>
        <color rgb="FF000000"/>
        <rFont val="Arial"/>
        <family val="2"/>
      </rPr>
      <t>or Approved Equal</t>
    </r>
    <r>
      <rPr>
        <sz val="10"/>
        <color indexed="8"/>
        <rFont val="Arial"/>
        <family val="2"/>
      </rPr>
      <t xml:space="preserve"> (supply and install)</t>
    </r>
  </si>
  <si>
    <t>On sheet L1.0,  L2.0</t>
  </si>
  <si>
    <r>
      <t xml:space="preserve">Black chainlink fence - 1.5m, vinyl-coated w/ 1.0m wide gate, </t>
    </r>
    <r>
      <rPr>
        <i/>
        <sz val="10"/>
        <color rgb="FF000000"/>
        <rFont val="Arial"/>
        <family val="2"/>
      </rPr>
      <t>to match existing</t>
    </r>
    <r>
      <rPr>
        <sz val="10"/>
        <color indexed="8"/>
        <rFont val="Arial"/>
        <family val="2"/>
      </rPr>
      <t xml:space="preserve"> (supply and install)</t>
    </r>
  </si>
  <si>
    <t>On sheet L0.1, 1.0</t>
  </si>
  <si>
    <t>E3</t>
  </si>
  <si>
    <t>A</t>
  </si>
  <si>
    <t>A.1</t>
  </si>
  <si>
    <t>A.2</t>
  </si>
  <si>
    <t>AIR CANADA PARK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</si>
  <si>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</si>
  <si>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</si>
  <si>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</si>
  <si>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</si>
  <si>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</si>
  <si>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</si>
  <si>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</si>
  <si>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</si>
  <si>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</si>
  <si>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</si>
  <si>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</si>
  <si>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</si>
  <si>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</si>
  <si>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</si>
  <si>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</si>
  <si>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</si>
  <si>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</si>
  <si>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</si>
  <si>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</si>
  <si>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</si>
  <si>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</si>
  <si>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</si>
  <si>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</si>
  <si>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</si>
  <si>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</si>
  <si>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</si>
  <si>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</si>
  <si>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</si>
  <si>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</si>
  <si>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</si>
  <si>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</si>
  <si>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</si>
  <si>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</si>
  <si>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</si>
  <si>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</si>
  <si>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</si>
  <si>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</si>
  <si>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</si>
  <si>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</si>
  <si>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</si>
  <si>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</si>
  <si>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</si>
  <si>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</si>
  <si>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</si>
  <si>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</si>
  <si>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</si>
  <si>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</si>
  <si>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</si>
  <si>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</si>
  <si>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Subtotal A:</t>
  </si>
  <si>
    <t>B</t>
  </si>
  <si>
    <t>PROVISIONAL ITEMS</t>
  </si>
  <si>
    <t>B.1</t>
  </si>
  <si>
    <t>B.2</t>
  </si>
  <si>
    <t>B.3</t>
  </si>
  <si>
    <t>B.4</t>
  </si>
  <si>
    <t>B.5</t>
  </si>
  <si>
    <t>Subtotal B:</t>
  </si>
  <si>
    <t>B.6</t>
  </si>
  <si>
    <t>On sheet L0.1</t>
  </si>
  <si>
    <t xml:space="preserve">Dismantle limestone colums - inc. transportation </t>
  </si>
  <si>
    <t>Structural Steel - arbor posts, arbor beams (supply and install)</t>
  </si>
  <si>
    <t>Custom Arbor - aluminum slats, 66.85 lin.m. (supply and install)</t>
  </si>
  <si>
    <t>Structural Steel - fence posts, fence angles, mech. pit embed/angles, stage slab embed at trees (supply and install)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</si>
</sst>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</numFmts>
  <fonts count="4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10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5" fillId="24" borderId="0" xfId="1" applyNumberFormat="1" applyFont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175" fontId="0" fillId="0" borderId="16" xfId="0" applyNumberForma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37" xfId="0" applyNumberFormat="1" applyBorder="1" applyAlignment="1" applyProtection="1">
      <alignment horizontal="right"/>
      <protection locked="0"/>
    </xf>
    <xf numFmtId="175" fontId="0" fillId="0" borderId="25" xfId="0" applyNumberFormat="1" applyBorder="1" applyAlignment="1" applyProtection="1">
      <alignment horizontal="right"/>
      <protection locked="0"/>
    </xf>
    <xf numFmtId="0" fontId="0" fillId="0" borderId="29" xfId="0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4" xfId="0" applyNumberFormat="1" applyBorder="1" applyAlignment="1">
      <alignment horizontal="left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35" fillId="24" borderId="0" xfId="1" applyFont="1"/>
    <xf numFmtId="4" fontId="35" fillId="24" borderId="0" xfId="1" applyNumberFormat="1" applyFont="1" applyAlignment="1">
      <alignment horizontal="left"/>
    </xf>
    <xf numFmtId="0" fontId="35" fillId="24" borderId="0" xfId="1" applyFont="1" applyAlignment="1">
      <alignment horizontal="left"/>
    </xf>
    <xf numFmtId="0" fontId="35" fillId="24" borderId="0" xfId="1" applyFont="1" applyAlignment="1">
      <alignment horizontal="center"/>
    </xf>
    <xf numFmtId="4" fontId="35" fillId="24" borderId="0" xfId="1" applyNumberFormat="1" applyFont="1" applyAlignment="1">
      <alignment horizontal="center"/>
    </xf>
    <xf numFmtId="164" fontId="0" fillId="0" borderId="31" xfId="0" applyNumberFormat="1" applyBorder="1"/>
    <xf numFmtId="165" fontId="43" fillId="0" borderId="32" xfId="114" applyNumberFormat="1" applyFont="1" applyFill="1" applyBorder="1" applyAlignment="1">
      <alignment horizontal="left" wrapText="1"/>
    </xf>
    <xf numFmtId="1" fontId="39" fillId="0" borderId="29" xfId="114" applyNumberFormat="1" applyFont="1" applyFill="1" applyBorder="1" applyAlignment="1">
      <alignment horizontal="center" wrapText="1"/>
    </xf>
    <xf numFmtId="1" fontId="2" fillId="0" borderId="29" xfId="114" applyNumberFormat="1" applyFont="1" applyFill="1" applyBorder="1" applyAlignment="1">
      <alignment horizontal="center"/>
    </xf>
    <xf numFmtId="1" fontId="41" fillId="0" borderId="29" xfId="114" applyNumberFormat="1" applyFont="1" applyFill="1" applyBorder="1" applyAlignment="1">
      <alignment horizontal="center"/>
    </xf>
    <xf numFmtId="175" fontId="0" fillId="0" borderId="29" xfId="0" applyNumberFormat="1" applyBorder="1" applyAlignment="1">
      <alignment horizontal="right"/>
    </xf>
    <xf numFmtId="165" fontId="43" fillId="0" borderId="0" xfId="114" applyNumberFormat="1" applyFont="1" applyFill="1" applyAlignment="1">
      <alignment horizontal="left" wrapText="1"/>
    </xf>
    <xf numFmtId="1" fontId="39" fillId="0" borderId="0" xfId="114" applyNumberFormat="1" applyFont="1" applyFill="1" applyAlignment="1">
      <alignment horizontal="center" wrapText="1"/>
    </xf>
    <xf numFmtId="1" fontId="2" fillId="0" borderId="0" xfId="114" applyNumberFormat="1" applyFont="1" applyFill="1" applyAlignment="1">
      <alignment horizontal="center"/>
    </xf>
    <xf numFmtId="1" fontId="41" fillId="0" borderId="0" xfId="114" applyNumberFormat="1" applyFont="1" applyFill="1" applyAlignment="1">
      <alignment horizontal="center"/>
    </xf>
    <xf numFmtId="175" fontId="0" fillId="0" borderId="0" xfId="0" applyNumberFormat="1" applyAlignment="1">
      <alignment horizontal="right"/>
    </xf>
    <xf numFmtId="164" fontId="2" fillId="0" borderId="33" xfId="0" applyNumberFormat="1" applyFont="1" applyBorder="1" applyAlignment="1">
      <alignment horizontal="right"/>
    </xf>
    <xf numFmtId="165" fontId="38" fillId="0" borderId="34" xfId="114" applyNumberFormat="1" applyFont="1" applyFill="1" applyBorder="1" applyAlignment="1">
      <alignment horizontal="left" wrapText="1"/>
    </xf>
    <xf numFmtId="1" fontId="39" fillId="0" borderId="35" xfId="114" applyNumberFormat="1" applyFont="1" applyFill="1" applyBorder="1" applyAlignment="1">
      <alignment horizontal="center" wrapText="1"/>
    </xf>
    <xf numFmtId="1" fontId="2" fillId="0" borderId="36" xfId="114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right"/>
    </xf>
    <xf numFmtId="165" fontId="38" fillId="0" borderId="24" xfId="114" applyNumberFormat="1" applyFont="1" applyFill="1" applyBorder="1" applyAlignment="1">
      <alignment horizontal="left" wrapText="1"/>
    </xf>
    <xf numFmtId="1" fontId="39" fillId="0" borderId="25" xfId="114" applyNumberFormat="1" applyFont="1" applyFill="1" applyBorder="1" applyAlignment="1">
      <alignment horizontal="center" wrapText="1"/>
    </xf>
    <xf numFmtId="1" fontId="2" fillId="0" borderId="26" xfId="114" applyNumberFormat="1" applyFont="1" applyFill="1" applyBorder="1" applyAlignment="1">
      <alignment horizontal="center"/>
    </xf>
    <xf numFmtId="1" fontId="2" fillId="0" borderId="25" xfId="114" applyNumberFormat="1" applyFont="1" applyFill="1" applyBorder="1" applyAlignment="1">
      <alignment horizontal="center"/>
    </xf>
    <xf numFmtId="164" fontId="2" fillId="0" borderId="31" xfId="0" applyNumberFormat="1" applyFont="1" applyBorder="1" applyAlignment="1">
      <alignment horizontal="right" vertical="center"/>
    </xf>
    <xf numFmtId="165" fontId="43" fillId="0" borderId="32" xfId="114" applyNumberFormat="1" applyFont="1" applyFill="1" applyBorder="1" applyAlignment="1">
      <alignment horizontal="left" vertical="center" wrapText="1"/>
    </xf>
    <xf numFmtId="1" fontId="39" fillId="0" borderId="29" xfId="114" applyNumberFormat="1" applyFont="1" applyFill="1" applyBorder="1" applyAlignment="1">
      <alignment horizontal="center" vertical="center" wrapText="1"/>
    </xf>
    <xf numFmtId="1" fontId="2" fillId="0" borderId="29" xfId="114" applyNumberFormat="1" applyFont="1" applyFill="1" applyBorder="1" applyAlignment="1">
      <alignment horizontal="center" vertical="center"/>
    </xf>
    <xf numFmtId="1" fontId="41" fillId="0" borderId="29" xfId="114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175" fontId="0" fillId="0" borderId="31" xfId="0" applyNumberFormat="1" applyBorder="1" applyAlignment="1">
      <alignment horizontal="right" vertical="center"/>
    </xf>
    <xf numFmtId="164" fontId="41" fillId="0" borderId="40" xfId="0" applyNumberFormat="1" applyFont="1" applyBorder="1" applyAlignment="1">
      <alignment horizontal="center" vertical="center"/>
    </xf>
    <xf numFmtId="165" fontId="43" fillId="0" borderId="41" xfId="114" applyNumberFormat="1" applyFont="1" applyFill="1" applyBorder="1" applyAlignment="1">
      <alignment horizontal="left" vertical="center" wrapText="1"/>
    </xf>
    <xf numFmtId="1" fontId="39" fillId="0" borderId="42" xfId="114" applyNumberFormat="1" applyFont="1" applyFill="1" applyBorder="1" applyAlignment="1">
      <alignment horizontal="center" vertical="center" wrapText="1"/>
    </xf>
    <xf numFmtId="1" fontId="2" fillId="0" borderId="42" xfId="114" applyNumberFormat="1" applyFont="1" applyFill="1" applyBorder="1" applyAlignment="1">
      <alignment horizontal="center" vertical="center"/>
    </xf>
    <xf numFmtId="1" fontId="41" fillId="0" borderId="42" xfId="114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175" fontId="0" fillId="0" borderId="42" xfId="0" applyNumberFormat="1" applyBorder="1" applyAlignment="1">
      <alignment horizontal="right" vertical="center"/>
    </xf>
    <xf numFmtId="165" fontId="38" fillId="25" borderId="24" xfId="114" applyNumberFormat="1" applyFont="1" applyFill="1" applyBorder="1" applyAlignment="1">
      <alignment horizontal="left" wrapText="1"/>
    </xf>
    <xf numFmtId="1" fontId="39" fillId="24" borderId="25" xfId="114" applyNumberFormat="1" applyFont="1" applyBorder="1" applyAlignment="1">
      <alignment horizontal="center" wrapText="1"/>
    </xf>
    <xf numFmtId="1" fontId="2" fillId="24" borderId="26" xfId="114" applyNumberFormat="1" applyFont="1" applyBorder="1" applyAlignment="1">
      <alignment horizontal="center"/>
    </xf>
    <xf numFmtId="175" fontId="0" fillId="0" borderId="28" xfId="0" applyNumberFormat="1" applyBorder="1" applyAlignment="1">
      <alignment horizontal="right"/>
    </xf>
    <xf numFmtId="1" fontId="2" fillId="24" borderId="25" xfId="114" applyNumberFormat="1" applyFont="1" applyBorder="1" applyAlignment="1">
      <alignment horizontal="center" wrapText="1"/>
    </xf>
    <xf numFmtId="175" fontId="0" fillId="0" borderId="22" xfId="0" applyNumberFormat="1" applyBorder="1" applyAlignment="1">
      <alignment horizontal="right"/>
    </xf>
    <xf numFmtId="165" fontId="38" fillId="25" borderId="19" xfId="114" applyNumberFormat="1" applyFont="1" applyFill="1" applyBorder="1" applyAlignment="1">
      <alignment horizontal="left" wrapText="1"/>
    </xf>
    <xf numFmtId="1" fontId="2" fillId="24" borderId="20" xfId="114" applyNumberFormat="1" applyFont="1" applyBorder="1" applyAlignment="1">
      <alignment horizontal="center" wrapText="1"/>
    </xf>
    <xf numFmtId="1" fontId="2" fillId="24" borderId="18" xfId="114" applyNumberFormat="1" applyFont="1" applyBorder="1" applyAlignment="1">
      <alignment horizontal="center"/>
    </xf>
    <xf numFmtId="176" fontId="2" fillId="24" borderId="26" xfId="114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3" fontId="0" fillId="0" borderId="12" xfId="0" applyNumberFormat="1" applyBorder="1" applyAlignment="1">
      <alignment horizontal="center"/>
    </xf>
    <xf numFmtId="165" fontId="38" fillId="25" borderId="17" xfId="114" applyNumberFormat="1" applyFont="1" applyFill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1" fontId="2" fillId="24" borderId="18" xfId="114" applyNumberFormat="1" applyFont="1" applyBorder="1" applyAlignment="1">
      <alignment horizontal="center" wrapText="1"/>
    </xf>
    <xf numFmtId="0" fontId="2" fillId="24" borderId="18" xfId="114" applyFont="1" applyBorder="1" applyAlignment="1">
      <alignment horizontal="center"/>
    </xf>
    <xf numFmtId="165" fontId="38" fillId="25" borderId="17" xfId="114" applyNumberFormat="1" applyFont="1" applyFill="1" applyBorder="1" applyAlignment="1">
      <alignment wrapText="1"/>
    </xf>
    <xf numFmtId="175" fontId="0" fillId="0" borderId="30" xfId="0" applyNumberFormat="1" applyBorder="1" applyAlignment="1">
      <alignment horizontal="right"/>
    </xf>
    <xf numFmtId="0" fontId="2" fillId="0" borderId="1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wrapText="1"/>
    </xf>
    <xf numFmtId="0" fontId="41" fillId="0" borderId="40" xfId="0" applyFont="1" applyBorder="1" applyAlignment="1">
      <alignment horizontal="center" vertical="center" wrapText="1"/>
    </xf>
    <xf numFmtId="175" fontId="0" fillId="0" borderId="38" xfId="0" applyNumberFormat="1" applyBorder="1" applyAlignment="1">
      <alignment horizontal="right"/>
    </xf>
    <xf numFmtId="175" fontId="0" fillId="0" borderId="39" xfId="0" applyNumberFormat="1" applyBorder="1" applyAlignment="1">
      <alignment horizontal="right"/>
    </xf>
    <xf numFmtId="165" fontId="38" fillId="0" borderId="43" xfId="114" applyNumberFormat="1" applyFont="1" applyFill="1" applyBorder="1" applyAlignment="1">
      <alignment horizontal="left" wrapText="1"/>
    </xf>
    <xf numFmtId="1" fontId="39" fillId="0" borderId="27" xfId="114" applyNumberFormat="1" applyFont="1" applyFill="1" applyBorder="1" applyAlignment="1">
      <alignment horizontal="center" wrapText="1"/>
    </xf>
    <xf numFmtId="1" fontId="2" fillId="0" borderId="27" xfId="114" applyNumberFormat="1" applyFont="1" applyFill="1" applyBorder="1" applyAlignment="1">
      <alignment horizontal="center"/>
    </xf>
    <xf numFmtId="0" fontId="35" fillId="24" borderId="0" xfId="1" applyFont="1" applyAlignment="1">
      <alignment horizontal="center"/>
    </xf>
    <xf numFmtId="0" fontId="0" fillId="0" borderId="0" xfId="0" applyAlignment="1">
      <alignment horizontal="left"/>
    </xf>
    <xf numFmtId="4" fontId="35" fillId="24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41" fillId="0" borderId="41" xfId="0" applyFont="1" applyBorder="1" applyAlignment="1">
      <alignment horizontal="left" vertical="center" wrapText="1"/>
    </xf>
    <xf numFmtId="0" fontId="42" fillId="0" borderId="42" xfId="0" applyFont="1" applyBorder="1" applyAlignment="1">
      <alignment horizontal="left" vertical="center" wrapText="1"/>
    </xf>
    <xf numFmtId="2" fontId="35" fillId="0" borderId="0" xfId="0" applyNumberFormat="1" applyFont="1" applyAlignment="1"/>
    <xf numFmtId="0" fontId="35" fillId="24" borderId="15" xfId="1" applyFont="1" applyBorder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4"/>
  <sheetViews>
    <sheetView showGridLines="0" tabSelected="1" view="pageLayout" topLeftCell="A63" zoomScaleNormal="100" zoomScaleSheetLayoutView="80" workbookViewId="0">
      <selection activeCell="F72" sqref="F72"/>
    </sheetView>
  </sheetViews>
  <sheetFormatPr defaultRowHeight="12.5" x14ac:dyDescent="0.25"/>
  <cols>
    <col min="1" max="1" width="5.7265625" customWidth="1"/>
    <col min="2" max="2" width="27.7265625" customWidth="1"/>
    <col min="3" max="3" width="12.54296875" customWidth="1"/>
    <col min="4" max="4" width="9.81640625" style="3" customWidth="1"/>
    <col min="5" max="5" width="14.54296875" style="2" customWidth="1"/>
    <col min="6" max="6" width="13.1796875" style="1" customWidth="1"/>
    <col min="7" max="7" width="15.7265625" customWidth="1"/>
  </cols>
  <sheetData>
    <row r="1" spans="1:7" x14ac:dyDescent="0.25">
      <c r="C1" s="98" t="s">
        <v>0</v>
      </c>
      <c r="D1" s="98"/>
      <c r="E1" s="98"/>
    </row>
    <row r="2" spans="1:7" x14ac:dyDescent="0.25">
      <c r="A2" s="96"/>
      <c r="B2" s="96"/>
      <c r="C2" s="98" t="s">
        <v>10</v>
      </c>
      <c r="D2" s="98"/>
      <c r="E2" s="98"/>
      <c r="F2" s="84"/>
    </row>
    <row r="3" spans="1:7" x14ac:dyDescent="0.25">
      <c r="A3" s="83"/>
      <c r="B3" s="83"/>
      <c r="C3" s="82"/>
      <c r="F3" s="84"/>
    </row>
    <row r="4" spans="1:7" x14ac:dyDescent="0.25">
      <c r="A4" t="s">
        <v>1</v>
      </c>
      <c r="F4" s="84"/>
    </row>
    <row r="5" spans="1:7" ht="20.5" x14ac:dyDescent="0.25">
      <c r="A5" s="85" t="s">
        <v>2</v>
      </c>
      <c r="B5" s="85" t="s">
        <v>3</v>
      </c>
      <c r="C5" s="86" t="s">
        <v>4</v>
      </c>
      <c r="D5" s="86" t="s">
        <v>5</v>
      </c>
      <c r="E5" s="87" t="s">
        <v>6</v>
      </c>
      <c r="F5" s="88" t="s">
        <v>7</v>
      </c>
      <c r="G5" s="88" t="s">
        <v>8</v>
      </c>
    </row>
    <row r="6" spans="1:7" ht="17.149999999999999" customHeight="1" thickBot="1" x14ac:dyDescent="0.3">
      <c r="A6" s="89" t="s">
        <v>105</v>
      </c>
      <c r="B6" s="99" t="s">
        <v>108</v>
      </c>
      <c r="C6" s="100"/>
      <c r="D6" s="100"/>
      <c r="E6" s="100"/>
      <c r="F6" s="100"/>
      <c r="G6" s="100"/>
    </row>
    <row r="7" spans="1:7" ht="25" x14ac:dyDescent="0.25">
      <c r="A7" s="41" t="s">
        <v>106</v>
      </c>
      <c r="B7" s="81" t="s">
        <v>88</v>
      </c>
      <c r="C7" s="75" t="s">
        <v>104</v>
      </c>
      <c r="D7" s="75" t="s">
        <v>41</v>
      </c>
      <c r="E7" s="76">
        <v>1</v>
      </c>
      <c r="F7" s="10" t="s">
        <v>12</v>
      </c>
      <c r="G7" s="80" t="str">
        <f>IF(OR(ISTEXT(F7),ISBLANK(F7)), "$   - ",ROUND(E7*F7,2))</f>
        <v xml:space="preserve">$   - </v>
      </c>
    </row>
    <row r="8" spans="1:7" ht="64.5" x14ac:dyDescent="0.3">
      <c r="A8" s="70" t="s">
        <v>107</v>
      </c>
      <c r="B8" s="71" t="s">
        <v>64</v>
      </c>
      <c r="C8" s="72" t="s">
        <v>65</v>
      </c>
      <c r="D8" s="72" t="s">
        <v>41</v>
      </c>
      <c r="E8" s="73">
        <v>1</v>
      </c>
      <c r="F8" s="6" t="s">
        <v>12</v>
      </c>
      <c r="G8" s="65" t="str">
        <f>IF(OR(ISTEXT(F8),ISBLANK(F8)), "$   - ",ROUND(E8*F8,2))</f>
        <v xml:space="preserve">$   - </v>
      </c>
    </row>
    <row r="9" spans="1:7" ht="37.5" x14ac:dyDescent="0.25">
      <c r="A9" s="41" t="s">
        <v>109</v>
      </c>
      <c r="B9" s="74" t="s">
        <v>19</v>
      </c>
      <c r="C9" s="72" t="s">
        <v>14</v>
      </c>
      <c r="D9" s="75" t="s">
        <v>13</v>
      </c>
      <c r="E9" s="76">
        <v>65</v>
      </c>
      <c r="F9" s="6" t="s">
        <v>12</v>
      </c>
      <c r="G9" s="65" t="str">
        <f t="shared" ref="G9:G12" si="0">IF(OR(ISTEXT(F9),ISBLANK(F9)), "$   - ",ROUND(E9*F9,2))</f>
        <v xml:space="preserve">$   - </v>
      </c>
    </row>
    <row r="10" spans="1:7" x14ac:dyDescent="0.25">
      <c r="A10" s="41" t="s">
        <v>110</v>
      </c>
      <c r="B10" s="74" t="s">
        <v>18</v>
      </c>
      <c r="C10" s="77" t="s">
        <v>14</v>
      </c>
      <c r="D10" s="78" t="s">
        <v>9</v>
      </c>
      <c r="E10" s="78">
        <v>1</v>
      </c>
      <c r="F10" s="6" t="s">
        <v>12</v>
      </c>
      <c r="G10" s="65" t="str">
        <f t="shared" si="0"/>
        <v xml:space="preserve">$   - </v>
      </c>
    </row>
    <row r="11" spans="1:7" x14ac:dyDescent="0.25">
      <c r="A11" s="41" t="s">
        <v>111</v>
      </c>
      <c r="B11" s="74" t="s">
        <v>17</v>
      </c>
      <c r="C11" s="77" t="s">
        <v>14</v>
      </c>
      <c r="D11" s="78" t="s">
        <v>9</v>
      </c>
      <c r="E11" s="78">
        <v>1</v>
      </c>
      <c r="F11" s="6" t="s">
        <v>12</v>
      </c>
      <c r="G11" s="65" t="str">
        <f t="shared" si="0"/>
        <v xml:space="preserve">$   - </v>
      </c>
    </row>
    <row r="12" spans="1:7" x14ac:dyDescent="0.25">
      <c r="A12" s="41" t="s">
        <v>112</v>
      </c>
      <c r="B12" s="74" t="s">
        <v>16</v>
      </c>
      <c r="C12" s="77" t="s">
        <v>14</v>
      </c>
      <c r="D12" s="78" t="s">
        <v>9</v>
      </c>
      <c r="E12" s="78">
        <v>1</v>
      </c>
      <c r="F12" s="6" t="s">
        <v>12</v>
      </c>
      <c r="G12" s="65" t="str">
        <f t="shared" si="0"/>
        <v xml:space="preserve">$   - </v>
      </c>
    </row>
    <row r="13" spans="1:7" ht="25" x14ac:dyDescent="0.25">
      <c r="A13" s="41" t="s">
        <v>113</v>
      </c>
      <c r="B13" s="79" t="s">
        <v>15</v>
      </c>
      <c r="C13" s="77" t="s">
        <v>14</v>
      </c>
      <c r="D13" s="68" t="s">
        <v>9</v>
      </c>
      <c r="E13" s="76">
        <v>1</v>
      </c>
      <c r="F13" s="6" t="s">
        <v>12</v>
      </c>
      <c r="G13" s="65" t="str">
        <f t="shared" ref="G13" si="1">IF(OR(ISTEXT(F13),ISBLANK(F13)), "$   - ",ROUND(E13*F13,2))</f>
        <v xml:space="preserve">$   - </v>
      </c>
    </row>
    <row r="14" spans="1:7" ht="37.5" x14ac:dyDescent="0.25">
      <c r="A14" s="41" t="s">
        <v>114</v>
      </c>
      <c r="B14" s="66" t="s">
        <v>94</v>
      </c>
      <c r="C14" s="67" t="s">
        <v>14</v>
      </c>
      <c r="D14" s="68" t="s">
        <v>9</v>
      </c>
      <c r="E14" s="68">
        <v>1</v>
      </c>
      <c r="F14" s="6" t="s">
        <v>12</v>
      </c>
      <c r="G14" s="65" t="str">
        <f t="shared" ref="G14:G57" si="2">IF(OR(ISTEXT(F14),ISBLANK(F14)), "$   - ",ROUND(E14*F14,2))</f>
        <v xml:space="preserve">$   - </v>
      </c>
    </row>
    <row r="15" spans="1:7" ht="25" x14ac:dyDescent="0.25">
      <c r="A15" s="41" t="s">
        <v>115</v>
      </c>
      <c r="B15" s="66" t="s">
        <v>20</v>
      </c>
      <c r="C15" s="67" t="s">
        <v>14</v>
      </c>
      <c r="D15" s="68" t="s">
        <v>9</v>
      </c>
      <c r="E15" s="68">
        <v>1</v>
      </c>
      <c r="F15" s="6" t="s">
        <v>12</v>
      </c>
      <c r="G15" s="65" t="str">
        <f t="shared" si="2"/>
        <v xml:space="preserve">$   - </v>
      </c>
    </row>
    <row r="16" spans="1:7" ht="37.5" x14ac:dyDescent="0.25">
      <c r="A16" s="41" t="s">
        <v>116</v>
      </c>
      <c r="B16" s="66" t="s">
        <v>21</v>
      </c>
      <c r="C16" s="67" t="s">
        <v>22</v>
      </c>
      <c r="D16" s="68" t="s">
        <v>23</v>
      </c>
      <c r="E16" s="68">
        <v>50</v>
      </c>
      <c r="F16" s="6" t="s">
        <v>12</v>
      </c>
      <c r="G16" s="65" t="str">
        <f t="shared" si="2"/>
        <v xml:space="preserve">$   - </v>
      </c>
    </row>
    <row r="17" spans="1:7" ht="25" x14ac:dyDescent="0.25">
      <c r="A17" s="41" t="s">
        <v>117</v>
      </c>
      <c r="B17" s="66" t="s">
        <v>24</v>
      </c>
      <c r="C17" s="67" t="s">
        <v>25</v>
      </c>
      <c r="D17" s="68" t="s">
        <v>13</v>
      </c>
      <c r="E17" s="68">
        <v>45</v>
      </c>
      <c r="F17" s="6" t="s">
        <v>12</v>
      </c>
      <c r="G17" s="65" t="str">
        <f t="shared" si="2"/>
        <v xml:space="preserve">$   - </v>
      </c>
    </row>
    <row r="18" spans="1:7" ht="25" x14ac:dyDescent="0.25">
      <c r="A18" s="41" t="s">
        <v>118</v>
      </c>
      <c r="B18" s="66" t="s">
        <v>26</v>
      </c>
      <c r="C18" s="67" t="s">
        <v>27</v>
      </c>
      <c r="D18" s="68" t="s">
        <v>13</v>
      </c>
      <c r="E18" s="68">
        <v>57</v>
      </c>
      <c r="F18" s="6" t="s">
        <v>12</v>
      </c>
      <c r="G18" s="65" t="str">
        <f t="shared" ref="G18" si="3">IF(OR(ISTEXT(F18),ISBLANK(F18)), "$   - ",ROUND(E18*F18,2))</f>
        <v xml:space="preserve">$   - </v>
      </c>
    </row>
    <row r="19" spans="1:7" x14ac:dyDescent="0.25">
      <c r="A19" s="41" t="s">
        <v>119</v>
      </c>
      <c r="B19" s="66" t="s">
        <v>28</v>
      </c>
      <c r="C19" s="67" t="s">
        <v>29</v>
      </c>
      <c r="D19" s="68" t="s">
        <v>30</v>
      </c>
      <c r="E19" s="68">
        <v>2</v>
      </c>
      <c r="F19" s="6" t="s">
        <v>12</v>
      </c>
      <c r="G19" s="65" t="str">
        <f t="shared" si="2"/>
        <v xml:space="preserve">$   - </v>
      </c>
    </row>
    <row r="20" spans="1:7" ht="25" x14ac:dyDescent="0.25">
      <c r="A20" s="41" t="s">
        <v>120</v>
      </c>
      <c r="B20" s="60" t="s">
        <v>34</v>
      </c>
      <c r="C20" s="64" t="s">
        <v>31</v>
      </c>
      <c r="D20" s="62" t="s">
        <v>32</v>
      </c>
      <c r="E20" s="69">
        <v>3.2</v>
      </c>
      <c r="F20" s="9" t="s">
        <v>12</v>
      </c>
      <c r="G20" s="63" t="str">
        <f t="shared" si="2"/>
        <v xml:space="preserve">$   - </v>
      </c>
    </row>
    <row r="21" spans="1:7" ht="37.5" x14ac:dyDescent="0.25">
      <c r="A21" s="41" t="s">
        <v>121</v>
      </c>
      <c r="B21" s="60" t="s">
        <v>35</v>
      </c>
      <c r="C21" s="64" t="s">
        <v>33</v>
      </c>
      <c r="D21" s="62" t="s">
        <v>13</v>
      </c>
      <c r="E21" s="62">
        <v>22</v>
      </c>
      <c r="F21" s="9" t="s">
        <v>12</v>
      </c>
      <c r="G21" s="63" t="str">
        <f t="shared" si="2"/>
        <v xml:space="preserve">$   - </v>
      </c>
    </row>
    <row r="22" spans="1:7" ht="25" x14ac:dyDescent="0.25">
      <c r="A22" s="41" t="s">
        <v>122</v>
      </c>
      <c r="B22" s="60" t="s">
        <v>36</v>
      </c>
      <c r="C22" s="64" t="s">
        <v>33</v>
      </c>
      <c r="D22" s="62" t="s">
        <v>9</v>
      </c>
      <c r="E22" s="62">
        <v>1</v>
      </c>
      <c r="F22" s="9" t="s">
        <v>12</v>
      </c>
      <c r="G22" s="63" t="str">
        <f t="shared" si="2"/>
        <v xml:space="preserve">$   - </v>
      </c>
    </row>
    <row r="23" spans="1:7" ht="25" x14ac:dyDescent="0.25">
      <c r="A23" s="41" t="s">
        <v>123</v>
      </c>
      <c r="B23" s="60" t="s">
        <v>95</v>
      </c>
      <c r="C23" s="64" t="s">
        <v>33</v>
      </c>
      <c r="D23" s="62" t="s">
        <v>9</v>
      </c>
      <c r="E23" s="62">
        <v>2</v>
      </c>
      <c r="F23" s="9" t="s">
        <v>12</v>
      </c>
      <c r="G23" s="63" t="str">
        <f t="shared" si="2"/>
        <v xml:space="preserve">$   - </v>
      </c>
    </row>
    <row r="24" spans="1:7" ht="37.5" x14ac:dyDescent="0.25">
      <c r="A24" s="41" t="s">
        <v>124</v>
      </c>
      <c r="B24" s="60" t="s">
        <v>37</v>
      </c>
      <c r="C24" s="64" t="s">
        <v>33</v>
      </c>
      <c r="D24" s="62" t="s">
        <v>9</v>
      </c>
      <c r="E24" s="62">
        <v>4</v>
      </c>
      <c r="F24" s="9" t="s">
        <v>12</v>
      </c>
      <c r="G24" s="63" t="str">
        <f t="shared" si="2"/>
        <v xml:space="preserve">$   - </v>
      </c>
    </row>
    <row r="25" spans="1:7" ht="25" x14ac:dyDescent="0.25">
      <c r="A25" s="41" t="s">
        <v>125</v>
      </c>
      <c r="B25" s="60" t="s">
        <v>38</v>
      </c>
      <c r="C25" s="64" t="s">
        <v>33</v>
      </c>
      <c r="D25" s="62" t="s">
        <v>9</v>
      </c>
      <c r="E25" s="62">
        <v>2</v>
      </c>
      <c r="F25" s="9" t="s">
        <v>12</v>
      </c>
      <c r="G25" s="63" t="str">
        <f t="shared" si="2"/>
        <v xml:space="preserve">$   - </v>
      </c>
    </row>
    <row r="26" spans="1:7" ht="25" x14ac:dyDescent="0.25">
      <c r="A26" s="41" t="s">
        <v>126</v>
      </c>
      <c r="B26" s="60" t="s">
        <v>96</v>
      </c>
      <c r="C26" s="64" t="s">
        <v>39</v>
      </c>
      <c r="D26" s="62" t="s">
        <v>13</v>
      </c>
      <c r="E26" s="62">
        <v>14</v>
      </c>
      <c r="F26" s="9" t="s">
        <v>12</v>
      </c>
      <c r="G26" s="63" t="str">
        <f t="shared" ref="G26" si="4">IF(OR(ISTEXT(F26),ISBLANK(F26)), "$   - ",ROUND(E26*F26,2))</f>
        <v xml:space="preserve">$   - </v>
      </c>
    </row>
    <row r="27" spans="1:7" ht="25" x14ac:dyDescent="0.25">
      <c r="A27" s="41" t="s">
        <v>127</v>
      </c>
      <c r="B27" s="60" t="s">
        <v>98</v>
      </c>
      <c r="C27" s="64" t="s">
        <v>39</v>
      </c>
      <c r="D27" s="62" t="s">
        <v>13</v>
      </c>
      <c r="E27" s="62">
        <v>40</v>
      </c>
      <c r="F27" s="9" t="s">
        <v>12</v>
      </c>
      <c r="G27" s="63" t="str">
        <f t="shared" si="2"/>
        <v xml:space="preserve">$   - </v>
      </c>
    </row>
    <row r="28" spans="1:7" ht="52" x14ac:dyDescent="0.3">
      <c r="A28" s="41" t="s">
        <v>128</v>
      </c>
      <c r="B28" s="60" t="s">
        <v>40</v>
      </c>
      <c r="C28" s="61" t="s">
        <v>97</v>
      </c>
      <c r="D28" s="62" t="s">
        <v>41</v>
      </c>
      <c r="E28" s="62">
        <v>1</v>
      </c>
      <c r="F28" s="9" t="s">
        <v>12</v>
      </c>
      <c r="G28" s="63" t="str">
        <f t="shared" si="2"/>
        <v xml:space="preserve">$   - </v>
      </c>
    </row>
    <row r="29" spans="1:7" ht="52" x14ac:dyDescent="0.3">
      <c r="A29" s="41" t="s">
        <v>129</v>
      </c>
      <c r="B29" s="60" t="s">
        <v>42</v>
      </c>
      <c r="C29" s="61" t="s">
        <v>91</v>
      </c>
      <c r="D29" s="62" t="s">
        <v>43</v>
      </c>
      <c r="E29" s="62">
        <v>56</v>
      </c>
      <c r="F29" s="9" t="s">
        <v>12</v>
      </c>
      <c r="G29" s="63" t="str">
        <f t="shared" si="2"/>
        <v xml:space="preserve">$   - </v>
      </c>
    </row>
    <row r="30" spans="1:7" ht="52" x14ac:dyDescent="0.3">
      <c r="A30" s="41" t="s">
        <v>130</v>
      </c>
      <c r="B30" s="60" t="s">
        <v>90</v>
      </c>
      <c r="C30" s="61" t="s">
        <v>92</v>
      </c>
      <c r="D30" s="62" t="s">
        <v>43</v>
      </c>
      <c r="E30" s="62">
        <v>30</v>
      </c>
      <c r="F30" s="9" t="s">
        <v>12</v>
      </c>
      <c r="G30" s="63" t="str">
        <f t="shared" si="2"/>
        <v xml:space="preserve">$   - </v>
      </c>
    </row>
    <row r="31" spans="1:7" ht="39" x14ac:dyDescent="0.3">
      <c r="A31" s="41" t="s">
        <v>131</v>
      </c>
      <c r="B31" s="60" t="s">
        <v>44</v>
      </c>
      <c r="C31" s="61" t="s">
        <v>93</v>
      </c>
      <c r="D31" s="62" t="s">
        <v>9</v>
      </c>
      <c r="E31" s="62">
        <v>14</v>
      </c>
      <c r="F31" s="9" t="s">
        <v>12</v>
      </c>
      <c r="G31" s="63" t="str">
        <f t="shared" si="2"/>
        <v xml:space="preserve">$   - </v>
      </c>
    </row>
    <row r="32" spans="1:7" ht="52" x14ac:dyDescent="0.3">
      <c r="A32" s="41" t="s">
        <v>132</v>
      </c>
      <c r="B32" s="60" t="s">
        <v>45</v>
      </c>
      <c r="C32" s="61" t="s">
        <v>92</v>
      </c>
      <c r="D32" s="62" t="s">
        <v>9</v>
      </c>
      <c r="E32" s="62">
        <v>80</v>
      </c>
      <c r="F32" s="9" t="s">
        <v>12</v>
      </c>
      <c r="G32" s="63" t="str">
        <f t="shared" si="2"/>
        <v xml:space="preserve">$   - </v>
      </c>
    </row>
    <row r="33" spans="1:7" ht="63" x14ac:dyDescent="0.3">
      <c r="A33" s="41" t="s">
        <v>133</v>
      </c>
      <c r="B33" s="60" t="s">
        <v>172</v>
      </c>
      <c r="C33" s="61" t="s">
        <v>93</v>
      </c>
      <c r="D33" s="62" t="s">
        <v>48</v>
      </c>
      <c r="E33" s="62">
        <v>1000</v>
      </c>
      <c r="F33" s="9" t="s">
        <v>12</v>
      </c>
      <c r="G33" s="63" t="str">
        <f t="shared" ref="G33" si="5">IF(OR(ISTEXT(F33),ISBLANK(F33)), "$   - ",ROUND(E33*F33,2))</f>
        <v xml:space="preserve">$   - </v>
      </c>
    </row>
    <row r="34" spans="1:7" ht="26" x14ac:dyDescent="0.3">
      <c r="A34" s="41" t="s">
        <v>134</v>
      </c>
      <c r="B34" s="60" t="s">
        <v>46</v>
      </c>
      <c r="C34" s="61" t="s">
        <v>47</v>
      </c>
      <c r="D34" s="62" t="s">
        <v>41</v>
      </c>
      <c r="E34" s="62">
        <v>1</v>
      </c>
      <c r="F34" s="9" t="s">
        <v>12</v>
      </c>
      <c r="G34" s="63" t="str">
        <f t="shared" si="2"/>
        <v xml:space="preserve">$   - </v>
      </c>
    </row>
    <row r="35" spans="1:7" ht="26" x14ac:dyDescent="0.3">
      <c r="A35" s="41" t="s">
        <v>135</v>
      </c>
      <c r="B35" s="60" t="s">
        <v>49</v>
      </c>
      <c r="C35" s="61" t="s">
        <v>47</v>
      </c>
      <c r="D35" s="62" t="s">
        <v>41</v>
      </c>
      <c r="E35" s="62">
        <v>2</v>
      </c>
      <c r="F35" s="9" t="s">
        <v>12</v>
      </c>
      <c r="G35" s="63" t="str">
        <f t="shared" si="2"/>
        <v xml:space="preserve">$   - </v>
      </c>
    </row>
    <row r="36" spans="1:7" ht="38" x14ac:dyDescent="0.3">
      <c r="A36" s="41" t="s">
        <v>136</v>
      </c>
      <c r="B36" s="60" t="s">
        <v>50</v>
      </c>
      <c r="C36" s="61" t="s">
        <v>47</v>
      </c>
      <c r="D36" s="62" t="s">
        <v>41</v>
      </c>
      <c r="E36" s="62">
        <v>1</v>
      </c>
      <c r="F36" s="9" t="s">
        <v>12</v>
      </c>
      <c r="G36" s="63" t="str">
        <f t="shared" si="2"/>
        <v xml:space="preserve">$   - </v>
      </c>
    </row>
    <row r="37" spans="1:7" ht="26" x14ac:dyDescent="0.3">
      <c r="A37" s="41" t="s">
        <v>137</v>
      </c>
      <c r="B37" s="60" t="s">
        <v>51</v>
      </c>
      <c r="C37" s="61" t="s">
        <v>52</v>
      </c>
      <c r="D37" s="62" t="s">
        <v>41</v>
      </c>
      <c r="E37" s="62">
        <v>1</v>
      </c>
      <c r="F37" s="9" t="s">
        <v>12</v>
      </c>
      <c r="G37" s="63" t="str">
        <f t="shared" si="2"/>
        <v xml:space="preserve">$   - </v>
      </c>
    </row>
    <row r="38" spans="1:7" ht="39" x14ac:dyDescent="0.3">
      <c r="A38" s="41" t="s">
        <v>138</v>
      </c>
      <c r="B38" s="60" t="s">
        <v>53</v>
      </c>
      <c r="C38" s="61" t="s">
        <v>54</v>
      </c>
      <c r="D38" s="62" t="s">
        <v>41</v>
      </c>
      <c r="E38" s="62">
        <v>1</v>
      </c>
      <c r="F38" s="9" t="s">
        <v>12</v>
      </c>
      <c r="G38" s="63" t="str">
        <f t="shared" si="2"/>
        <v xml:space="preserve">$   - </v>
      </c>
    </row>
    <row r="39" spans="1:7" ht="39" x14ac:dyDescent="0.3">
      <c r="A39" s="41" t="s">
        <v>139</v>
      </c>
      <c r="B39" s="60" t="s">
        <v>55</v>
      </c>
      <c r="C39" s="61" t="s">
        <v>56</v>
      </c>
      <c r="D39" s="62" t="s">
        <v>41</v>
      </c>
      <c r="E39" s="62">
        <v>1</v>
      </c>
      <c r="F39" s="9" t="s">
        <v>12</v>
      </c>
      <c r="G39" s="63" t="str">
        <f t="shared" si="2"/>
        <v xml:space="preserve">$   - </v>
      </c>
    </row>
    <row r="40" spans="1:7" ht="39" x14ac:dyDescent="0.3">
      <c r="A40" s="41" t="s">
        <v>140</v>
      </c>
      <c r="B40" s="60" t="s">
        <v>57</v>
      </c>
      <c r="C40" s="61" t="s">
        <v>58</v>
      </c>
      <c r="D40" s="62" t="s">
        <v>41</v>
      </c>
      <c r="E40" s="62">
        <v>1</v>
      </c>
      <c r="F40" s="9" t="s">
        <v>12</v>
      </c>
      <c r="G40" s="63" t="str">
        <f t="shared" si="2"/>
        <v xml:space="preserve">$   - </v>
      </c>
    </row>
    <row r="41" spans="1:7" ht="50.5" x14ac:dyDescent="0.3">
      <c r="A41" s="41" t="s">
        <v>141</v>
      </c>
      <c r="B41" s="60" t="s">
        <v>59</v>
      </c>
      <c r="C41" s="61" t="s">
        <v>60</v>
      </c>
      <c r="D41" s="62" t="s">
        <v>41</v>
      </c>
      <c r="E41" s="62">
        <v>1</v>
      </c>
      <c r="F41" s="9" t="s">
        <v>12</v>
      </c>
      <c r="G41" s="63" t="str">
        <f t="shared" si="2"/>
        <v xml:space="preserve">$   - </v>
      </c>
    </row>
    <row r="42" spans="1:7" ht="39" x14ac:dyDescent="0.3">
      <c r="A42" s="41" t="s">
        <v>142</v>
      </c>
      <c r="B42" s="60" t="s">
        <v>61</v>
      </c>
      <c r="C42" s="61" t="s">
        <v>62</v>
      </c>
      <c r="D42" s="62" t="s">
        <v>41</v>
      </c>
      <c r="E42" s="62">
        <v>1</v>
      </c>
      <c r="F42" s="9" t="s">
        <v>12</v>
      </c>
      <c r="G42" s="63" t="str">
        <f t="shared" si="2"/>
        <v xml:space="preserve">$   - </v>
      </c>
    </row>
    <row r="43" spans="1:7" ht="39" x14ac:dyDescent="0.3">
      <c r="A43" s="41" t="s">
        <v>143</v>
      </c>
      <c r="B43" s="60" t="s">
        <v>63</v>
      </c>
      <c r="C43" s="61" t="s">
        <v>60</v>
      </c>
      <c r="D43" s="62" t="s">
        <v>41</v>
      </c>
      <c r="E43" s="62">
        <v>1</v>
      </c>
      <c r="F43" s="9" t="s">
        <v>12</v>
      </c>
      <c r="G43" s="63" t="str">
        <f t="shared" si="2"/>
        <v xml:space="preserve">$   - </v>
      </c>
    </row>
    <row r="44" spans="1:7" ht="51.5" x14ac:dyDescent="0.3">
      <c r="A44" s="41" t="s">
        <v>144</v>
      </c>
      <c r="B44" s="42" t="s">
        <v>66</v>
      </c>
      <c r="C44" s="43" t="s">
        <v>67</v>
      </c>
      <c r="D44" s="44" t="s">
        <v>23</v>
      </c>
      <c r="E44" s="44">
        <v>534</v>
      </c>
      <c r="F44" s="9" t="s">
        <v>12</v>
      </c>
      <c r="G44" s="63" t="str">
        <f t="shared" si="2"/>
        <v xml:space="preserve">$   - </v>
      </c>
    </row>
    <row r="45" spans="1:7" ht="39" x14ac:dyDescent="0.3">
      <c r="A45" s="41" t="s">
        <v>145</v>
      </c>
      <c r="B45" s="42" t="s">
        <v>68</v>
      </c>
      <c r="C45" s="43" t="s">
        <v>69</v>
      </c>
      <c r="D45" s="44" t="s">
        <v>23</v>
      </c>
      <c r="E45" s="44">
        <v>943</v>
      </c>
      <c r="F45" s="9" t="s">
        <v>12</v>
      </c>
      <c r="G45" s="63" t="str">
        <f t="shared" si="2"/>
        <v xml:space="preserve">$   - </v>
      </c>
    </row>
    <row r="46" spans="1:7" ht="39" x14ac:dyDescent="0.3">
      <c r="A46" s="41" t="s">
        <v>146</v>
      </c>
      <c r="B46" s="42" t="s">
        <v>71</v>
      </c>
      <c r="C46" s="43" t="s">
        <v>70</v>
      </c>
      <c r="D46" s="44" t="s">
        <v>13</v>
      </c>
      <c r="E46" s="44">
        <v>61</v>
      </c>
      <c r="F46" s="9" t="s">
        <v>12</v>
      </c>
      <c r="G46" s="63" t="str">
        <f t="shared" si="2"/>
        <v xml:space="preserve">$   - </v>
      </c>
    </row>
    <row r="47" spans="1:7" ht="76" x14ac:dyDescent="0.3">
      <c r="A47" s="41" t="s">
        <v>147</v>
      </c>
      <c r="B47" s="42" t="s">
        <v>89</v>
      </c>
      <c r="C47" s="43" t="s">
        <v>72</v>
      </c>
      <c r="D47" s="44" t="s">
        <v>43</v>
      </c>
      <c r="E47" s="44">
        <v>317</v>
      </c>
      <c r="F47" s="9" t="s">
        <v>12</v>
      </c>
      <c r="G47" s="63" t="str">
        <f t="shared" si="2"/>
        <v xml:space="preserve">$   - </v>
      </c>
    </row>
    <row r="48" spans="1:7" ht="63.5" x14ac:dyDescent="0.3">
      <c r="A48" s="41" t="s">
        <v>148</v>
      </c>
      <c r="B48" s="42" t="s">
        <v>75</v>
      </c>
      <c r="C48" s="43" t="s">
        <v>73</v>
      </c>
      <c r="D48" s="44" t="s">
        <v>9</v>
      </c>
      <c r="E48" s="44">
        <v>10</v>
      </c>
      <c r="F48" s="9" t="s">
        <v>12</v>
      </c>
      <c r="G48" s="63" t="str">
        <f t="shared" si="2"/>
        <v xml:space="preserve">$   - </v>
      </c>
    </row>
    <row r="49" spans="1:7" ht="63.5" x14ac:dyDescent="0.3">
      <c r="A49" s="41" t="s">
        <v>149</v>
      </c>
      <c r="B49" s="42" t="s">
        <v>75</v>
      </c>
      <c r="C49" s="43" t="s">
        <v>73</v>
      </c>
      <c r="D49" s="44" t="s">
        <v>9</v>
      </c>
      <c r="E49" s="44">
        <v>10</v>
      </c>
      <c r="F49" s="9" t="s">
        <v>12</v>
      </c>
      <c r="G49" s="63" t="str">
        <f t="shared" si="2"/>
        <v xml:space="preserve">$   - </v>
      </c>
    </row>
    <row r="50" spans="1:7" ht="38" x14ac:dyDescent="0.3">
      <c r="A50" s="41" t="s">
        <v>150</v>
      </c>
      <c r="B50" s="42" t="s">
        <v>74</v>
      </c>
      <c r="C50" s="43" t="s">
        <v>73</v>
      </c>
      <c r="D50" s="44" t="s">
        <v>23</v>
      </c>
      <c r="E50" s="44">
        <v>545</v>
      </c>
      <c r="F50" s="9" t="s">
        <v>12</v>
      </c>
      <c r="G50" s="63" t="str">
        <f t="shared" si="2"/>
        <v xml:space="preserve">$   - </v>
      </c>
    </row>
    <row r="51" spans="1:7" ht="26" x14ac:dyDescent="0.3">
      <c r="A51" s="41" t="s">
        <v>151</v>
      </c>
      <c r="B51" s="42" t="s">
        <v>77</v>
      </c>
      <c r="C51" s="43" t="s">
        <v>76</v>
      </c>
      <c r="D51" s="44" t="s">
        <v>9</v>
      </c>
      <c r="E51" s="44">
        <v>40</v>
      </c>
      <c r="F51" s="9" t="s">
        <v>12</v>
      </c>
      <c r="G51" s="63" t="str">
        <f t="shared" si="2"/>
        <v xml:space="preserve">$   - </v>
      </c>
    </row>
    <row r="52" spans="1:7" ht="38" x14ac:dyDescent="0.3">
      <c r="A52" s="41" t="s">
        <v>152</v>
      </c>
      <c r="B52" s="42" t="s">
        <v>83</v>
      </c>
      <c r="C52" s="43" t="s">
        <v>78</v>
      </c>
      <c r="D52" s="44" t="s">
        <v>9</v>
      </c>
      <c r="E52" s="44">
        <v>47</v>
      </c>
      <c r="F52" s="9" t="s">
        <v>12</v>
      </c>
      <c r="G52" s="63" t="str">
        <f>IF(OR(ISTEXT(F52),ISBLANK(F52)), "$   - ",ROUND(E52*F52,2))</f>
        <v xml:space="preserve">$   - </v>
      </c>
    </row>
    <row r="53" spans="1:7" ht="50.5" x14ac:dyDescent="0.3">
      <c r="A53" s="41" t="s">
        <v>153</v>
      </c>
      <c r="B53" s="42" t="s">
        <v>84</v>
      </c>
      <c r="C53" s="43" t="s">
        <v>78</v>
      </c>
      <c r="D53" s="44" t="s">
        <v>9</v>
      </c>
      <c r="E53" s="44">
        <v>84</v>
      </c>
      <c r="F53" s="9" t="s">
        <v>12</v>
      </c>
      <c r="G53" s="63" t="str">
        <f t="shared" si="2"/>
        <v xml:space="preserve">$   - </v>
      </c>
    </row>
    <row r="54" spans="1:7" ht="63" x14ac:dyDescent="0.3">
      <c r="A54" s="41" t="s">
        <v>154</v>
      </c>
      <c r="B54" s="42" t="s">
        <v>79</v>
      </c>
      <c r="C54" s="43" t="s">
        <v>80</v>
      </c>
      <c r="D54" s="44" t="s">
        <v>9</v>
      </c>
      <c r="E54" s="44">
        <v>151</v>
      </c>
      <c r="F54" s="9" t="s">
        <v>12</v>
      </c>
      <c r="G54" s="63" t="str">
        <f t="shared" si="2"/>
        <v xml:space="preserve">$   - </v>
      </c>
    </row>
    <row r="55" spans="1:7" ht="50.5" x14ac:dyDescent="0.3">
      <c r="A55" s="41" t="s">
        <v>155</v>
      </c>
      <c r="B55" s="42" t="s">
        <v>82</v>
      </c>
      <c r="C55" s="43" t="s">
        <v>81</v>
      </c>
      <c r="D55" s="44" t="s">
        <v>13</v>
      </c>
      <c r="E55" s="44">
        <v>69</v>
      </c>
      <c r="F55" s="9" t="s">
        <v>12</v>
      </c>
      <c r="G55" s="63" t="str">
        <f t="shared" si="2"/>
        <v xml:space="preserve">$   - </v>
      </c>
    </row>
    <row r="56" spans="1:7" ht="64" x14ac:dyDescent="0.3">
      <c r="A56" s="41" t="s">
        <v>156</v>
      </c>
      <c r="B56" s="42" t="s">
        <v>102</v>
      </c>
      <c r="C56" s="43" t="s">
        <v>103</v>
      </c>
      <c r="D56" s="44" t="s">
        <v>13</v>
      </c>
      <c r="E56" s="44">
        <v>15</v>
      </c>
      <c r="F56" s="9" t="s">
        <v>12</v>
      </c>
      <c r="G56" s="63" t="str">
        <f t="shared" si="2"/>
        <v xml:space="preserve">$   - </v>
      </c>
    </row>
    <row r="57" spans="1:7" ht="64.5" thickBot="1" x14ac:dyDescent="0.35">
      <c r="A57" s="37" t="s">
        <v>157</v>
      </c>
      <c r="B57" s="38" t="s">
        <v>100</v>
      </c>
      <c r="C57" s="39" t="s">
        <v>99</v>
      </c>
      <c r="D57" s="40" t="s">
        <v>9</v>
      </c>
      <c r="E57" s="40">
        <v>2</v>
      </c>
      <c r="F57" s="11" t="s">
        <v>12</v>
      </c>
      <c r="G57" s="90" t="str">
        <f t="shared" si="2"/>
        <v xml:space="preserve">$   - </v>
      </c>
    </row>
    <row r="58" spans="1:7" ht="17.149999999999999" customHeight="1" thickBot="1" x14ac:dyDescent="0.3">
      <c r="A58" s="46"/>
      <c r="B58" s="47" t="s">
        <v>108</v>
      </c>
      <c r="C58" s="48"/>
      <c r="D58" s="49"/>
      <c r="E58" s="50" t="s">
        <v>158</v>
      </c>
      <c r="F58" s="51"/>
      <c r="G58" s="52">
        <f>SUM(G7:G57)</f>
        <v>0</v>
      </c>
    </row>
    <row r="59" spans="1:7" ht="17.149999999999999" customHeight="1" thickBot="1" x14ac:dyDescent="0.3">
      <c r="A59" s="53" t="s">
        <v>159</v>
      </c>
      <c r="B59" s="54" t="s">
        <v>160</v>
      </c>
      <c r="C59" s="55"/>
      <c r="D59" s="56"/>
      <c r="E59" s="57"/>
      <c r="F59" s="58"/>
      <c r="G59" s="59"/>
    </row>
    <row r="60" spans="1:7" ht="63" x14ac:dyDescent="0.3">
      <c r="A60" s="41" t="s">
        <v>161</v>
      </c>
      <c r="B60" s="42" t="s">
        <v>85</v>
      </c>
      <c r="C60" s="43" t="s">
        <v>101</v>
      </c>
      <c r="D60" s="45" t="s">
        <v>9</v>
      </c>
      <c r="E60" s="45">
        <v>2</v>
      </c>
      <c r="F60" s="12" t="s">
        <v>12</v>
      </c>
      <c r="G60" s="91" t="str">
        <f t="shared" ref="G60:G64" si="6">IF(OR(ISTEXT(F60),ISBLANK(F60)), "$   - ",ROUND(E60*F60,2))</f>
        <v xml:space="preserve">$   - </v>
      </c>
    </row>
    <row r="61" spans="1:7" ht="63" x14ac:dyDescent="0.3">
      <c r="A61" s="41" t="s">
        <v>162</v>
      </c>
      <c r="B61" s="42" t="s">
        <v>86</v>
      </c>
      <c r="C61" s="43" t="s">
        <v>101</v>
      </c>
      <c r="D61" s="44" t="s">
        <v>9</v>
      </c>
      <c r="E61" s="44">
        <v>8</v>
      </c>
      <c r="F61" s="9" t="s">
        <v>12</v>
      </c>
      <c r="G61" s="63" t="str">
        <f t="shared" si="6"/>
        <v xml:space="preserve">$   - </v>
      </c>
    </row>
    <row r="62" spans="1:7" ht="38" x14ac:dyDescent="0.3">
      <c r="A62" s="70" t="s">
        <v>163</v>
      </c>
      <c r="B62" s="92" t="s">
        <v>169</v>
      </c>
      <c r="C62" s="93" t="s">
        <v>168</v>
      </c>
      <c r="D62" s="94" t="s">
        <v>9</v>
      </c>
      <c r="E62" s="94">
        <v>2</v>
      </c>
      <c r="F62" s="9" t="s">
        <v>12</v>
      </c>
      <c r="G62" s="63" t="str">
        <f t="shared" si="6"/>
        <v xml:space="preserve">$   - </v>
      </c>
    </row>
    <row r="63" spans="1:7" ht="50.5" x14ac:dyDescent="0.3">
      <c r="A63" s="41" t="s">
        <v>164</v>
      </c>
      <c r="B63" s="42" t="s">
        <v>87</v>
      </c>
      <c r="C63" s="43" t="s">
        <v>81</v>
      </c>
      <c r="D63" s="45" t="s">
        <v>9</v>
      </c>
      <c r="E63" s="45">
        <v>4</v>
      </c>
      <c r="F63" s="12" t="s">
        <v>12</v>
      </c>
      <c r="G63" s="91" t="str">
        <f t="shared" si="6"/>
        <v xml:space="preserve">$   - </v>
      </c>
    </row>
    <row r="64" spans="1:7" ht="38.5" thickBot="1" x14ac:dyDescent="0.35">
      <c r="A64" s="41" t="s">
        <v>165</v>
      </c>
      <c r="B64" s="42" t="s">
        <v>171</v>
      </c>
      <c r="C64" s="43" t="s">
        <v>81</v>
      </c>
      <c r="D64" s="44" t="s">
        <v>9</v>
      </c>
      <c r="E64" s="44">
        <v>335</v>
      </c>
      <c r="F64" s="9" t="s">
        <v>12</v>
      </c>
      <c r="G64" s="63" t="str">
        <f t="shared" si="6"/>
        <v xml:space="preserve">$   - </v>
      </c>
    </row>
    <row r="65" spans="1:7" s="13" customFormat="1" ht="42.75" customHeight="1" thickBot="1" x14ac:dyDescent="0.35">
      <c r="A65" s="37" t="s">
        <v>167</v>
      </c>
      <c r="B65" s="38" t="s">
        <v>170</v>
      </c>
      <c r="C65" s="39" t="s">
        <v>93</v>
      </c>
      <c r="D65" s="40" t="s">
        <v>48</v>
      </c>
      <c r="E65" s="40">
        <v>4600</v>
      </c>
      <c r="F65" s="11" t="s">
        <v>12</v>
      </c>
      <c r="G65" s="90" t="str">
        <f t="shared" ref="G65" si="7">IF(OR(ISTEXT(F65),ISBLANK(F65)), "$   - ",ROUND(E65*F65,2))</f>
        <v xml:space="preserve">$   - </v>
      </c>
    </row>
    <row r="66" spans="1:7" ht="17.149999999999999" customHeight="1" thickBot="1" x14ac:dyDescent="0.35">
      <c r="A66" s="26"/>
      <c r="B66" s="27" t="s">
        <v>160</v>
      </c>
      <c r="C66" s="28"/>
      <c r="D66" s="29"/>
      <c r="E66" s="30" t="s">
        <v>166</v>
      </c>
      <c r="F66" s="31"/>
      <c r="G66" s="31">
        <f>SUM(G60:G65)</f>
        <v>0</v>
      </c>
    </row>
    <row r="67" spans="1:7" ht="17.149999999999999" customHeight="1" x14ac:dyDescent="0.3">
      <c r="A67" s="14"/>
      <c r="B67" s="32"/>
      <c r="C67" s="33"/>
      <c r="D67" s="34"/>
      <c r="E67" s="35"/>
      <c r="F67" s="36"/>
      <c r="G67" s="36"/>
    </row>
    <row r="68" spans="1:7" ht="13" x14ac:dyDescent="0.3">
      <c r="A68" s="14"/>
      <c r="B68" s="32"/>
      <c r="C68" s="33"/>
      <c r="D68" s="34"/>
      <c r="E68" s="35"/>
      <c r="F68" s="36"/>
      <c r="G68" s="36"/>
    </row>
    <row r="69" spans="1:7" ht="14" x14ac:dyDescent="0.3">
      <c r="A69" s="23"/>
      <c r="B69" s="23"/>
      <c r="C69" s="23"/>
      <c r="D69" s="24"/>
      <c r="E69" s="25"/>
      <c r="F69" s="95"/>
      <c r="G69" s="95"/>
    </row>
    <row r="70" spans="1:7" ht="14" x14ac:dyDescent="0.3">
      <c r="E70" s="97"/>
      <c r="F70" s="97"/>
      <c r="G70" s="97"/>
    </row>
    <row r="71" spans="1:7" ht="14" x14ac:dyDescent="0.3">
      <c r="A71" s="102" t="s">
        <v>11</v>
      </c>
      <c r="D71" s="23"/>
      <c r="E71" s="101">
        <f>SUM(G58,G66)</f>
        <v>0</v>
      </c>
      <c r="F71" s="101"/>
      <c r="G71" s="101"/>
    </row>
    <row r="72" spans="1:7" ht="14" x14ac:dyDescent="0.3">
      <c r="A72" s="21"/>
      <c r="D72" s="21"/>
      <c r="E72" s="22"/>
      <c r="F72" s="4"/>
      <c r="G72" s="4"/>
    </row>
    <row r="73" spans="1:7" x14ac:dyDescent="0.25">
      <c r="A73" s="18"/>
      <c r="B73" s="18"/>
      <c r="C73" s="18"/>
      <c r="D73" s="19"/>
      <c r="E73" s="20"/>
      <c r="F73" s="8"/>
      <c r="G73" s="7"/>
    </row>
    <row r="74" spans="1:7" x14ac:dyDescent="0.25">
      <c r="A74" s="14"/>
      <c r="B74" s="15"/>
      <c r="C74" s="15"/>
      <c r="D74" s="16"/>
      <c r="E74" s="17"/>
      <c r="F74" s="5"/>
      <c r="G74" s="5"/>
    </row>
  </sheetData>
  <sheetProtection algorithmName="SHA-512" hashValue="hxAu1WoRCxzclLD5kM8S6wbO8yMRaPDmUtRPsd4jD8Rx+3GxQvQuGBG6DlvLgWAhx8JGFCHPLBxEc9HPEdjqvw==" saltValue="BvMC7w/3yp0NYNAGJtSCyg==" spinCount="100000" sheet="1" selectLockedCells="1"/>
  <mergeCells count="6">
    <mergeCell ref="F69:G69"/>
    <mergeCell ref="A2:B2"/>
    <mergeCell ref="E70:G70"/>
    <mergeCell ref="C1:E1"/>
    <mergeCell ref="C2:E2"/>
    <mergeCell ref="B6:G6"/>
  </mergeCells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68" xr:uid="{00000000-0002-0000-0200-000002000000}">
      <formula1>IF(F7&gt;=0,ROUND(F7,2),0.01)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>&amp;LThe City of Winnipeg
Tender No. 78-2024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 - FormB</vt:lpstr>
      <vt:lpstr>Sheet1</vt:lpstr>
      <vt:lpstr>'Unit Prices - FormB'!Print_Area</vt:lpstr>
      <vt:lpstr>'Unit Prices - FormB'!Print_Area_1</vt:lpstr>
      <vt:lpstr>'Unit Prices - FormB'!Print_Titles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2024-02-16T19:06:01Z</dcterms:modified>
  <cp:category/>
  <cp:contentStatus/>
</cp:coreProperties>
</file>