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641-2024 KGS - LI Alleys\"/>
    </mc:Choice>
  </mc:AlternateContent>
  <xr:revisionPtr revIDLastSave="0" documentId="13_ncr:1_{50654BEF-EBA3-454F-84D3-4D43684B1FFF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641-2024_Form_B" sheetId="11" r:id="rId1"/>
  </sheets>
  <externalReferences>
    <externalReference r:id="rId2"/>
    <externalReference r:id="rId3"/>
    <externalReference r:id="rId4"/>
    <externalReference r:id="rId5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10PAGE_1_OF_13" localSheetId="0">'[1]FORM B; PRICES'!#REF!</definedName>
    <definedName name="_10PAGE_1_OF_13">'[1]FORM B; PRICES'!#REF!</definedName>
    <definedName name="_12TENDER_SUBMISSI" localSheetId="0">'641-2024_Form_B'!#REF!</definedName>
    <definedName name="_12TENDER_SUBMISSI">#REF!</definedName>
    <definedName name="_1PAGE_1_OF_13">#REF!</definedName>
    <definedName name="_20TENDER_NO._181">'[1]FORM B; PRICES'!#REF!</definedName>
    <definedName name="_2PAGE_1_OF_13">#REF!</definedName>
    <definedName name="_2TENDER_NO._181">#REF!</definedName>
    <definedName name="_30TENDER_SUBMISSI" localSheetId="0">'[1]FORM B; PRICES'!#REF!</definedName>
    <definedName name="_30TENDER_SUBMISSI">'[1]FORM B; PRICES'!#REF!</definedName>
    <definedName name="_3PAGE_1_OF_13">'[2]9-2013 TenderTab'!#REF!</definedName>
    <definedName name="_3TENDER_SUBMISSI">#REF!</definedName>
    <definedName name="_4PAGE_1_OF_13" localSheetId="0">'641-2024_Form_B'!#REF!</definedName>
    <definedName name="_4PAGE_1_OF_13">#REF!</definedName>
    <definedName name="_4TENDER_NO._181">#REF!</definedName>
    <definedName name="_6TENDER_NO._181">'[2]9-2013 TenderTab'!#REF!</definedName>
    <definedName name="_6TENDER_SUBMISSI">#REF!</definedName>
    <definedName name="_8TENDER_NO._181" localSheetId="0">'641-2024_Form_B'!#REF!</definedName>
    <definedName name="_8TENDER_NO._181">#REF!</definedName>
    <definedName name="_9TENDER_SUBMISSI">'[2]9-2013 TenderTab'!#REF!</definedName>
    <definedName name="_xlnm._FilterDatabase" localSheetId="0" hidden="1">'641-2024_Form_B'!$A$4:$H$217</definedName>
    <definedName name="ACCESS_ROAD___LOT_GRADING">'[3]cost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ormB">#REF!</definedName>
    <definedName name="HEADER" localSheetId="0">'641-2024_Form_B'!#REF!</definedName>
    <definedName name="HEADER">#REF!</definedName>
    <definedName name="header2">#REF!</definedName>
    <definedName name="I">#REF!</definedName>
    <definedName name="numbers">[4]Sheet1!$A$1:$E$27</definedName>
    <definedName name="_xlnm.Print_Area" localSheetId="0">'641-2024_Form_B'!$B$1:$H$216</definedName>
    <definedName name="Print_Area_MI">#REF!</definedName>
    <definedName name="_xlnm.Print_Titles" localSheetId="0">'641-2024_Form_B'!$1:$5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'641-2024_Form_B'!#REF!</definedName>
    <definedName name="TEMP">#REF!</definedName>
    <definedName name="test">#REF!</definedName>
    <definedName name="TESTHEAD" localSheetId="0">'641-2024_Form_B'!#REF!</definedName>
    <definedName name="TESTHEAD">#REF!</definedName>
    <definedName name="Units_pages">#REF!,#REF!</definedName>
    <definedName name="WASTE_WATER_SEWER">'[3]cost est'!$A$36</definedName>
    <definedName name="WATER">'[3]cost est'!$A$12</definedName>
    <definedName name="XEVERYTHING" localSheetId="0">'641-2024_Form_B'!$B$1:$H$167</definedName>
    <definedName name="XEVERYTHING">#REF!</definedName>
    <definedName name="XITEMS" localSheetId="0">'641-2024_Form_B'!$B$7:$H$167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202" i="11" l="1"/>
  <c r="H189" i="11"/>
  <c r="C211" i="11" l="1"/>
  <c r="H188" i="11"/>
  <c r="H186" i="11"/>
  <c r="H184" i="11"/>
  <c r="H181" i="11"/>
  <c r="C213" i="11"/>
  <c r="C212" i="11"/>
  <c r="B213" i="11"/>
  <c r="B212" i="11"/>
  <c r="C203" i="11"/>
  <c r="B203" i="11"/>
  <c r="H201" i="11"/>
  <c r="H198" i="11"/>
  <c r="H196" i="11"/>
  <c r="H193" i="11"/>
  <c r="C190" i="11"/>
  <c r="B190" i="11"/>
  <c r="H177" i="11"/>
  <c r="H174" i="11"/>
  <c r="H172" i="11"/>
  <c r="H169" i="11"/>
  <c r="H145" i="11"/>
  <c r="H92" i="11"/>
  <c r="H39" i="11"/>
  <c r="H203" i="11" l="1"/>
  <c r="H213" i="11" s="1"/>
  <c r="H190" i="11"/>
  <c r="H212" i="11" s="1"/>
  <c r="H178" i="11"/>
  <c r="H160" i="11"/>
  <c r="H124" i="11" l="1"/>
  <c r="H121" i="11"/>
  <c r="H120" i="11"/>
  <c r="H158" i="11" l="1"/>
  <c r="H105" i="11"/>
  <c r="H52" i="11" l="1"/>
  <c r="H68" i="11" l="1"/>
  <c r="H67" i="11"/>
  <c r="H107" i="11"/>
  <c r="H54" i="11"/>
  <c r="H15" i="11"/>
  <c r="H14" i="11"/>
  <c r="H58" i="11"/>
  <c r="H57" i="11"/>
  <c r="H50" i="11"/>
  <c r="H48" i="11"/>
  <c r="H47" i="11"/>
  <c r="H45" i="11"/>
  <c r="H42" i="11"/>
  <c r="H37" i="11"/>
  <c r="H36" i="11"/>
  <c r="H35" i="11"/>
  <c r="H33" i="11"/>
  <c r="H31" i="11"/>
  <c r="H30" i="11"/>
  <c r="H29" i="11"/>
  <c r="H26" i="11"/>
  <c r="H24" i="11"/>
  <c r="H23" i="11"/>
  <c r="H20" i="11"/>
  <c r="H18" i="11"/>
  <c r="H16" i="11"/>
  <c r="H12" i="11"/>
  <c r="H10" i="11"/>
  <c r="H9" i="11"/>
  <c r="H111" i="11"/>
  <c r="H110" i="11"/>
  <c r="H103" i="11" l="1"/>
  <c r="H90" i="11"/>
  <c r="H86" i="11" l="1"/>
  <c r="H84" i="11"/>
  <c r="H82" i="11"/>
  <c r="H71" i="11"/>
  <c r="C112" i="11" l="1"/>
  <c r="B112" i="11"/>
  <c r="H164" i="11"/>
  <c r="H163" i="11"/>
  <c r="H156" i="11"/>
  <c r="H154" i="11"/>
  <c r="H153" i="11"/>
  <c r="H151" i="11"/>
  <c r="H148" i="11"/>
  <c r="H143" i="11"/>
  <c r="H142" i="11"/>
  <c r="H141" i="11"/>
  <c r="H139" i="11"/>
  <c r="H137" i="11"/>
  <c r="H136" i="11"/>
  <c r="H135" i="11"/>
  <c r="H132" i="11"/>
  <c r="H130" i="11"/>
  <c r="H129" i="11"/>
  <c r="H126" i="11"/>
  <c r="H122" i="11"/>
  <c r="H118" i="11"/>
  <c r="H116" i="11"/>
  <c r="H115" i="11"/>
  <c r="H101" i="11"/>
  <c r="H100" i="11"/>
  <c r="H98" i="11"/>
  <c r="H95" i="11"/>
  <c r="H89" i="11"/>
  <c r="H88" i="11"/>
  <c r="H83" i="11"/>
  <c r="H79" i="11"/>
  <c r="H77" i="11"/>
  <c r="H76" i="11"/>
  <c r="H73" i="11"/>
  <c r="H69" i="11"/>
  <c r="H65" i="11"/>
  <c r="H63" i="11"/>
  <c r="H62" i="11"/>
  <c r="H112" i="11" l="1"/>
  <c r="H209" i="11" s="1"/>
  <c r="H205" i="11" l="1"/>
  <c r="H59" i="11" l="1"/>
  <c r="C214" i="11" l="1"/>
  <c r="B214" i="11"/>
  <c r="B211" i="11"/>
  <c r="C210" i="11"/>
  <c r="B210" i="11"/>
  <c r="C209" i="11"/>
  <c r="B209" i="11"/>
  <c r="C208" i="11"/>
  <c r="B208" i="11"/>
  <c r="C206" i="11"/>
  <c r="B206" i="11"/>
  <c r="H206" i="11"/>
  <c r="C178" i="11"/>
  <c r="B178" i="11"/>
  <c r="C165" i="11"/>
  <c r="B165" i="11"/>
  <c r="C59" i="11"/>
  <c r="B59" i="11"/>
  <c r="H214" i="11" l="1"/>
  <c r="H165" i="11"/>
  <c r="H210" i="11" s="1"/>
  <c r="H208" i="11"/>
  <c r="H211" i="11"/>
  <c r="G215" i="11" l="1"/>
</calcChain>
</file>

<file path=xl/sharedStrings.xml><?xml version="1.0" encoding="utf-8"?>
<sst xmlns="http://schemas.openxmlformats.org/spreadsheetml/2006/main" count="768" uniqueCount="276">
  <si>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</si>
  <si>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</si>
  <si>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</si>
  <si>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</si>
  <si>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</si>
  <si>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</si>
  <si>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</si>
  <si>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</si>
  <si>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</si>
  <si>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</si>
  <si>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</si>
  <si>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</si>
  <si>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</si>
  <si>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</si>
  <si>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</si>
  <si>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Subtotal:</t>
  </si>
  <si>
    <t>SUMMARY</t>
  </si>
  <si>
    <t>EARTH AND BASE WORKS</t>
  </si>
  <si>
    <t>JOINT AND CRACK SEALING</t>
  </si>
  <si>
    <t>LANDSCAPING</t>
  </si>
  <si>
    <t>CODE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</si>
  <si>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</si>
  <si>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</si>
  <si>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</si>
  <si>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</si>
  <si>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</si>
  <si>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</si>
  <si>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</si>
  <si>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</si>
  <si>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</si>
  <si>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</si>
  <si>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</si>
  <si>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B097</t>
  </si>
  <si>
    <t>Drilled Tie Bars</t>
  </si>
  <si>
    <t>m</t>
  </si>
  <si>
    <t>D006</t>
  </si>
  <si>
    <t xml:space="preserve">Reflective Crack Maintenance 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</si>
  <si>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</si>
  <si>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</si>
  <si>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</si>
  <si>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</si>
  <si>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</si>
  <si>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</si>
  <si>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</si>
  <si>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</si>
  <si>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A003</t>
  </si>
  <si>
    <t>Excavation</t>
  </si>
  <si>
    <t>A004</t>
  </si>
  <si>
    <t>Sub-Grade Compaction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</si>
  <si>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</si>
  <si>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</si>
  <si>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</si>
  <si>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</si>
  <si>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</si>
  <si>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</si>
  <si>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</si>
  <si>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</si>
  <si>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</si>
  <si>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</si>
  <si>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</si>
  <si>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</si>
  <si>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a)</t>
  </si>
  <si>
    <t>b)</t>
  </si>
  <si>
    <t>A.12</t>
  </si>
  <si>
    <t>SD-203B</t>
  </si>
  <si>
    <t>A.13</t>
  </si>
  <si>
    <t>A.14</t>
  </si>
  <si>
    <t>A.15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</si>
  <si>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</si>
  <si>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</si>
  <si>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</si>
  <si>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</si>
  <si>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</si>
  <si>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</si>
  <si>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</si>
  <si>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</si>
  <si>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E008</t>
  </si>
  <si>
    <t>A.20</t>
  </si>
  <si>
    <t>Sewer Service</t>
  </si>
  <si>
    <t>E009</t>
  </si>
  <si>
    <t>E010</t>
  </si>
  <si>
    <t>E036</t>
  </si>
  <si>
    <t xml:space="preserve">Connecting to Existing Sewer </t>
  </si>
  <si>
    <t>E037</t>
  </si>
  <si>
    <t>E051</t>
  </si>
  <si>
    <t>Installation of Subdrains</t>
  </si>
  <si>
    <t>CW 3120-R4</t>
  </si>
  <si>
    <t>G002</t>
  </si>
  <si>
    <t xml:space="preserve"> width &lt; 600 mm</t>
  </si>
  <si>
    <t xml:space="preserve"> width &gt; or = 600 mm</t>
  </si>
  <si>
    <t>A.1</t>
  </si>
  <si>
    <t>ROADWORK - REMOVALS/RENEWALS</t>
  </si>
  <si>
    <t>B003</t>
  </si>
  <si>
    <t>Asphalt Pavement</t>
  </si>
  <si>
    <t xml:space="preserve">CW 3230-R8
</t>
  </si>
  <si>
    <t>ROADWORK - NEW CONSTRUCTION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</si>
  <si>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</si>
  <si>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</si>
  <si>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</si>
  <si>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</si>
  <si>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</si>
  <si>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</si>
  <si>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</si>
  <si>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</si>
  <si>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</si>
  <si>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(SEE B10)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</si>
  <si>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</si>
  <si>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</si>
  <si>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</si>
  <si>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</si>
  <si>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</si>
  <si>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</si>
  <si>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</si>
  <si>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</si>
  <si>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</si>
  <si>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B189</t>
  </si>
  <si>
    <t>Regrading Existing Interlocking Paving Stones</t>
  </si>
  <si>
    <t>CW 3330-R5</t>
  </si>
  <si>
    <t>Main Line Paving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</si>
  <si>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</si>
  <si>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</si>
  <si>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</si>
  <si>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</si>
  <si>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</si>
  <si>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</si>
  <si>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</si>
  <si>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</si>
  <si>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</si>
  <si>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B.10</t>
  </si>
  <si>
    <t>B.11</t>
  </si>
  <si>
    <t>B.12</t>
  </si>
  <si>
    <t>B.13</t>
  </si>
  <si>
    <t>B.14</t>
  </si>
  <si>
    <t>B.15</t>
  </si>
  <si>
    <t>B.17</t>
  </si>
  <si>
    <t>B.18</t>
  </si>
  <si>
    <t>B.19</t>
  </si>
  <si>
    <t>B.20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</si>
  <si>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</si>
  <si>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</si>
  <si>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</si>
  <si>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</si>
  <si>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</si>
  <si>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</si>
  <si>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</si>
  <si>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</si>
  <si>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</si>
  <si>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</si>
  <si>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</si>
  <si>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</si>
  <si>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</si>
  <si>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</si>
  <si>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</si>
  <si>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</si>
  <si>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D.1</t>
  </si>
  <si>
    <t>C055</t>
  </si>
  <si>
    <t xml:space="preserve">Construction of Asphaltic Concrete Pavements </t>
  </si>
  <si>
    <t>C056</t>
  </si>
  <si>
    <t>C058</t>
  </si>
  <si>
    <t>C059</t>
  </si>
  <si>
    <t>C060</t>
  </si>
  <si>
    <t>MOBILIZATION /DEMOLIBIZATION</t>
  </si>
  <si>
    <t>L. sum</t>
  </si>
  <si>
    <t>G</t>
  </si>
  <si>
    <t>G.1</t>
  </si>
  <si>
    <t>I001</t>
  </si>
  <si>
    <t>Mobilization/Demobilization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</si>
  <si>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</si>
  <si>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</si>
  <si>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Geotextile Fabric</t>
  </si>
  <si>
    <t>CW 3130-R5</t>
  </si>
  <si>
    <t>A022A2</t>
  </si>
  <si>
    <t>Separation/Filtration Fabric</t>
  </si>
  <si>
    <t>A022A4</t>
  </si>
  <si>
    <t>CW 3135-R2</t>
  </si>
  <si>
    <t xml:space="preserve"> i)</t>
  </si>
  <si>
    <t>100 mm Type 5 Concrete Sidewalk</t>
  </si>
  <si>
    <t>Adjustment of Precast Sidewalk Blocks</t>
  </si>
  <si>
    <t>CW 3410-R12</t>
  </si>
  <si>
    <t>C063</t>
  </si>
  <si>
    <t>Construction of Asphaltic Concrete Base Course (Type III)</t>
  </si>
  <si>
    <t xml:space="preserve">CW 3410-R12 </t>
  </si>
  <si>
    <t>E2</t>
  </si>
  <si>
    <t xml:space="preserve">TOTAL BID PRICE (GST extra)                                                                         (in figures)                                             </t>
  </si>
  <si>
    <t>B135i</t>
  </si>
  <si>
    <t>Concrete Curb Installation</t>
  </si>
  <si>
    <t>A007</t>
  </si>
  <si>
    <t>Supplying and Placing Sub-base Material</t>
  </si>
  <si>
    <t>A007B3</t>
  </si>
  <si>
    <t>CW 3510-R10</t>
  </si>
  <si>
    <t xml:space="preserve">CW 3235-R9,
E16  </t>
  </si>
  <si>
    <t>CW 3240-R10,
E16</t>
  </si>
  <si>
    <t>MANCHESTER/OAKENWALD LOCAL IMPROVEMENT ALLEY - POINT TO WILDWOOD</t>
  </si>
  <si>
    <r>
      <t xml:space="preserve">PART 2      </t>
    </r>
    <r>
      <rPr>
        <b/>
        <i/>
        <sz val="16"/>
        <rFont val="Arial"/>
        <family val="2"/>
      </rPr>
      <t>DRAINAGE AND UNDERGROUND WORKS</t>
    </r>
  </si>
  <si>
    <t>SEWER WORKS - MANCHESTER/OAKENWALD LOCAL IMPROVEMENT ALLEY - POINT TO WILDWOOD</t>
  </si>
  <si>
    <t>A010B3</t>
  </si>
  <si>
    <t>A022A6</t>
  </si>
  <si>
    <t>Class B Geogrid</t>
  </si>
  <si>
    <t>B097A</t>
  </si>
  <si>
    <t>15 M Deformed Tie Bar</t>
  </si>
  <si>
    <t>B128r</t>
  </si>
  <si>
    <t>B140iB</t>
  </si>
  <si>
    <t>B150i</t>
  </si>
  <si>
    <t>SD-229A,B,C</t>
  </si>
  <si>
    <t>CW 3310-R18</t>
  </si>
  <si>
    <t>C029-72</t>
  </si>
  <si>
    <t>Construction of 150 mm Type 4 Concrete Pavement for Early Opening 72 Hour (Reinforced)</t>
  </si>
  <si>
    <t>FORM B: PRICES</t>
  </si>
  <si>
    <t>OAKENWALD/RIVERWOOD LOCAL IMPROVEMENT ALLEY - POINT TO NETLEY</t>
  </si>
  <si>
    <t>DUNROBIN/OAKVIEW LOCAL IMPROVEMENT ALLEY - OAKVIEW TO WOODVALE</t>
  </si>
  <si>
    <t>50 mm Granular B</t>
  </si>
  <si>
    <t>Base Course Material - Granular B</t>
  </si>
  <si>
    <t>C019</t>
  </si>
  <si>
    <t>Concrete Pavements for Early Opening</t>
  </si>
  <si>
    <t>A010A1</t>
  </si>
  <si>
    <t>Base Course Material - Granular A Limestone</t>
  </si>
  <si>
    <t>B121rlB</t>
  </si>
  <si>
    <t>Less than 5 sq.m.</t>
  </si>
  <si>
    <t>B127r</t>
  </si>
  <si>
    <t>Barrier Separate</t>
  </si>
  <si>
    <t>Type 2 Concrete Curb Ramp (8-12 mm reveal ht, Integral)</t>
  </si>
  <si>
    <t>ASSOCIATED DRAINAGE AND UNDERGROUND WORKS</t>
  </si>
  <si>
    <t>E005A</t>
  </si>
  <si>
    <t>SD-025, 1800 mm deep</t>
  </si>
  <si>
    <t>250 mm, PVC</t>
  </si>
  <si>
    <t>B.21</t>
  </si>
  <si>
    <t>In a Trench, Class 3 Sand Bedding, Class 3 Backfill</t>
  </si>
  <si>
    <t>E023</t>
  </si>
  <si>
    <t>Frames &amp; Covers</t>
  </si>
  <si>
    <t>CW 3210-R8</t>
  </si>
  <si>
    <t>E024</t>
  </si>
  <si>
    <t>AP-006 - Standard Frame for Manhole and Catch Basin</t>
  </si>
  <si>
    <t>B.22</t>
  </si>
  <si>
    <t>E040</t>
  </si>
  <si>
    <t>250 mm PVC Connecting Pipe</t>
  </si>
  <si>
    <t>A.21</t>
  </si>
  <si>
    <t>A.22</t>
  </si>
  <si>
    <t>B119rl</t>
  </si>
  <si>
    <t>B127rB</t>
  </si>
  <si>
    <t>Type 2 Concrete Modified Barrier (150 mm reveal ht, Integral)</t>
  </si>
  <si>
    <t>B140iA</t>
  </si>
  <si>
    <t>ADJUSTMENTS</t>
  </si>
  <si>
    <t>F001</t>
  </si>
  <si>
    <t>Adjustment of Manholes/Catch Basins Frames</t>
  </si>
  <si>
    <t>Connecting to 300 mm LDS</t>
  </si>
  <si>
    <t>E034</t>
  </si>
  <si>
    <t>E035</t>
  </si>
  <si>
    <t>250 mm Drainage Connection Pipe</t>
  </si>
  <si>
    <t>CW 3140-R1</t>
  </si>
  <si>
    <t>Type A</t>
  </si>
  <si>
    <t>B206</t>
  </si>
  <si>
    <t>B206A</t>
  </si>
  <si>
    <t>Supply and Install Pavement Repair Fabric</t>
  </si>
  <si>
    <t>A.16</t>
  </si>
  <si>
    <t>B.16</t>
  </si>
  <si>
    <t>C.20</t>
  </si>
  <si>
    <t>C.21</t>
  </si>
  <si>
    <t>C.22</t>
  </si>
  <si>
    <t>E</t>
  </si>
  <si>
    <t>F</t>
  </si>
  <si>
    <t>SEWER WORKS - OAKENWALD/RIVERWOOD LOCAL IMPROVEMENT ALLEY - POINT TO NETLEY</t>
  </si>
  <si>
    <t>SEWER WORKS - DUNROBIN/OAKVIEW LOCAL IMPROVEMENT ALLEY - OAKVIEW TO WOODVALE</t>
  </si>
  <si>
    <t>E.1</t>
  </si>
  <si>
    <t>E.2</t>
  </si>
  <si>
    <t>E.3</t>
  </si>
  <si>
    <t>E.4</t>
  </si>
  <si>
    <t>F.1</t>
  </si>
  <si>
    <t>F.2</t>
  </si>
  <si>
    <t>F.3</t>
  </si>
  <si>
    <t>F.4</t>
  </si>
  <si>
    <t>E.5</t>
  </si>
  <si>
    <t>Vert. m</t>
  </si>
  <si>
    <t>SD-010</t>
  </si>
  <si>
    <t>Catch Basin Riser</t>
  </si>
  <si>
    <t>F.5</t>
  </si>
  <si>
    <t>Modified Barrier Separate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</si>
</sst>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b/>
      <sz val="10"/>
      <color theme="1"/>
      <name val="MS Sans Serif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auto="1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auto="1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118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56" fillId="0" borderId="0"/>
    <xf numFmtId="0" fontId="3" fillId="0" borderId="0"/>
    <xf numFmtId="0" fontId="12" fillId="0" borderId="0"/>
    <xf numFmtId="0" fontId="56" fillId="0" borderId="0"/>
    <xf numFmtId="0" fontId="11" fillId="2" borderId="0"/>
    <xf numFmtId="0" fontId="10" fillId="0" borderId="0"/>
    <xf numFmtId="44" fontId="11" fillId="0" borderId="0" applyFont="0" applyFill="0" applyBorder="0" applyAlignment="0" applyProtection="0"/>
    <xf numFmtId="0" fontId="2" fillId="0" borderId="0"/>
    <xf numFmtId="0" fontId="2" fillId="0" borderId="0"/>
  </cellStyleXfs>
  <cellXfs count="210">
    <xf numFmtId="0" fontId="0" fillId="2" borderId="0" xfId="0"/>
    <xf numFmtId="0" fontId="54" fillId="25" borderId="0" xfId="0" applyFont="1" applyFill="1"/>
    <xf numFmtId="7" fontId="8" fillId="25" borderId="0" xfId="81" applyNumberFormat="1" applyFont="1" applyFill="1" applyAlignment="1">
      <alignment horizontal="centerContinuous" vertical="center"/>
    </xf>
    <xf numFmtId="1" fontId="7" fillId="25" borderId="0" xfId="81" applyNumberFormat="1" applyFont="1" applyFill="1" applyAlignment="1">
      <alignment horizontal="centerContinuous" vertical="top"/>
    </xf>
    <xf numFmtId="0" fontId="7" fillId="25" borderId="0" xfId="81" applyFont="1" applyFill="1" applyAlignment="1">
      <alignment horizontal="centerContinuous" vertical="center"/>
    </xf>
    <xf numFmtId="0" fontId="7" fillId="25" borderId="40" xfId="81" applyFont="1" applyFill="1" applyBorder="1" applyAlignment="1">
      <alignment horizontal="centerContinuous" vertical="center"/>
    </xf>
    <xf numFmtId="7" fontId="8" fillId="25" borderId="40" xfId="81" applyNumberFormat="1" applyFont="1" applyFill="1" applyBorder="1" applyAlignment="1">
      <alignment horizontal="centerContinuous" vertical="center"/>
    </xf>
    <xf numFmtId="0" fontId="11" fillId="25" borderId="0" xfId="81" applyFill="1"/>
    <xf numFmtId="7" fontId="4" fillId="25" borderId="0" xfId="81" applyNumberFormat="1" applyFont="1" applyFill="1" applyAlignment="1">
      <alignment horizontal="centerContinuous" vertical="center"/>
    </xf>
    <xf numFmtId="1" fontId="11" fillId="25" borderId="0" xfId="113" applyNumberFormat="1" applyFill="1" applyAlignment="1">
      <alignment horizontal="centerContinuous" vertical="top"/>
    </xf>
    <xf numFmtId="0" fontId="11" fillId="25" borderId="0" xfId="81" applyFill="1" applyAlignment="1">
      <alignment horizontal="centerContinuous" vertical="center"/>
    </xf>
    <xf numFmtId="0" fontId="11" fillId="25" borderId="40" xfId="81" applyFill="1" applyBorder="1" applyAlignment="1">
      <alignment horizontal="centerContinuous" vertical="center"/>
    </xf>
    <xf numFmtId="7" fontId="11" fillId="25" borderId="0" xfId="81" applyNumberFormat="1" applyFill="1" applyAlignment="1">
      <alignment horizontal="right"/>
    </xf>
    <xf numFmtId="0" fontId="11" fillId="25" borderId="0" xfId="81" applyFill="1" applyAlignment="1">
      <alignment vertical="top"/>
    </xf>
    <xf numFmtId="0" fontId="11" fillId="25" borderId="15" xfId="81" applyFill="1" applyBorder="1"/>
    <xf numFmtId="7" fontId="11" fillId="25" borderId="15" xfId="81" applyNumberFormat="1" applyFill="1" applyBorder="1" applyAlignment="1">
      <alignment horizontal="centerContinuous" vertical="center"/>
    </xf>
    <xf numFmtId="2" fontId="11" fillId="25" borderId="0" xfId="81" applyNumberFormat="1" applyFill="1" applyAlignment="1">
      <alignment horizontal="centerContinuous"/>
    </xf>
    <xf numFmtId="7" fontId="11" fillId="25" borderId="16" xfId="81" applyNumberFormat="1" applyFill="1" applyBorder="1" applyAlignment="1">
      <alignment horizontal="center"/>
    </xf>
    <xf numFmtId="0" fontId="11" fillId="25" borderId="16" xfId="81" applyFill="1" applyBorder="1" applyAlignment="1">
      <alignment horizontal="center" vertical="top"/>
    </xf>
    <xf numFmtId="0" fontId="11" fillId="25" borderId="17" xfId="81" applyFill="1" applyBorder="1" applyAlignment="1">
      <alignment horizontal="center"/>
    </xf>
    <xf numFmtId="0" fontId="11" fillId="25" borderId="16" xfId="81" applyFill="1" applyBorder="1" applyAlignment="1">
      <alignment horizontal="center"/>
    </xf>
    <xf numFmtId="7" fontId="11" fillId="25" borderId="16" xfId="81" applyNumberFormat="1" applyFill="1" applyBorder="1" applyAlignment="1">
      <alignment horizontal="right"/>
    </xf>
    <xf numFmtId="0" fontId="11" fillId="25" borderId="41" xfId="81" applyFill="1" applyBorder="1" applyAlignment="1">
      <alignment horizontal="center"/>
    </xf>
    <xf numFmtId="7" fontId="11" fillId="25" borderId="19" xfId="81" applyNumberFormat="1" applyFill="1" applyBorder="1" applyAlignment="1">
      <alignment horizontal="right"/>
    </xf>
    <xf numFmtId="0" fontId="11" fillId="25" borderId="60" xfId="81" applyFill="1" applyBorder="1" applyAlignment="1">
      <alignment vertical="top"/>
    </xf>
    <xf numFmtId="0" fontId="11" fillId="25" borderId="61" xfId="81" applyFill="1" applyBorder="1"/>
    <xf numFmtId="0" fontId="11" fillId="25" borderId="60" xfId="81" applyFill="1" applyBorder="1" applyAlignment="1">
      <alignment horizontal="center"/>
    </xf>
    <xf numFmtId="0" fontId="11" fillId="25" borderId="60" xfId="81" applyFill="1" applyBorder="1"/>
    <xf numFmtId="7" fontId="11" fillId="25" borderId="60" xfId="81" applyNumberFormat="1" applyFill="1" applyBorder="1" applyAlignment="1">
      <alignment horizontal="right"/>
    </xf>
    <xf numFmtId="0" fontId="11" fillId="25" borderId="62" xfId="81" applyFill="1" applyBorder="1" applyAlignment="1">
      <alignment horizontal="right"/>
    </xf>
    <xf numFmtId="7" fontId="11" fillId="25" borderId="20" xfId="81" applyNumberFormat="1" applyFill="1" applyBorder="1" applyAlignment="1">
      <alignment horizontal="right"/>
    </xf>
    <xf numFmtId="0" fontId="11" fillId="25" borderId="19" xfId="81" applyFill="1" applyBorder="1" applyAlignment="1">
      <alignment vertical="top"/>
    </xf>
    <xf numFmtId="0" fontId="11" fillId="25" borderId="0" xfId="81" applyFill="1" applyAlignment="1">
      <alignment horizontal="center"/>
    </xf>
    <xf numFmtId="0" fontId="11" fillId="25" borderId="57" xfId="81" applyFill="1" applyBorder="1" applyAlignment="1">
      <alignment horizontal="center"/>
    </xf>
    <xf numFmtId="0" fontId="11" fillId="25" borderId="40" xfId="81" applyFill="1" applyBorder="1" applyAlignment="1">
      <alignment horizontal="right"/>
    </xf>
    <xf numFmtId="7" fontId="56" fillId="25" borderId="20" xfId="109" applyNumberFormat="1" applyFill="1" applyBorder="1" applyAlignment="1">
      <alignment horizontal="right" vertical="center"/>
    </xf>
    <xf numFmtId="0" fontId="5" fillId="25" borderId="19" xfId="81" applyFont="1" applyFill="1" applyBorder="1" applyAlignment="1">
      <alignment horizontal="center" vertical="center"/>
    </xf>
    <xf numFmtId="7" fontId="56" fillId="25" borderId="40" xfId="109" applyNumberFormat="1" applyFill="1" applyBorder="1" applyAlignment="1">
      <alignment horizontal="right"/>
    </xf>
    <xf numFmtId="0" fontId="11" fillId="25" borderId="0" xfId="81" applyFill="1" applyAlignment="1">
      <alignment vertical="center"/>
    </xf>
    <xf numFmtId="0" fontId="54" fillId="25" borderId="0" xfId="113" applyFont="1" applyFill="1"/>
    <xf numFmtId="4" fontId="11" fillId="25" borderId="1" xfId="0" applyNumberFormat="1" applyFont="1" applyFill="1" applyBorder="1" applyAlignment="1">
      <alignment horizontal="center" vertical="top" wrapText="1"/>
    </xf>
    <xf numFmtId="164" fontId="11" fillId="25" borderId="1" xfId="0" applyNumberFormat="1" applyFont="1" applyFill="1" applyBorder="1" applyAlignment="1">
      <alignment horizontal="center" vertical="top" wrapText="1"/>
    </xf>
    <xf numFmtId="7" fontId="11" fillId="25" borderId="47" xfId="81" applyNumberFormat="1" applyFill="1" applyBorder="1" applyAlignment="1">
      <alignment horizontal="right"/>
    </xf>
    <xf numFmtId="0" fontId="5" fillId="25" borderId="47" xfId="81" applyFont="1" applyFill="1" applyBorder="1" applyAlignment="1">
      <alignment horizontal="center" vertical="center"/>
    </xf>
    <xf numFmtId="7" fontId="56" fillId="25" borderId="51" xfId="109" applyNumberFormat="1" applyFill="1" applyBorder="1" applyAlignment="1">
      <alignment horizontal="right"/>
    </xf>
    <xf numFmtId="7" fontId="11" fillId="25" borderId="51" xfId="81" applyNumberFormat="1" applyFill="1" applyBorder="1" applyAlignment="1">
      <alignment horizontal="right" vertical="center"/>
    </xf>
    <xf numFmtId="7" fontId="11" fillId="25" borderId="47" xfId="81" applyNumberFormat="1" applyFill="1" applyBorder="1" applyAlignment="1">
      <alignment horizontal="right" vertical="center"/>
    </xf>
    <xf numFmtId="7" fontId="11" fillId="25" borderId="52" xfId="81" applyNumberFormat="1" applyFill="1" applyBorder="1" applyAlignment="1">
      <alignment horizontal="right" vertical="center"/>
    </xf>
    <xf numFmtId="7" fontId="0" fillId="25" borderId="20" xfId="0" applyNumberFormat="1" applyFill="1" applyBorder="1" applyAlignment="1">
      <alignment horizontal="right"/>
    </xf>
    <xf numFmtId="7" fontId="0" fillId="25" borderId="46" xfId="0" applyNumberFormat="1" applyFill="1" applyBorder="1" applyAlignment="1">
      <alignment horizontal="right"/>
    </xf>
    <xf numFmtId="0" fontId="0" fillId="25" borderId="46" xfId="0" applyFill="1" applyBorder="1" applyAlignment="1">
      <alignment horizontal="right"/>
    </xf>
    <xf numFmtId="0" fontId="0" fillId="25" borderId="0" xfId="0" applyFill="1"/>
    <xf numFmtId="7" fontId="11" fillId="25" borderId="53" xfId="81" applyNumberFormat="1" applyFill="1" applyBorder="1" applyAlignment="1">
      <alignment horizontal="right" vertical="center"/>
    </xf>
    <xf numFmtId="0" fontId="5" fillId="25" borderId="16" xfId="81" applyFont="1" applyFill="1" applyBorder="1" applyAlignment="1">
      <alignment horizontal="center" vertical="center"/>
    </xf>
    <xf numFmtId="7" fontId="56" fillId="25" borderId="41" xfId="109" applyNumberFormat="1" applyFill="1" applyBorder="1" applyAlignment="1">
      <alignment horizontal="right"/>
    </xf>
    <xf numFmtId="165" fontId="11" fillId="25" borderId="1" xfId="0" applyNumberFormat="1" applyFont="1" applyFill="1" applyBorder="1" applyAlignment="1">
      <alignment horizontal="left" vertical="top" wrapText="1"/>
    </xf>
    <xf numFmtId="0" fontId="57" fillId="25" borderId="0" xfId="0" applyFont="1" applyFill="1" applyAlignment="1">
      <alignment vertical="top"/>
    </xf>
    <xf numFmtId="0" fontId="54" fillId="25" borderId="0" xfId="0" applyFont="1" applyFill="1" applyAlignment="1">
      <alignment vertical="top"/>
    </xf>
    <xf numFmtId="7" fontId="11" fillId="25" borderId="41" xfId="81" applyNumberFormat="1" applyFill="1" applyBorder="1" applyAlignment="1">
      <alignment horizontal="right" vertical="center"/>
    </xf>
    <xf numFmtId="7" fontId="11" fillId="25" borderId="30" xfId="81" applyNumberFormat="1" applyFill="1" applyBorder="1" applyAlignment="1">
      <alignment horizontal="right" vertical="center"/>
    </xf>
    <xf numFmtId="0" fontId="5" fillId="25" borderId="36" xfId="81" applyFont="1" applyFill="1" applyBorder="1" applyAlignment="1">
      <alignment horizontal="center" vertical="center"/>
    </xf>
    <xf numFmtId="7" fontId="11" fillId="25" borderId="44" xfId="81" applyNumberFormat="1" applyFill="1" applyBorder="1" applyAlignment="1">
      <alignment horizontal="right" vertical="center"/>
    </xf>
    <xf numFmtId="0" fontId="11" fillId="25" borderId="20" xfId="81" applyFill="1" applyBorder="1" applyAlignment="1">
      <alignment horizontal="right"/>
    </xf>
    <xf numFmtId="0" fontId="11" fillId="25" borderId="21" xfId="81" applyFill="1" applyBorder="1" applyAlignment="1">
      <alignment vertical="top"/>
    </xf>
    <xf numFmtId="0" fontId="7" fillId="25" borderId="15" xfId="81" applyFont="1" applyFill="1" applyBorder="1"/>
    <xf numFmtId="0" fontId="11" fillId="25" borderId="15" xfId="81" applyFill="1" applyBorder="1" applyAlignment="1">
      <alignment horizontal="center"/>
    </xf>
    <xf numFmtId="0" fontId="11" fillId="25" borderId="42" xfId="81" applyFill="1" applyBorder="1"/>
    <xf numFmtId="0" fontId="11" fillId="25" borderId="42" xfId="81" applyFill="1" applyBorder="1" applyAlignment="1">
      <alignment horizontal="right"/>
    </xf>
    <xf numFmtId="7" fontId="11" fillId="25" borderId="22" xfId="81" applyNumberFormat="1" applyFill="1" applyBorder="1" applyAlignment="1">
      <alignment horizontal="right"/>
    </xf>
    <xf numFmtId="0" fontId="5" fillId="25" borderId="22" xfId="81" applyFont="1" applyFill="1" applyBorder="1" applyAlignment="1">
      <alignment horizontal="center" vertical="center"/>
    </xf>
    <xf numFmtId="7" fontId="11" fillId="25" borderId="44" xfId="81" applyNumberFormat="1" applyFill="1" applyBorder="1" applyAlignment="1">
      <alignment horizontal="right"/>
    </xf>
    <xf numFmtId="7" fontId="11" fillId="25" borderId="23" xfId="81" applyNumberFormat="1" applyFill="1" applyBorder="1" applyAlignment="1">
      <alignment horizontal="right"/>
    </xf>
    <xf numFmtId="7" fontId="11" fillId="25" borderId="45" xfId="81" applyNumberFormat="1" applyFill="1" applyBorder="1" applyAlignment="1">
      <alignment horizontal="right"/>
    </xf>
    <xf numFmtId="7" fontId="11" fillId="25" borderId="25" xfId="81" applyNumberFormat="1" applyFill="1" applyBorder="1" applyAlignment="1">
      <alignment horizontal="right"/>
    </xf>
    <xf numFmtId="0" fontId="11" fillId="25" borderId="24" xfId="81" applyFill="1" applyBorder="1" applyAlignment="1">
      <alignment vertical="top"/>
    </xf>
    <xf numFmtId="0" fontId="11" fillId="25" borderId="13" xfId="81" applyFill="1" applyBorder="1"/>
    <xf numFmtId="0" fontId="11" fillId="25" borderId="13" xfId="81" applyFill="1" applyBorder="1" applyAlignment="1">
      <alignment horizontal="center"/>
    </xf>
    <xf numFmtId="7" fontId="11" fillId="25" borderId="13" xfId="81" applyNumberFormat="1" applyFill="1" applyBorder="1" applyAlignment="1">
      <alignment horizontal="right"/>
    </xf>
    <xf numFmtId="0" fontId="11" fillId="25" borderId="43" xfId="81" applyFill="1" applyBorder="1" applyAlignment="1">
      <alignment horizontal="right"/>
    </xf>
    <xf numFmtId="0" fontId="11" fillId="25" borderId="0" xfId="81" applyFill="1" applyAlignment="1">
      <alignment horizontal="right"/>
    </xf>
    <xf numFmtId="0" fontId="11" fillId="25" borderId="40" xfId="81" applyFill="1" applyBorder="1"/>
    <xf numFmtId="7" fontId="11" fillId="25" borderId="40" xfId="81" applyNumberFormat="1" applyFill="1" applyBorder="1" applyAlignment="1">
      <alignment horizontal="right"/>
    </xf>
    <xf numFmtId="4" fontId="11" fillId="25" borderId="56" xfId="0" applyNumberFormat="1" applyFont="1" applyFill="1" applyBorder="1" applyAlignment="1">
      <alignment horizontal="center" vertical="top"/>
    </xf>
    <xf numFmtId="165" fontId="11" fillId="25" borderId="56" xfId="0" applyNumberFormat="1" applyFont="1" applyFill="1" applyBorder="1" applyAlignment="1">
      <alignment horizontal="center" vertical="top" wrapText="1"/>
    </xf>
    <xf numFmtId="164" fontId="11" fillId="25" borderId="56" xfId="0" applyNumberFormat="1" applyFont="1" applyFill="1" applyBorder="1" applyAlignment="1">
      <alignment horizontal="center" vertical="top" wrapText="1"/>
    </xf>
    <xf numFmtId="0" fontId="11" fillId="25" borderId="56" xfId="0" applyFont="1" applyFill="1" applyBorder="1" applyAlignment="1">
      <alignment horizontal="center" vertical="top" wrapText="1"/>
    </xf>
    <xf numFmtId="1" fontId="11" fillId="25" borderId="63" xfId="112" applyNumberFormat="1" applyFont="1" applyFill="1" applyBorder="1" applyAlignment="1">
      <alignment horizontal="right" vertical="top"/>
    </xf>
    <xf numFmtId="166" fontId="11" fillId="25" borderId="56" xfId="109" applyNumberFormat="1" applyFont="1" applyFill="1" applyBorder="1" applyAlignment="1" applyProtection="1">
      <alignment vertical="top"/>
      <protection locked="0"/>
    </xf>
    <xf numFmtId="166" fontId="11" fillId="25" borderId="64" xfId="113" applyNumberFormat="1" applyFill="1" applyBorder="1" applyAlignment="1">
      <alignment vertical="top"/>
    </xf>
    <xf numFmtId="164" fontId="7" fillId="25" borderId="1" xfId="0" applyNumberFormat="1" applyFont="1" applyFill="1" applyBorder="1" applyAlignment="1">
      <alignment horizontal="left" vertical="center" wrapText="1"/>
    </xf>
    <xf numFmtId="7" fontId="56" fillId="25" borderId="20" xfId="109" applyNumberFormat="1" applyFill="1" applyBorder="1" applyAlignment="1">
      <alignment horizontal="right"/>
    </xf>
    <xf numFmtId="7" fontId="56" fillId="25" borderId="65" xfId="109" applyNumberFormat="1" applyFill="1" applyBorder="1" applyAlignment="1">
      <alignment horizontal="right"/>
    </xf>
    <xf numFmtId="7" fontId="56" fillId="25" borderId="58" xfId="109" applyNumberFormat="1" applyFill="1" applyBorder="1" applyAlignment="1">
      <alignment horizontal="right"/>
    </xf>
    <xf numFmtId="7" fontId="56" fillId="25" borderId="66" xfId="109" applyNumberFormat="1" applyFill="1" applyBorder="1" applyAlignment="1">
      <alignment horizontal="right"/>
    </xf>
    <xf numFmtId="7" fontId="56" fillId="25" borderId="67" xfId="109" applyNumberFormat="1" applyFill="1" applyBorder="1" applyAlignment="1">
      <alignment horizontal="right"/>
    </xf>
    <xf numFmtId="7" fontId="56" fillId="25" borderId="68" xfId="109" applyNumberFormat="1" applyFill="1" applyBorder="1" applyAlignment="1">
      <alignment horizontal="right"/>
    </xf>
    <xf numFmtId="7" fontId="56" fillId="25" borderId="59" xfId="109" applyNumberFormat="1" applyFill="1" applyBorder="1" applyAlignment="1">
      <alignment horizontal="right"/>
    </xf>
    <xf numFmtId="4" fontId="11" fillId="25" borderId="68" xfId="0" applyNumberFormat="1" applyFont="1" applyFill="1" applyBorder="1" applyAlignment="1">
      <alignment horizontal="center" vertical="top" wrapText="1"/>
    </xf>
    <xf numFmtId="165" fontId="11" fillId="25" borderId="68" xfId="0" applyNumberFormat="1" applyFont="1" applyFill="1" applyBorder="1" applyAlignment="1">
      <alignment horizontal="left" vertical="top" wrapText="1"/>
    </xf>
    <xf numFmtId="164" fontId="11" fillId="25" borderId="68" xfId="0" applyNumberFormat="1" applyFont="1" applyFill="1" applyBorder="1" applyAlignment="1">
      <alignment horizontal="left" vertical="top" wrapText="1"/>
    </xf>
    <xf numFmtId="164" fontId="11" fillId="25" borderId="68" xfId="0" applyNumberFormat="1" applyFont="1" applyFill="1" applyBorder="1" applyAlignment="1">
      <alignment horizontal="center" vertical="top" wrapText="1"/>
    </xf>
    <xf numFmtId="0" fontId="11" fillId="25" borderId="68" xfId="0" applyFont="1" applyFill="1" applyBorder="1" applyAlignment="1">
      <alignment horizontal="center" vertical="top" wrapText="1"/>
    </xf>
    <xf numFmtId="1" fontId="11" fillId="25" borderId="68" xfId="0" applyNumberFormat="1" applyFont="1" applyFill="1" applyBorder="1" applyAlignment="1">
      <alignment horizontal="right" vertical="top"/>
    </xf>
    <xf numFmtId="166" fontId="11" fillId="25" borderId="68" xfId="0" applyNumberFormat="1" applyFont="1" applyFill="1" applyBorder="1" applyAlignment="1" applyProtection="1">
      <alignment vertical="top"/>
      <protection locked="0"/>
    </xf>
    <xf numFmtId="166" fontId="11" fillId="25" borderId="68" xfId="0" applyNumberFormat="1" applyFont="1" applyFill="1" applyBorder="1" applyAlignment="1">
      <alignment vertical="top"/>
    </xf>
    <xf numFmtId="167" fontId="11" fillId="25" borderId="68" xfId="0" applyNumberFormat="1" applyFont="1" applyFill="1" applyBorder="1" applyAlignment="1">
      <alignment horizontal="center" vertical="top"/>
    </xf>
    <xf numFmtId="165" fontId="11" fillId="25" borderId="68" xfId="0" applyNumberFormat="1" applyFont="1" applyFill="1" applyBorder="1" applyAlignment="1">
      <alignment horizontal="center" vertical="top" wrapText="1"/>
    </xf>
    <xf numFmtId="1" fontId="11" fillId="25" borderId="68" xfId="112" applyNumberFormat="1" applyFont="1" applyFill="1" applyBorder="1" applyAlignment="1">
      <alignment horizontal="right" vertical="top"/>
    </xf>
    <xf numFmtId="166" fontId="11" fillId="25" borderId="68" xfId="109" applyNumberFormat="1" applyFont="1" applyFill="1" applyBorder="1" applyAlignment="1" applyProtection="1">
      <alignment vertical="top"/>
      <protection locked="0"/>
    </xf>
    <xf numFmtId="166" fontId="11" fillId="25" borderId="59" xfId="113" applyNumberFormat="1" applyFill="1" applyBorder="1" applyAlignment="1">
      <alignment vertical="top"/>
    </xf>
    <xf numFmtId="167" fontId="7" fillId="25" borderId="68" xfId="0" applyNumberFormat="1" applyFont="1" applyFill="1" applyBorder="1" applyAlignment="1">
      <alignment horizontal="center"/>
    </xf>
    <xf numFmtId="4" fontId="11" fillId="25" borderId="68" xfId="0" applyNumberFormat="1" applyFont="1" applyFill="1" applyBorder="1" applyAlignment="1">
      <alignment horizontal="center" vertical="top"/>
    </xf>
    <xf numFmtId="177" fontId="11" fillId="25" borderId="68" xfId="0" applyNumberFormat="1" applyFont="1" applyFill="1" applyBorder="1" applyAlignment="1">
      <alignment horizontal="center" vertical="top"/>
    </xf>
    <xf numFmtId="177" fontId="11" fillId="25" borderId="68" xfId="0" applyNumberFormat="1" applyFont="1" applyFill="1" applyBorder="1" applyAlignment="1">
      <alignment horizontal="center" vertical="top" wrapText="1"/>
    </xf>
    <xf numFmtId="177" fontId="11" fillId="25" borderId="68" xfId="0" applyNumberFormat="1" applyFont="1" applyFill="1" applyBorder="1" applyAlignment="1">
      <alignment horizontal="left" vertical="top" wrapText="1"/>
    </xf>
    <xf numFmtId="165" fontId="11" fillId="25" borderId="68" xfId="0" applyNumberFormat="1" applyFont="1" applyFill="1" applyBorder="1" applyAlignment="1">
      <alignment horizontal="right" vertical="top" wrapText="1"/>
    </xf>
    <xf numFmtId="4" fontId="11" fillId="25" borderId="68" xfId="0" applyNumberFormat="1" applyFont="1" applyFill="1" applyBorder="1" applyAlignment="1">
      <alignment horizontal="center" vertical="center"/>
    </xf>
    <xf numFmtId="1" fontId="11" fillId="25" borderId="68" xfId="0" applyNumberFormat="1" applyFont="1" applyFill="1" applyBorder="1" applyAlignment="1">
      <alignment horizontal="right" vertical="top" wrapText="1"/>
    </xf>
    <xf numFmtId="166" fontId="11" fillId="25" borderId="68" xfId="0" applyNumberFormat="1" applyFont="1" applyFill="1" applyBorder="1" applyAlignment="1">
      <alignment vertical="top" wrapText="1"/>
    </xf>
    <xf numFmtId="7" fontId="56" fillId="25" borderId="69" xfId="109" applyNumberFormat="1" applyFill="1" applyBorder="1" applyAlignment="1">
      <alignment horizontal="right"/>
    </xf>
    <xf numFmtId="7" fontId="56" fillId="25" borderId="70" xfId="109" applyNumberFormat="1" applyFill="1" applyBorder="1" applyAlignment="1">
      <alignment horizontal="right"/>
    </xf>
    <xf numFmtId="7" fontId="56" fillId="25" borderId="71" xfId="109" applyNumberFormat="1" applyFill="1" applyBorder="1" applyAlignment="1">
      <alignment horizontal="right"/>
    </xf>
    <xf numFmtId="4" fontId="11" fillId="25" borderId="71" xfId="0" applyNumberFormat="1" applyFont="1" applyFill="1" applyBorder="1" applyAlignment="1">
      <alignment horizontal="center" vertical="top" wrapText="1"/>
    </xf>
    <xf numFmtId="165" fontId="11" fillId="25" borderId="71" xfId="0" applyNumberFormat="1" applyFont="1" applyFill="1" applyBorder="1" applyAlignment="1">
      <alignment horizontal="left" vertical="top" wrapText="1"/>
    </xf>
    <xf numFmtId="164" fontId="11" fillId="25" borderId="71" xfId="0" applyNumberFormat="1" applyFont="1" applyFill="1" applyBorder="1" applyAlignment="1">
      <alignment horizontal="left" vertical="top" wrapText="1"/>
    </xf>
    <xf numFmtId="164" fontId="11" fillId="25" borderId="71" xfId="0" applyNumberFormat="1" applyFont="1" applyFill="1" applyBorder="1" applyAlignment="1">
      <alignment horizontal="center" vertical="top" wrapText="1"/>
    </xf>
    <xf numFmtId="0" fontId="11" fillId="25" borderId="71" xfId="0" applyFont="1" applyFill="1" applyBorder="1" applyAlignment="1">
      <alignment horizontal="center" vertical="top" wrapText="1"/>
    </xf>
    <xf numFmtId="1" fontId="11" fillId="25" borderId="71" xfId="0" applyNumberFormat="1" applyFont="1" applyFill="1" applyBorder="1" applyAlignment="1">
      <alignment horizontal="right" vertical="top"/>
    </xf>
    <xf numFmtId="166" fontId="11" fillId="25" borderId="71" xfId="0" applyNumberFormat="1" applyFont="1" applyFill="1" applyBorder="1" applyAlignment="1" applyProtection="1">
      <alignment vertical="top"/>
      <protection locked="0"/>
    </xf>
    <xf numFmtId="166" fontId="11" fillId="25" borderId="71" xfId="0" applyNumberFormat="1" applyFont="1" applyFill="1" applyBorder="1" applyAlignment="1">
      <alignment vertical="top"/>
    </xf>
    <xf numFmtId="167" fontId="11" fillId="25" borderId="71" xfId="0" applyNumberFormat="1" applyFont="1" applyFill="1" applyBorder="1" applyAlignment="1">
      <alignment horizontal="center" vertical="top"/>
    </xf>
    <xf numFmtId="165" fontId="11" fillId="25" borderId="71" xfId="0" applyNumberFormat="1" applyFont="1" applyFill="1" applyBorder="1" applyAlignment="1">
      <alignment horizontal="center" vertical="top" wrapText="1"/>
    </xf>
    <xf numFmtId="1" fontId="11" fillId="25" borderId="71" xfId="112" applyNumberFormat="1" applyFont="1" applyFill="1" applyBorder="1" applyAlignment="1">
      <alignment horizontal="right" vertical="top"/>
    </xf>
    <xf numFmtId="166" fontId="11" fillId="25" borderId="71" xfId="109" applyNumberFormat="1" applyFont="1" applyFill="1" applyBorder="1" applyAlignment="1" applyProtection="1">
      <alignment vertical="top"/>
      <protection locked="0"/>
    </xf>
    <xf numFmtId="167" fontId="7" fillId="25" borderId="71" xfId="0" applyNumberFormat="1" applyFont="1" applyFill="1" applyBorder="1" applyAlignment="1">
      <alignment horizontal="center"/>
    </xf>
    <xf numFmtId="4" fontId="11" fillId="25" borderId="71" xfId="0" applyNumberFormat="1" applyFont="1" applyFill="1" applyBorder="1" applyAlignment="1">
      <alignment horizontal="center" vertical="top"/>
    </xf>
    <xf numFmtId="177" fontId="11" fillId="25" borderId="71" xfId="0" applyNumberFormat="1" applyFont="1" applyFill="1" applyBorder="1" applyAlignment="1">
      <alignment horizontal="center" vertical="top"/>
    </xf>
    <xf numFmtId="177" fontId="11" fillId="25" borderId="71" xfId="0" applyNumberFormat="1" applyFont="1" applyFill="1" applyBorder="1" applyAlignment="1">
      <alignment horizontal="center" vertical="top" wrapText="1"/>
    </xf>
    <xf numFmtId="177" fontId="11" fillId="25" borderId="71" xfId="0" applyNumberFormat="1" applyFont="1" applyFill="1" applyBorder="1" applyAlignment="1">
      <alignment horizontal="left" vertical="top" wrapText="1"/>
    </xf>
    <xf numFmtId="165" fontId="11" fillId="25" borderId="71" xfId="0" applyNumberFormat="1" applyFont="1" applyFill="1" applyBorder="1" applyAlignment="1">
      <alignment horizontal="right" vertical="top" wrapText="1"/>
    </xf>
    <xf numFmtId="4" fontId="11" fillId="25" borderId="71" xfId="0" applyNumberFormat="1" applyFont="1" applyFill="1" applyBorder="1" applyAlignment="1">
      <alignment horizontal="center" vertical="center"/>
    </xf>
    <xf numFmtId="1" fontId="11" fillId="25" borderId="71" xfId="0" applyNumberFormat="1" applyFont="1" applyFill="1" applyBorder="1" applyAlignment="1">
      <alignment horizontal="right" vertical="top" wrapText="1"/>
    </xf>
    <xf numFmtId="166" fontId="11" fillId="25" borderId="71" xfId="0" applyNumberFormat="1" applyFont="1" applyFill="1" applyBorder="1" applyAlignment="1">
      <alignment vertical="top" wrapText="1"/>
    </xf>
    <xf numFmtId="4" fontId="11" fillId="25" borderId="72" xfId="81" applyNumberFormat="1" applyFill="1" applyBorder="1" applyAlignment="1">
      <alignment horizontal="center" vertical="top" wrapText="1"/>
    </xf>
    <xf numFmtId="165" fontId="11" fillId="25" borderId="71" xfId="81" applyNumberFormat="1" applyFill="1" applyBorder="1" applyAlignment="1">
      <alignment horizontal="left" vertical="top" wrapText="1"/>
    </xf>
    <xf numFmtId="164" fontId="11" fillId="25" borderId="63" xfId="81" applyNumberFormat="1" applyFill="1" applyBorder="1" applyAlignment="1">
      <alignment horizontal="left" vertical="top" wrapText="1"/>
    </xf>
    <xf numFmtId="164" fontId="11" fillId="25" borderId="63" xfId="80" applyNumberFormat="1" applyFont="1" applyFill="1" applyBorder="1" applyAlignment="1">
      <alignment horizontal="center" vertical="top" wrapText="1"/>
    </xf>
    <xf numFmtId="0" fontId="11" fillId="25" borderId="63" xfId="81" applyFill="1" applyBorder="1" applyAlignment="1">
      <alignment horizontal="center" vertical="top" wrapText="1"/>
    </xf>
    <xf numFmtId="1" fontId="53" fillId="25" borderId="63" xfId="81" applyNumberFormat="1" applyFont="1" applyFill="1" applyBorder="1" applyAlignment="1">
      <alignment horizontal="right" vertical="top" wrapText="1"/>
    </xf>
    <xf numFmtId="166" fontId="53" fillId="25" borderId="63" xfId="81" applyNumberFormat="1" applyFont="1" applyFill="1" applyBorder="1" applyAlignment="1" applyProtection="1">
      <alignment vertical="top"/>
      <protection locked="0"/>
    </xf>
    <xf numFmtId="164" fontId="11" fillId="25" borderId="71" xfId="80" applyNumberFormat="1" applyFont="1" applyFill="1" applyBorder="1" applyAlignment="1">
      <alignment horizontal="left" vertical="top" wrapText="1"/>
    </xf>
    <xf numFmtId="164" fontId="11" fillId="25" borderId="71" xfId="80" applyNumberFormat="1" applyFont="1" applyFill="1" applyBorder="1" applyAlignment="1">
      <alignment horizontal="center" vertical="top" wrapText="1"/>
    </xf>
    <xf numFmtId="4" fontId="11" fillId="25" borderId="0" xfId="0" applyNumberFormat="1" applyFont="1" applyFill="1" applyAlignment="1">
      <alignment horizontal="center" vertical="top" wrapText="1"/>
    </xf>
    <xf numFmtId="164" fontId="11" fillId="25" borderId="71" xfId="80" applyNumberFormat="1" applyFont="1" applyFill="1" applyBorder="1" applyAlignment="1">
      <alignment vertical="top" wrapText="1"/>
    </xf>
    <xf numFmtId="164" fontId="11" fillId="25" borderId="71" xfId="0" applyNumberFormat="1" applyFont="1" applyFill="1" applyBorder="1" applyAlignment="1">
      <alignment vertical="top" wrapText="1"/>
    </xf>
    <xf numFmtId="178" fontId="11" fillId="25" borderId="71" xfId="0" applyNumberFormat="1" applyFont="1" applyFill="1" applyBorder="1" applyAlignment="1">
      <alignment horizontal="right" vertical="top" wrapText="1"/>
    </xf>
    <xf numFmtId="0" fontId="11" fillId="25" borderId="71" xfId="0" applyFont="1" applyFill="1" applyBorder="1" applyAlignment="1">
      <alignment vertical="top"/>
    </xf>
    <xf numFmtId="7" fontId="56" fillId="25" borderId="69" xfId="109" applyNumberFormat="1" applyFill="1" applyBorder="1" applyAlignment="1">
      <alignment horizontal="right" vertical="top"/>
    </xf>
    <xf numFmtId="7" fontId="56" fillId="25" borderId="70" xfId="109" applyNumberFormat="1" applyFill="1" applyBorder="1" applyAlignment="1">
      <alignment horizontal="right" vertical="top"/>
    </xf>
    <xf numFmtId="7" fontId="56" fillId="25" borderId="71" xfId="109" applyNumberFormat="1" applyFill="1" applyBorder="1" applyAlignment="1">
      <alignment horizontal="right" vertical="top"/>
    </xf>
    <xf numFmtId="7" fontId="56" fillId="25" borderId="59" xfId="109" applyNumberFormat="1" applyFill="1" applyBorder="1" applyAlignment="1">
      <alignment horizontal="right" vertical="top"/>
    </xf>
    <xf numFmtId="165" fontId="7" fillId="25" borderId="71" xfId="0" applyNumberFormat="1" applyFont="1" applyFill="1" applyBorder="1" applyAlignment="1">
      <alignment horizontal="left" vertical="top" wrapText="1"/>
    </xf>
    <xf numFmtId="164" fontId="7" fillId="25" borderId="71" xfId="0" applyNumberFormat="1" applyFont="1" applyFill="1" applyBorder="1" applyAlignment="1">
      <alignment vertical="top" wrapText="1"/>
    </xf>
    <xf numFmtId="164" fontId="11" fillId="25" borderId="72" xfId="0" applyNumberFormat="1" applyFont="1" applyFill="1" applyBorder="1" applyAlignment="1">
      <alignment horizontal="left" vertical="top" wrapText="1"/>
    </xf>
    <xf numFmtId="7" fontId="56" fillId="25" borderId="0" xfId="109" applyNumberFormat="1" applyFill="1" applyAlignment="1">
      <alignment horizontal="right" vertical="top"/>
    </xf>
    <xf numFmtId="7" fontId="56" fillId="25" borderId="67" xfId="109" applyNumberFormat="1" applyFill="1" applyBorder="1" applyAlignment="1">
      <alignment horizontal="right" vertical="top"/>
    </xf>
    <xf numFmtId="7" fontId="56" fillId="25" borderId="68" xfId="109" applyNumberFormat="1" applyFill="1" applyBorder="1" applyAlignment="1">
      <alignment horizontal="right" vertical="top"/>
    </xf>
    <xf numFmtId="165" fontId="7" fillId="25" borderId="71" xfId="0" applyNumberFormat="1" applyFont="1" applyFill="1" applyBorder="1" applyAlignment="1">
      <alignment horizontal="center" vertical="top" wrapText="1"/>
    </xf>
    <xf numFmtId="0" fontId="12" fillId="25" borderId="0" xfId="0" applyFont="1" applyFill="1" applyAlignment="1">
      <alignment vertical="top"/>
    </xf>
    <xf numFmtId="164" fontId="7" fillId="25" borderId="68" xfId="0" applyNumberFormat="1" applyFont="1" applyFill="1" applyBorder="1" applyAlignment="1">
      <alignment vertical="top" wrapText="1"/>
    </xf>
    <xf numFmtId="7" fontId="56" fillId="25" borderId="66" xfId="109" applyNumberFormat="1" applyFill="1" applyBorder="1" applyAlignment="1">
      <alignment horizontal="right" vertical="top"/>
    </xf>
    <xf numFmtId="164" fontId="11" fillId="25" borderId="56" xfId="0" applyNumberFormat="1" applyFont="1" applyFill="1" applyBorder="1" applyAlignment="1">
      <alignment horizontal="left" vertical="top" wrapText="1"/>
    </xf>
    <xf numFmtId="0" fontId="11" fillId="25" borderId="68" xfId="0" applyFont="1" applyFill="1" applyBorder="1" applyAlignment="1">
      <alignment vertical="top"/>
    </xf>
    <xf numFmtId="165" fontId="7" fillId="25" borderId="68" xfId="0" applyNumberFormat="1" applyFont="1" applyFill="1" applyBorder="1" applyAlignment="1">
      <alignment horizontal="left" vertical="top" wrapText="1"/>
    </xf>
    <xf numFmtId="165" fontId="7" fillId="25" borderId="68" xfId="0" applyNumberFormat="1" applyFont="1" applyFill="1" applyBorder="1" applyAlignment="1">
      <alignment horizontal="center" vertical="top" wrapText="1"/>
    </xf>
    <xf numFmtId="1" fontId="9" fillId="25" borderId="20" xfId="81" applyNumberFormat="1" applyFont="1" applyFill="1" applyBorder="1" applyAlignment="1">
      <alignment horizontal="left" vertical="center" wrapText="1"/>
    </xf>
    <xf numFmtId="1" fontId="9" fillId="25" borderId="0" xfId="81" applyNumberFormat="1" applyFont="1" applyFill="1" applyAlignment="1">
      <alignment horizontal="left" vertical="center" wrapText="1"/>
    </xf>
    <xf numFmtId="1" fontId="9" fillId="25" borderId="57" xfId="81" applyNumberFormat="1" applyFont="1" applyFill="1" applyBorder="1" applyAlignment="1">
      <alignment horizontal="left" vertical="center" wrapText="1"/>
    </xf>
    <xf numFmtId="1" fontId="9" fillId="25" borderId="48" xfId="81" applyNumberFormat="1" applyFont="1" applyFill="1" applyBorder="1" applyAlignment="1">
      <alignment horizontal="left" vertical="center" wrapText="1"/>
    </xf>
    <xf numFmtId="1" fontId="9" fillId="25" borderId="49" xfId="81" applyNumberFormat="1" applyFont="1" applyFill="1" applyBorder="1" applyAlignment="1">
      <alignment horizontal="left" vertical="center" wrapText="1"/>
    </xf>
    <xf numFmtId="1" fontId="9" fillId="25" borderId="50" xfId="81" applyNumberFormat="1" applyFont="1" applyFill="1" applyBorder="1" applyAlignment="1">
      <alignment horizontal="left" vertical="center" wrapText="1"/>
    </xf>
    <xf numFmtId="0" fontId="11" fillId="25" borderId="49" xfId="81" applyFill="1" applyBorder="1" applyAlignment="1">
      <alignment vertical="center" wrapText="1"/>
    </xf>
    <xf numFmtId="0" fontId="11" fillId="25" borderId="50" xfId="81" applyFill="1" applyBorder="1" applyAlignment="1">
      <alignment vertical="center" wrapText="1"/>
    </xf>
    <xf numFmtId="1" fontId="9" fillId="25" borderId="53" xfId="81" applyNumberFormat="1" applyFont="1" applyFill="1" applyBorder="1" applyAlignment="1">
      <alignment horizontal="left" vertical="center" wrapText="1"/>
    </xf>
    <xf numFmtId="0" fontId="11" fillId="25" borderId="17" xfId="81" applyFill="1" applyBorder="1" applyAlignment="1">
      <alignment vertical="center" wrapText="1"/>
    </xf>
    <xf numFmtId="0" fontId="11" fillId="25" borderId="18" xfId="81" applyFill="1" applyBorder="1" applyAlignment="1">
      <alignment vertical="center" wrapText="1"/>
    </xf>
    <xf numFmtId="1" fontId="9" fillId="25" borderId="17" xfId="81" applyNumberFormat="1" applyFont="1" applyFill="1" applyBorder="1" applyAlignment="1">
      <alignment horizontal="left" vertical="center" wrapText="1"/>
    </xf>
    <xf numFmtId="1" fontId="9" fillId="25" borderId="18" xfId="81" applyNumberFormat="1" applyFont="1" applyFill="1" applyBorder="1" applyAlignment="1">
      <alignment horizontal="left" vertical="center" wrapText="1"/>
    </xf>
    <xf numFmtId="0" fontId="59" fillId="25" borderId="26" xfId="0" applyFont="1" applyFill="1" applyBorder="1" applyAlignment="1">
      <alignment vertical="top"/>
    </xf>
    <xf numFmtId="0" fontId="0" fillId="25" borderId="28" xfId="0" applyFill="1" applyBorder="1"/>
    <xf numFmtId="0" fontId="0" fillId="25" borderId="29" xfId="0" applyFill="1" applyBorder="1"/>
    <xf numFmtId="1" fontId="55" fillId="25" borderId="37" xfId="81" applyNumberFormat="1" applyFont="1" applyFill="1" applyBorder="1" applyAlignment="1">
      <alignment horizontal="left" vertical="center" wrapText="1"/>
    </xf>
    <xf numFmtId="1" fontId="55" fillId="25" borderId="38" xfId="81" applyNumberFormat="1" applyFont="1" applyFill="1" applyBorder="1" applyAlignment="1">
      <alignment horizontal="left" vertical="center" wrapText="1"/>
    </xf>
    <xf numFmtId="1" fontId="55" fillId="25" borderId="39" xfId="81" applyNumberFormat="1" applyFont="1" applyFill="1" applyBorder="1" applyAlignment="1">
      <alignment horizontal="left" vertical="center" wrapText="1"/>
    </xf>
    <xf numFmtId="0" fontId="11" fillId="25" borderId="27" xfId="81" applyFill="1" applyBorder="1"/>
    <xf numFmtId="0" fontId="11" fillId="25" borderId="0" xfId="81" applyFill="1"/>
    <xf numFmtId="7" fontId="11" fillId="25" borderId="54" xfId="81" applyNumberFormat="1" applyFill="1" applyBorder="1" applyAlignment="1">
      <alignment horizontal="center"/>
    </xf>
    <xf numFmtId="7" fontId="11" fillId="25" borderId="55" xfId="81" applyNumberFormat="1" applyFill="1" applyBorder="1" applyAlignment="1">
      <alignment horizontal="center"/>
    </xf>
    <xf numFmtId="1" fontId="55" fillId="25" borderId="33" xfId="81" applyNumberFormat="1" applyFont="1" applyFill="1" applyBorder="1" applyAlignment="1">
      <alignment horizontal="left" vertical="center" wrapText="1"/>
    </xf>
    <xf numFmtId="1" fontId="55" fillId="25" borderId="34" xfId="81" applyNumberFormat="1" applyFont="1" applyFill="1" applyBorder="1" applyAlignment="1">
      <alignment horizontal="left" vertical="center" wrapText="1"/>
    </xf>
    <xf numFmtId="1" fontId="55" fillId="25" borderId="35" xfId="81" applyNumberFormat="1" applyFont="1" applyFill="1" applyBorder="1" applyAlignment="1">
      <alignment horizontal="left" vertical="center" wrapText="1"/>
    </xf>
    <xf numFmtId="1" fontId="9" fillId="25" borderId="30" xfId="81" applyNumberFormat="1" applyFont="1" applyFill="1" applyBorder="1" applyAlignment="1">
      <alignment horizontal="left" vertical="center" wrapText="1"/>
    </xf>
    <xf numFmtId="1" fontId="9" fillId="25" borderId="31" xfId="81" applyNumberFormat="1" applyFont="1" applyFill="1" applyBorder="1" applyAlignment="1">
      <alignment horizontal="left" vertical="center" wrapText="1"/>
    </xf>
    <xf numFmtId="1" fontId="9" fillId="25" borderId="32" xfId="81" applyNumberFormat="1" applyFont="1" applyFill="1" applyBorder="1" applyAlignment="1">
      <alignment horizontal="left" vertical="center" wrapText="1"/>
    </xf>
    <xf numFmtId="1" fontId="6" fillId="25" borderId="30" xfId="81" applyNumberFormat="1" applyFont="1" applyFill="1" applyBorder="1" applyAlignment="1">
      <alignment horizontal="left" vertical="center" wrapText="1"/>
    </xf>
    <xf numFmtId="1" fontId="6" fillId="25" borderId="31" xfId="81" applyNumberFormat="1" applyFont="1" applyFill="1" applyBorder="1" applyAlignment="1">
      <alignment horizontal="left" vertical="center" wrapText="1"/>
    </xf>
    <xf numFmtId="1" fontId="6" fillId="25" borderId="32" xfId="81" applyNumberFormat="1" applyFont="1" applyFill="1" applyBorder="1" applyAlignment="1">
      <alignment horizontal="left" vertical="center" wrapText="1"/>
    </xf>
    <xf numFmtId="1" fontId="6" fillId="25" borderId="33" xfId="81" applyNumberFormat="1" applyFont="1" applyFill="1" applyBorder="1" applyAlignment="1">
      <alignment horizontal="left" vertical="center" wrapText="1"/>
    </xf>
    <xf numFmtId="1" fontId="6" fillId="25" borderId="34" xfId="81" applyNumberFormat="1" applyFont="1" applyFill="1" applyBorder="1" applyAlignment="1">
      <alignment horizontal="left" vertical="center" wrapText="1"/>
    </xf>
    <xf numFmtId="1" fontId="6" fillId="25" borderId="35" xfId="81" applyNumberFormat="1" applyFont="1" applyFill="1" applyBorder="1" applyAlignment="1">
      <alignment horizontal="left" vertical="center" wrapText="1"/>
    </xf>
  </cellXfs>
  <cellStyles count="11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4" xfId="115" xr:uid="{9F352891-1241-43E4-A56C-FC9E8F377663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11" xfId="117" xr:uid="{211CFB52-BE66-4EAA-A2DD-2BCCB9C53318}"/>
    <cellStyle name="Normal 2" xfId="80" xr:uid="{00000000-0005-0000-0000-000050000000}"/>
    <cellStyle name="Normal 2 2 4" xfId="111" xr:uid="{319E31C6-65A2-4636-987F-AA17B010701D}"/>
    <cellStyle name="Normal 3" xfId="81" xr:uid="{00000000-0005-0000-0000-000051000000}"/>
    <cellStyle name="Normal 4" xfId="82" xr:uid="{00000000-0005-0000-0000-000052000000}"/>
    <cellStyle name="Normal 4 2" xfId="114" xr:uid="{00D7E9C7-005B-44A5-852A-B5E55168F3CD}"/>
    <cellStyle name="Normal 5" xfId="83" xr:uid="{00000000-0005-0000-0000-000053000000}"/>
    <cellStyle name="Normal 5 2" xfId="109" xr:uid="{2B6FA4D4-0D31-4567-ABBE-1B0508BA59E2}"/>
    <cellStyle name="Normal 5 2 2" xfId="112" xr:uid="{C810D7B1-E94E-4CD7-BCC4-70E2EC41CB4F}"/>
    <cellStyle name="Normal 58" xfId="116" xr:uid="{70BE9D38-1F97-46FC-BAC2-E69BBA524FA6}"/>
    <cellStyle name="Normal 7 2" xfId="113" xr:uid="{7842382B-02DE-405B-A198-CA53920779AD}"/>
    <cellStyle name="Normal 8" xfId="110" xr:uid="{26DB5F76-0D97-4247-9A4E-40FF566BC895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52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DRAFT\065783\Spread\Cost%20Est\Final%20Cost%20Est%20and%20Form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malley\Desktop\FMS%20Desktop\C3D\Scal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ale List"/>
    </sheetNames>
    <sheetDataSet>
      <sheetData sheetId="0">
        <row r="1">
          <cell r="A1" t="str">
            <v>Name</v>
          </cell>
          <cell r="B1" t="str">
            <v>Paper Unit</v>
          </cell>
          <cell r="C1" t="str">
            <v>Drawing Unit</v>
          </cell>
        </row>
        <row r="2">
          <cell r="A2" t="str">
            <v>1:5</v>
          </cell>
          <cell r="B2">
            <v>1</v>
          </cell>
          <cell r="C2">
            <v>5.0000000000000001E-3</v>
          </cell>
        </row>
        <row r="3">
          <cell r="A3" t="str">
            <v>1:10</v>
          </cell>
          <cell r="B3">
            <v>1</v>
          </cell>
          <cell r="C3">
            <v>0.01</v>
          </cell>
        </row>
        <row r="4">
          <cell r="A4" t="str">
            <v>1:20</v>
          </cell>
          <cell r="B4">
            <v>1</v>
          </cell>
          <cell r="C4">
            <v>0.02</v>
          </cell>
        </row>
        <row r="5">
          <cell r="A5" t="str">
            <v>1:25</v>
          </cell>
          <cell r="B5">
            <v>1</v>
          </cell>
          <cell r="C5">
            <v>2.5000000000000001E-2</v>
          </cell>
        </row>
        <row r="6">
          <cell r="A6" t="str">
            <v>1:30</v>
          </cell>
          <cell r="B6">
            <v>1</v>
          </cell>
          <cell r="C6">
            <v>0.03</v>
          </cell>
        </row>
        <row r="7">
          <cell r="A7" t="str">
            <v>1:30</v>
          </cell>
          <cell r="B7">
            <v>1</v>
          </cell>
          <cell r="C7">
            <v>0.04</v>
          </cell>
        </row>
        <row r="8">
          <cell r="A8" t="str">
            <v>1:50</v>
          </cell>
          <cell r="B8">
            <v>1</v>
          </cell>
          <cell r="C8">
            <v>0.05</v>
          </cell>
        </row>
        <row r="9">
          <cell r="A9" t="str">
            <v>1:75</v>
          </cell>
          <cell r="B9">
            <v>1</v>
          </cell>
          <cell r="C9">
            <v>7.4999999999999997E-2</v>
          </cell>
        </row>
        <row r="10">
          <cell r="A10" t="str">
            <v>1:100</v>
          </cell>
          <cell r="B10">
            <v>1</v>
          </cell>
          <cell r="C10">
            <v>0.1</v>
          </cell>
        </row>
        <row r="11">
          <cell r="A11" t="str">
            <v>1:125</v>
          </cell>
          <cell r="B11">
            <v>1</v>
          </cell>
          <cell r="C11">
            <v>0.125</v>
          </cell>
        </row>
        <row r="12">
          <cell r="A12" t="str">
            <v>1:150</v>
          </cell>
          <cell r="B12">
            <v>1</v>
          </cell>
          <cell r="C12">
            <v>0.15</v>
          </cell>
        </row>
        <row r="13">
          <cell r="A13" t="str">
            <v>1:200</v>
          </cell>
          <cell r="B13">
            <v>1</v>
          </cell>
          <cell r="C13">
            <v>0.2</v>
          </cell>
        </row>
        <row r="14">
          <cell r="A14" t="str">
            <v>1:250</v>
          </cell>
          <cell r="B14">
            <v>1</v>
          </cell>
          <cell r="C14">
            <v>0.25</v>
          </cell>
        </row>
        <row r="15">
          <cell r="A15" t="str">
            <v>1:300</v>
          </cell>
          <cell r="B15">
            <v>1</v>
          </cell>
          <cell r="C15">
            <v>0.3</v>
          </cell>
        </row>
        <row r="16">
          <cell r="A16" t="str">
            <v>1:400</v>
          </cell>
          <cell r="B16">
            <v>1</v>
          </cell>
          <cell r="C16">
            <v>0.4</v>
          </cell>
        </row>
        <row r="17">
          <cell r="A17" t="str">
            <v>1:500</v>
          </cell>
          <cell r="B17">
            <v>1</v>
          </cell>
          <cell r="C17">
            <v>0.5</v>
          </cell>
        </row>
        <row r="18">
          <cell r="A18" t="str">
            <v>1:750</v>
          </cell>
          <cell r="B18">
            <v>1</v>
          </cell>
          <cell r="C18">
            <v>0.75</v>
          </cell>
        </row>
        <row r="19">
          <cell r="A19" t="str">
            <v>1:1000</v>
          </cell>
          <cell r="B19">
            <v>1</v>
          </cell>
          <cell r="C19">
            <v>1</v>
          </cell>
        </row>
        <row r="20">
          <cell r="A20" t="str">
            <v>1:1250</v>
          </cell>
          <cell r="B20">
            <v>1</v>
          </cell>
          <cell r="C20">
            <v>1.125</v>
          </cell>
        </row>
        <row r="21">
          <cell r="A21" t="str">
            <v>1:1500</v>
          </cell>
          <cell r="B21">
            <v>1</v>
          </cell>
          <cell r="C21">
            <v>1.1499999999999999</v>
          </cell>
        </row>
        <row r="22">
          <cell r="A22" t="str">
            <v>1:2000</v>
          </cell>
          <cell r="B22">
            <v>1</v>
          </cell>
          <cell r="C22">
            <v>1.2</v>
          </cell>
        </row>
        <row r="23">
          <cell r="A23" t="str">
            <v>1:3000</v>
          </cell>
          <cell r="B23">
            <v>1</v>
          </cell>
          <cell r="C23">
            <v>1.3</v>
          </cell>
        </row>
        <row r="24">
          <cell r="A24" t="str">
            <v>1:5000</v>
          </cell>
          <cell r="B24">
            <v>1</v>
          </cell>
          <cell r="C24">
            <v>1.5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B8F4-C304-4045-B402-1CB48F248BE9}">
  <sheetPr>
    <tabColor theme="0"/>
    <pageSetUpPr fitToPage="1"/>
  </sheetPr>
  <dimension ref="A1:H223"/>
  <sheetViews>
    <sheetView showZeros="0" tabSelected="1" showOutlineSymbols="0" view="pageBreakPreview" topLeftCell="B1" zoomScale="75" zoomScaleNormal="100" zoomScaleSheetLayoutView="75" workbookViewId="0">
      <selection activeCell="G9" sqref="G9"/>
    </sheetView>
  </sheetViews>
  <sheetFormatPr defaultColWidth="10.5546875" defaultRowHeight="15" x14ac:dyDescent="0.2"/>
  <cols>
    <col min="1" max="1" width="9" style="79" hidden="1" customWidth="1"/>
    <col min="2" max="2" width="8.77734375" style="13" customWidth="1"/>
    <col min="3" max="3" width="36.77734375" style="7" customWidth="1"/>
    <col min="4" max="4" width="12.77734375" style="32" customWidth="1"/>
    <col min="5" max="5" width="6.77734375" style="7" customWidth="1"/>
    <col min="6" max="6" width="10.109375" style="80" customWidth="1"/>
    <col min="7" max="7" width="11.77734375" style="34" customWidth="1"/>
    <col min="8" max="8" width="16.77734375" style="34" customWidth="1"/>
    <col min="9" max="16384" width="10.5546875" style="7"/>
  </cols>
  <sheetData>
    <row r="1" spans="1:8" ht="15.75" x14ac:dyDescent="0.2">
      <c r="A1" s="2"/>
      <c r="B1" s="3" t="s">
        <v>207</v>
      </c>
      <c r="C1" s="4"/>
      <c r="D1" s="4"/>
      <c r="E1" s="4"/>
      <c r="F1" s="5"/>
      <c r="G1" s="6"/>
      <c r="H1" s="4"/>
    </row>
    <row r="2" spans="1:8" x14ac:dyDescent="0.2">
      <c r="A2" s="8"/>
      <c r="B2" s="9" t="s">
        <v>105</v>
      </c>
      <c r="C2" s="10"/>
      <c r="D2" s="10"/>
      <c r="E2" s="10"/>
      <c r="F2" s="11"/>
      <c r="G2" s="11"/>
      <c r="H2" s="10"/>
    </row>
    <row r="3" spans="1:8" x14ac:dyDescent="0.2">
      <c r="A3" s="12"/>
      <c r="B3" s="13" t="s">
        <v>0</v>
      </c>
      <c r="D3" s="7"/>
      <c r="F3" s="14"/>
      <c r="G3" s="15"/>
      <c r="H3" s="16"/>
    </row>
    <row r="4" spans="1:8" x14ac:dyDescent="0.2">
      <c r="A4" s="17" t="s">
        <v>20</v>
      </c>
      <c r="B4" s="18" t="s">
        <v>2</v>
      </c>
      <c r="C4" s="19" t="s">
        <v>3</v>
      </c>
      <c r="D4" s="20" t="s">
        <v>4</v>
      </c>
      <c r="E4" s="20" t="s">
        <v>5</v>
      </c>
      <c r="F4" s="20" t="s">
        <v>6</v>
      </c>
      <c r="G4" s="21" t="s">
        <v>7</v>
      </c>
      <c r="H4" s="22" t="s">
        <v>8</v>
      </c>
    </row>
    <row r="5" spans="1:8" ht="15.75" thickBot="1" x14ac:dyDescent="0.25">
      <c r="A5" s="23"/>
      <c r="B5" s="24"/>
      <c r="C5" s="25"/>
      <c r="D5" s="26" t="s">
        <v>9</v>
      </c>
      <c r="E5" s="27"/>
      <c r="F5" s="26" t="s">
        <v>10</v>
      </c>
      <c r="G5" s="28"/>
      <c r="H5" s="29"/>
    </row>
    <row r="6" spans="1:8" ht="2.1" customHeight="1" thickTop="1" x14ac:dyDescent="0.2">
      <c r="A6" s="30"/>
      <c r="B6" s="31"/>
      <c r="F6" s="33"/>
      <c r="G6" s="12"/>
    </row>
    <row r="7" spans="1:8" s="38" customFormat="1" ht="33.950000000000003" customHeight="1" x14ac:dyDescent="0.2">
      <c r="A7" s="35"/>
      <c r="B7" s="36" t="s">
        <v>11</v>
      </c>
      <c r="C7" s="175" t="s">
        <v>192</v>
      </c>
      <c r="D7" s="176"/>
      <c r="E7" s="176"/>
      <c r="F7" s="177"/>
      <c r="G7" s="37"/>
      <c r="H7" s="37"/>
    </row>
    <row r="8" spans="1:8" s="39" customFormat="1" ht="33.950000000000003" customHeight="1" x14ac:dyDescent="0.2">
      <c r="A8" s="40"/>
      <c r="B8" s="55"/>
      <c r="C8" s="89" t="s">
        <v>17</v>
      </c>
      <c r="D8" s="41"/>
      <c r="E8" s="90"/>
      <c r="F8" s="91"/>
      <c r="G8" s="92"/>
      <c r="H8" s="37"/>
    </row>
    <row r="9" spans="1:8" s="1" customFormat="1" ht="30" customHeight="1" x14ac:dyDescent="0.2">
      <c r="A9" s="97" t="s">
        <v>45</v>
      </c>
      <c r="B9" s="98" t="s">
        <v>90</v>
      </c>
      <c r="C9" s="99" t="s">
        <v>46</v>
      </c>
      <c r="D9" s="100" t="s">
        <v>167</v>
      </c>
      <c r="E9" s="101" t="s">
        <v>21</v>
      </c>
      <c r="F9" s="102">
        <v>1020</v>
      </c>
      <c r="G9" s="103"/>
      <c r="H9" s="104">
        <f t="shared" ref="H9:H10" si="0">ROUND(G9*F9,2)</f>
        <v>0</v>
      </c>
    </row>
    <row r="10" spans="1:8" s="1" customFormat="1" ht="30" customHeight="1" x14ac:dyDescent="0.2">
      <c r="A10" s="105" t="s">
        <v>47</v>
      </c>
      <c r="B10" s="98" t="s">
        <v>22</v>
      </c>
      <c r="C10" s="99" t="s">
        <v>48</v>
      </c>
      <c r="D10" s="100" t="s">
        <v>168</v>
      </c>
      <c r="E10" s="101" t="s">
        <v>23</v>
      </c>
      <c r="F10" s="102">
        <v>1520</v>
      </c>
      <c r="G10" s="103"/>
      <c r="H10" s="104">
        <f t="shared" si="0"/>
        <v>0</v>
      </c>
    </row>
    <row r="11" spans="1:8" s="1" customFormat="1" ht="30" customHeight="1" x14ac:dyDescent="0.2">
      <c r="A11" s="105" t="s">
        <v>186</v>
      </c>
      <c r="B11" s="98" t="s">
        <v>49</v>
      </c>
      <c r="C11" s="99" t="s">
        <v>187</v>
      </c>
      <c r="D11" s="100" t="s">
        <v>168</v>
      </c>
      <c r="E11" s="101"/>
      <c r="F11" s="102"/>
      <c r="G11" s="172"/>
      <c r="H11" s="104"/>
    </row>
    <row r="12" spans="1:8" s="1" customFormat="1" ht="30" customHeight="1" x14ac:dyDescent="0.2">
      <c r="A12" s="105" t="s">
        <v>188</v>
      </c>
      <c r="B12" s="106" t="s">
        <v>24</v>
      </c>
      <c r="C12" s="99" t="s">
        <v>210</v>
      </c>
      <c r="D12" s="100" t="s">
        <v>1</v>
      </c>
      <c r="E12" s="101" t="s">
        <v>25</v>
      </c>
      <c r="F12" s="102">
        <v>1330</v>
      </c>
      <c r="G12" s="103"/>
      <c r="H12" s="104">
        <f t="shared" ref="H12" si="1">ROUND(G12*F12,2)</f>
        <v>0</v>
      </c>
    </row>
    <row r="13" spans="1:8" s="1" customFormat="1" ht="30" customHeight="1" x14ac:dyDescent="0.2">
      <c r="A13" s="105" t="s">
        <v>26</v>
      </c>
      <c r="B13" s="98" t="s">
        <v>50</v>
      </c>
      <c r="C13" s="99" t="s">
        <v>27</v>
      </c>
      <c r="D13" s="100" t="s">
        <v>167</v>
      </c>
      <c r="E13" s="101"/>
      <c r="F13" s="102"/>
      <c r="G13" s="172"/>
      <c r="H13" s="104"/>
    </row>
    <row r="14" spans="1:8" s="1" customFormat="1" ht="30" customHeight="1" x14ac:dyDescent="0.2">
      <c r="A14" s="105" t="s">
        <v>214</v>
      </c>
      <c r="B14" s="106" t="s">
        <v>24</v>
      </c>
      <c r="C14" s="99" t="s">
        <v>215</v>
      </c>
      <c r="D14" s="100" t="s">
        <v>1</v>
      </c>
      <c r="E14" s="101" t="s">
        <v>21</v>
      </c>
      <c r="F14" s="102">
        <v>20</v>
      </c>
      <c r="G14" s="103"/>
      <c r="H14" s="104">
        <f t="shared" ref="H14" si="2">ROUND(G14*F14,2)</f>
        <v>0</v>
      </c>
    </row>
    <row r="15" spans="1:8" s="1" customFormat="1" ht="30" customHeight="1" x14ac:dyDescent="0.2">
      <c r="A15" s="130" t="s">
        <v>195</v>
      </c>
      <c r="B15" s="106" t="s">
        <v>31</v>
      </c>
      <c r="C15" s="124" t="s">
        <v>211</v>
      </c>
      <c r="D15" s="125" t="s">
        <v>1</v>
      </c>
      <c r="E15" s="126" t="s">
        <v>21</v>
      </c>
      <c r="F15" s="102">
        <v>150</v>
      </c>
      <c r="G15" s="103"/>
      <c r="H15" s="104">
        <f t="shared" ref="H15" si="3">ROUND(G15*F15,2)</f>
        <v>0</v>
      </c>
    </row>
    <row r="16" spans="1:8" s="1" customFormat="1" ht="30" customHeight="1" x14ac:dyDescent="0.2">
      <c r="A16" s="97" t="s">
        <v>28</v>
      </c>
      <c r="B16" s="98" t="s">
        <v>51</v>
      </c>
      <c r="C16" s="99" t="s">
        <v>29</v>
      </c>
      <c r="D16" s="100" t="s">
        <v>167</v>
      </c>
      <c r="E16" s="101" t="s">
        <v>23</v>
      </c>
      <c r="F16" s="102">
        <v>80</v>
      </c>
      <c r="G16" s="103"/>
      <c r="H16" s="104">
        <f t="shared" ref="H16" si="4">ROUND(G16*F16,2)</f>
        <v>0</v>
      </c>
    </row>
    <row r="17" spans="1:8" s="39" customFormat="1" ht="30" customHeight="1" x14ac:dyDescent="0.2">
      <c r="A17" s="105" t="s">
        <v>52</v>
      </c>
      <c r="B17" s="98" t="s">
        <v>53</v>
      </c>
      <c r="C17" s="99" t="s">
        <v>169</v>
      </c>
      <c r="D17" s="100" t="s">
        <v>170</v>
      </c>
      <c r="E17" s="170"/>
      <c r="F17" s="165"/>
      <c r="G17" s="166"/>
      <c r="H17" s="160"/>
    </row>
    <row r="18" spans="1:8" s="39" customFormat="1" ht="30" customHeight="1" x14ac:dyDescent="0.2">
      <c r="A18" s="105" t="s">
        <v>171</v>
      </c>
      <c r="B18" s="106" t="s">
        <v>24</v>
      </c>
      <c r="C18" s="99" t="s">
        <v>172</v>
      </c>
      <c r="D18" s="100" t="s">
        <v>1</v>
      </c>
      <c r="E18" s="101" t="s">
        <v>23</v>
      </c>
      <c r="F18" s="102">
        <v>1520</v>
      </c>
      <c r="G18" s="103"/>
      <c r="H18" s="104">
        <f t="shared" ref="H18" si="5">ROUND(G18*F18,2)</f>
        <v>0</v>
      </c>
    </row>
    <row r="19" spans="1:8" s="39" customFormat="1" ht="30" customHeight="1" x14ac:dyDescent="0.2">
      <c r="A19" s="105" t="s">
        <v>173</v>
      </c>
      <c r="B19" s="98" t="s">
        <v>54</v>
      </c>
      <c r="C19" s="99" t="s">
        <v>55</v>
      </c>
      <c r="D19" s="100" t="s">
        <v>174</v>
      </c>
      <c r="E19" s="170"/>
      <c r="F19" s="165"/>
      <c r="G19" s="166"/>
      <c r="H19" s="160"/>
    </row>
    <row r="20" spans="1:8" s="1" customFormat="1" ht="30" customHeight="1" x14ac:dyDescent="0.2">
      <c r="A20" s="105" t="s">
        <v>196</v>
      </c>
      <c r="B20" s="106" t="s">
        <v>175</v>
      </c>
      <c r="C20" s="99" t="s">
        <v>197</v>
      </c>
      <c r="D20" s="100" t="s">
        <v>1</v>
      </c>
      <c r="E20" s="101" t="s">
        <v>23</v>
      </c>
      <c r="F20" s="102">
        <v>160</v>
      </c>
      <c r="G20" s="103"/>
      <c r="H20" s="104">
        <f>ROUND(G20*F20,2)</f>
        <v>0</v>
      </c>
    </row>
    <row r="21" spans="1:8" s="39" customFormat="1" ht="30" customHeight="1" x14ac:dyDescent="0.25">
      <c r="A21" s="110"/>
      <c r="B21" s="173"/>
      <c r="C21" s="169" t="s">
        <v>91</v>
      </c>
      <c r="D21" s="100"/>
      <c r="E21" s="170"/>
      <c r="F21" s="165"/>
      <c r="G21" s="166"/>
      <c r="H21" s="160"/>
    </row>
    <row r="22" spans="1:8" s="1" customFormat="1" ht="30" customHeight="1" x14ac:dyDescent="0.2">
      <c r="A22" s="111" t="s">
        <v>40</v>
      </c>
      <c r="B22" s="98" t="s">
        <v>56</v>
      </c>
      <c r="C22" s="99" t="s">
        <v>41</v>
      </c>
      <c r="D22" s="100" t="s">
        <v>167</v>
      </c>
      <c r="E22" s="101"/>
      <c r="F22" s="102"/>
      <c r="G22" s="172"/>
      <c r="H22" s="104"/>
    </row>
    <row r="23" spans="1:8" s="1" customFormat="1" ht="30" customHeight="1" x14ac:dyDescent="0.2">
      <c r="A23" s="111" t="s">
        <v>42</v>
      </c>
      <c r="B23" s="106" t="s">
        <v>24</v>
      </c>
      <c r="C23" s="99" t="s">
        <v>43</v>
      </c>
      <c r="D23" s="100" t="s">
        <v>1</v>
      </c>
      <c r="E23" s="101" t="s">
        <v>23</v>
      </c>
      <c r="F23" s="102">
        <v>92</v>
      </c>
      <c r="G23" s="103"/>
      <c r="H23" s="104">
        <f>ROUND(G23*F23,2)</f>
        <v>0</v>
      </c>
    </row>
    <row r="24" spans="1:8" s="1" customFormat="1" ht="30" customHeight="1" x14ac:dyDescent="0.2">
      <c r="A24" s="111" t="s">
        <v>92</v>
      </c>
      <c r="B24" s="106" t="s">
        <v>31</v>
      </c>
      <c r="C24" s="99" t="s">
        <v>93</v>
      </c>
      <c r="D24" s="100" t="s">
        <v>1</v>
      </c>
      <c r="E24" s="101" t="s">
        <v>23</v>
      </c>
      <c r="F24" s="102">
        <v>17</v>
      </c>
      <c r="G24" s="103"/>
      <c r="H24" s="104">
        <f>ROUND(G24*F24,2)</f>
        <v>0</v>
      </c>
    </row>
    <row r="25" spans="1:8" s="39" customFormat="1" ht="30" customHeight="1" x14ac:dyDescent="0.2">
      <c r="A25" s="111" t="s">
        <v>32</v>
      </c>
      <c r="B25" s="98" t="s">
        <v>57</v>
      </c>
      <c r="C25" s="99" t="s">
        <v>33</v>
      </c>
      <c r="D25" s="100" t="s">
        <v>94</v>
      </c>
      <c r="E25" s="170"/>
      <c r="F25" s="165"/>
      <c r="G25" s="166"/>
      <c r="H25" s="160"/>
    </row>
    <row r="26" spans="1:8" s="1" customFormat="1" ht="30" customHeight="1" x14ac:dyDescent="0.2">
      <c r="A26" s="112" t="s">
        <v>198</v>
      </c>
      <c r="B26" s="113" t="s">
        <v>24</v>
      </c>
      <c r="C26" s="114" t="s">
        <v>199</v>
      </c>
      <c r="D26" s="113" t="s">
        <v>1</v>
      </c>
      <c r="E26" s="113" t="s">
        <v>30</v>
      </c>
      <c r="F26" s="102">
        <v>50</v>
      </c>
      <c r="G26" s="103"/>
      <c r="H26" s="104">
        <f>ROUND(G26*F26,2)</f>
        <v>0</v>
      </c>
    </row>
    <row r="27" spans="1:8" s="39" customFormat="1" ht="30" customHeight="1" x14ac:dyDescent="0.2">
      <c r="A27" s="111" t="s">
        <v>106</v>
      </c>
      <c r="B27" s="98" t="s">
        <v>58</v>
      </c>
      <c r="C27" s="99" t="s">
        <v>107</v>
      </c>
      <c r="D27" s="100" t="s">
        <v>190</v>
      </c>
      <c r="E27" s="170"/>
      <c r="F27" s="165"/>
      <c r="G27" s="166"/>
      <c r="H27" s="160"/>
    </row>
    <row r="28" spans="1:8" s="39" customFormat="1" ht="30" customHeight="1" x14ac:dyDescent="0.2">
      <c r="A28" s="111" t="s">
        <v>108</v>
      </c>
      <c r="B28" s="106" t="s">
        <v>175</v>
      </c>
      <c r="C28" s="99" t="s">
        <v>176</v>
      </c>
      <c r="D28" s="100" t="s">
        <v>109</v>
      </c>
      <c r="E28" s="170"/>
      <c r="F28" s="165"/>
      <c r="G28" s="166"/>
      <c r="H28" s="160"/>
    </row>
    <row r="29" spans="1:8" s="1" customFormat="1" ht="30" customHeight="1" x14ac:dyDescent="0.2">
      <c r="A29" s="135" t="s">
        <v>237</v>
      </c>
      <c r="B29" s="139" t="s">
        <v>61</v>
      </c>
      <c r="C29" s="124" t="s">
        <v>217</v>
      </c>
      <c r="D29" s="125"/>
      <c r="E29" s="126" t="s">
        <v>23</v>
      </c>
      <c r="F29" s="127">
        <v>3</v>
      </c>
      <c r="G29" s="128"/>
      <c r="H29" s="129">
        <f t="shared" ref="H29" si="6">ROUND(G29*F29,2)</f>
        <v>0</v>
      </c>
    </row>
    <row r="30" spans="1:8" s="39" customFormat="1" ht="30" customHeight="1" x14ac:dyDescent="0.2">
      <c r="A30" s="111" t="s">
        <v>110</v>
      </c>
      <c r="B30" s="115" t="s">
        <v>62</v>
      </c>
      <c r="C30" s="99" t="s">
        <v>111</v>
      </c>
      <c r="D30" s="100"/>
      <c r="E30" s="101" t="s">
        <v>23</v>
      </c>
      <c r="F30" s="107">
        <v>40</v>
      </c>
      <c r="G30" s="108"/>
      <c r="H30" s="109">
        <f>ROUND(G30*F30,2)</f>
        <v>0</v>
      </c>
    </row>
    <row r="31" spans="1:8" s="39" customFormat="1" ht="30" customHeight="1" x14ac:dyDescent="0.2">
      <c r="A31" s="111" t="s">
        <v>126</v>
      </c>
      <c r="B31" s="98" t="s">
        <v>59</v>
      </c>
      <c r="C31" s="99" t="s">
        <v>177</v>
      </c>
      <c r="D31" s="100" t="s">
        <v>60</v>
      </c>
      <c r="E31" s="101" t="s">
        <v>23</v>
      </c>
      <c r="F31" s="127">
        <v>3</v>
      </c>
      <c r="G31" s="128"/>
      <c r="H31" s="129">
        <f t="shared" ref="H31" si="7">ROUND(G31*F31,2)</f>
        <v>0</v>
      </c>
    </row>
    <row r="32" spans="1:8" s="39" customFormat="1" ht="30" customHeight="1" x14ac:dyDescent="0.2">
      <c r="A32" s="116" t="s">
        <v>112</v>
      </c>
      <c r="B32" s="98" t="s">
        <v>63</v>
      </c>
      <c r="C32" s="124" t="s">
        <v>113</v>
      </c>
      <c r="D32" s="100" t="s">
        <v>114</v>
      </c>
      <c r="E32" s="170"/>
      <c r="F32" s="165"/>
      <c r="G32" s="166"/>
      <c r="H32" s="160"/>
    </row>
    <row r="33" spans="1:8" s="1" customFormat="1" ht="30" customHeight="1" x14ac:dyDescent="0.2">
      <c r="A33" s="135" t="s">
        <v>238</v>
      </c>
      <c r="B33" s="131" t="s">
        <v>24</v>
      </c>
      <c r="C33" s="124" t="s">
        <v>219</v>
      </c>
      <c r="D33" s="125" t="s">
        <v>1</v>
      </c>
      <c r="E33" s="126" t="s">
        <v>34</v>
      </c>
      <c r="F33" s="127">
        <v>37</v>
      </c>
      <c r="G33" s="128"/>
      <c r="H33" s="129">
        <f t="shared" ref="H33" si="8">ROUND(G33*F33,2)</f>
        <v>0</v>
      </c>
    </row>
    <row r="34" spans="1:8" s="39" customFormat="1" ht="30" customHeight="1" x14ac:dyDescent="0.2">
      <c r="A34" s="116" t="s">
        <v>184</v>
      </c>
      <c r="B34" s="98" t="s">
        <v>65</v>
      </c>
      <c r="C34" s="99" t="s">
        <v>185</v>
      </c>
      <c r="D34" s="100" t="s">
        <v>191</v>
      </c>
      <c r="E34" s="170"/>
      <c r="F34" s="165"/>
      <c r="G34" s="166"/>
      <c r="H34" s="160"/>
    </row>
    <row r="35" spans="1:8" s="1" customFormat="1" ht="35.1" customHeight="1" x14ac:dyDescent="0.2">
      <c r="A35" s="111" t="s">
        <v>240</v>
      </c>
      <c r="B35" s="106" t="s">
        <v>24</v>
      </c>
      <c r="C35" s="99" t="s">
        <v>239</v>
      </c>
      <c r="D35" s="100" t="s">
        <v>64</v>
      </c>
      <c r="E35" s="101" t="s">
        <v>34</v>
      </c>
      <c r="F35" s="102">
        <v>37</v>
      </c>
      <c r="G35" s="103"/>
      <c r="H35" s="104">
        <f t="shared" ref="H35:H37" si="9">ROUND(G35*F35,2)</f>
        <v>0</v>
      </c>
    </row>
    <row r="36" spans="1:8" s="1" customFormat="1" ht="35.1" customHeight="1" x14ac:dyDescent="0.2">
      <c r="A36" s="111" t="s">
        <v>202</v>
      </c>
      <c r="B36" s="106" t="s">
        <v>31</v>
      </c>
      <c r="C36" s="99" t="s">
        <v>220</v>
      </c>
      <c r="D36" s="100" t="s">
        <v>203</v>
      </c>
      <c r="E36" s="101" t="s">
        <v>34</v>
      </c>
      <c r="F36" s="102">
        <v>9</v>
      </c>
      <c r="G36" s="103"/>
      <c r="H36" s="104">
        <f t="shared" si="9"/>
        <v>0</v>
      </c>
    </row>
    <row r="37" spans="1:8" s="39" customFormat="1" ht="30" customHeight="1" x14ac:dyDescent="0.2">
      <c r="A37" s="111" t="s">
        <v>115</v>
      </c>
      <c r="B37" s="98" t="s">
        <v>66</v>
      </c>
      <c r="C37" s="163" t="s">
        <v>116</v>
      </c>
      <c r="D37" s="100" t="s">
        <v>117</v>
      </c>
      <c r="E37" s="101" t="s">
        <v>23</v>
      </c>
      <c r="F37" s="102">
        <v>20</v>
      </c>
      <c r="G37" s="103"/>
      <c r="H37" s="104">
        <f t="shared" si="9"/>
        <v>0</v>
      </c>
    </row>
    <row r="38" spans="1:8" s="39" customFormat="1" ht="30" customHeight="1" x14ac:dyDescent="0.2">
      <c r="A38" s="116" t="s">
        <v>250</v>
      </c>
      <c r="B38" s="98" t="s">
        <v>67</v>
      </c>
      <c r="C38" s="163" t="s">
        <v>252</v>
      </c>
      <c r="D38" s="100" t="s">
        <v>248</v>
      </c>
      <c r="E38" s="164"/>
      <c r="F38" s="165"/>
      <c r="G38" s="166"/>
      <c r="H38" s="160"/>
    </row>
    <row r="39" spans="1:8" s="1" customFormat="1" ht="30" customHeight="1" x14ac:dyDescent="0.2">
      <c r="A39" s="111" t="s">
        <v>251</v>
      </c>
      <c r="B39" s="106" t="s">
        <v>24</v>
      </c>
      <c r="C39" s="99" t="s">
        <v>249</v>
      </c>
      <c r="D39" s="100"/>
      <c r="E39" s="101" t="s">
        <v>23</v>
      </c>
      <c r="F39" s="102">
        <v>70</v>
      </c>
      <c r="G39" s="103"/>
      <c r="H39" s="104">
        <f t="shared" ref="H39" si="10">ROUND(G39*F39,2)</f>
        <v>0</v>
      </c>
    </row>
    <row r="40" spans="1:8" s="39" customFormat="1" ht="30" customHeight="1" x14ac:dyDescent="0.25">
      <c r="A40" s="110"/>
      <c r="B40" s="174"/>
      <c r="C40" s="169" t="s">
        <v>95</v>
      </c>
      <c r="D40" s="100"/>
      <c r="E40" s="170"/>
      <c r="F40" s="165"/>
      <c r="G40" s="166"/>
      <c r="H40" s="160"/>
    </row>
    <row r="41" spans="1:8" s="1" customFormat="1" ht="30" customHeight="1" x14ac:dyDescent="0.2">
      <c r="A41" s="97" t="s">
        <v>212</v>
      </c>
      <c r="B41" s="98" t="s">
        <v>253</v>
      </c>
      <c r="C41" s="99" t="s">
        <v>213</v>
      </c>
      <c r="D41" s="100" t="s">
        <v>204</v>
      </c>
      <c r="E41" s="101"/>
      <c r="F41" s="117"/>
      <c r="G41" s="172"/>
      <c r="H41" s="118"/>
    </row>
    <row r="42" spans="1:8" s="1" customFormat="1" ht="50.1" customHeight="1" x14ac:dyDescent="0.2">
      <c r="A42" s="97" t="s">
        <v>205</v>
      </c>
      <c r="B42" s="106" t="s">
        <v>24</v>
      </c>
      <c r="C42" s="99" t="s">
        <v>206</v>
      </c>
      <c r="D42" s="100"/>
      <c r="E42" s="101" t="s">
        <v>23</v>
      </c>
      <c r="F42" s="117">
        <v>140</v>
      </c>
      <c r="G42" s="103"/>
      <c r="H42" s="104">
        <f t="shared" ref="H42" si="11">ROUND(G42*F42,2)</f>
        <v>0</v>
      </c>
    </row>
    <row r="43" spans="1:8" s="1" customFormat="1" ht="30" customHeight="1" x14ac:dyDescent="0.2">
      <c r="A43" s="97" t="s">
        <v>155</v>
      </c>
      <c r="B43" s="98" t="s">
        <v>68</v>
      </c>
      <c r="C43" s="99" t="s">
        <v>156</v>
      </c>
      <c r="D43" s="100" t="s">
        <v>178</v>
      </c>
      <c r="E43" s="168"/>
      <c r="F43" s="102"/>
      <c r="G43" s="172"/>
      <c r="H43" s="118"/>
    </row>
    <row r="44" spans="1:8" s="1" customFormat="1" ht="30" customHeight="1" x14ac:dyDescent="0.2">
      <c r="A44" s="97" t="s">
        <v>157</v>
      </c>
      <c r="B44" s="106" t="s">
        <v>24</v>
      </c>
      <c r="C44" s="99" t="s">
        <v>118</v>
      </c>
      <c r="D44" s="100"/>
      <c r="E44" s="101"/>
      <c r="F44" s="102"/>
      <c r="G44" s="172"/>
      <c r="H44" s="118"/>
    </row>
    <row r="45" spans="1:8" s="1" customFormat="1" ht="30" customHeight="1" x14ac:dyDescent="0.2">
      <c r="A45" s="97" t="s">
        <v>158</v>
      </c>
      <c r="B45" s="115" t="s">
        <v>61</v>
      </c>
      <c r="C45" s="99" t="s">
        <v>69</v>
      </c>
      <c r="D45" s="100"/>
      <c r="E45" s="101" t="s">
        <v>25</v>
      </c>
      <c r="F45" s="102">
        <v>190</v>
      </c>
      <c r="G45" s="103"/>
      <c r="H45" s="104">
        <f>ROUND(G45*F45,2)</f>
        <v>0</v>
      </c>
    </row>
    <row r="46" spans="1:8" s="1" customFormat="1" ht="30" customHeight="1" x14ac:dyDescent="0.2">
      <c r="A46" s="97" t="s">
        <v>159</v>
      </c>
      <c r="B46" s="106" t="s">
        <v>31</v>
      </c>
      <c r="C46" s="99" t="s">
        <v>44</v>
      </c>
      <c r="D46" s="100"/>
      <c r="E46" s="101"/>
      <c r="F46" s="102"/>
      <c r="G46" s="172"/>
      <c r="H46" s="118"/>
    </row>
    <row r="47" spans="1:8" s="1" customFormat="1" ht="30" customHeight="1" x14ac:dyDescent="0.2">
      <c r="A47" s="97" t="s">
        <v>160</v>
      </c>
      <c r="B47" s="115" t="s">
        <v>61</v>
      </c>
      <c r="C47" s="99" t="s">
        <v>69</v>
      </c>
      <c r="D47" s="100"/>
      <c r="E47" s="101" t="s">
        <v>25</v>
      </c>
      <c r="F47" s="102">
        <v>10</v>
      </c>
      <c r="G47" s="103"/>
      <c r="H47" s="104">
        <f>ROUND(G47*F47,2)</f>
        <v>0</v>
      </c>
    </row>
    <row r="48" spans="1:8" s="1" customFormat="1" ht="35.1" customHeight="1" x14ac:dyDescent="0.2">
      <c r="A48" s="97" t="s">
        <v>179</v>
      </c>
      <c r="B48" s="98" t="s">
        <v>70</v>
      </c>
      <c r="C48" s="99" t="s">
        <v>180</v>
      </c>
      <c r="D48" s="100" t="s">
        <v>181</v>
      </c>
      <c r="E48" s="101" t="s">
        <v>25</v>
      </c>
      <c r="F48" s="102">
        <v>290</v>
      </c>
      <c r="G48" s="103"/>
      <c r="H48" s="104">
        <f>ROUND(G48*F48,2)</f>
        <v>0</v>
      </c>
    </row>
    <row r="49" spans="1:8" s="39" customFormat="1" ht="30" customHeight="1" x14ac:dyDescent="0.25">
      <c r="A49" s="110"/>
      <c r="B49" s="174"/>
      <c r="C49" s="169" t="s">
        <v>18</v>
      </c>
      <c r="D49" s="100"/>
      <c r="E49" s="170"/>
      <c r="F49" s="165"/>
      <c r="G49" s="166"/>
      <c r="H49" s="160"/>
    </row>
    <row r="50" spans="1:8" s="39" customFormat="1" ht="30" customHeight="1" x14ac:dyDescent="0.2">
      <c r="A50" s="97" t="s">
        <v>35</v>
      </c>
      <c r="B50" s="98" t="s">
        <v>73</v>
      </c>
      <c r="C50" s="99" t="s">
        <v>36</v>
      </c>
      <c r="D50" s="100" t="s">
        <v>71</v>
      </c>
      <c r="E50" s="101" t="s">
        <v>34</v>
      </c>
      <c r="F50" s="102">
        <v>620</v>
      </c>
      <c r="G50" s="103"/>
      <c r="H50" s="104">
        <f>ROUND(G50*F50,2)</f>
        <v>0</v>
      </c>
    </row>
    <row r="51" spans="1:8" s="39" customFormat="1" ht="35.1" customHeight="1" x14ac:dyDescent="0.2">
      <c r="A51" s="122"/>
      <c r="B51" s="123"/>
      <c r="C51" s="169" t="s">
        <v>221</v>
      </c>
      <c r="D51" s="100"/>
      <c r="E51" s="170"/>
      <c r="F51" s="165"/>
      <c r="G51" s="166"/>
      <c r="H51" s="160"/>
    </row>
    <row r="52" spans="1:8" s="1" customFormat="1" ht="30" customHeight="1" x14ac:dyDescent="0.2">
      <c r="A52" s="122" t="s">
        <v>84</v>
      </c>
      <c r="B52" s="123" t="s">
        <v>77</v>
      </c>
      <c r="C52" s="150" t="s">
        <v>85</v>
      </c>
      <c r="D52" s="151" t="s">
        <v>86</v>
      </c>
      <c r="E52" s="126" t="s">
        <v>34</v>
      </c>
      <c r="F52" s="141">
        <v>18</v>
      </c>
      <c r="G52" s="128"/>
      <c r="H52" s="129">
        <f>ROUND(G52*F52,2)</f>
        <v>0</v>
      </c>
    </row>
    <row r="53" spans="1:8" s="39" customFormat="1" ht="30" customHeight="1" x14ac:dyDescent="0.25">
      <c r="A53" s="110"/>
      <c r="B53" s="174"/>
      <c r="C53" s="169" t="s">
        <v>241</v>
      </c>
      <c r="D53" s="100"/>
      <c r="E53" s="170"/>
      <c r="F53" s="165"/>
      <c r="G53" s="166"/>
      <c r="H53" s="160"/>
    </row>
    <row r="54" spans="1:8" s="1" customFormat="1" ht="30" customHeight="1" x14ac:dyDescent="0.2">
      <c r="A54" s="122" t="s">
        <v>242</v>
      </c>
      <c r="B54" s="123" t="s">
        <v>235</v>
      </c>
      <c r="C54" s="150" t="s">
        <v>243</v>
      </c>
      <c r="D54" s="151" t="s">
        <v>229</v>
      </c>
      <c r="E54" s="126" t="s">
        <v>30</v>
      </c>
      <c r="F54" s="141">
        <v>1</v>
      </c>
      <c r="G54" s="128"/>
      <c r="H54" s="129">
        <f>ROUND(G54*F54,2)</f>
        <v>0</v>
      </c>
    </row>
    <row r="55" spans="1:8" s="39" customFormat="1" ht="30" customHeight="1" x14ac:dyDescent="0.25">
      <c r="A55" s="110"/>
      <c r="B55" s="174"/>
      <c r="C55" s="169" t="s">
        <v>19</v>
      </c>
      <c r="D55" s="100"/>
      <c r="E55" s="170"/>
      <c r="F55" s="165"/>
      <c r="G55" s="166"/>
      <c r="H55" s="160"/>
    </row>
    <row r="56" spans="1:8" s="39" customFormat="1" ht="30" customHeight="1" x14ac:dyDescent="0.2">
      <c r="A56" s="111" t="s">
        <v>37</v>
      </c>
      <c r="B56" s="123" t="s">
        <v>236</v>
      </c>
      <c r="C56" s="99" t="s">
        <v>38</v>
      </c>
      <c r="D56" s="100" t="s">
        <v>189</v>
      </c>
      <c r="E56" s="170"/>
      <c r="F56" s="165"/>
      <c r="G56" s="166"/>
      <c r="H56" s="160"/>
    </row>
    <row r="57" spans="1:8" s="39" customFormat="1" ht="30" customHeight="1" x14ac:dyDescent="0.2">
      <c r="A57" s="111" t="s">
        <v>87</v>
      </c>
      <c r="B57" s="106" t="s">
        <v>24</v>
      </c>
      <c r="C57" s="99" t="s">
        <v>88</v>
      </c>
      <c r="D57" s="100"/>
      <c r="E57" s="101" t="s">
        <v>23</v>
      </c>
      <c r="F57" s="102">
        <v>220</v>
      </c>
      <c r="G57" s="103"/>
      <c r="H57" s="104">
        <f>ROUND(G57*F57,2)</f>
        <v>0</v>
      </c>
    </row>
    <row r="58" spans="1:8" s="39" customFormat="1" ht="30" customHeight="1" x14ac:dyDescent="0.2">
      <c r="A58" s="82" t="s">
        <v>39</v>
      </c>
      <c r="B58" s="83" t="s">
        <v>31</v>
      </c>
      <c r="C58" s="171" t="s">
        <v>89</v>
      </c>
      <c r="D58" s="84"/>
      <c r="E58" s="85" t="s">
        <v>23</v>
      </c>
      <c r="F58" s="102">
        <v>80</v>
      </c>
      <c r="G58" s="103"/>
      <c r="H58" s="104">
        <f>ROUND(G58*F58,2)</f>
        <v>0</v>
      </c>
    </row>
    <row r="59" spans="1:8" ht="35.1" customHeight="1" x14ac:dyDescent="0.2">
      <c r="A59" s="42"/>
      <c r="B59" s="43" t="str">
        <f>B7</f>
        <v>A</v>
      </c>
      <c r="C59" s="178" t="str">
        <f>C7</f>
        <v>MANCHESTER/OAKENWALD LOCAL IMPROVEMENT ALLEY - POINT TO WILDWOOD</v>
      </c>
      <c r="D59" s="181"/>
      <c r="E59" s="181"/>
      <c r="F59" s="182"/>
      <c r="G59" s="44"/>
      <c r="H59" s="45">
        <f>SUM(H8:H58)</f>
        <v>0</v>
      </c>
    </row>
    <row r="60" spans="1:8" s="38" customFormat="1" ht="35.1" customHeight="1" x14ac:dyDescent="0.2">
      <c r="A60" s="52"/>
      <c r="B60" s="53" t="s">
        <v>12</v>
      </c>
      <c r="C60" s="183" t="s">
        <v>208</v>
      </c>
      <c r="D60" s="184"/>
      <c r="E60" s="184"/>
      <c r="F60" s="185"/>
      <c r="G60" s="54"/>
      <c r="H60" s="54"/>
    </row>
    <row r="61" spans="1:8" s="39" customFormat="1" ht="30" customHeight="1" x14ac:dyDescent="0.2">
      <c r="A61" s="40"/>
      <c r="B61" s="55"/>
      <c r="C61" s="89" t="s">
        <v>17</v>
      </c>
      <c r="D61" s="41"/>
      <c r="E61" s="93"/>
      <c r="F61" s="94"/>
      <c r="G61" s="95"/>
      <c r="H61" s="96"/>
    </row>
    <row r="62" spans="1:8" s="1" customFormat="1" ht="30" customHeight="1" x14ac:dyDescent="0.2">
      <c r="A62" s="97" t="s">
        <v>45</v>
      </c>
      <c r="B62" s="98" t="s">
        <v>98</v>
      </c>
      <c r="C62" s="99" t="s">
        <v>46</v>
      </c>
      <c r="D62" s="100" t="s">
        <v>167</v>
      </c>
      <c r="E62" s="101" t="s">
        <v>21</v>
      </c>
      <c r="F62" s="102">
        <v>460</v>
      </c>
      <c r="G62" s="103"/>
      <c r="H62" s="104">
        <f t="shared" ref="H62:H63" si="12">ROUND(G62*F62,2)</f>
        <v>0</v>
      </c>
    </row>
    <row r="63" spans="1:8" s="1" customFormat="1" ht="30" customHeight="1" x14ac:dyDescent="0.2">
      <c r="A63" s="105" t="s">
        <v>47</v>
      </c>
      <c r="B63" s="98" t="s">
        <v>97</v>
      </c>
      <c r="C63" s="99" t="s">
        <v>48</v>
      </c>
      <c r="D63" s="100" t="s">
        <v>168</v>
      </c>
      <c r="E63" s="101" t="s">
        <v>23</v>
      </c>
      <c r="F63" s="102">
        <v>680</v>
      </c>
      <c r="G63" s="103"/>
      <c r="H63" s="104">
        <f t="shared" si="12"/>
        <v>0</v>
      </c>
    </row>
    <row r="64" spans="1:8" s="1" customFormat="1" ht="30" customHeight="1" x14ac:dyDescent="0.2">
      <c r="A64" s="105" t="s">
        <v>186</v>
      </c>
      <c r="B64" s="98" t="s">
        <v>96</v>
      </c>
      <c r="C64" s="99" t="s">
        <v>187</v>
      </c>
      <c r="D64" s="100" t="s">
        <v>168</v>
      </c>
      <c r="E64" s="101"/>
      <c r="F64" s="102"/>
      <c r="G64" s="172"/>
      <c r="H64" s="104"/>
    </row>
    <row r="65" spans="1:8" s="1" customFormat="1" ht="30" customHeight="1" x14ac:dyDescent="0.2">
      <c r="A65" s="105" t="s">
        <v>188</v>
      </c>
      <c r="B65" s="106" t="s">
        <v>24</v>
      </c>
      <c r="C65" s="99" t="s">
        <v>210</v>
      </c>
      <c r="D65" s="100" t="s">
        <v>1</v>
      </c>
      <c r="E65" s="101" t="s">
        <v>25</v>
      </c>
      <c r="F65" s="102">
        <v>600</v>
      </c>
      <c r="G65" s="103"/>
      <c r="H65" s="104">
        <f t="shared" ref="H65" si="13">ROUND(G65*F65,2)</f>
        <v>0</v>
      </c>
    </row>
    <row r="66" spans="1:8" s="1" customFormat="1" ht="30" customHeight="1" x14ac:dyDescent="0.2">
      <c r="A66" s="105" t="s">
        <v>26</v>
      </c>
      <c r="B66" s="98" t="s">
        <v>119</v>
      </c>
      <c r="C66" s="99" t="s">
        <v>27</v>
      </c>
      <c r="D66" s="100" t="s">
        <v>167</v>
      </c>
      <c r="E66" s="101"/>
      <c r="F66" s="102"/>
      <c r="G66" s="172"/>
      <c r="H66" s="104"/>
    </row>
    <row r="67" spans="1:8" s="1" customFormat="1" ht="30" customHeight="1" x14ac:dyDescent="0.2">
      <c r="A67" s="105" t="s">
        <v>214</v>
      </c>
      <c r="B67" s="106" t="s">
        <v>24</v>
      </c>
      <c r="C67" s="99" t="s">
        <v>215</v>
      </c>
      <c r="D67" s="100" t="s">
        <v>1</v>
      </c>
      <c r="E67" s="101" t="s">
        <v>21</v>
      </c>
      <c r="F67" s="102">
        <v>20</v>
      </c>
      <c r="G67" s="103"/>
      <c r="H67" s="104">
        <f t="shared" ref="H67:H68" si="14">ROUND(G67*F67,2)</f>
        <v>0</v>
      </c>
    </row>
    <row r="68" spans="1:8" s="1" customFormat="1" ht="30" customHeight="1" x14ac:dyDescent="0.2">
      <c r="A68" s="130" t="s">
        <v>195</v>
      </c>
      <c r="B68" s="106" t="s">
        <v>31</v>
      </c>
      <c r="C68" s="124" t="s">
        <v>211</v>
      </c>
      <c r="D68" s="125" t="s">
        <v>1</v>
      </c>
      <c r="E68" s="126" t="s">
        <v>21</v>
      </c>
      <c r="F68" s="102">
        <v>70</v>
      </c>
      <c r="G68" s="103"/>
      <c r="H68" s="104">
        <f t="shared" si="14"/>
        <v>0</v>
      </c>
    </row>
    <row r="69" spans="1:8" s="1" customFormat="1" ht="30" customHeight="1" x14ac:dyDescent="0.2">
      <c r="A69" s="97" t="s">
        <v>28</v>
      </c>
      <c r="B69" s="98" t="s">
        <v>120</v>
      </c>
      <c r="C69" s="99" t="s">
        <v>29</v>
      </c>
      <c r="D69" s="100" t="s">
        <v>167</v>
      </c>
      <c r="E69" s="101" t="s">
        <v>23</v>
      </c>
      <c r="F69" s="102">
        <v>60</v>
      </c>
      <c r="G69" s="103"/>
      <c r="H69" s="104">
        <f t="shared" ref="H69" si="15">ROUND(G69*F69,2)</f>
        <v>0</v>
      </c>
    </row>
    <row r="70" spans="1:8" s="39" customFormat="1" ht="30" customHeight="1" x14ac:dyDescent="0.2">
      <c r="A70" s="105" t="s">
        <v>52</v>
      </c>
      <c r="B70" s="98" t="s">
        <v>121</v>
      </c>
      <c r="C70" s="99" t="s">
        <v>169</v>
      </c>
      <c r="D70" s="100" t="s">
        <v>170</v>
      </c>
      <c r="E70" s="170"/>
      <c r="F70" s="165"/>
      <c r="G70" s="166"/>
      <c r="H70" s="160"/>
    </row>
    <row r="71" spans="1:8" s="39" customFormat="1" ht="30" customHeight="1" x14ac:dyDescent="0.2">
      <c r="A71" s="105" t="s">
        <v>171</v>
      </c>
      <c r="B71" s="106" t="s">
        <v>24</v>
      </c>
      <c r="C71" s="99" t="s">
        <v>172</v>
      </c>
      <c r="D71" s="100" t="s">
        <v>1</v>
      </c>
      <c r="E71" s="101" t="s">
        <v>23</v>
      </c>
      <c r="F71" s="102">
        <v>680</v>
      </c>
      <c r="G71" s="103"/>
      <c r="H71" s="104">
        <f t="shared" ref="H71" si="16">ROUND(G71*F71,2)</f>
        <v>0</v>
      </c>
    </row>
    <row r="72" spans="1:8" s="39" customFormat="1" ht="30" customHeight="1" x14ac:dyDescent="0.2">
      <c r="A72" s="105" t="s">
        <v>173</v>
      </c>
      <c r="B72" s="98" t="s">
        <v>122</v>
      </c>
      <c r="C72" s="99" t="s">
        <v>55</v>
      </c>
      <c r="D72" s="100" t="s">
        <v>174</v>
      </c>
      <c r="E72" s="170"/>
      <c r="F72" s="165"/>
      <c r="G72" s="166"/>
      <c r="H72" s="160"/>
    </row>
    <row r="73" spans="1:8" s="1" customFormat="1" ht="30" customHeight="1" x14ac:dyDescent="0.2">
      <c r="A73" s="105" t="s">
        <v>196</v>
      </c>
      <c r="B73" s="106" t="s">
        <v>175</v>
      </c>
      <c r="C73" s="99" t="s">
        <v>197</v>
      </c>
      <c r="D73" s="100" t="s">
        <v>1</v>
      </c>
      <c r="E73" s="101" t="s">
        <v>23</v>
      </c>
      <c r="F73" s="102">
        <v>80</v>
      </c>
      <c r="G73" s="103"/>
      <c r="H73" s="104">
        <f>ROUND(G73*F73,2)</f>
        <v>0</v>
      </c>
    </row>
    <row r="74" spans="1:8" s="39" customFormat="1" ht="30" customHeight="1" x14ac:dyDescent="0.25">
      <c r="A74" s="110"/>
      <c r="B74" s="173"/>
      <c r="C74" s="169" t="s">
        <v>91</v>
      </c>
      <c r="D74" s="100"/>
      <c r="E74" s="170"/>
      <c r="F74" s="165"/>
      <c r="G74" s="166"/>
      <c r="H74" s="160"/>
    </row>
    <row r="75" spans="1:8" s="1" customFormat="1" ht="30" customHeight="1" x14ac:dyDescent="0.2">
      <c r="A75" s="111" t="s">
        <v>40</v>
      </c>
      <c r="B75" s="98" t="s">
        <v>123</v>
      </c>
      <c r="C75" s="99" t="s">
        <v>41</v>
      </c>
      <c r="D75" s="100" t="s">
        <v>167</v>
      </c>
      <c r="E75" s="101"/>
      <c r="F75" s="102"/>
      <c r="G75" s="172"/>
      <c r="H75" s="104"/>
    </row>
    <row r="76" spans="1:8" s="1" customFormat="1" ht="30" customHeight="1" x14ac:dyDescent="0.2">
      <c r="A76" s="111" t="s">
        <v>42</v>
      </c>
      <c r="B76" s="106" t="s">
        <v>24</v>
      </c>
      <c r="C76" s="99" t="s">
        <v>43</v>
      </c>
      <c r="D76" s="100" t="s">
        <v>1</v>
      </c>
      <c r="E76" s="101" t="s">
        <v>23</v>
      </c>
      <c r="F76" s="102">
        <v>185</v>
      </c>
      <c r="G76" s="103"/>
      <c r="H76" s="104">
        <f>ROUND(G76*F76,2)</f>
        <v>0</v>
      </c>
    </row>
    <row r="77" spans="1:8" s="1" customFormat="1" ht="30" customHeight="1" x14ac:dyDescent="0.2">
      <c r="A77" s="111" t="s">
        <v>92</v>
      </c>
      <c r="B77" s="106" t="s">
        <v>31</v>
      </c>
      <c r="C77" s="99" t="s">
        <v>93</v>
      </c>
      <c r="D77" s="100" t="s">
        <v>1</v>
      </c>
      <c r="E77" s="101" t="s">
        <v>23</v>
      </c>
      <c r="F77" s="102">
        <v>8</v>
      </c>
      <c r="G77" s="103"/>
      <c r="H77" s="104">
        <f>ROUND(G77*F77,2)</f>
        <v>0</v>
      </c>
    </row>
    <row r="78" spans="1:8" s="39" customFormat="1" ht="30" customHeight="1" x14ac:dyDescent="0.2">
      <c r="A78" s="111" t="s">
        <v>32</v>
      </c>
      <c r="B78" s="98" t="s">
        <v>127</v>
      </c>
      <c r="C78" s="99" t="s">
        <v>33</v>
      </c>
      <c r="D78" s="100" t="s">
        <v>94</v>
      </c>
      <c r="E78" s="170"/>
      <c r="F78" s="165"/>
      <c r="G78" s="166"/>
      <c r="H78" s="160"/>
    </row>
    <row r="79" spans="1:8" s="1" customFormat="1" ht="30" customHeight="1" x14ac:dyDescent="0.2">
      <c r="A79" s="112" t="s">
        <v>198</v>
      </c>
      <c r="B79" s="113" t="s">
        <v>24</v>
      </c>
      <c r="C79" s="114" t="s">
        <v>199</v>
      </c>
      <c r="D79" s="113" t="s">
        <v>1</v>
      </c>
      <c r="E79" s="113" t="s">
        <v>30</v>
      </c>
      <c r="F79" s="102">
        <v>55</v>
      </c>
      <c r="G79" s="103"/>
      <c r="H79" s="104">
        <f>ROUND(G79*F79,2)</f>
        <v>0</v>
      </c>
    </row>
    <row r="80" spans="1:8" s="39" customFormat="1" ht="30" customHeight="1" x14ac:dyDescent="0.2">
      <c r="A80" s="111" t="s">
        <v>106</v>
      </c>
      <c r="B80" s="98" t="s">
        <v>128</v>
      </c>
      <c r="C80" s="99" t="s">
        <v>107</v>
      </c>
      <c r="D80" s="100" t="s">
        <v>190</v>
      </c>
      <c r="E80" s="170"/>
      <c r="F80" s="165"/>
      <c r="G80" s="166"/>
      <c r="H80" s="160"/>
    </row>
    <row r="81" spans="1:8" s="39" customFormat="1" ht="30" customHeight="1" x14ac:dyDescent="0.2">
      <c r="A81" s="111" t="s">
        <v>108</v>
      </c>
      <c r="B81" s="106" t="s">
        <v>175</v>
      </c>
      <c r="C81" s="99" t="s">
        <v>176</v>
      </c>
      <c r="D81" s="100" t="s">
        <v>109</v>
      </c>
      <c r="E81" s="170"/>
      <c r="F81" s="165"/>
      <c r="G81" s="166"/>
      <c r="H81" s="160"/>
    </row>
    <row r="82" spans="1:8" s="1" customFormat="1" ht="30" customHeight="1" x14ac:dyDescent="0.2">
      <c r="A82" s="135" t="s">
        <v>216</v>
      </c>
      <c r="B82" s="139" t="s">
        <v>61</v>
      </c>
      <c r="C82" s="124" t="s">
        <v>217</v>
      </c>
      <c r="D82" s="125"/>
      <c r="E82" s="126" t="s">
        <v>23</v>
      </c>
      <c r="F82" s="127">
        <v>9</v>
      </c>
      <c r="G82" s="128"/>
      <c r="H82" s="129">
        <f t="shared" ref="H82" si="17">ROUND(G82*F82,2)</f>
        <v>0</v>
      </c>
    </row>
    <row r="83" spans="1:8" s="39" customFormat="1" ht="30" customHeight="1" x14ac:dyDescent="0.2">
      <c r="A83" s="111" t="s">
        <v>110</v>
      </c>
      <c r="B83" s="115" t="s">
        <v>62</v>
      </c>
      <c r="C83" s="99" t="s">
        <v>111</v>
      </c>
      <c r="D83" s="100"/>
      <c r="E83" s="101" t="s">
        <v>23</v>
      </c>
      <c r="F83" s="107">
        <v>6</v>
      </c>
      <c r="G83" s="108"/>
      <c r="H83" s="109">
        <f>ROUND(G83*F83,2)</f>
        <v>0</v>
      </c>
    </row>
    <row r="84" spans="1:8" s="39" customFormat="1" ht="30" customHeight="1" x14ac:dyDescent="0.2">
      <c r="A84" s="111" t="s">
        <v>126</v>
      </c>
      <c r="B84" s="98" t="s">
        <v>129</v>
      </c>
      <c r="C84" s="99" t="s">
        <v>177</v>
      </c>
      <c r="D84" s="100" t="s">
        <v>60</v>
      </c>
      <c r="E84" s="101" t="s">
        <v>23</v>
      </c>
      <c r="F84" s="127">
        <v>3</v>
      </c>
      <c r="G84" s="128"/>
      <c r="H84" s="129">
        <f t="shared" ref="H84" si="18">ROUND(G84*F84,2)</f>
        <v>0</v>
      </c>
    </row>
    <row r="85" spans="1:8" s="39" customFormat="1" ht="30" customHeight="1" x14ac:dyDescent="0.2">
      <c r="A85" s="116" t="s">
        <v>112</v>
      </c>
      <c r="B85" s="98" t="s">
        <v>130</v>
      </c>
      <c r="C85" s="124" t="s">
        <v>113</v>
      </c>
      <c r="D85" s="100" t="s">
        <v>114</v>
      </c>
      <c r="E85" s="170"/>
      <c r="F85" s="165"/>
      <c r="G85" s="166"/>
      <c r="H85" s="160"/>
    </row>
    <row r="86" spans="1:8" s="1" customFormat="1" ht="30" customHeight="1" x14ac:dyDescent="0.2">
      <c r="A86" s="135" t="s">
        <v>218</v>
      </c>
      <c r="B86" s="131" t="s">
        <v>24</v>
      </c>
      <c r="C86" s="124" t="s">
        <v>219</v>
      </c>
      <c r="D86" s="125" t="s">
        <v>1</v>
      </c>
      <c r="E86" s="126" t="s">
        <v>34</v>
      </c>
      <c r="F86" s="127">
        <v>19</v>
      </c>
      <c r="G86" s="128"/>
      <c r="H86" s="129">
        <f t="shared" ref="H86" si="19">ROUND(G86*F86,2)</f>
        <v>0</v>
      </c>
    </row>
    <row r="87" spans="1:8" s="39" customFormat="1" ht="30" customHeight="1" x14ac:dyDescent="0.2">
      <c r="A87" s="116" t="s">
        <v>184</v>
      </c>
      <c r="B87" s="98" t="s">
        <v>131</v>
      </c>
      <c r="C87" s="99" t="s">
        <v>185</v>
      </c>
      <c r="D87" s="100" t="s">
        <v>191</v>
      </c>
      <c r="E87" s="170"/>
      <c r="F87" s="165"/>
      <c r="G87" s="166"/>
      <c r="H87" s="160"/>
    </row>
    <row r="88" spans="1:8" s="1" customFormat="1" ht="35.1" customHeight="1" x14ac:dyDescent="0.2">
      <c r="A88" s="111" t="s">
        <v>201</v>
      </c>
      <c r="B88" s="106" t="s">
        <v>24</v>
      </c>
      <c r="C88" s="99" t="s">
        <v>239</v>
      </c>
      <c r="D88" s="100" t="s">
        <v>64</v>
      </c>
      <c r="E88" s="101" t="s">
        <v>34</v>
      </c>
      <c r="F88" s="102">
        <v>19</v>
      </c>
      <c r="G88" s="103"/>
      <c r="H88" s="104">
        <f t="shared" ref="H88:H89" si="20">ROUND(G88*F88,2)</f>
        <v>0</v>
      </c>
    </row>
    <row r="89" spans="1:8" s="1" customFormat="1" ht="35.1" customHeight="1" x14ac:dyDescent="0.2">
      <c r="A89" s="111" t="s">
        <v>202</v>
      </c>
      <c r="B89" s="106" t="s">
        <v>31</v>
      </c>
      <c r="C89" s="99" t="s">
        <v>220</v>
      </c>
      <c r="D89" s="100" t="s">
        <v>203</v>
      </c>
      <c r="E89" s="101" t="s">
        <v>34</v>
      </c>
      <c r="F89" s="102">
        <v>7</v>
      </c>
      <c r="G89" s="103"/>
      <c r="H89" s="104">
        <f t="shared" si="20"/>
        <v>0</v>
      </c>
    </row>
    <row r="90" spans="1:8" s="39" customFormat="1" ht="30" customHeight="1" x14ac:dyDescent="0.2">
      <c r="A90" s="111" t="s">
        <v>115</v>
      </c>
      <c r="B90" s="98" t="s">
        <v>132</v>
      </c>
      <c r="C90" s="99" t="s">
        <v>116</v>
      </c>
      <c r="D90" s="100" t="s">
        <v>117</v>
      </c>
      <c r="E90" s="101" t="s">
        <v>23</v>
      </c>
      <c r="F90" s="102">
        <v>10</v>
      </c>
      <c r="G90" s="103"/>
      <c r="H90" s="104">
        <f t="shared" ref="H90" si="21">ROUND(G90*F90,2)</f>
        <v>0</v>
      </c>
    </row>
    <row r="91" spans="1:8" s="39" customFormat="1" ht="30" customHeight="1" x14ac:dyDescent="0.2">
      <c r="A91" s="116" t="s">
        <v>250</v>
      </c>
      <c r="B91" s="98" t="s">
        <v>133</v>
      </c>
      <c r="C91" s="163" t="s">
        <v>252</v>
      </c>
      <c r="D91" s="100" t="s">
        <v>248</v>
      </c>
      <c r="E91" s="164"/>
      <c r="F91" s="165"/>
      <c r="G91" s="166"/>
      <c r="H91" s="160"/>
    </row>
    <row r="92" spans="1:8" s="1" customFormat="1" ht="30" customHeight="1" x14ac:dyDescent="0.2">
      <c r="A92" s="111" t="s">
        <v>251</v>
      </c>
      <c r="B92" s="106" t="s">
        <v>24</v>
      </c>
      <c r="C92" s="99" t="s">
        <v>249</v>
      </c>
      <c r="D92" s="100"/>
      <c r="E92" s="101" t="s">
        <v>23</v>
      </c>
      <c r="F92" s="102">
        <v>60</v>
      </c>
      <c r="G92" s="103"/>
      <c r="H92" s="104">
        <f t="shared" ref="H92" si="22">ROUND(G92*F92,2)</f>
        <v>0</v>
      </c>
    </row>
    <row r="93" spans="1:8" s="39" customFormat="1" ht="30" customHeight="1" x14ac:dyDescent="0.25">
      <c r="A93" s="110"/>
      <c r="B93" s="174"/>
      <c r="C93" s="169" t="s">
        <v>95</v>
      </c>
      <c r="D93" s="100"/>
      <c r="E93" s="170"/>
      <c r="F93" s="165"/>
      <c r="G93" s="166"/>
      <c r="H93" s="160"/>
    </row>
    <row r="94" spans="1:8" s="1" customFormat="1" ht="30" customHeight="1" x14ac:dyDescent="0.2">
      <c r="A94" s="97" t="s">
        <v>212</v>
      </c>
      <c r="B94" s="98" t="s">
        <v>254</v>
      </c>
      <c r="C94" s="99" t="s">
        <v>213</v>
      </c>
      <c r="D94" s="100" t="s">
        <v>204</v>
      </c>
      <c r="E94" s="101"/>
      <c r="F94" s="117"/>
      <c r="G94" s="172"/>
      <c r="H94" s="118"/>
    </row>
    <row r="95" spans="1:8" s="1" customFormat="1" ht="50.1" customHeight="1" x14ac:dyDescent="0.2">
      <c r="A95" s="97" t="s">
        <v>205</v>
      </c>
      <c r="B95" s="106" t="s">
        <v>24</v>
      </c>
      <c r="C95" s="99" t="s">
        <v>206</v>
      </c>
      <c r="D95" s="100"/>
      <c r="E95" s="101" t="s">
        <v>23</v>
      </c>
      <c r="F95" s="117">
        <v>190</v>
      </c>
      <c r="G95" s="103"/>
      <c r="H95" s="104">
        <f t="shared" ref="H95" si="23">ROUND(G95*F95,2)</f>
        <v>0</v>
      </c>
    </row>
    <row r="96" spans="1:8" s="1" customFormat="1" ht="30" customHeight="1" x14ac:dyDescent="0.2">
      <c r="A96" s="97" t="s">
        <v>155</v>
      </c>
      <c r="B96" s="98" t="s">
        <v>134</v>
      </c>
      <c r="C96" s="99" t="s">
        <v>156</v>
      </c>
      <c r="D96" s="100" t="s">
        <v>178</v>
      </c>
      <c r="E96" s="168"/>
      <c r="F96" s="102"/>
      <c r="G96" s="172"/>
      <c r="H96" s="118"/>
    </row>
    <row r="97" spans="1:8" s="1" customFormat="1" ht="30" customHeight="1" x14ac:dyDescent="0.2">
      <c r="A97" s="97" t="s">
        <v>157</v>
      </c>
      <c r="B97" s="106" t="s">
        <v>24</v>
      </c>
      <c r="C97" s="99" t="s">
        <v>118</v>
      </c>
      <c r="D97" s="100"/>
      <c r="E97" s="101"/>
      <c r="F97" s="102"/>
      <c r="G97" s="172"/>
      <c r="H97" s="118"/>
    </row>
    <row r="98" spans="1:8" s="1" customFormat="1" ht="30" customHeight="1" x14ac:dyDescent="0.2">
      <c r="A98" s="97" t="s">
        <v>158</v>
      </c>
      <c r="B98" s="115" t="s">
        <v>61</v>
      </c>
      <c r="C98" s="99" t="s">
        <v>69</v>
      </c>
      <c r="D98" s="100"/>
      <c r="E98" s="101" t="s">
        <v>25</v>
      </c>
      <c r="F98" s="102">
        <v>80</v>
      </c>
      <c r="G98" s="103"/>
      <c r="H98" s="104">
        <f>ROUND(G98*F98,2)</f>
        <v>0</v>
      </c>
    </row>
    <row r="99" spans="1:8" s="1" customFormat="1" ht="30" customHeight="1" x14ac:dyDescent="0.2">
      <c r="A99" s="97" t="s">
        <v>159</v>
      </c>
      <c r="B99" s="106" t="s">
        <v>31</v>
      </c>
      <c r="C99" s="99" t="s">
        <v>44</v>
      </c>
      <c r="D99" s="100"/>
      <c r="E99" s="101"/>
      <c r="F99" s="102"/>
      <c r="G99" s="172"/>
      <c r="H99" s="118"/>
    </row>
    <row r="100" spans="1:8" s="1" customFormat="1" ht="30" customHeight="1" x14ac:dyDescent="0.2">
      <c r="A100" s="97" t="s">
        <v>160</v>
      </c>
      <c r="B100" s="115" t="s">
        <v>61</v>
      </c>
      <c r="C100" s="99" t="s">
        <v>69</v>
      </c>
      <c r="D100" s="100"/>
      <c r="E100" s="101" t="s">
        <v>25</v>
      </c>
      <c r="F100" s="102">
        <v>10</v>
      </c>
      <c r="G100" s="103"/>
      <c r="H100" s="104">
        <f>ROUND(G100*F100,2)</f>
        <v>0</v>
      </c>
    </row>
    <row r="101" spans="1:8" s="1" customFormat="1" ht="35.1" customHeight="1" x14ac:dyDescent="0.2">
      <c r="A101" s="97" t="s">
        <v>179</v>
      </c>
      <c r="B101" s="98" t="s">
        <v>135</v>
      </c>
      <c r="C101" s="99" t="s">
        <v>180</v>
      </c>
      <c r="D101" s="100" t="s">
        <v>181</v>
      </c>
      <c r="E101" s="101" t="s">
        <v>25</v>
      </c>
      <c r="F101" s="102">
        <v>120</v>
      </c>
      <c r="G101" s="103"/>
      <c r="H101" s="104">
        <f>ROUND(G101*F101,2)</f>
        <v>0</v>
      </c>
    </row>
    <row r="102" spans="1:8" s="39" customFormat="1" ht="30" customHeight="1" x14ac:dyDescent="0.25">
      <c r="A102" s="110"/>
      <c r="B102" s="174"/>
      <c r="C102" s="169" t="s">
        <v>18</v>
      </c>
      <c r="D102" s="100"/>
      <c r="E102" s="170"/>
      <c r="F102" s="165"/>
      <c r="G102" s="166"/>
      <c r="H102" s="160"/>
    </row>
    <row r="103" spans="1:8" s="39" customFormat="1" ht="30" customHeight="1" x14ac:dyDescent="0.2">
      <c r="A103" s="97" t="s">
        <v>35</v>
      </c>
      <c r="B103" s="98" t="s">
        <v>136</v>
      </c>
      <c r="C103" s="99" t="s">
        <v>36</v>
      </c>
      <c r="D103" s="100" t="s">
        <v>71</v>
      </c>
      <c r="E103" s="101" t="s">
        <v>34</v>
      </c>
      <c r="F103" s="102">
        <v>260</v>
      </c>
      <c r="G103" s="103"/>
      <c r="H103" s="104">
        <f>ROUND(G103*F103,2)</f>
        <v>0</v>
      </c>
    </row>
    <row r="104" spans="1:8" s="39" customFormat="1" ht="35.1" customHeight="1" x14ac:dyDescent="0.2">
      <c r="A104" s="122"/>
      <c r="B104" s="123"/>
      <c r="C104" s="169" t="s">
        <v>221</v>
      </c>
      <c r="D104" s="100"/>
      <c r="E104" s="170"/>
      <c r="F104" s="165"/>
      <c r="G104" s="166"/>
      <c r="H104" s="160"/>
    </row>
    <row r="105" spans="1:8" s="1" customFormat="1" ht="30" customHeight="1" x14ac:dyDescent="0.2">
      <c r="A105" s="122" t="s">
        <v>84</v>
      </c>
      <c r="B105" s="123" t="s">
        <v>137</v>
      </c>
      <c r="C105" s="150" t="s">
        <v>85</v>
      </c>
      <c r="D105" s="151" t="s">
        <v>86</v>
      </c>
      <c r="E105" s="126" t="s">
        <v>34</v>
      </c>
      <c r="F105" s="141">
        <v>30</v>
      </c>
      <c r="G105" s="128"/>
      <c r="H105" s="129">
        <f>ROUND(G105*F105,2)</f>
        <v>0</v>
      </c>
    </row>
    <row r="106" spans="1:8" s="39" customFormat="1" ht="30" customHeight="1" x14ac:dyDescent="0.25">
      <c r="A106" s="110"/>
      <c r="B106" s="174"/>
      <c r="C106" s="169" t="s">
        <v>241</v>
      </c>
      <c r="D106" s="100"/>
      <c r="E106" s="170"/>
      <c r="F106" s="165"/>
      <c r="G106" s="166"/>
      <c r="H106" s="160"/>
    </row>
    <row r="107" spans="1:8" s="1" customFormat="1" ht="30" customHeight="1" x14ac:dyDescent="0.2">
      <c r="A107" s="122" t="s">
        <v>242</v>
      </c>
      <c r="B107" s="123" t="s">
        <v>225</v>
      </c>
      <c r="C107" s="150" t="s">
        <v>243</v>
      </c>
      <c r="D107" s="151" t="s">
        <v>229</v>
      </c>
      <c r="E107" s="126" t="s">
        <v>30</v>
      </c>
      <c r="F107" s="141">
        <v>1</v>
      </c>
      <c r="G107" s="128"/>
      <c r="H107" s="129">
        <f>ROUND(G107*F107,2)</f>
        <v>0</v>
      </c>
    </row>
    <row r="108" spans="1:8" s="39" customFormat="1" ht="30" customHeight="1" x14ac:dyDescent="0.25">
      <c r="A108" s="110"/>
      <c r="B108" s="174"/>
      <c r="C108" s="169" t="s">
        <v>19</v>
      </c>
      <c r="D108" s="100"/>
      <c r="E108" s="170"/>
      <c r="F108" s="165"/>
      <c r="G108" s="166"/>
      <c r="H108" s="160"/>
    </row>
    <row r="109" spans="1:8" s="39" customFormat="1" ht="30" customHeight="1" x14ac:dyDescent="0.2">
      <c r="A109" s="111" t="s">
        <v>37</v>
      </c>
      <c r="B109" s="123" t="s">
        <v>232</v>
      </c>
      <c r="C109" s="99" t="s">
        <v>38</v>
      </c>
      <c r="D109" s="100" t="s">
        <v>189</v>
      </c>
      <c r="E109" s="170"/>
      <c r="F109" s="165"/>
      <c r="G109" s="166"/>
      <c r="H109" s="160"/>
    </row>
    <row r="110" spans="1:8" s="39" customFormat="1" ht="30" customHeight="1" x14ac:dyDescent="0.2">
      <c r="A110" s="111" t="s">
        <v>87</v>
      </c>
      <c r="B110" s="106" t="s">
        <v>24</v>
      </c>
      <c r="C110" s="99" t="s">
        <v>88</v>
      </c>
      <c r="D110" s="100"/>
      <c r="E110" s="101" t="s">
        <v>23</v>
      </c>
      <c r="F110" s="102">
        <v>120</v>
      </c>
      <c r="G110" s="103"/>
      <c r="H110" s="104">
        <f>ROUND(G110*F110,2)</f>
        <v>0</v>
      </c>
    </row>
    <row r="111" spans="1:8" s="39" customFormat="1" ht="30" customHeight="1" x14ac:dyDescent="0.2">
      <c r="A111" s="82" t="s">
        <v>39</v>
      </c>
      <c r="B111" s="83" t="s">
        <v>31</v>
      </c>
      <c r="C111" s="171" t="s">
        <v>89</v>
      </c>
      <c r="D111" s="84"/>
      <c r="E111" s="85" t="s">
        <v>23</v>
      </c>
      <c r="F111" s="102">
        <v>60</v>
      </c>
      <c r="G111" s="103"/>
      <c r="H111" s="104">
        <f>ROUND(G111*F111,2)</f>
        <v>0</v>
      </c>
    </row>
    <row r="112" spans="1:8" ht="35.1" customHeight="1" x14ac:dyDescent="0.2">
      <c r="A112" s="42"/>
      <c r="B112" s="43" t="str">
        <f>B60</f>
        <v>B</v>
      </c>
      <c r="C112" s="178" t="str">
        <f>C60</f>
        <v>OAKENWALD/RIVERWOOD LOCAL IMPROVEMENT ALLEY - POINT TO NETLEY</v>
      </c>
      <c r="D112" s="181"/>
      <c r="E112" s="181"/>
      <c r="F112" s="182"/>
      <c r="G112" s="44"/>
      <c r="H112" s="45">
        <f>SUM(H61:H111)</f>
        <v>0</v>
      </c>
    </row>
    <row r="113" spans="1:8" s="38" customFormat="1" ht="35.1" customHeight="1" x14ac:dyDescent="0.2">
      <c r="A113" s="52"/>
      <c r="B113" s="53" t="s">
        <v>13</v>
      </c>
      <c r="C113" s="183" t="s">
        <v>209</v>
      </c>
      <c r="D113" s="186"/>
      <c r="E113" s="186"/>
      <c r="F113" s="187"/>
      <c r="G113" s="54"/>
      <c r="H113" s="54"/>
    </row>
    <row r="114" spans="1:8" s="39" customFormat="1" ht="30" customHeight="1" x14ac:dyDescent="0.2">
      <c r="A114" s="40"/>
      <c r="B114" s="55"/>
      <c r="C114" s="89" t="s">
        <v>17</v>
      </c>
      <c r="D114" s="41"/>
      <c r="E114" s="119"/>
      <c r="F114" s="120"/>
      <c r="G114" s="121"/>
      <c r="H114" s="96"/>
    </row>
    <row r="115" spans="1:8" s="1" customFormat="1" ht="30" customHeight="1" x14ac:dyDescent="0.2">
      <c r="A115" s="122" t="s">
        <v>45</v>
      </c>
      <c r="B115" s="123" t="s">
        <v>99</v>
      </c>
      <c r="C115" s="124" t="s">
        <v>46</v>
      </c>
      <c r="D115" s="125" t="s">
        <v>167</v>
      </c>
      <c r="E115" s="126" t="s">
        <v>21</v>
      </c>
      <c r="F115" s="127">
        <v>590</v>
      </c>
      <c r="G115" s="128"/>
      <c r="H115" s="129">
        <f t="shared" ref="H115:H116" si="24">ROUND(G115*F115,2)</f>
        <v>0</v>
      </c>
    </row>
    <row r="116" spans="1:8" s="1" customFormat="1" ht="30" customHeight="1" x14ac:dyDescent="0.2">
      <c r="A116" s="130" t="s">
        <v>47</v>
      </c>
      <c r="B116" s="123" t="s">
        <v>100</v>
      </c>
      <c r="C116" s="124" t="s">
        <v>48</v>
      </c>
      <c r="D116" s="125" t="s">
        <v>168</v>
      </c>
      <c r="E116" s="126" t="s">
        <v>23</v>
      </c>
      <c r="F116" s="127">
        <v>880</v>
      </c>
      <c r="G116" s="128"/>
      <c r="H116" s="129">
        <f t="shared" si="24"/>
        <v>0</v>
      </c>
    </row>
    <row r="117" spans="1:8" s="1" customFormat="1" ht="30" customHeight="1" x14ac:dyDescent="0.2">
      <c r="A117" s="130" t="s">
        <v>186</v>
      </c>
      <c r="B117" s="123" t="s">
        <v>101</v>
      </c>
      <c r="C117" s="124" t="s">
        <v>187</v>
      </c>
      <c r="D117" s="125" t="s">
        <v>168</v>
      </c>
      <c r="E117" s="126"/>
      <c r="F117" s="127"/>
      <c r="G117" s="156"/>
      <c r="H117" s="129"/>
    </row>
    <row r="118" spans="1:8" s="1" customFormat="1" ht="30" customHeight="1" x14ac:dyDescent="0.2">
      <c r="A118" s="130" t="s">
        <v>188</v>
      </c>
      <c r="B118" s="131" t="s">
        <v>24</v>
      </c>
      <c r="C118" s="124" t="s">
        <v>210</v>
      </c>
      <c r="D118" s="125" t="s">
        <v>1</v>
      </c>
      <c r="E118" s="126" t="s">
        <v>25</v>
      </c>
      <c r="F118" s="127">
        <v>770</v>
      </c>
      <c r="G118" s="128"/>
      <c r="H118" s="129">
        <f t="shared" ref="H118" si="25">ROUND(G118*F118,2)</f>
        <v>0</v>
      </c>
    </row>
    <row r="119" spans="1:8" s="1" customFormat="1" ht="30" customHeight="1" x14ac:dyDescent="0.2">
      <c r="A119" s="130" t="s">
        <v>26</v>
      </c>
      <c r="B119" s="123" t="s">
        <v>138</v>
      </c>
      <c r="C119" s="124" t="s">
        <v>27</v>
      </c>
      <c r="D119" s="125" t="s">
        <v>167</v>
      </c>
      <c r="E119" s="126"/>
      <c r="F119" s="127"/>
      <c r="G119" s="156"/>
      <c r="H119" s="129"/>
    </row>
    <row r="120" spans="1:8" s="1" customFormat="1" ht="30" customHeight="1" x14ac:dyDescent="0.2">
      <c r="A120" s="105" t="s">
        <v>214</v>
      </c>
      <c r="B120" s="106" t="s">
        <v>24</v>
      </c>
      <c r="C120" s="99" t="s">
        <v>215</v>
      </c>
      <c r="D120" s="100" t="s">
        <v>1</v>
      </c>
      <c r="E120" s="101" t="s">
        <v>21</v>
      </c>
      <c r="F120" s="102">
        <v>20</v>
      </c>
      <c r="G120" s="103"/>
      <c r="H120" s="104">
        <f t="shared" ref="H120:H121" si="26">ROUND(G120*F120,2)</f>
        <v>0</v>
      </c>
    </row>
    <row r="121" spans="1:8" s="1" customFormat="1" ht="30" customHeight="1" x14ac:dyDescent="0.2">
      <c r="A121" s="130" t="s">
        <v>195</v>
      </c>
      <c r="B121" s="106" t="s">
        <v>31</v>
      </c>
      <c r="C121" s="124" t="s">
        <v>211</v>
      </c>
      <c r="D121" s="125" t="s">
        <v>1</v>
      </c>
      <c r="E121" s="126" t="s">
        <v>21</v>
      </c>
      <c r="F121" s="102">
        <v>90</v>
      </c>
      <c r="G121" s="103"/>
      <c r="H121" s="104">
        <f t="shared" si="26"/>
        <v>0</v>
      </c>
    </row>
    <row r="122" spans="1:8" s="1" customFormat="1" ht="30" customHeight="1" x14ac:dyDescent="0.2">
      <c r="A122" s="122" t="s">
        <v>28</v>
      </c>
      <c r="B122" s="123" t="s">
        <v>139</v>
      </c>
      <c r="C122" s="124" t="s">
        <v>29</v>
      </c>
      <c r="D122" s="125" t="s">
        <v>167</v>
      </c>
      <c r="E122" s="126" t="s">
        <v>23</v>
      </c>
      <c r="F122" s="127">
        <v>40</v>
      </c>
      <c r="G122" s="128"/>
      <c r="H122" s="129">
        <f t="shared" ref="H122" si="27">ROUND(G122*F122,2)</f>
        <v>0</v>
      </c>
    </row>
    <row r="123" spans="1:8" s="39" customFormat="1" ht="30" customHeight="1" x14ac:dyDescent="0.2">
      <c r="A123" s="130" t="s">
        <v>52</v>
      </c>
      <c r="B123" s="123" t="s">
        <v>140</v>
      </c>
      <c r="C123" s="124" t="s">
        <v>169</v>
      </c>
      <c r="D123" s="125" t="s">
        <v>170</v>
      </c>
      <c r="E123" s="157"/>
      <c r="F123" s="158"/>
      <c r="G123" s="159"/>
      <c r="H123" s="160"/>
    </row>
    <row r="124" spans="1:8" s="1" customFormat="1" ht="30" customHeight="1" x14ac:dyDescent="0.2">
      <c r="A124" s="130" t="s">
        <v>171</v>
      </c>
      <c r="B124" s="131" t="s">
        <v>24</v>
      </c>
      <c r="C124" s="124" t="s">
        <v>172</v>
      </c>
      <c r="D124" s="125" t="s">
        <v>1</v>
      </c>
      <c r="E124" s="126" t="s">
        <v>23</v>
      </c>
      <c r="F124" s="127">
        <v>880</v>
      </c>
      <c r="G124" s="128"/>
      <c r="H124" s="129">
        <f>ROUND(G124*F124,2)</f>
        <v>0</v>
      </c>
    </row>
    <row r="125" spans="1:8" s="39" customFormat="1" ht="30" customHeight="1" x14ac:dyDescent="0.2">
      <c r="A125" s="130" t="s">
        <v>173</v>
      </c>
      <c r="B125" s="123" t="s">
        <v>141</v>
      </c>
      <c r="C125" s="124" t="s">
        <v>55</v>
      </c>
      <c r="D125" s="125" t="s">
        <v>174</v>
      </c>
      <c r="E125" s="157"/>
      <c r="F125" s="158"/>
      <c r="G125" s="159"/>
      <c r="H125" s="160"/>
    </row>
    <row r="126" spans="1:8" s="1" customFormat="1" ht="30" customHeight="1" x14ac:dyDescent="0.2">
      <c r="A126" s="130" t="s">
        <v>196</v>
      </c>
      <c r="B126" s="131" t="s">
        <v>175</v>
      </c>
      <c r="C126" s="124" t="s">
        <v>197</v>
      </c>
      <c r="D126" s="125" t="s">
        <v>1</v>
      </c>
      <c r="E126" s="126" t="s">
        <v>23</v>
      </c>
      <c r="F126" s="127">
        <v>100</v>
      </c>
      <c r="G126" s="128"/>
      <c r="H126" s="129">
        <f>ROUND(G126*F126,2)</f>
        <v>0</v>
      </c>
    </row>
    <row r="127" spans="1:8" s="39" customFormat="1" ht="30" customHeight="1" x14ac:dyDescent="0.25">
      <c r="A127" s="134"/>
      <c r="B127" s="161"/>
      <c r="C127" s="162" t="s">
        <v>91</v>
      </c>
      <c r="D127" s="125"/>
      <c r="E127" s="157"/>
      <c r="F127" s="158"/>
      <c r="G127" s="159"/>
      <c r="H127" s="160"/>
    </row>
    <row r="128" spans="1:8" s="1" customFormat="1" ht="30" customHeight="1" x14ac:dyDescent="0.2">
      <c r="A128" s="135" t="s">
        <v>40</v>
      </c>
      <c r="B128" s="123" t="s">
        <v>142</v>
      </c>
      <c r="C128" s="124" t="s">
        <v>41</v>
      </c>
      <c r="D128" s="125" t="s">
        <v>167</v>
      </c>
      <c r="E128" s="126"/>
      <c r="F128" s="127"/>
      <c r="G128" s="156"/>
      <c r="H128" s="129"/>
    </row>
    <row r="129" spans="1:8" s="1" customFormat="1" ht="30" customHeight="1" x14ac:dyDescent="0.2">
      <c r="A129" s="135" t="s">
        <v>42</v>
      </c>
      <c r="B129" s="131" t="s">
        <v>24</v>
      </c>
      <c r="C129" s="124" t="s">
        <v>43</v>
      </c>
      <c r="D129" s="125" t="s">
        <v>1</v>
      </c>
      <c r="E129" s="126" t="s">
        <v>23</v>
      </c>
      <c r="F129" s="127">
        <v>165</v>
      </c>
      <c r="G129" s="128"/>
      <c r="H129" s="129">
        <f>ROUND(G129*F129,2)</f>
        <v>0</v>
      </c>
    </row>
    <row r="130" spans="1:8" s="1" customFormat="1" ht="30" customHeight="1" x14ac:dyDescent="0.2">
      <c r="A130" s="135" t="s">
        <v>92</v>
      </c>
      <c r="B130" s="131" t="s">
        <v>31</v>
      </c>
      <c r="C130" s="124" t="s">
        <v>93</v>
      </c>
      <c r="D130" s="125" t="s">
        <v>1</v>
      </c>
      <c r="E130" s="126" t="s">
        <v>23</v>
      </c>
      <c r="F130" s="127">
        <v>5</v>
      </c>
      <c r="G130" s="128"/>
      <c r="H130" s="129">
        <f>ROUND(G130*F130,2)</f>
        <v>0</v>
      </c>
    </row>
    <row r="131" spans="1:8" s="39" customFormat="1" ht="30" customHeight="1" x14ac:dyDescent="0.2">
      <c r="A131" s="135" t="s">
        <v>32</v>
      </c>
      <c r="B131" s="123" t="s">
        <v>143</v>
      </c>
      <c r="C131" s="124" t="s">
        <v>33</v>
      </c>
      <c r="D131" s="125" t="s">
        <v>94</v>
      </c>
      <c r="E131" s="157"/>
      <c r="F131" s="158"/>
      <c r="G131" s="159"/>
      <c r="H131" s="160"/>
    </row>
    <row r="132" spans="1:8" s="1" customFormat="1" ht="30" customHeight="1" x14ac:dyDescent="0.2">
      <c r="A132" s="136" t="s">
        <v>198</v>
      </c>
      <c r="B132" s="137" t="s">
        <v>24</v>
      </c>
      <c r="C132" s="138" t="s">
        <v>199</v>
      </c>
      <c r="D132" s="137" t="s">
        <v>1</v>
      </c>
      <c r="E132" s="137" t="s">
        <v>30</v>
      </c>
      <c r="F132" s="127">
        <v>39</v>
      </c>
      <c r="G132" s="128"/>
      <c r="H132" s="129">
        <f>ROUND(G132*F132,2)</f>
        <v>0</v>
      </c>
    </row>
    <row r="133" spans="1:8" s="39" customFormat="1" ht="30" customHeight="1" x14ac:dyDescent="0.2">
      <c r="A133" s="135" t="s">
        <v>106</v>
      </c>
      <c r="B133" s="123" t="s">
        <v>144</v>
      </c>
      <c r="C133" s="124" t="s">
        <v>107</v>
      </c>
      <c r="D133" s="125" t="s">
        <v>190</v>
      </c>
      <c r="E133" s="157"/>
      <c r="F133" s="158"/>
      <c r="G133" s="159"/>
      <c r="H133" s="160"/>
    </row>
    <row r="134" spans="1:8" s="39" customFormat="1" ht="30" customHeight="1" x14ac:dyDescent="0.2">
      <c r="A134" s="135" t="s">
        <v>108</v>
      </c>
      <c r="B134" s="131" t="s">
        <v>175</v>
      </c>
      <c r="C134" s="124" t="s">
        <v>176</v>
      </c>
      <c r="D134" s="125" t="s">
        <v>109</v>
      </c>
      <c r="E134" s="157"/>
      <c r="F134" s="158"/>
      <c r="G134" s="159"/>
      <c r="H134" s="160"/>
    </row>
    <row r="135" spans="1:8" s="39" customFormat="1" ht="30" customHeight="1" x14ac:dyDescent="0.2">
      <c r="A135" s="135" t="s">
        <v>110</v>
      </c>
      <c r="B135" s="139" t="s">
        <v>61</v>
      </c>
      <c r="C135" s="124" t="s">
        <v>111</v>
      </c>
      <c r="D135" s="125"/>
      <c r="E135" s="126" t="s">
        <v>23</v>
      </c>
      <c r="F135" s="132">
        <v>5</v>
      </c>
      <c r="G135" s="133"/>
      <c r="H135" s="109">
        <f>ROUND(G135*F135,2)</f>
        <v>0</v>
      </c>
    </row>
    <row r="136" spans="1:8" s="39" customFormat="1" ht="30" customHeight="1" x14ac:dyDescent="0.2">
      <c r="A136" s="135" t="s">
        <v>124</v>
      </c>
      <c r="B136" s="139" t="s">
        <v>62</v>
      </c>
      <c r="C136" s="124" t="s">
        <v>125</v>
      </c>
      <c r="D136" s="125"/>
      <c r="E136" s="126" t="s">
        <v>23</v>
      </c>
      <c r="F136" s="132">
        <v>26</v>
      </c>
      <c r="G136" s="133"/>
      <c r="H136" s="109">
        <f>ROUND(G136*F136,2)</f>
        <v>0</v>
      </c>
    </row>
    <row r="137" spans="1:8" s="39" customFormat="1" ht="30" customHeight="1" x14ac:dyDescent="0.2">
      <c r="A137" s="135" t="s">
        <v>126</v>
      </c>
      <c r="B137" s="123" t="s">
        <v>145</v>
      </c>
      <c r="C137" s="124" t="s">
        <v>177</v>
      </c>
      <c r="D137" s="125" t="s">
        <v>60</v>
      </c>
      <c r="E137" s="126" t="s">
        <v>23</v>
      </c>
      <c r="F137" s="132">
        <v>3</v>
      </c>
      <c r="G137" s="133"/>
      <c r="H137" s="109">
        <f>ROUND(G137*F137,2)</f>
        <v>0</v>
      </c>
    </row>
    <row r="138" spans="1:8" s="39" customFormat="1" ht="30" customHeight="1" x14ac:dyDescent="0.2">
      <c r="A138" s="140" t="s">
        <v>112</v>
      </c>
      <c r="B138" s="123" t="s">
        <v>146</v>
      </c>
      <c r="C138" s="124" t="s">
        <v>113</v>
      </c>
      <c r="D138" s="125" t="s">
        <v>114</v>
      </c>
      <c r="E138" s="157"/>
      <c r="F138" s="158"/>
      <c r="G138" s="159"/>
      <c r="H138" s="160"/>
    </row>
    <row r="139" spans="1:8" s="1" customFormat="1" ht="30" customHeight="1" x14ac:dyDescent="0.2">
      <c r="A139" s="135" t="s">
        <v>200</v>
      </c>
      <c r="B139" s="131" t="s">
        <v>175</v>
      </c>
      <c r="C139" s="124" t="s">
        <v>275</v>
      </c>
      <c r="D139" s="125"/>
      <c r="E139" s="126" t="s">
        <v>34</v>
      </c>
      <c r="F139" s="127">
        <v>35</v>
      </c>
      <c r="G139" s="128"/>
      <c r="H139" s="129">
        <f t="shared" ref="H139" si="28">ROUND(G139*F139,2)</f>
        <v>0</v>
      </c>
    </row>
    <row r="140" spans="1:8" s="39" customFormat="1" ht="30" customHeight="1" x14ac:dyDescent="0.2">
      <c r="A140" s="140" t="s">
        <v>184</v>
      </c>
      <c r="B140" s="123" t="s">
        <v>147</v>
      </c>
      <c r="C140" s="124" t="s">
        <v>185</v>
      </c>
      <c r="D140" s="125" t="s">
        <v>191</v>
      </c>
      <c r="E140" s="157"/>
      <c r="F140" s="158"/>
      <c r="G140" s="159"/>
      <c r="H140" s="160"/>
    </row>
    <row r="141" spans="1:8" s="1" customFormat="1" ht="35.1" customHeight="1" x14ac:dyDescent="0.2">
      <c r="A141" s="135" t="s">
        <v>201</v>
      </c>
      <c r="B141" s="131" t="s">
        <v>24</v>
      </c>
      <c r="C141" s="124" t="s">
        <v>239</v>
      </c>
      <c r="D141" s="125" t="s">
        <v>64</v>
      </c>
      <c r="E141" s="126" t="s">
        <v>34</v>
      </c>
      <c r="F141" s="127">
        <v>35</v>
      </c>
      <c r="G141" s="128"/>
      <c r="H141" s="129">
        <f t="shared" ref="H141:H143" si="29">ROUND(G141*F141,2)</f>
        <v>0</v>
      </c>
    </row>
    <row r="142" spans="1:8" s="1" customFormat="1" ht="35.1" customHeight="1" x14ac:dyDescent="0.2">
      <c r="A142" s="135" t="s">
        <v>202</v>
      </c>
      <c r="B142" s="131" t="s">
        <v>31</v>
      </c>
      <c r="C142" s="124" t="s">
        <v>220</v>
      </c>
      <c r="D142" s="125" t="s">
        <v>203</v>
      </c>
      <c r="E142" s="126" t="s">
        <v>34</v>
      </c>
      <c r="F142" s="127">
        <v>18</v>
      </c>
      <c r="G142" s="128"/>
      <c r="H142" s="129">
        <f t="shared" si="29"/>
        <v>0</v>
      </c>
    </row>
    <row r="143" spans="1:8" s="39" customFormat="1" ht="30" customHeight="1" x14ac:dyDescent="0.2">
      <c r="A143" s="135" t="s">
        <v>115</v>
      </c>
      <c r="B143" s="123" t="s">
        <v>148</v>
      </c>
      <c r="C143" s="124" t="s">
        <v>116</v>
      </c>
      <c r="D143" s="125" t="s">
        <v>117</v>
      </c>
      <c r="E143" s="126" t="s">
        <v>23</v>
      </c>
      <c r="F143" s="132">
        <v>20</v>
      </c>
      <c r="G143" s="133"/>
      <c r="H143" s="109">
        <f t="shared" si="29"/>
        <v>0</v>
      </c>
    </row>
    <row r="144" spans="1:8" s="39" customFormat="1" ht="30" customHeight="1" x14ac:dyDescent="0.2">
      <c r="A144" s="116" t="s">
        <v>250</v>
      </c>
      <c r="B144" s="98" t="s">
        <v>149</v>
      </c>
      <c r="C144" s="163" t="s">
        <v>252</v>
      </c>
      <c r="D144" s="100" t="s">
        <v>248</v>
      </c>
      <c r="E144" s="164"/>
      <c r="F144" s="165"/>
      <c r="G144" s="166"/>
      <c r="H144" s="160"/>
    </row>
    <row r="145" spans="1:8" s="1" customFormat="1" ht="30" customHeight="1" x14ac:dyDescent="0.2">
      <c r="A145" s="111" t="s">
        <v>251</v>
      </c>
      <c r="B145" s="106" t="s">
        <v>24</v>
      </c>
      <c r="C145" s="99" t="s">
        <v>249</v>
      </c>
      <c r="D145" s="100"/>
      <c r="E145" s="101" t="s">
        <v>23</v>
      </c>
      <c r="F145" s="102">
        <v>120</v>
      </c>
      <c r="G145" s="103"/>
      <c r="H145" s="104">
        <f t="shared" ref="H145" si="30">ROUND(G145*F145,2)</f>
        <v>0</v>
      </c>
    </row>
    <row r="146" spans="1:8" s="39" customFormat="1" ht="30" customHeight="1" x14ac:dyDescent="0.25">
      <c r="A146" s="134"/>
      <c r="B146" s="167"/>
      <c r="C146" s="162" t="s">
        <v>95</v>
      </c>
      <c r="D146" s="125"/>
      <c r="E146" s="157"/>
      <c r="F146" s="158"/>
      <c r="G146" s="159"/>
      <c r="H146" s="160"/>
    </row>
    <row r="147" spans="1:8" s="1" customFormat="1" ht="30" customHeight="1" x14ac:dyDescent="0.2">
      <c r="A147" s="122" t="s">
        <v>212</v>
      </c>
      <c r="B147" s="123" t="s">
        <v>150</v>
      </c>
      <c r="C147" s="124" t="s">
        <v>213</v>
      </c>
      <c r="D147" s="125" t="s">
        <v>204</v>
      </c>
      <c r="E147" s="126"/>
      <c r="F147" s="141"/>
      <c r="G147" s="156"/>
      <c r="H147" s="142"/>
    </row>
    <row r="148" spans="1:8" s="1" customFormat="1" ht="50.1" customHeight="1" x14ac:dyDescent="0.2">
      <c r="A148" s="122" t="s">
        <v>205</v>
      </c>
      <c r="B148" s="131" t="s">
        <v>24</v>
      </c>
      <c r="C148" s="124" t="s">
        <v>206</v>
      </c>
      <c r="D148" s="125"/>
      <c r="E148" s="126" t="s">
        <v>23</v>
      </c>
      <c r="F148" s="141">
        <v>170</v>
      </c>
      <c r="G148" s="128"/>
      <c r="H148" s="129">
        <f t="shared" ref="H148" si="31">ROUND(G148*F148,2)</f>
        <v>0</v>
      </c>
    </row>
    <row r="149" spans="1:8" s="1" customFormat="1" ht="30" customHeight="1" x14ac:dyDescent="0.2">
      <c r="A149" s="122" t="s">
        <v>155</v>
      </c>
      <c r="B149" s="123" t="s">
        <v>151</v>
      </c>
      <c r="C149" s="124" t="s">
        <v>156</v>
      </c>
      <c r="D149" s="125" t="s">
        <v>178</v>
      </c>
      <c r="E149" s="168"/>
      <c r="F149" s="127"/>
      <c r="G149" s="156"/>
      <c r="H149" s="142"/>
    </row>
    <row r="150" spans="1:8" s="1" customFormat="1" ht="30" customHeight="1" x14ac:dyDescent="0.2">
      <c r="A150" s="122" t="s">
        <v>157</v>
      </c>
      <c r="B150" s="131" t="s">
        <v>24</v>
      </c>
      <c r="C150" s="124" t="s">
        <v>118</v>
      </c>
      <c r="D150" s="125"/>
      <c r="E150" s="126"/>
      <c r="F150" s="127"/>
      <c r="G150" s="156"/>
      <c r="H150" s="142"/>
    </row>
    <row r="151" spans="1:8" s="1" customFormat="1" ht="30" customHeight="1" x14ac:dyDescent="0.2">
      <c r="A151" s="122" t="s">
        <v>158</v>
      </c>
      <c r="B151" s="139" t="s">
        <v>61</v>
      </c>
      <c r="C151" s="124" t="s">
        <v>69</v>
      </c>
      <c r="D151" s="125"/>
      <c r="E151" s="126" t="s">
        <v>25</v>
      </c>
      <c r="F151" s="127">
        <v>110</v>
      </c>
      <c r="G151" s="128"/>
      <c r="H151" s="129">
        <f>ROUND(G151*F151,2)</f>
        <v>0</v>
      </c>
    </row>
    <row r="152" spans="1:8" s="1" customFormat="1" ht="30" customHeight="1" x14ac:dyDescent="0.2">
      <c r="A152" s="122" t="s">
        <v>159</v>
      </c>
      <c r="B152" s="131" t="s">
        <v>31</v>
      </c>
      <c r="C152" s="124" t="s">
        <v>44</v>
      </c>
      <c r="D152" s="125"/>
      <c r="E152" s="126"/>
      <c r="F152" s="127"/>
      <c r="G152" s="156"/>
      <c r="H152" s="142"/>
    </row>
    <row r="153" spans="1:8" s="1" customFormat="1" ht="30" customHeight="1" x14ac:dyDescent="0.2">
      <c r="A153" s="122" t="s">
        <v>160</v>
      </c>
      <c r="B153" s="139" t="s">
        <v>61</v>
      </c>
      <c r="C153" s="124" t="s">
        <v>69</v>
      </c>
      <c r="D153" s="125"/>
      <c r="E153" s="126" t="s">
        <v>25</v>
      </c>
      <c r="F153" s="127">
        <v>10</v>
      </c>
      <c r="G153" s="128"/>
      <c r="H153" s="129">
        <f>ROUND(G153*F153,2)</f>
        <v>0</v>
      </c>
    </row>
    <row r="154" spans="1:8" s="1" customFormat="1" ht="35.1" customHeight="1" x14ac:dyDescent="0.2">
      <c r="A154" s="122" t="s">
        <v>179</v>
      </c>
      <c r="B154" s="123" t="s">
        <v>152</v>
      </c>
      <c r="C154" s="124" t="s">
        <v>180</v>
      </c>
      <c r="D154" s="125" t="s">
        <v>181</v>
      </c>
      <c r="E154" s="126" t="s">
        <v>25</v>
      </c>
      <c r="F154" s="127">
        <v>170</v>
      </c>
      <c r="G154" s="128"/>
      <c r="H154" s="129">
        <f>ROUND(G154*F154,2)</f>
        <v>0</v>
      </c>
    </row>
    <row r="155" spans="1:8" s="39" customFormat="1" ht="30" customHeight="1" x14ac:dyDescent="0.25">
      <c r="A155" s="134"/>
      <c r="B155" s="167"/>
      <c r="C155" s="162" t="s">
        <v>18</v>
      </c>
      <c r="D155" s="125"/>
      <c r="E155" s="157"/>
      <c r="F155" s="158"/>
      <c r="G155" s="159"/>
      <c r="H155" s="160"/>
    </row>
    <row r="156" spans="1:8" s="39" customFormat="1" ht="30" customHeight="1" x14ac:dyDescent="0.2">
      <c r="A156" s="122" t="s">
        <v>35</v>
      </c>
      <c r="B156" s="123" t="s">
        <v>153</v>
      </c>
      <c r="C156" s="124" t="s">
        <v>36</v>
      </c>
      <c r="D156" s="125" t="s">
        <v>71</v>
      </c>
      <c r="E156" s="126" t="s">
        <v>34</v>
      </c>
      <c r="F156" s="132">
        <v>360</v>
      </c>
      <c r="G156" s="133"/>
      <c r="H156" s="109">
        <f>ROUND(G156*F156,2)</f>
        <v>0</v>
      </c>
    </row>
    <row r="157" spans="1:8" s="39" customFormat="1" ht="35.1" customHeight="1" x14ac:dyDescent="0.2">
      <c r="A157" s="122"/>
      <c r="B157" s="123"/>
      <c r="C157" s="169" t="s">
        <v>221</v>
      </c>
      <c r="D157" s="100"/>
      <c r="E157" s="170"/>
      <c r="F157" s="165"/>
      <c r="G157" s="166"/>
      <c r="H157" s="160"/>
    </row>
    <row r="158" spans="1:8" s="1" customFormat="1" ht="30" customHeight="1" x14ac:dyDescent="0.2">
      <c r="A158" s="122" t="s">
        <v>84</v>
      </c>
      <c r="B158" s="123" t="s">
        <v>255</v>
      </c>
      <c r="C158" s="150" t="s">
        <v>85</v>
      </c>
      <c r="D158" s="151" t="s">
        <v>86</v>
      </c>
      <c r="E158" s="126" t="s">
        <v>34</v>
      </c>
      <c r="F158" s="141">
        <v>12</v>
      </c>
      <c r="G158" s="128"/>
      <c r="H158" s="129">
        <f>ROUND(G158*F158,2)</f>
        <v>0</v>
      </c>
    </row>
    <row r="159" spans="1:8" s="39" customFormat="1" ht="30" customHeight="1" x14ac:dyDescent="0.25">
      <c r="A159" s="134"/>
      <c r="B159" s="167"/>
      <c r="C159" s="162" t="s">
        <v>241</v>
      </c>
      <c r="D159" s="125"/>
      <c r="E159" s="157"/>
      <c r="F159" s="158"/>
      <c r="G159" s="159"/>
      <c r="H159" s="160"/>
    </row>
    <row r="160" spans="1:8" s="1" customFormat="1" ht="30" customHeight="1" x14ac:dyDescent="0.2">
      <c r="A160" s="122" t="s">
        <v>242</v>
      </c>
      <c r="B160" s="123" t="s">
        <v>256</v>
      </c>
      <c r="C160" s="150" t="s">
        <v>243</v>
      </c>
      <c r="D160" s="151" t="s">
        <v>229</v>
      </c>
      <c r="E160" s="126" t="s">
        <v>30</v>
      </c>
      <c r="F160" s="141">
        <v>2</v>
      </c>
      <c r="G160" s="128"/>
      <c r="H160" s="129">
        <f>ROUND(G160*F160,2)</f>
        <v>0</v>
      </c>
    </row>
    <row r="161" spans="1:8" s="39" customFormat="1" ht="30" customHeight="1" x14ac:dyDescent="0.25">
      <c r="A161" s="134"/>
      <c r="B161" s="167"/>
      <c r="C161" s="162" t="s">
        <v>19</v>
      </c>
      <c r="D161" s="125"/>
      <c r="E161" s="157"/>
      <c r="F161" s="158"/>
      <c r="G161" s="159"/>
      <c r="H161" s="160"/>
    </row>
    <row r="162" spans="1:8" s="39" customFormat="1" ht="30" customHeight="1" x14ac:dyDescent="0.2">
      <c r="A162" s="135" t="s">
        <v>37</v>
      </c>
      <c r="B162" s="123" t="s">
        <v>257</v>
      </c>
      <c r="C162" s="124" t="s">
        <v>38</v>
      </c>
      <c r="D162" s="125" t="s">
        <v>189</v>
      </c>
      <c r="E162" s="157"/>
      <c r="F162" s="158"/>
      <c r="G162" s="159"/>
      <c r="H162" s="160"/>
    </row>
    <row r="163" spans="1:8" s="39" customFormat="1" ht="30" customHeight="1" x14ac:dyDescent="0.2">
      <c r="A163" s="135" t="s">
        <v>87</v>
      </c>
      <c r="B163" s="131" t="s">
        <v>24</v>
      </c>
      <c r="C163" s="124" t="s">
        <v>88</v>
      </c>
      <c r="D163" s="125"/>
      <c r="E163" s="126" t="s">
        <v>23</v>
      </c>
      <c r="F163" s="132">
        <v>150</v>
      </c>
      <c r="G163" s="133"/>
      <c r="H163" s="109">
        <f>ROUND(G163*F163,2)</f>
        <v>0</v>
      </c>
    </row>
    <row r="164" spans="1:8" s="39" customFormat="1" ht="30" customHeight="1" x14ac:dyDescent="0.2">
      <c r="A164" s="82" t="s">
        <v>39</v>
      </c>
      <c r="B164" s="83" t="s">
        <v>31</v>
      </c>
      <c r="C164" s="171" t="s">
        <v>89</v>
      </c>
      <c r="D164" s="84"/>
      <c r="E164" s="85" t="s">
        <v>23</v>
      </c>
      <c r="F164" s="86">
        <v>40</v>
      </c>
      <c r="G164" s="87"/>
      <c r="H164" s="88">
        <f>ROUND(G164*F164,2)</f>
        <v>0</v>
      </c>
    </row>
    <row r="165" spans="1:8" s="38" customFormat="1" ht="35.1" customHeight="1" thickBot="1" x14ac:dyDescent="0.25">
      <c r="A165" s="46"/>
      <c r="B165" s="43" t="str">
        <f>B113</f>
        <v>C</v>
      </c>
      <c r="C165" s="178" t="str">
        <f>C113</f>
        <v>DUNROBIN/OAKVIEW LOCAL IMPROVEMENT ALLEY - OAKVIEW TO WOODVALE</v>
      </c>
      <c r="D165" s="179"/>
      <c r="E165" s="179"/>
      <c r="F165" s="180"/>
      <c r="G165" s="47" t="s">
        <v>15</v>
      </c>
      <c r="H165" s="47">
        <f>SUM(H115:H164)</f>
        <v>0</v>
      </c>
    </row>
    <row r="166" spans="1:8" s="51" customFormat="1" ht="35.1" customHeight="1" thickTop="1" x14ac:dyDescent="0.2">
      <c r="A166" s="48"/>
      <c r="B166" s="188" t="s">
        <v>193</v>
      </c>
      <c r="C166" s="189"/>
      <c r="D166" s="189"/>
      <c r="E166" s="189"/>
      <c r="F166" s="190"/>
      <c r="G166" s="49"/>
      <c r="H166" s="50"/>
    </row>
    <row r="167" spans="1:8" s="38" customFormat="1" ht="35.1" customHeight="1" x14ac:dyDescent="0.2">
      <c r="A167" s="52"/>
      <c r="B167" s="53" t="s">
        <v>14</v>
      </c>
      <c r="C167" s="183" t="s">
        <v>194</v>
      </c>
      <c r="D167" s="184"/>
      <c r="E167" s="184"/>
      <c r="F167" s="185"/>
      <c r="G167" s="54"/>
      <c r="H167" s="54"/>
    </row>
    <row r="168" spans="1:8" s="1" customFormat="1" ht="30" customHeight="1" x14ac:dyDescent="0.2">
      <c r="A168" s="122" t="s">
        <v>72</v>
      </c>
      <c r="B168" s="123" t="s">
        <v>154</v>
      </c>
      <c r="C168" s="124" t="s">
        <v>74</v>
      </c>
      <c r="D168" s="125" t="s">
        <v>75</v>
      </c>
      <c r="E168" s="126"/>
      <c r="F168" s="141"/>
      <c r="G168" s="156"/>
      <c r="H168" s="142"/>
    </row>
    <row r="169" spans="1:8" s="1" customFormat="1" ht="30" customHeight="1" x14ac:dyDescent="0.2">
      <c r="A169" s="122" t="s">
        <v>222</v>
      </c>
      <c r="B169" s="106" t="s">
        <v>24</v>
      </c>
      <c r="C169" s="124" t="s">
        <v>223</v>
      </c>
      <c r="D169" s="125"/>
      <c r="E169" s="126" t="s">
        <v>30</v>
      </c>
      <c r="F169" s="141">
        <v>1</v>
      </c>
      <c r="G169" s="128"/>
      <c r="H169" s="129">
        <f>ROUND(G169*F169,2)</f>
        <v>0</v>
      </c>
    </row>
    <row r="170" spans="1:8" s="1" customFormat="1" ht="30" customHeight="1" x14ac:dyDescent="0.2">
      <c r="A170" s="122" t="s">
        <v>76</v>
      </c>
      <c r="B170" s="123" t="s">
        <v>102</v>
      </c>
      <c r="C170" s="124" t="s">
        <v>78</v>
      </c>
      <c r="D170" s="125" t="s">
        <v>75</v>
      </c>
      <c r="E170" s="126"/>
      <c r="F170" s="141"/>
      <c r="G170" s="156"/>
      <c r="H170" s="142"/>
    </row>
    <row r="171" spans="1:8" s="1" customFormat="1" ht="30" customHeight="1" x14ac:dyDescent="0.2">
      <c r="A171" s="122" t="s">
        <v>79</v>
      </c>
      <c r="B171" s="106" t="s">
        <v>24</v>
      </c>
      <c r="C171" s="124" t="s">
        <v>224</v>
      </c>
      <c r="D171" s="125"/>
      <c r="E171" s="126"/>
      <c r="F171" s="141"/>
      <c r="G171" s="156"/>
      <c r="H171" s="142"/>
    </row>
    <row r="172" spans="1:8" s="1" customFormat="1" ht="35.1" customHeight="1" x14ac:dyDescent="0.2">
      <c r="A172" s="122" t="s">
        <v>80</v>
      </c>
      <c r="B172" s="139" t="s">
        <v>61</v>
      </c>
      <c r="C172" s="124" t="s">
        <v>226</v>
      </c>
      <c r="D172" s="125"/>
      <c r="E172" s="126" t="s">
        <v>34</v>
      </c>
      <c r="F172" s="141">
        <v>16</v>
      </c>
      <c r="G172" s="128"/>
      <c r="H172" s="129">
        <f>ROUND(G172*F172,2)</f>
        <v>0</v>
      </c>
    </row>
    <row r="173" spans="1:8" s="57" customFormat="1" ht="30" customHeight="1" x14ac:dyDescent="0.2">
      <c r="A173" s="122" t="s">
        <v>227</v>
      </c>
      <c r="B173" s="123" t="s">
        <v>103</v>
      </c>
      <c r="C173" s="153" t="s">
        <v>228</v>
      </c>
      <c r="D173" s="151" t="s">
        <v>229</v>
      </c>
      <c r="E173" s="126"/>
      <c r="F173" s="141"/>
      <c r="G173" s="156"/>
      <c r="H173" s="142"/>
    </row>
    <row r="174" spans="1:8" s="1" customFormat="1" ht="35.1" customHeight="1" x14ac:dyDescent="0.2">
      <c r="A174" s="122" t="s">
        <v>230</v>
      </c>
      <c r="B174" s="131" t="s">
        <v>24</v>
      </c>
      <c r="C174" s="150" t="s">
        <v>231</v>
      </c>
      <c r="D174" s="125"/>
      <c r="E174" s="126" t="s">
        <v>30</v>
      </c>
      <c r="F174" s="141">
        <v>2</v>
      </c>
      <c r="G174" s="128"/>
      <c r="H174" s="129">
        <f t="shared" ref="H174" si="32">ROUND(G174*F174,2)</f>
        <v>0</v>
      </c>
    </row>
    <row r="175" spans="1:8" s="56" customFormat="1" ht="30" customHeight="1" x14ac:dyDescent="0.2">
      <c r="A175" s="122" t="s">
        <v>81</v>
      </c>
      <c r="B175" s="123" t="s">
        <v>104</v>
      </c>
      <c r="C175" s="154" t="s">
        <v>82</v>
      </c>
      <c r="D175" s="125" t="s">
        <v>75</v>
      </c>
      <c r="E175" s="126"/>
      <c r="F175" s="141"/>
      <c r="G175" s="156"/>
      <c r="H175" s="129"/>
    </row>
    <row r="176" spans="1:8" s="57" customFormat="1" ht="30" customHeight="1" x14ac:dyDescent="0.2">
      <c r="A176" s="122" t="s">
        <v>83</v>
      </c>
      <c r="B176" s="131" t="s">
        <v>24</v>
      </c>
      <c r="C176" s="154" t="s">
        <v>234</v>
      </c>
      <c r="D176" s="125"/>
      <c r="E176" s="126"/>
      <c r="F176" s="141"/>
      <c r="G176" s="156"/>
      <c r="H176" s="142"/>
    </row>
    <row r="177" spans="1:8" s="1" customFormat="1" ht="30" customHeight="1" x14ac:dyDescent="0.2">
      <c r="A177" s="122" t="s">
        <v>233</v>
      </c>
      <c r="B177" s="115" t="s">
        <v>61</v>
      </c>
      <c r="C177" s="124" t="s">
        <v>244</v>
      </c>
      <c r="D177" s="125"/>
      <c r="E177" s="126" t="s">
        <v>30</v>
      </c>
      <c r="F177" s="141">
        <v>1</v>
      </c>
      <c r="G177" s="128"/>
      <c r="H177" s="129">
        <f t="shared" ref="H177" si="33">ROUND(G177*F177,2)</f>
        <v>0</v>
      </c>
    </row>
    <row r="178" spans="1:8" s="38" customFormat="1" ht="35.1" customHeight="1" x14ac:dyDescent="0.2">
      <c r="A178" s="46"/>
      <c r="B178" s="43" t="str">
        <f>B167</f>
        <v>D</v>
      </c>
      <c r="C178" s="178" t="str">
        <f>C167</f>
        <v>SEWER WORKS - MANCHESTER/OAKENWALD LOCAL IMPROVEMENT ALLEY - POINT TO WILDWOOD</v>
      </c>
      <c r="D178" s="179"/>
      <c r="E178" s="179"/>
      <c r="F178" s="180"/>
      <c r="G178" s="47" t="s">
        <v>15</v>
      </c>
      <c r="H178" s="47">
        <f>SUM(H167:H177)</f>
        <v>0</v>
      </c>
    </row>
    <row r="179" spans="1:8" s="38" customFormat="1" ht="35.1" customHeight="1" x14ac:dyDescent="0.2">
      <c r="A179" s="52"/>
      <c r="B179" s="53" t="s">
        <v>258</v>
      </c>
      <c r="C179" s="183" t="s">
        <v>260</v>
      </c>
      <c r="D179" s="184"/>
      <c r="E179" s="184"/>
      <c r="F179" s="185"/>
      <c r="G179" s="54"/>
      <c r="H179" s="54"/>
    </row>
    <row r="180" spans="1:8" s="1" customFormat="1" ht="30" customHeight="1" x14ac:dyDescent="0.2">
      <c r="A180" s="122" t="s">
        <v>72</v>
      </c>
      <c r="B180" s="123" t="s">
        <v>262</v>
      </c>
      <c r="C180" s="124" t="s">
        <v>74</v>
      </c>
      <c r="D180" s="125" t="s">
        <v>75</v>
      </c>
      <c r="E180" s="126"/>
      <c r="F180" s="141"/>
      <c r="G180" s="156"/>
      <c r="H180" s="142"/>
    </row>
    <row r="181" spans="1:8" s="1" customFormat="1" ht="30" customHeight="1" x14ac:dyDescent="0.2">
      <c r="A181" s="122" t="s">
        <v>222</v>
      </c>
      <c r="B181" s="106" t="s">
        <v>24</v>
      </c>
      <c r="C181" s="124" t="s">
        <v>223</v>
      </c>
      <c r="D181" s="125"/>
      <c r="E181" s="126" t="s">
        <v>30</v>
      </c>
      <c r="F181" s="141">
        <v>2</v>
      </c>
      <c r="G181" s="128"/>
      <c r="H181" s="129">
        <f>ROUND(G181*F181,2)</f>
        <v>0</v>
      </c>
    </row>
    <row r="182" spans="1:8" s="1" customFormat="1" ht="30" customHeight="1" x14ac:dyDescent="0.2">
      <c r="A182" s="122" t="s">
        <v>76</v>
      </c>
      <c r="B182" s="123" t="s">
        <v>263</v>
      </c>
      <c r="C182" s="124" t="s">
        <v>78</v>
      </c>
      <c r="D182" s="125" t="s">
        <v>75</v>
      </c>
      <c r="E182" s="126"/>
      <c r="F182" s="141"/>
      <c r="G182" s="156"/>
      <c r="H182" s="142"/>
    </row>
    <row r="183" spans="1:8" s="1" customFormat="1" ht="30" customHeight="1" x14ac:dyDescent="0.2">
      <c r="A183" s="122" t="s">
        <v>79</v>
      </c>
      <c r="B183" s="106" t="s">
        <v>24</v>
      </c>
      <c r="C183" s="124" t="s">
        <v>224</v>
      </c>
      <c r="D183" s="125"/>
      <c r="E183" s="126"/>
      <c r="F183" s="141"/>
      <c r="G183" s="156"/>
      <c r="H183" s="142"/>
    </row>
    <row r="184" spans="1:8" s="1" customFormat="1" ht="35.1" customHeight="1" x14ac:dyDescent="0.2">
      <c r="A184" s="122" t="s">
        <v>80</v>
      </c>
      <c r="B184" s="139" t="s">
        <v>61</v>
      </c>
      <c r="C184" s="124" t="s">
        <v>226</v>
      </c>
      <c r="D184" s="125"/>
      <c r="E184" s="126" t="s">
        <v>34</v>
      </c>
      <c r="F184" s="141">
        <v>120</v>
      </c>
      <c r="G184" s="128"/>
      <c r="H184" s="129">
        <f>ROUND(G184*F184,2)</f>
        <v>0</v>
      </c>
    </row>
    <row r="185" spans="1:8" s="57" customFormat="1" ht="30" customHeight="1" x14ac:dyDescent="0.2">
      <c r="A185" s="122" t="s">
        <v>227</v>
      </c>
      <c r="B185" s="123" t="s">
        <v>264</v>
      </c>
      <c r="C185" s="153" t="s">
        <v>228</v>
      </c>
      <c r="D185" s="151" t="s">
        <v>229</v>
      </c>
      <c r="E185" s="126"/>
      <c r="F185" s="141"/>
      <c r="G185" s="156"/>
      <c r="H185" s="142"/>
    </row>
    <row r="186" spans="1:8" s="1" customFormat="1" ht="35.1" customHeight="1" x14ac:dyDescent="0.2">
      <c r="A186" s="122" t="s">
        <v>230</v>
      </c>
      <c r="B186" s="131" t="s">
        <v>24</v>
      </c>
      <c r="C186" s="150" t="s">
        <v>231</v>
      </c>
      <c r="D186" s="125"/>
      <c r="E186" s="126" t="s">
        <v>30</v>
      </c>
      <c r="F186" s="141">
        <v>1</v>
      </c>
      <c r="G186" s="128"/>
      <c r="H186" s="129">
        <f t="shared" ref="H186" si="34">ROUND(G186*F186,2)</f>
        <v>0</v>
      </c>
    </row>
    <row r="187" spans="1:8" s="56" customFormat="1" ht="30" customHeight="1" x14ac:dyDescent="0.2">
      <c r="A187" s="122" t="s">
        <v>245</v>
      </c>
      <c r="B187" s="123" t="s">
        <v>265</v>
      </c>
      <c r="C187" s="154" t="s">
        <v>82</v>
      </c>
      <c r="D187" s="125" t="s">
        <v>75</v>
      </c>
      <c r="E187" s="126"/>
      <c r="F187" s="141"/>
      <c r="G187" s="156"/>
      <c r="H187" s="129"/>
    </row>
    <row r="188" spans="1:8" s="1" customFormat="1" ht="30" customHeight="1" x14ac:dyDescent="0.2">
      <c r="A188" s="122" t="s">
        <v>246</v>
      </c>
      <c r="B188" s="131" t="s">
        <v>24</v>
      </c>
      <c r="C188" s="154" t="s">
        <v>247</v>
      </c>
      <c r="D188" s="125"/>
      <c r="E188" s="126" t="s">
        <v>30</v>
      </c>
      <c r="F188" s="141">
        <v>1</v>
      </c>
      <c r="G188" s="128"/>
      <c r="H188" s="129">
        <f t="shared" ref="H188:H189" si="35">ROUND(G188*F188,2)</f>
        <v>0</v>
      </c>
    </row>
    <row r="189" spans="1:8" s="1" customFormat="1" ht="30" customHeight="1" x14ac:dyDescent="0.2">
      <c r="A189" s="152"/>
      <c r="B189" s="123" t="s">
        <v>270</v>
      </c>
      <c r="C189" s="154" t="s">
        <v>273</v>
      </c>
      <c r="D189" s="125" t="s">
        <v>272</v>
      </c>
      <c r="E189" s="126" t="s">
        <v>271</v>
      </c>
      <c r="F189" s="155">
        <v>0.5</v>
      </c>
      <c r="G189" s="128"/>
      <c r="H189" s="129">
        <f t="shared" si="35"/>
        <v>0</v>
      </c>
    </row>
    <row r="190" spans="1:8" s="38" customFormat="1" ht="35.1" customHeight="1" x14ac:dyDescent="0.2">
      <c r="A190" s="46"/>
      <c r="B190" s="43" t="str">
        <f>B179</f>
        <v>E</v>
      </c>
      <c r="C190" s="178" t="str">
        <f>C179</f>
        <v>SEWER WORKS - OAKENWALD/RIVERWOOD LOCAL IMPROVEMENT ALLEY - POINT TO NETLEY</v>
      </c>
      <c r="D190" s="179"/>
      <c r="E190" s="179"/>
      <c r="F190" s="180"/>
      <c r="G190" s="47" t="s">
        <v>15</v>
      </c>
      <c r="H190" s="47">
        <f>SUM(H179:H189)</f>
        <v>0</v>
      </c>
    </row>
    <row r="191" spans="1:8" s="38" customFormat="1" ht="35.1" customHeight="1" x14ac:dyDescent="0.2">
      <c r="A191" s="52"/>
      <c r="B191" s="53" t="s">
        <v>259</v>
      </c>
      <c r="C191" s="183" t="s">
        <v>261</v>
      </c>
      <c r="D191" s="184"/>
      <c r="E191" s="184"/>
      <c r="F191" s="185"/>
      <c r="G191" s="54"/>
      <c r="H191" s="54"/>
    </row>
    <row r="192" spans="1:8" s="1" customFormat="1" ht="30" customHeight="1" x14ac:dyDescent="0.2">
      <c r="A192" s="122" t="s">
        <v>72</v>
      </c>
      <c r="B192" s="123" t="s">
        <v>266</v>
      </c>
      <c r="C192" s="124" t="s">
        <v>74</v>
      </c>
      <c r="D192" s="125" t="s">
        <v>75</v>
      </c>
      <c r="E192" s="126"/>
      <c r="F192" s="141"/>
      <c r="G192" s="156"/>
      <c r="H192" s="142"/>
    </row>
    <row r="193" spans="1:8" s="1" customFormat="1" ht="30" customHeight="1" x14ac:dyDescent="0.2">
      <c r="A193" s="122" t="s">
        <v>222</v>
      </c>
      <c r="B193" s="106" t="s">
        <v>24</v>
      </c>
      <c r="C193" s="124" t="s">
        <v>223</v>
      </c>
      <c r="D193" s="125"/>
      <c r="E193" s="126" t="s">
        <v>30</v>
      </c>
      <c r="F193" s="141">
        <v>1</v>
      </c>
      <c r="G193" s="128"/>
      <c r="H193" s="129">
        <f>ROUND(G193*F193,2)</f>
        <v>0</v>
      </c>
    </row>
    <row r="194" spans="1:8" s="1" customFormat="1" ht="30" customHeight="1" x14ac:dyDescent="0.2">
      <c r="A194" s="122" t="s">
        <v>76</v>
      </c>
      <c r="B194" s="123" t="s">
        <v>267</v>
      </c>
      <c r="C194" s="124" t="s">
        <v>78</v>
      </c>
      <c r="D194" s="125" t="s">
        <v>75</v>
      </c>
      <c r="E194" s="126"/>
      <c r="F194" s="141"/>
      <c r="G194" s="156"/>
      <c r="H194" s="142"/>
    </row>
    <row r="195" spans="1:8" s="1" customFormat="1" ht="30" customHeight="1" x14ac:dyDescent="0.2">
      <c r="A195" s="122" t="s">
        <v>79</v>
      </c>
      <c r="B195" s="106" t="s">
        <v>24</v>
      </c>
      <c r="C195" s="124" t="s">
        <v>224</v>
      </c>
      <c r="D195" s="125"/>
      <c r="E195" s="126"/>
      <c r="F195" s="141"/>
      <c r="G195" s="156"/>
      <c r="H195" s="142"/>
    </row>
    <row r="196" spans="1:8" s="1" customFormat="1" ht="35.1" customHeight="1" x14ac:dyDescent="0.2">
      <c r="A196" s="122" t="s">
        <v>80</v>
      </c>
      <c r="B196" s="139" t="s">
        <v>61</v>
      </c>
      <c r="C196" s="124" t="s">
        <v>226</v>
      </c>
      <c r="D196" s="125"/>
      <c r="E196" s="126" t="s">
        <v>34</v>
      </c>
      <c r="F196" s="141">
        <v>3</v>
      </c>
      <c r="G196" s="128"/>
      <c r="H196" s="129">
        <f>ROUND(G196*F196,2)</f>
        <v>0</v>
      </c>
    </row>
    <row r="197" spans="1:8" s="57" customFormat="1" ht="30" customHeight="1" x14ac:dyDescent="0.2">
      <c r="A197" s="122" t="s">
        <v>227</v>
      </c>
      <c r="B197" s="123" t="s">
        <v>268</v>
      </c>
      <c r="C197" s="153" t="s">
        <v>228</v>
      </c>
      <c r="D197" s="151" t="s">
        <v>229</v>
      </c>
      <c r="E197" s="126"/>
      <c r="F197" s="141"/>
      <c r="G197" s="156"/>
      <c r="H197" s="142"/>
    </row>
    <row r="198" spans="1:8" s="1" customFormat="1" ht="35.1" customHeight="1" x14ac:dyDescent="0.2">
      <c r="A198" s="122" t="s">
        <v>230</v>
      </c>
      <c r="B198" s="131" t="s">
        <v>24</v>
      </c>
      <c r="C198" s="150" t="s">
        <v>231</v>
      </c>
      <c r="D198" s="125"/>
      <c r="E198" s="126" t="s">
        <v>30</v>
      </c>
      <c r="F198" s="141">
        <v>2</v>
      </c>
      <c r="G198" s="128"/>
      <c r="H198" s="129">
        <f t="shared" ref="H198" si="36">ROUND(G198*F198,2)</f>
        <v>0</v>
      </c>
    </row>
    <row r="199" spans="1:8" s="56" customFormat="1" ht="30" customHeight="1" x14ac:dyDescent="0.2">
      <c r="A199" s="122" t="s">
        <v>81</v>
      </c>
      <c r="B199" s="123" t="s">
        <v>269</v>
      </c>
      <c r="C199" s="154" t="s">
        <v>82</v>
      </c>
      <c r="D199" s="125" t="s">
        <v>75</v>
      </c>
      <c r="E199" s="126"/>
      <c r="F199" s="141"/>
      <c r="G199" s="156"/>
      <c r="H199" s="129"/>
    </row>
    <row r="200" spans="1:8" s="57" customFormat="1" ht="30" customHeight="1" x14ac:dyDescent="0.2">
      <c r="A200" s="122" t="s">
        <v>83</v>
      </c>
      <c r="B200" s="131" t="s">
        <v>24</v>
      </c>
      <c r="C200" s="154" t="s">
        <v>234</v>
      </c>
      <c r="D200" s="125"/>
      <c r="E200" s="126"/>
      <c r="F200" s="141"/>
      <c r="G200" s="156"/>
      <c r="H200" s="142"/>
    </row>
    <row r="201" spans="1:8" s="1" customFormat="1" ht="30" customHeight="1" x14ac:dyDescent="0.2">
      <c r="A201" s="122" t="s">
        <v>233</v>
      </c>
      <c r="B201" s="115" t="s">
        <v>61</v>
      </c>
      <c r="C201" s="124" t="s">
        <v>244</v>
      </c>
      <c r="D201" s="125"/>
      <c r="E201" s="126" t="s">
        <v>30</v>
      </c>
      <c r="F201" s="141">
        <v>1</v>
      </c>
      <c r="G201" s="128"/>
      <c r="H201" s="129">
        <f t="shared" ref="H201:H202" si="37">ROUND(G201*F201,2)</f>
        <v>0</v>
      </c>
    </row>
    <row r="202" spans="1:8" s="1" customFormat="1" ht="30" customHeight="1" x14ac:dyDescent="0.2">
      <c r="A202" s="152"/>
      <c r="B202" s="123" t="s">
        <v>274</v>
      </c>
      <c r="C202" s="154" t="s">
        <v>273</v>
      </c>
      <c r="D202" s="125" t="s">
        <v>272</v>
      </c>
      <c r="E202" s="126" t="s">
        <v>271</v>
      </c>
      <c r="F202" s="155">
        <v>0.3</v>
      </c>
      <c r="G202" s="128"/>
      <c r="H202" s="129">
        <f t="shared" si="37"/>
        <v>0</v>
      </c>
    </row>
    <row r="203" spans="1:8" s="38" customFormat="1" ht="35.1" customHeight="1" x14ac:dyDescent="0.2">
      <c r="A203" s="46"/>
      <c r="B203" s="43" t="str">
        <f>B191</f>
        <v>F</v>
      </c>
      <c r="C203" s="178" t="str">
        <f>C191</f>
        <v>SEWER WORKS - DUNROBIN/OAKVIEW LOCAL IMPROVEMENT ALLEY - OAKVIEW TO WOODVALE</v>
      </c>
      <c r="D203" s="179"/>
      <c r="E203" s="179"/>
      <c r="F203" s="180"/>
      <c r="G203" s="47" t="s">
        <v>15</v>
      </c>
      <c r="H203" s="47">
        <f>SUM(H191:H202)</f>
        <v>0</v>
      </c>
    </row>
    <row r="204" spans="1:8" s="38" customFormat="1" ht="30" customHeight="1" x14ac:dyDescent="0.2">
      <c r="A204" s="52"/>
      <c r="B204" s="53" t="s">
        <v>163</v>
      </c>
      <c r="C204" s="183" t="s">
        <v>161</v>
      </c>
      <c r="D204" s="184"/>
      <c r="E204" s="184"/>
      <c r="F204" s="185"/>
      <c r="G204" s="58"/>
      <c r="H204" s="58"/>
    </row>
    <row r="205" spans="1:8" ht="30" customHeight="1" x14ac:dyDescent="0.2">
      <c r="A205" s="143" t="s">
        <v>165</v>
      </c>
      <c r="B205" s="144" t="s">
        <v>164</v>
      </c>
      <c r="C205" s="145" t="s">
        <v>166</v>
      </c>
      <c r="D205" s="146" t="s">
        <v>182</v>
      </c>
      <c r="E205" s="147" t="s">
        <v>162</v>
      </c>
      <c r="F205" s="148">
        <v>1</v>
      </c>
      <c r="G205" s="149"/>
      <c r="H205" s="88">
        <f>ROUND(G205*F205,2)</f>
        <v>0</v>
      </c>
    </row>
    <row r="206" spans="1:8" s="38" customFormat="1" ht="30" customHeight="1" thickBot="1" x14ac:dyDescent="0.25">
      <c r="A206" s="59"/>
      <c r="B206" s="60" t="str">
        <f>B204</f>
        <v>G</v>
      </c>
      <c r="C206" s="201" t="str">
        <f>C204</f>
        <v>MOBILIZATION /DEMOLIBIZATION</v>
      </c>
      <c r="D206" s="202"/>
      <c r="E206" s="202"/>
      <c r="F206" s="203"/>
      <c r="G206" s="61" t="s">
        <v>15</v>
      </c>
      <c r="H206" s="61">
        <f>H205</f>
        <v>0</v>
      </c>
    </row>
    <row r="207" spans="1:8" ht="30" customHeight="1" thickTop="1" x14ac:dyDescent="0.25">
      <c r="A207" s="62"/>
      <c r="B207" s="63"/>
      <c r="C207" s="64" t="s">
        <v>16</v>
      </c>
      <c r="D207" s="65"/>
      <c r="E207" s="14"/>
      <c r="F207" s="66"/>
      <c r="H207" s="67"/>
    </row>
    <row r="208" spans="1:8" ht="35.1" customHeight="1" thickBot="1" x14ac:dyDescent="0.25">
      <c r="A208" s="68"/>
      <c r="B208" s="69" t="str">
        <f>B7</f>
        <v>A</v>
      </c>
      <c r="C208" s="204" t="str">
        <f>C7</f>
        <v>MANCHESTER/OAKENWALD LOCAL IMPROVEMENT ALLEY - POINT TO WILDWOOD</v>
      </c>
      <c r="D208" s="205"/>
      <c r="E208" s="205"/>
      <c r="F208" s="206"/>
      <c r="G208" s="70" t="s">
        <v>15</v>
      </c>
      <c r="H208" s="70">
        <f>H59</f>
        <v>0</v>
      </c>
    </row>
    <row r="209" spans="1:8" ht="35.1" customHeight="1" thickTop="1" thickBot="1" x14ac:dyDescent="0.25">
      <c r="A209" s="68"/>
      <c r="B209" s="69" t="str">
        <f>B60</f>
        <v>B</v>
      </c>
      <c r="C209" s="207" t="str">
        <f>C60</f>
        <v>OAKENWALD/RIVERWOOD LOCAL IMPROVEMENT ALLEY - POINT TO NETLEY</v>
      </c>
      <c r="D209" s="208"/>
      <c r="E209" s="208"/>
      <c r="F209" s="209"/>
      <c r="G209" s="70" t="s">
        <v>15</v>
      </c>
      <c r="H209" s="70">
        <f>H112</f>
        <v>0</v>
      </c>
    </row>
    <row r="210" spans="1:8" ht="35.1" customHeight="1" thickTop="1" thickBot="1" x14ac:dyDescent="0.25">
      <c r="A210" s="68"/>
      <c r="B210" s="69" t="str">
        <f>B113</f>
        <v>C</v>
      </c>
      <c r="C210" s="207" t="str">
        <f>C113</f>
        <v>DUNROBIN/OAKVIEW LOCAL IMPROVEMENT ALLEY - OAKVIEW TO WOODVALE</v>
      </c>
      <c r="D210" s="208"/>
      <c r="E210" s="208"/>
      <c r="F210" s="209"/>
      <c r="G210" s="70" t="s">
        <v>15</v>
      </c>
      <c r="H210" s="70">
        <f>H165</f>
        <v>0</v>
      </c>
    </row>
    <row r="211" spans="1:8" ht="35.1" customHeight="1" thickTop="1" thickBot="1" x14ac:dyDescent="0.25">
      <c r="A211" s="71"/>
      <c r="B211" s="69" t="str">
        <f>B167</f>
        <v>D</v>
      </c>
      <c r="C211" s="198" t="str">
        <f>C167</f>
        <v>SEWER WORKS - MANCHESTER/OAKENWALD LOCAL IMPROVEMENT ALLEY - POINT TO WILDWOOD</v>
      </c>
      <c r="D211" s="199"/>
      <c r="E211" s="199"/>
      <c r="F211" s="200"/>
      <c r="G211" s="72" t="s">
        <v>15</v>
      </c>
      <c r="H211" s="72">
        <f>H178</f>
        <v>0</v>
      </c>
    </row>
    <row r="212" spans="1:8" ht="35.1" customHeight="1" thickTop="1" thickBot="1" x14ac:dyDescent="0.25">
      <c r="A212" s="71"/>
      <c r="B212" s="69" t="str">
        <f>B179</f>
        <v>E</v>
      </c>
      <c r="C212" s="198" t="str">
        <f>C179</f>
        <v>SEWER WORKS - OAKENWALD/RIVERWOOD LOCAL IMPROVEMENT ALLEY - POINT TO NETLEY</v>
      </c>
      <c r="D212" s="199"/>
      <c r="E212" s="199"/>
      <c r="F212" s="200"/>
      <c r="G212" s="72" t="s">
        <v>15</v>
      </c>
      <c r="H212" s="72">
        <f>H190</f>
        <v>0</v>
      </c>
    </row>
    <row r="213" spans="1:8" ht="35.1" customHeight="1" thickTop="1" thickBot="1" x14ac:dyDescent="0.25">
      <c r="A213" s="71"/>
      <c r="B213" s="69" t="str">
        <f>B191</f>
        <v>F</v>
      </c>
      <c r="C213" s="198" t="str">
        <f>C191</f>
        <v>SEWER WORKS - DUNROBIN/OAKVIEW LOCAL IMPROVEMENT ALLEY - OAKVIEW TO WOODVALE</v>
      </c>
      <c r="D213" s="199"/>
      <c r="E213" s="199"/>
      <c r="F213" s="200"/>
      <c r="G213" s="72" t="s">
        <v>15</v>
      </c>
      <c r="H213" s="72">
        <f>H203</f>
        <v>0</v>
      </c>
    </row>
    <row r="214" spans="1:8" ht="35.1" customHeight="1" thickTop="1" thickBot="1" x14ac:dyDescent="0.25">
      <c r="A214" s="71"/>
      <c r="B214" s="69" t="str">
        <f>B204</f>
        <v>G</v>
      </c>
      <c r="C214" s="191" t="str">
        <f>C204</f>
        <v>MOBILIZATION /DEMOLIBIZATION</v>
      </c>
      <c r="D214" s="192"/>
      <c r="E214" s="192"/>
      <c r="F214" s="193"/>
      <c r="G214" s="72" t="s">
        <v>15</v>
      </c>
      <c r="H214" s="72">
        <f>H205</f>
        <v>0</v>
      </c>
    </row>
    <row r="215" spans="1:8" ht="37.9" customHeight="1" thickTop="1" x14ac:dyDescent="0.2">
      <c r="A215" s="30"/>
      <c r="B215" s="194" t="s">
        <v>183</v>
      </c>
      <c r="C215" s="195"/>
      <c r="D215" s="195"/>
      <c r="E215" s="195"/>
      <c r="F215" s="195"/>
      <c r="G215" s="196">
        <f>SUM(H208:H214)</f>
        <v>0</v>
      </c>
      <c r="H215" s="197"/>
    </row>
    <row r="216" spans="1:8" ht="15.95" customHeight="1" x14ac:dyDescent="0.2">
      <c r="A216" s="73"/>
      <c r="B216" s="74"/>
      <c r="C216" s="75"/>
      <c r="D216" s="76"/>
      <c r="E216" s="75"/>
      <c r="F216" s="75"/>
      <c r="G216" s="77"/>
      <c r="H216" s="78"/>
    </row>
    <row r="223" spans="1:8" s="79" customFormat="1" x14ac:dyDescent="0.2">
      <c r="B223" s="13"/>
      <c r="C223" s="7"/>
      <c r="D223" s="32"/>
      <c r="E223" s="7"/>
      <c r="F223" s="80"/>
      <c r="G223" s="34"/>
      <c r="H223" s="81"/>
    </row>
  </sheetData>
  <sheetProtection algorithmName="SHA-512" hashValue="bueMZtlPJm/+cvPKe4XzDHjXIWPH6IvdoUf+DZqCyMDHKfjg5VrbyD7wLSsqthUL0kpqgwLAJsYKdJzu03+n2Q==" saltValue="wgA/F0mVH5dA9kcHZEjsJA==" spinCount="100000" sheet="1" selectLockedCells="1"/>
  <mergeCells count="24">
    <mergeCell ref="G215:H215"/>
    <mergeCell ref="C211:F211"/>
    <mergeCell ref="C204:F204"/>
    <mergeCell ref="C206:F206"/>
    <mergeCell ref="C208:F208"/>
    <mergeCell ref="C209:F209"/>
    <mergeCell ref="C210:F210"/>
    <mergeCell ref="C213:F213"/>
    <mergeCell ref="C212:F212"/>
    <mergeCell ref="B166:F166"/>
    <mergeCell ref="C167:F167"/>
    <mergeCell ref="C178:F178"/>
    <mergeCell ref="C214:F214"/>
    <mergeCell ref="B215:F215"/>
    <mergeCell ref="C179:F179"/>
    <mergeCell ref="C190:F190"/>
    <mergeCell ref="C191:F191"/>
    <mergeCell ref="C203:F203"/>
    <mergeCell ref="C7:F7"/>
    <mergeCell ref="C165:F165"/>
    <mergeCell ref="C59:F59"/>
    <mergeCell ref="C60:F60"/>
    <mergeCell ref="C113:F113"/>
    <mergeCell ref="C112:F112"/>
  </mergeCells>
  <phoneticPr fontId="58" type="noConversion"/>
  <conditionalFormatting sqref="D8:D16">
    <cfRule type="cellIs" dxfId="51" priority="102" stopIfTrue="1" operator="equal">
      <formula>"CW 3240-R7"</formula>
    </cfRule>
    <cfRule type="cellIs" dxfId="50" priority="101" stopIfTrue="1" operator="equal">
      <formula>"CW 3120-R2"</formula>
    </cfRule>
  </conditionalFormatting>
  <conditionalFormatting sqref="D17:D25">
    <cfRule type="cellIs" dxfId="49" priority="120" stopIfTrue="1" operator="equal">
      <formula>"CW 3240-R7"</formula>
    </cfRule>
    <cfRule type="cellIs" dxfId="48" priority="119" stopIfTrue="1" operator="equal">
      <formula>"CW 3120-R2"</formula>
    </cfRule>
  </conditionalFormatting>
  <conditionalFormatting sqref="D21 D25">
    <cfRule type="cellIs" dxfId="47" priority="121" stopIfTrue="1" operator="equal">
      <formula>"CW 2130-R11"</formula>
    </cfRule>
  </conditionalFormatting>
  <conditionalFormatting sqref="D22:D24">
    <cfRule type="cellIs" dxfId="46" priority="118" stopIfTrue="1" operator="equal">
      <formula>"CW 2130-R11"</formula>
    </cfRule>
  </conditionalFormatting>
  <conditionalFormatting sqref="D26:D51">
    <cfRule type="cellIs" dxfId="45" priority="114" stopIfTrue="1" operator="equal">
      <formula>"CW 3240-R7"</formula>
    </cfRule>
    <cfRule type="cellIs" dxfId="44" priority="113" stopIfTrue="1" operator="equal">
      <formula>"CW 3120-R2"</formula>
    </cfRule>
  </conditionalFormatting>
  <conditionalFormatting sqref="D26:D58 D8:D20">
    <cfRule type="cellIs" dxfId="43" priority="100" stopIfTrue="1" operator="equal">
      <formula>"CW 2130-R11"</formula>
    </cfRule>
  </conditionalFormatting>
  <conditionalFormatting sqref="D52:D58">
    <cfRule type="cellIs" dxfId="42" priority="96" stopIfTrue="1" operator="equal">
      <formula>"CW 3240-R7"</formula>
    </cfRule>
    <cfRule type="cellIs" dxfId="41" priority="95" stopIfTrue="1" operator="equal">
      <formula>"CW 3120-R2"</formula>
    </cfRule>
  </conditionalFormatting>
  <conditionalFormatting sqref="D61:D69">
    <cfRule type="cellIs" dxfId="40" priority="83" stopIfTrue="1" operator="equal">
      <formula>"CW 3120-R2"</formula>
    </cfRule>
    <cfRule type="cellIs" dxfId="39" priority="84" stopIfTrue="1" operator="equal">
      <formula>"CW 3240-R7"</formula>
    </cfRule>
  </conditionalFormatting>
  <conditionalFormatting sqref="D61:D73">
    <cfRule type="cellIs" dxfId="38" priority="82" stopIfTrue="1" operator="equal">
      <formula>"CW 2130-R11"</formula>
    </cfRule>
  </conditionalFormatting>
  <conditionalFormatting sqref="D70:D78">
    <cfRule type="cellIs" dxfId="37" priority="273" stopIfTrue="1" operator="equal">
      <formula>"CW 3240-R7"</formula>
    </cfRule>
    <cfRule type="cellIs" dxfId="36" priority="272" stopIfTrue="1" operator="equal">
      <formula>"CW 3120-R2"</formula>
    </cfRule>
  </conditionalFormatting>
  <conditionalFormatting sqref="D74 D78">
    <cfRule type="cellIs" dxfId="35" priority="300" stopIfTrue="1" operator="equal">
      <formula>"CW 2130-R11"</formula>
    </cfRule>
  </conditionalFormatting>
  <conditionalFormatting sqref="D75:D77">
    <cfRule type="cellIs" dxfId="34" priority="271" stopIfTrue="1" operator="equal">
      <formula>"CW 2130-R11"</formula>
    </cfRule>
  </conditionalFormatting>
  <conditionalFormatting sqref="D79:D111 D114:D164">
    <cfRule type="cellIs" dxfId="33" priority="54" stopIfTrue="1" operator="equal">
      <formula>"CW 3240-R7"</formula>
    </cfRule>
    <cfRule type="cellIs" dxfId="32" priority="53" stopIfTrue="1" operator="equal">
      <formula>"CW 3120-R2"</formula>
    </cfRule>
    <cfRule type="cellIs" dxfId="31" priority="52" stopIfTrue="1" operator="equal">
      <formula>"CW 2130-R11"</formula>
    </cfRule>
  </conditionalFormatting>
  <conditionalFormatting sqref="D168:D169">
    <cfRule type="cellIs" dxfId="30" priority="47" stopIfTrue="1" operator="equal">
      <formula>"CW 3120-R2"</formula>
    </cfRule>
    <cfRule type="cellIs" dxfId="29" priority="48" stopIfTrue="1" operator="equal">
      <formula>"CW 3240-R7"</formula>
    </cfRule>
  </conditionalFormatting>
  <conditionalFormatting sqref="D169">
    <cfRule type="cellIs" dxfId="28" priority="46" stopIfTrue="1" operator="equal">
      <formula>"CW 2130-R11"</formula>
    </cfRule>
  </conditionalFormatting>
  <conditionalFormatting sqref="D170:D174">
    <cfRule type="cellIs" dxfId="27" priority="45" stopIfTrue="1" operator="equal">
      <formula>"CW 3240-R7"</formula>
    </cfRule>
    <cfRule type="cellIs" dxfId="26" priority="44" stopIfTrue="1" operator="equal">
      <formula>"CW 3120-R2"</formula>
    </cfRule>
  </conditionalFormatting>
  <conditionalFormatting sqref="D174">
    <cfRule type="cellIs" dxfId="25" priority="43" stopIfTrue="1" operator="equal">
      <formula>"CW 2130-R11"</formula>
    </cfRule>
  </conditionalFormatting>
  <conditionalFormatting sqref="D175:D177">
    <cfRule type="cellIs" dxfId="24" priority="41" stopIfTrue="1" operator="equal">
      <formula>"CW 3120-R2"</formula>
    </cfRule>
    <cfRule type="cellIs" dxfId="23" priority="42" stopIfTrue="1" operator="equal">
      <formula>"CW 3240-R7"</formula>
    </cfRule>
  </conditionalFormatting>
  <conditionalFormatting sqref="D176:D177">
    <cfRule type="cellIs" dxfId="22" priority="40" stopIfTrue="1" operator="equal">
      <formula>"CW 2130-R11"</formula>
    </cfRule>
  </conditionalFormatting>
  <conditionalFormatting sqref="D180:D181">
    <cfRule type="cellIs" dxfId="21" priority="12" stopIfTrue="1" operator="equal">
      <formula>"CW 3240-R7"</formula>
    </cfRule>
    <cfRule type="cellIs" dxfId="20" priority="11" stopIfTrue="1" operator="equal">
      <formula>"CW 3120-R2"</formula>
    </cfRule>
  </conditionalFormatting>
  <conditionalFormatting sqref="D181">
    <cfRule type="cellIs" dxfId="19" priority="10" stopIfTrue="1" operator="equal">
      <formula>"CW 2130-R11"</formula>
    </cfRule>
  </conditionalFormatting>
  <conditionalFormatting sqref="D182:D186">
    <cfRule type="cellIs" dxfId="18" priority="9" stopIfTrue="1" operator="equal">
      <formula>"CW 3240-R7"</formula>
    </cfRule>
    <cfRule type="cellIs" dxfId="17" priority="8" stopIfTrue="1" operator="equal">
      <formula>"CW 3120-R2"</formula>
    </cfRule>
  </conditionalFormatting>
  <conditionalFormatting sqref="D186">
    <cfRule type="cellIs" dxfId="16" priority="7" stopIfTrue="1" operator="equal">
      <formula>"CW 2130-R11"</formula>
    </cfRule>
  </conditionalFormatting>
  <conditionalFormatting sqref="D187:D189">
    <cfRule type="cellIs" dxfId="15" priority="6" stopIfTrue="1" operator="equal">
      <formula>"CW 3240-R7"</formula>
    </cfRule>
    <cfRule type="cellIs" dxfId="14" priority="5" stopIfTrue="1" operator="equal">
      <formula>"CW 3120-R2"</formula>
    </cfRule>
  </conditionalFormatting>
  <conditionalFormatting sqref="D188:D189">
    <cfRule type="cellIs" dxfId="13" priority="4" stopIfTrue="1" operator="equal">
      <formula>"CW 2130-R11"</formula>
    </cfRule>
  </conditionalFormatting>
  <conditionalFormatting sqref="D192:D193">
    <cfRule type="cellIs" dxfId="12" priority="30" stopIfTrue="1" operator="equal">
      <formula>"CW 3240-R7"</formula>
    </cfRule>
    <cfRule type="cellIs" dxfId="11" priority="29" stopIfTrue="1" operator="equal">
      <formula>"CW 3120-R2"</formula>
    </cfRule>
  </conditionalFormatting>
  <conditionalFormatting sqref="D193">
    <cfRule type="cellIs" dxfId="10" priority="28" stopIfTrue="1" operator="equal">
      <formula>"CW 2130-R11"</formula>
    </cfRule>
  </conditionalFormatting>
  <conditionalFormatting sqref="D194:D198">
    <cfRule type="cellIs" dxfId="9" priority="27" stopIfTrue="1" operator="equal">
      <formula>"CW 3240-R7"</formula>
    </cfRule>
    <cfRule type="cellIs" dxfId="8" priority="26" stopIfTrue="1" operator="equal">
      <formula>"CW 3120-R2"</formula>
    </cfRule>
  </conditionalFormatting>
  <conditionalFormatting sqref="D198">
    <cfRule type="cellIs" dxfId="7" priority="25" stopIfTrue="1" operator="equal">
      <formula>"CW 2130-R11"</formula>
    </cfRule>
  </conditionalFormatting>
  <conditionalFormatting sqref="D199:D202">
    <cfRule type="cellIs" dxfId="6" priority="2" stopIfTrue="1" operator="equal">
      <formula>"CW 3120-R2"</formula>
    </cfRule>
    <cfRule type="cellIs" dxfId="5" priority="3" stopIfTrue="1" operator="equal">
      <formula>"CW 3240-R7"</formula>
    </cfRule>
  </conditionalFormatting>
  <conditionalFormatting sqref="D200:D202">
    <cfRule type="cellIs" dxfId="4" priority="1" stopIfTrue="1" operator="equal">
      <formula>"CW 2130-R11"</formula>
    </cfRule>
  </conditionalFormatting>
  <conditionalFormatting sqref="D205">
    <cfRule type="cellIs" dxfId="3" priority="1043" stopIfTrue="1" operator="equal">
      <formula>"CW 2130-R11"</formula>
    </cfRule>
    <cfRule type="cellIs" dxfId="2" priority="1044" stopIfTrue="1" operator="equal">
      <formula>"CW 3120-R2"</formula>
    </cfRule>
    <cfRule type="cellIs" dxfId="1" priority="1045" stopIfTrue="1" operator="equal">
      <formula>"CW 3240-R7"</formula>
    </cfRule>
  </conditionalFormatting>
  <conditionalFormatting sqref="G205">
    <cfRule type="expression" dxfId="0" priority="567">
      <formula>G205&gt;G215*0.05</formula>
    </cfRule>
  </conditionalFormatting>
  <dataValidations xWindow="764" yWindow="433" count="3">
    <dataValidation type="custom" allowBlank="1" showInputMessage="1" showErrorMessage="1" error="If you can enter a Unit  Price in this cell, pLease contact the Contract Administrator immediately!" sqref="H60 G112 G147 G59:G60 E104:H104 E144:H144 E70:H70 E61:H61 E74:H74 E93:H93 G113:H114 E108:H109 F156 E102:H102 E80:H81 E155:H155 F137 E91:H91 E125:H125 E131:H131 F163 E140:H140 E138:H138 E133:H134 G128 G119 G152 E114:F114 G117 E127:H127 E146:H146 G149:G150 G43:G44 E106:H106 E8:F8 G7:H8 E51:H51 E17:H17 E21:H21 E40:H40 E55:H56 E49:H49 E27:H28 G94 E85:H85 E87:H87 E78:H78 E72:H72 G66 G75 G99 G64 G96:G97 E32:H32 E34:H34 E25:H25 E19:H19 E53:H53 G41 G13 G22 G46 G11 E157:H157 E161:H162 E123:H123 E159:H159 E38:H38 F143 G167:H167 G173 G168 G170:G171 G199:G200 G187 G191:H191 G197 G192 G194:G195 G179:H179 G180 G182:G183 G185 G175:G176" xr:uid="{C6850DDE-C56A-42A3-9D4A-7BF715A2045E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6:G77 G82:G84 G79 G110:G111 G62:G63 G65 G73 G86 G95 G98 G100:G101 G103 G129:G130 G139 G132 G124 G115:G116 G118 G135:G137 G163:G164 G126 G92 G148 G151 G153:G154 G71 G67:G69 G107 G39 G23:G24 G29:G31 G26 G57:G58 G9:G10 G12 G20 G33 G42 G45 G47:G48 G50 G18 G14:G16 G54 G160 G156 G120:G122 G35:G37 G88:G90 G141:G143 G145 G169 G172 G174 G177 G193 G196 G198 G52 G188:G189 G181 G184 G186 G158 G105 G201:G202" xr:uid="{84FC7444-E073-44B4-9A82-D834BADECF0F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05" xr:uid="{A67BF22A-4960-4F1F-9917-5E1DD46C1B8B}">
      <formula1>IF(AND(G205&gt;=0.01,G205&lt;=G215*0.05),ROUND(G205,2),0.01)</formula1>
    </dataValidation>
  </dataValidations>
  <pageMargins left="0.51181102362204722" right="0.51181102362204722" top="0.74803149606299213" bottom="0.74803149606299213" header="0.23622047244094491" footer="0.23622047244094491"/>
  <pageSetup scale="77" fitToHeight="0" orientation="portrait" r:id="rId1"/>
  <headerFooter alignWithMargins="0">
    <oddHeader>&amp;L&amp;10The City of Winnipeg
Tender No. 641-2024
&amp;R&amp;10Bid Submission
&amp;P of &amp;N</oddHeader>
    <oddFooter xml:space="preserve">&amp;R                    </oddFooter>
  </headerFooter>
  <rowBreaks count="13" manualBreakCount="13">
    <brk id="31" min="1" max="7" man="1"/>
    <brk id="54" min="1" max="7" man="1"/>
    <brk id="59" min="1" max="7" man="1"/>
    <brk id="84" min="1" max="7" man="1"/>
    <brk id="107" min="1" max="7" man="1"/>
    <brk id="112" min="1" max="7" man="1"/>
    <brk id="137" min="1" max="7" man="1"/>
    <brk id="160" min="1" max="7" man="1"/>
    <brk id="165" min="1" max="7" man="1"/>
    <brk id="178" max="16383" man="1"/>
    <brk id="190" max="16383" man="1"/>
    <brk id="203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641-2024_Form_B</vt:lpstr>
      <vt:lpstr>'641-2024_Form_B'!Print_Area</vt:lpstr>
      <vt:lpstr>'641-2024_Form_B'!Print_Titles</vt:lpstr>
      <vt:lpstr>'641-2024_Form_B'!XEVERYTHING</vt:lpstr>
      <vt:lpstr>'641-2024_Form_B'!XITEMS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29-July-2024
File size 39.2 KB</dc:description>
  <cp:lastModifiedBy>Humbert, Cory</cp:lastModifiedBy>
  <cp:lastPrinted>2024-07-29T19:28:01Z</cp:lastPrinted>
  <dcterms:created xsi:type="dcterms:W3CDTF">1999-03-31T15:44:33Z</dcterms:created>
  <dcterms:modified xsi:type="dcterms:W3CDTF">2024-07-29T19:32:49Z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