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W:\TRANSAC\2024\593-2024_B\WORK IN PROGRESS\593-2024\"/>
    </mc:Choice>
  </mc:AlternateContent>
  <xr:revisionPtr revIDLastSave="0" documentId="13_ncr:1_{6106741B-5B57-4D7F-99A8-C84E11A44482}" xr6:coauthVersionLast="36" xr6:coauthVersionMax="47" xr10:uidLastSave="{00000000-0000-0000-0000-000000000000}"/>
  <bookViews>
    <workbookView xWindow="0" yWindow="0" windowWidth="19200" windowHeight="8150" firstSheet="1" activeTab="1" xr2:uid="{00000000-000D-0000-FFFF-FFFF00000000}"/>
  </bookViews>
  <sheets>
    <sheet name="FORM B - PRICES" sheetId="1" state="hidden" r:id="rId1"/>
    <sheet name="539-2024B" sheetId="3" r:id="rId2"/>
  </sheets>
  <definedNames>
    <definedName name="_12TENDER_SUBMISSI">'FORM B - PRICES'!#REF!</definedName>
    <definedName name="_1PAGE_1_OF_13" localSheetId="1">'539-2024B'!#REF!</definedName>
    <definedName name="_4PAGE_1_OF_13">'FORM B - PRICES'!#REF!</definedName>
    <definedName name="_5TENDER_NO._181" localSheetId="1">'539-2024B'!#REF!</definedName>
    <definedName name="_8TENDER_NO._181">'FORM B - PRICES'!#REF!</definedName>
    <definedName name="_9TENDER_SUBMISSI" localSheetId="1">'539-2024B'!#REF!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1">'539-2024B'!#REF!</definedName>
    <definedName name="HEADER">'FORM B - PRICES'!#REF!</definedName>
    <definedName name="_xlnm.Print_Area" localSheetId="1">'539-2024B'!$B$1:$H$457</definedName>
    <definedName name="_xlnm.Print_Area" localSheetId="0">'FORM B - PRICES'!$B$6:$H$52</definedName>
    <definedName name="_xlnm.Print_Titles" localSheetId="1">'539-2024B'!$1:$5</definedName>
    <definedName name="_xlnm.Print_Titles" localSheetId="0">'FORM B - PRICES'!$1:$5</definedName>
    <definedName name="_xlnm.Print_Titles">'FORM B - PRICES'!$B$4:$IV$4</definedName>
    <definedName name="TEMP" localSheetId="1">'539-2024B'!#REF!</definedName>
    <definedName name="TEMP">'FORM B - PRICES'!#REF!</definedName>
    <definedName name="TESTHEAD" localSheetId="1">'539-2024B'!#REF!</definedName>
    <definedName name="TESTHEAD">'FORM B - PRICES'!#REF!</definedName>
    <definedName name="XEVERYTHING" localSheetId="1">'539-2024B'!$B$1:$IT$82</definedName>
    <definedName name="XEVERYTHING">'FORM B - PRICES'!$B$1:$IV$37</definedName>
    <definedName name="XITEMS" localSheetId="1">'539-2024B'!$B$7:$IT$82</definedName>
    <definedName name="XITEMS">'FORM B - PRICES'!$B$6:$IV$37</definedName>
  </definedNames>
  <calcPr calcId="191028"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7" i="3" l="1"/>
  <c r="H452" i="3"/>
  <c r="H80" i="3"/>
  <c r="H444" i="3" l="1"/>
  <c r="H438" i="3"/>
  <c r="H435" i="3"/>
  <c r="H405" i="3" a="1"/>
  <c r="H405" i="3" s="1"/>
  <c r="H445" i="3" s="1"/>
  <c r="H351" i="3"/>
  <c r="H457" i="3" l="1"/>
  <c r="H456" i="3"/>
  <c r="H455" i="3"/>
  <c r="H454" i="3"/>
  <c r="H453" i="3"/>
  <c r="C446" i="3"/>
  <c r="B446" i="3"/>
  <c r="C428" i="3"/>
  <c r="B428" i="3"/>
  <c r="H427" i="3"/>
  <c r="H426" i="3"/>
  <c r="H425" i="3"/>
  <c r="H424" i="3"/>
  <c r="H423" i="3"/>
  <c r="H422" i="3"/>
  <c r="H421" i="3"/>
  <c r="H420" i="3"/>
  <c r="H419" i="3"/>
  <c r="H418" i="3"/>
  <c r="H417" i="3"/>
  <c r="H416" i="3"/>
  <c r="H415" i="3"/>
  <c r="H414" i="3"/>
  <c r="H413" i="3"/>
  <c r="H412" i="3"/>
  <c r="H411" i="3"/>
  <c r="H410" i="3"/>
  <c r="H409" i="3"/>
  <c r="H408" i="3"/>
  <c r="H407" i="3"/>
  <c r="H428" i="3" l="1"/>
  <c r="H446" i="3" s="1"/>
  <c r="H400" i="3" l="1"/>
  <c r="H399" i="3"/>
  <c r="H398" i="3"/>
  <c r="H396" i="3"/>
  <c r="H395" i="3"/>
  <c r="H394" i="3"/>
  <c r="H393" i="3"/>
  <c r="H392" i="3"/>
  <c r="H390" i="3"/>
  <c r="H389" i="3"/>
  <c r="H388" i="3"/>
  <c r="H387" i="3"/>
  <c r="H386" i="3"/>
  <c r="H385" i="3"/>
  <c r="H384" i="3"/>
  <c r="H382" i="3"/>
  <c r="H381" i="3"/>
  <c r="H380" i="3"/>
  <c r="H379" i="3"/>
  <c r="H378" i="3"/>
  <c r="H377" i="3"/>
  <c r="H376" i="3"/>
  <c r="H375" i="3"/>
  <c r="H374" i="3"/>
  <c r="H373" i="3"/>
  <c r="H372" i="3"/>
  <c r="H371" i="3"/>
  <c r="H369" i="3"/>
  <c r="H368" i="3"/>
  <c r="H367" i="3"/>
  <c r="H366" i="3"/>
  <c r="H364" i="3"/>
  <c r="H363" i="3"/>
  <c r="H362" i="3"/>
  <c r="H361" i="3"/>
  <c r="H360" i="3"/>
  <c r="H359" i="3"/>
  <c r="H358" i="3"/>
  <c r="H357" i="3"/>
  <c r="H356" i="3"/>
  <c r="H355" i="3"/>
  <c r="H353" i="3"/>
  <c r="H352" i="3"/>
  <c r="H350" i="3"/>
  <c r="H349" i="3"/>
  <c r="H347" i="3"/>
  <c r="H346" i="3"/>
  <c r="H22" i="3"/>
  <c r="H21" i="3"/>
  <c r="H20" i="3"/>
  <c r="H124" i="3"/>
  <c r="H402" i="3" l="1"/>
  <c r="H138" i="3"/>
  <c r="H137" i="3"/>
  <c r="H135" i="3"/>
  <c r="H132" i="3"/>
  <c r="H127" i="3"/>
  <c r="H122" i="3"/>
  <c r="H59" i="3" l="1"/>
  <c r="H57" i="3"/>
  <c r="H56" i="3"/>
  <c r="H17" i="3" l="1"/>
  <c r="H18" i="3"/>
  <c r="H19" i="3"/>
  <c r="H16" i="3"/>
  <c r="H15" i="3"/>
  <c r="H14" i="3"/>
  <c r="H13" i="3"/>
  <c r="H12" i="3"/>
  <c r="H329" i="3"/>
  <c r="H328" i="3"/>
  <c r="H327" i="3"/>
  <c r="H326" i="3"/>
  <c r="H324" i="3"/>
  <c r="H322" i="3"/>
  <c r="H321" i="3"/>
  <c r="H320" i="3"/>
  <c r="H318" i="3"/>
  <c r="H316" i="3"/>
  <c r="H314" i="3"/>
  <c r="H312" i="3"/>
  <c r="H311" i="3"/>
  <c r="H310" i="3"/>
  <c r="H309" i="3"/>
  <c r="H307" i="3"/>
  <c r="H306" i="3"/>
  <c r="H305" i="3"/>
  <c r="H303" i="3"/>
  <c r="H302" i="3"/>
  <c r="H301" i="3"/>
  <c r="H298" i="3"/>
  <c r="H295" i="3"/>
  <c r="H292" i="3"/>
  <c r="H289" i="3"/>
  <c r="H288" i="3"/>
  <c r="H286" i="3"/>
  <c r="H285" i="3"/>
  <c r="H282" i="3"/>
  <c r="H281" i="3"/>
  <c r="H278" i="3"/>
  <c r="H277" i="3"/>
  <c r="H275" i="3"/>
  <c r="H274" i="3"/>
  <c r="H271" i="3"/>
  <c r="H269" i="3"/>
  <c r="H268" i="3"/>
  <c r="H265" i="3"/>
  <c r="H263" i="3"/>
  <c r="H260" i="3"/>
  <c r="H259" i="3"/>
  <c r="H257" i="3"/>
  <c r="H256" i="3"/>
  <c r="H255" i="3"/>
  <c r="H252" i="3"/>
  <c r="H251" i="3"/>
  <c r="H250" i="3"/>
  <c r="H248" i="3"/>
  <c r="H247" i="3"/>
  <c r="H243" i="3"/>
  <c r="H242" i="3"/>
  <c r="H241" i="3"/>
  <c r="H239" i="3"/>
  <c r="H238" i="3"/>
  <c r="H236" i="3"/>
  <c r="H235" i="3"/>
  <c r="H232" i="3"/>
  <c r="H229" i="3"/>
  <c r="H226" i="3"/>
  <c r="H225" i="3"/>
  <c r="H222" i="3"/>
  <c r="H221" i="3"/>
  <c r="H219" i="3"/>
  <c r="H218" i="3"/>
  <c r="H217" i="3"/>
  <c r="H213" i="3"/>
  <c r="H212" i="3"/>
  <c r="H210" i="3"/>
  <c r="H208" i="3"/>
  <c r="H207" i="3"/>
  <c r="H204" i="3"/>
  <c r="H202" i="3"/>
  <c r="H201" i="3"/>
  <c r="H199" i="3"/>
  <c r="H198" i="3"/>
  <c r="H195" i="3"/>
  <c r="H193" i="3"/>
  <c r="H191" i="3"/>
  <c r="H190" i="3"/>
  <c r="H189" i="3"/>
  <c r="H185" i="3"/>
  <c r="H183" i="3"/>
  <c r="H181" i="3"/>
  <c r="H180" i="3"/>
  <c r="H178" i="3"/>
  <c r="H176" i="3"/>
  <c r="H173" i="3"/>
  <c r="H170" i="3"/>
  <c r="H168" i="3"/>
  <c r="H166" i="3"/>
  <c r="H165" i="3" l="1"/>
  <c r="H331" i="3"/>
  <c r="H332" i="3"/>
  <c r="H334" i="3"/>
  <c r="H336" i="3"/>
  <c r="H337" i="3"/>
  <c r="H338" i="3"/>
  <c r="H339" i="3"/>
  <c r="H340" i="3"/>
  <c r="B342" i="3"/>
  <c r="C342" i="3"/>
  <c r="H30" i="3"/>
  <c r="H29" i="3"/>
  <c r="H342" i="3" l="1"/>
  <c r="C443" i="3"/>
  <c r="B443" i="3"/>
  <c r="B442" i="3"/>
  <c r="C440" i="3"/>
  <c r="B440" i="3"/>
  <c r="B439" i="3"/>
  <c r="B402" i="3"/>
  <c r="C402" i="3"/>
  <c r="H78" i="3"/>
  <c r="H77" i="3"/>
  <c r="H76" i="3"/>
  <c r="H51" i="3"/>
  <c r="H441" i="3" l="1"/>
  <c r="H442" i="3" s="1"/>
  <c r="H157" i="3" l="1"/>
  <c r="H156" i="3"/>
  <c r="H154" i="3"/>
  <c r="H72" i="3" l="1"/>
  <c r="H11" i="3" l="1"/>
  <c r="H43" i="3" l="1"/>
  <c r="H58" i="3"/>
  <c r="H49" i="3"/>
  <c r="H50" i="3"/>
  <c r="H54" i="3"/>
  <c r="H53" i="3"/>
  <c r="H144" i="3"/>
  <c r="H143" i="3"/>
  <c r="H142" i="3"/>
  <c r="H140" i="3"/>
  <c r="H130" i="3"/>
  <c r="H129" i="3"/>
  <c r="H112" i="3" l="1"/>
  <c r="H62" i="3" l="1"/>
  <c r="H110" i="3" l="1"/>
  <c r="H109" i="3"/>
  <c r="H107" i="3"/>
  <c r="H55" i="3" l="1"/>
  <c r="H48" i="3"/>
  <c r="H47" i="3" l="1"/>
  <c r="C437" i="3" l="1"/>
  <c r="B437" i="3"/>
  <c r="B436" i="3"/>
  <c r="H148" i="3" l="1"/>
  <c r="H147" i="3"/>
  <c r="H119" i="3"/>
  <c r="H117" i="3"/>
  <c r="H115" i="3"/>
  <c r="H111" i="3"/>
  <c r="H106" i="3"/>
  <c r="H103" i="3"/>
  <c r="H101" i="3"/>
  <c r="H99" i="3"/>
  <c r="H98" i="3"/>
  <c r="H95" i="3"/>
  <c r="H93" i="3"/>
  <c r="H91" i="3"/>
  <c r="H90" i="3"/>
  <c r="H88" i="3"/>
  <c r="H86" i="3"/>
  <c r="H85" i="3"/>
  <c r="H84" i="3"/>
  <c r="H150" i="3" l="1"/>
  <c r="H74" i="3"/>
  <c r="H70" i="3"/>
  <c r="H69" i="3"/>
  <c r="H67" i="3"/>
  <c r="H66" i="3"/>
  <c r="H63" i="3"/>
  <c r="H61" i="3"/>
  <c r="H60" i="3"/>
  <c r="H46" i="3"/>
  <c r="H42" i="3"/>
  <c r="H40" i="3"/>
  <c r="H38" i="3"/>
  <c r="H37" i="3"/>
  <c r="H34" i="3"/>
  <c r="H32" i="3"/>
  <c r="H28" i="3"/>
  <c r="H26" i="3"/>
  <c r="H25" i="3"/>
  <c r="H23" i="3"/>
  <c r="H9" i="3"/>
  <c r="H159" i="3" l="1"/>
  <c r="C159" i="3"/>
  <c r="B159" i="3"/>
  <c r="B445" i="3" l="1"/>
  <c r="C445" i="3"/>
  <c r="C405" i="3"/>
  <c r="B405" i="3"/>
  <c r="C50" i="1" l="1"/>
  <c r="B50" i="1"/>
  <c r="C44" i="1"/>
  <c r="B44" i="1"/>
  <c r="H43" i="1"/>
  <c r="H44" i="1" s="1"/>
  <c r="H50" i="1" s="1"/>
  <c r="C434" i="3" l="1"/>
  <c r="B434" i="3"/>
  <c r="B431" i="3"/>
  <c r="B150" i="3"/>
  <c r="H41" i="1"/>
  <c r="H49" i="1" s="1"/>
  <c r="H36" i="1"/>
  <c r="H48" i="1" s="1"/>
  <c r="H26" i="1"/>
  <c r="H47" i="1" s="1"/>
  <c r="H16" i="1"/>
  <c r="B49" i="1"/>
  <c r="B48" i="1"/>
  <c r="B47" i="1"/>
  <c r="B46" i="1"/>
  <c r="B41" i="1"/>
  <c r="B36" i="1"/>
  <c r="B26" i="1"/>
  <c r="B16" i="1"/>
  <c r="C49" i="1"/>
  <c r="C48" i="1"/>
  <c r="C47" i="1"/>
  <c r="C46" i="1"/>
  <c r="C41" i="1"/>
  <c r="C36" i="1"/>
  <c r="C26" i="1"/>
  <c r="C16" i="1"/>
  <c r="H432" i="3"/>
  <c r="B433" i="3"/>
  <c r="B430" i="3"/>
  <c r="C431" i="3"/>
  <c r="C150" i="3"/>
  <c r="C80" i="3"/>
  <c r="H46" i="1" l="1"/>
  <c r="G5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D2" authorId="0" shapeId="0" xr:uid="{00000000-0006-0000-0100-000001000000}">
      <text>
        <r>
          <rPr>
            <b/>
            <sz val="9"/>
            <color indexed="81"/>
            <rFont val="Tahoma"/>
            <family val="2"/>
          </rPr>
          <t xml:space="preserve">Insert reference to "Prices" clause from the "Bidding Procedures". 
Revise the Header by inserting the Tender #, </t>
        </r>
      </text>
    </comment>
    <comment ref="H45" authorId="0" shapeId="0" xr:uid="{00000000-0006-0000-0100-000002000000}">
      <text>
        <r>
          <rPr>
            <sz val="9"/>
            <color indexed="81"/>
            <rFont val="Tahoma"/>
            <family val="2"/>
          </rPr>
          <t xml:space="preserve">Mob/Demob should be in a separate section. 
Delete the summary if there is only one section and  no Mob/Demob. 
</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<sst xmlns="http://schemas.openxmlformats.org/spreadsheetml/2006/main" count="1640" uniqueCount="606">
  <si>
    <t>FORM B: PRICES</t>
  </si>
  <si>
    <t>(SEE B^)</t>
  </si>
  <si>
    <t>UNIT PRICES</t>
  </si>
  <si>
    <t>CODE</t>
  </si>
  <si>
    <t>ITEM</t>
  </si>
  <si>
    <t>DESCRIPTION</t>
  </si>
  <si>
    <t>SPEC.</t>
  </si>
  <si>
    <t>UNIT</t>
  </si>
  <si>
    <t>APPROX.</t>
  </si>
  <si>
    <t>UNIT PRICE</t>
  </si>
  <si>
    <t>AMOUNT</t>
  </si>
  <si>
    <t>REF.</t>
  </si>
  <si>
    <t>QUANTITY</t>
  </si>
  <si>
    <t>A</t>
  </si>
  <si>
    <t xml:space="preserve">(INSERT LOCATION AND TYPE OF WORK) </t>
  </si>
  <si>
    <t/>
  </si>
  <si>
    <t>EARTH AND BASE WORKS</t>
  </si>
  <si>
    <t>ROADWORKS - REMOVALS/RENEWALS</t>
  </si>
  <si>
    <t>CRACKING AND SEATING</t>
  </si>
  <si>
    <t>ROADWORKS - NEW CONSTRUCTION</t>
  </si>
  <si>
    <t>JOINT AND CRACK SEALING</t>
  </si>
  <si>
    <t>ASSOCIATED DRAINAGE AND UNDERGROUND WORKS</t>
  </si>
  <si>
    <t>ADJUSTMENTS</t>
  </si>
  <si>
    <t>LANDSCAPING</t>
  </si>
  <si>
    <t>MISCELLANEOUS</t>
  </si>
  <si>
    <t>Subtotal:</t>
  </si>
  <si>
    <t>B</t>
  </si>
  <si>
    <t>C</t>
  </si>
  <si>
    <t>D</t>
  </si>
  <si>
    <t>WATER AND WASTE WORK</t>
  </si>
  <si>
    <t>LOCATION - WORK DESC. (W&amp;W Asset #)</t>
  </si>
  <si>
    <t>E</t>
  </si>
  <si>
    <t>MOBILIZATION /DEMOLIBIZATION</t>
  </si>
  <si>
    <t>I001</t>
  </si>
  <si>
    <t>E.1</t>
  </si>
  <si>
    <t>Mobilization/Demobilization</t>
  </si>
  <si>
    <t>E2</t>
  </si>
  <si>
    <t>L. sum</t>
  </si>
  <si>
    <t>SUMMARY</t>
  </si>
  <si>
    <t xml:space="preserve">TOTAL BID PRICE (GST extra)                                                                              (in figures)                                             </t>
  </si>
  <si>
    <t>(SEE B10)</t>
  </si>
  <si>
    <r>
      <t xml:space="preserve">PART 1      </t>
    </r>
    <r>
      <rPr>
        <b/>
        <i/>
        <sz val="16"/>
        <rFont val="Arial"/>
        <family val="2"/>
      </rPr>
      <t>ON-SITE ROADWORKS</t>
    </r>
  </si>
  <si>
    <t>NORTH TRANSIT GARAGE REPLACEMENT - ON-SITE WORK</t>
  </si>
  <si>
    <t xml:space="preserve">A.1 </t>
  </si>
  <si>
    <t>Clearing and Grubbing</t>
  </si>
  <si>
    <t>CW 3010-R4</t>
  </si>
  <si>
    <t>ha</t>
  </si>
  <si>
    <t>A.2</t>
  </si>
  <si>
    <t>Excavation</t>
  </si>
  <si>
    <t xml:space="preserve"> </t>
  </si>
  <si>
    <t>i)</t>
  </si>
  <si>
    <t>Excavation and Disposal of Hydrocarbon Material</t>
  </si>
  <si>
    <t>E14</t>
  </si>
  <si>
    <t>tonne</t>
  </si>
  <si>
    <t>ii)</t>
  </si>
  <si>
    <t>Excavation and Disposal of Landfill Contaminated Material</t>
  </si>
  <si>
    <t>iii)</t>
  </si>
  <si>
    <t>Excavation and Disposal of Clean Suitable Site Material</t>
  </si>
  <si>
    <t>iv)</t>
  </si>
  <si>
    <t>Excavation and Disposal of Contaminated Suitable Site Material</t>
  </si>
  <si>
    <t>v)</t>
  </si>
  <si>
    <t>Excavation and Disposal of Clean Unsuitable Site Material</t>
  </si>
  <si>
    <t>vi)</t>
  </si>
  <si>
    <t>Excavation and Disposal of Contaminated Unsuitable Site Material</t>
  </si>
  <si>
    <t>vii)</t>
  </si>
  <si>
    <t>Excavation and Placement of Suitable Site Material</t>
  </si>
  <si>
    <t>m³</t>
  </si>
  <si>
    <t>viii)</t>
  </si>
  <si>
    <t>Excavation and Stockpile of Clean Suitable Site Material</t>
  </si>
  <si>
    <t>ix)</t>
  </si>
  <si>
    <t>Placement and Compaction of Clean Suitable Site Material</t>
  </si>
  <si>
    <t>x)</t>
  </si>
  <si>
    <t>Excavation and Disposal of Unsuitable Site Material (Cutoff Wall)</t>
  </si>
  <si>
    <t>E15</t>
  </si>
  <si>
    <t>xi</t>
  </si>
  <si>
    <t>Excavation, Placement and Compaction of Suitable Site Material (Cutoff Wall)</t>
  </si>
  <si>
    <t>xii)</t>
  </si>
  <si>
    <t>Placement of Suitable Site Material for Replacement of Unsuitable Material (Cutoff Wall)</t>
  </si>
  <si>
    <t>A.3</t>
  </si>
  <si>
    <t>Sub-Grade Compaction</t>
  </si>
  <si>
    <r>
      <t>CW 3110-R22</t>
    </r>
    <r>
      <rPr>
        <sz val="11"/>
        <color theme="1"/>
        <rFont val="Calibri"/>
        <family val="2"/>
        <scheme val="minor"/>
      </rPr>
      <t/>
    </r>
  </si>
  <si>
    <t>m²</t>
  </si>
  <si>
    <t>A.4</t>
  </si>
  <si>
    <t>Supplying and Placing Sub-base Material</t>
  </si>
  <si>
    <t>50 mm Granular A Limestone</t>
  </si>
  <si>
    <t>100 mm Granular A Limestone</t>
  </si>
  <si>
    <t>A.5</t>
  </si>
  <si>
    <t>Supplying and Placing Base Course Material</t>
  </si>
  <si>
    <t>CW 3110-R22</t>
  </si>
  <si>
    <t>Base Course Material - Granular A Limestone</t>
  </si>
  <si>
    <t>A.6</t>
  </si>
  <si>
    <t>Grading of Boulevards</t>
  </si>
  <si>
    <t>A.7</t>
  </si>
  <si>
    <t xml:space="preserve">Ditch Grading </t>
  </si>
  <si>
    <t>A.8</t>
  </si>
  <si>
    <t>Geotextile Fabric</t>
  </si>
  <si>
    <t>CW 3130-R5</t>
  </si>
  <si>
    <t>Separation/Filtration Fabric</t>
  </si>
  <si>
    <t>A.9</t>
  </si>
  <si>
    <t>Supply and Install Geogrid</t>
  </si>
  <si>
    <t>CW 3135-R2</t>
  </si>
  <si>
    <t>Class A Geogrid</t>
  </si>
  <si>
    <t>ROADWORK - REMOVALS/RENEWALS</t>
  </si>
  <si>
    <t>A.10</t>
  </si>
  <si>
    <t>Pavement Removal</t>
  </si>
  <si>
    <t>Concrete Pavement</t>
  </si>
  <si>
    <t>Asphalt Pavement</t>
  </si>
  <si>
    <t>A.11</t>
  </si>
  <si>
    <t>Drilled Dowels</t>
  </si>
  <si>
    <t xml:space="preserve">CW 3230-R8
</t>
  </si>
  <si>
    <t>28.6 mm Diameter</t>
  </si>
  <si>
    <t>each</t>
  </si>
  <si>
    <t>A.12</t>
  </si>
  <si>
    <t>Drilled Tie Bars</t>
  </si>
  <si>
    <t>20 M Deformed Tie Bar</t>
  </si>
  <si>
    <t>A.13</t>
  </si>
  <si>
    <t>Detectable Warning Surface Tiles</t>
  </si>
  <si>
    <t>CW 3326-R3</t>
  </si>
  <si>
    <t>A.14</t>
  </si>
  <si>
    <t>Concrete Pavements, Median Slabs, Bull-noses, and Safety Medians</t>
  </si>
  <si>
    <t>CW 3310-R19</t>
  </si>
  <si>
    <t>Construction of 230 mm Type 1 Concrete Pavement (Slip-Form Paving, Plain-Dowelled)</t>
  </si>
  <si>
    <t>Construction of 230 mm Type 1 Concrete Pavement (Hand Formed, Plain-Dowelled)</t>
  </si>
  <si>
    <t>Construction of 150 mm Type 1 Concrete Pavement (Reinforced)</t>
  </si>
  <si>
    <t>Construction of Type 1 Concrete Median Slabs</t>
  </si>
  <si>
    <t>SD-227A</t>
  </si>
  <si>
    <t>Construction of Monolithic Type 1 Concrete Median Slabs</t>
  </si>
  <si>
    <t>SD-226A</t>
  </si>
  <si>
    <t>Construction of Monolithic Type 1 Concrete Bull-noses</t>
  </si>
  <si>
    <t>A.15</t>
  </si>
  <si>
    <t>Concrete Curbs, Curb and Gutter, and Splash Strips</t>
  </si>
  <si>
    <t>Construction of Barrier (180 mm ht, Type 1, Integral, Slip-Formed)</t>
  </si>
  <si>
    <t>SD-204</t>
  </si>
  <si>
    <t>m</t>
  </si>
  <si>
    <t>Construction of Barrier (180 mm ht, Type 1, Integral, Hand Formed)</t>
  </si>
  <si>
    <t>Construction of  Modified Barrier  (180 mm ht, Type 1, Integral, Hand Formed)</t>
  </si>
  <si>
    <t>SD-203B</t>
  </si>
  <si>
    <t>Construction of Curb and Gutter (150 mm ht, Barrier, Integral, 600 mm width, 150 mm Plain Type 1 Concrete Pavement)</t>
  </si>
  <si>
    <t>SD-200</t>
  </si>
  <si>
    <t>Construction of Curb and Gutter (40 mm ht, Lip Curb, Integral, 600 mm width, 150 mm Plain Type 1 Concrete Pavement)</t>
  </si>
  <si>
    <t>SD-200            SD-202B</t>
  </si>
  <si>
    <t>Construction of Curb and Gutter (8-12 mm ht, Curb Ramp,  Integral, 600 mm width, 150 mm Plain Type 1 Concrete Pavement)</t>
  </si>
  <si>
    <t xml:space="preserve">SD-200 
SD-229E        </t>
  </si>
  <si>
    <t>Construction of   Lip Curb (40 mm ht, Type 1, Integral)</t>
  </si>
  <si>
    <t>SD-202B</t>
  </si>
  <si>
    <t>Construction of  Curb Ramp (8-12 mm ht, Type 1, Integral)</t>
  </si>
  <si>
    <t>SD-229C</t>
  </si>
  <si>
    <t>Construction of  Safety Curb (330 mm ht, Type 1)</t>
  </si>
  <si>
    <t>SD-206B</t>
  </si>
  <si>
    <t>A.16</t>
  </si>
  <si>
    <t>Supply and Installation of Dowel Assemblies (31.8mm)</t>
  </si>
  <si>
    <t>A.17</t>
  </si>
  <si>
    <t>100 mm Type 5 Concrete Sidewalk</t>
  </si>
  <si>
    <t xml:space="preserve">CW 3325-R5  </t>
  </si>
  <si>
    <t>A.18</t>
  </si>
  <si>
    <t xml:space="preserve">Construction of Asphaltic Concrete Pavements </t>
  </si>
  <si>
    <t>Main Line Paving</t>
  </si>
  <si>
    <t>a)</t>
  </si>
  <si>
    <t>Type SP1</t>
  </si>
  <si>
    <t>b)</t>
  </si>
  <si>
    <t>Type SP2</t>
  </si>
  <si>
    <t>Tie-ins and Approaches</t>
  </si>
  <si>
    <t>Main Line Paving Multi-Use Path</t>
  </si>
  <si>
    <t>A.19</t>
  </si>
  <si>
    <t xml:space="preserve">Reflective Crack Maintenance </t>
  </si>
  <si>
    <t>CW 3250-R7</t>
  </si>
  <si>
    <t>EROSION CONTROL MEASURES</t>
  </si>
  <si>
    <t>A.20</t>
  </si>
  <si>
    <t>Supply and Placement of Straw Roll Ditch Checks</t>
  </si>
  <si>
    <t>A.21</t>
  </si>
  <si>
    <t>Supply and Placement of Erosion Control Blanket</t>
  </si>
  <si>
    <t>A.22</t>
  </si>
  <si>
    <t>Silt Fence</t>
  </si>
  <si>
    <t>E13</t>
  </si>
  <si>
    <r>
      <t xml:space="preserve">PART 2     </t>
    </r>
    <r>
      <rPr>
        <b/>
        <i/>
        <sz val="16"/>
        <rFont val="Arial"/>
        <family val="2"/>
      </rPr>
      <t xml:space="preserve"> OFF-SITE ROADWORKS
</t>
    </r>
  </si>
  <si>
    <t>NORTH TRANSIT GARAGE REPLACEMENT - OFF-SITE WORK</t>
  </si>
  <si>
    <t>B.1</t>
  </si>
  <si>
    <t>B.2</t>
  </si>
  <si>
    <t>B.3</t>
  </si>
  <si>
    <t>B.4</t>
  </si>
  <si>
    <t>B.5</t>
  </si>
  <si>
    <t>B.6</t>
  </si>
  <si>
    <t>B.7</t>
  </si>
  <si>
    <t>B.8</t>
  </si>
  <si>
    <t>B.9</t>
  </si>
  <si>
    <t>B.10</t>
  </si>
  <si>
    <t>B.11</t>
  </si>
  <si>
    <t>B.12</t>
  </si>
  <si>
    <t>B.13</t>
  </si>
  <si>
    <t>Construction of  Modified Barrier  (180 mm ht, Type 1, Integral)</t>
  </si>
  <si>
    <t>B.14</t>
  </si>
  <si>
    <t>B.15</t>
  </si>
  <si>
    <t>B.16</t>
  </si>
  <si>
    <t>B.17</t>
  </si>
  <si>
    <t xml:space="preserve">Catch Basin  </t>
  </si>
  <si>
    <t>CW 2130-R12</t>
  </si>
  <si>
    <t>SD-024, 1800 mm deep</t>
  </si>
  <si>
    <t>B.18</t>
  </si>
  <si>
    <t xml:space="preserve">Catch Pit </t>
  </si>
  <si>
    <t>SD-023</t>
  </si>
  <si>
    <t>B.19</t>
  </si>
  <si>
    <t>Sewer Service</t>
  </si>
  <si>
    <t>250 mm, PVC</t>
  </si>
  <si>
    <t>In a Trench, Class 3 Sand Bedding, Class 2 Backfill</t>
  </si>
  <si>
    <t>B.20</t>
  </si>
  <si>
    <t>Frames &amp; Covers</t>
  </si>
  <si>
    <t>CW 3210-R8</t>
  </si>
  <si>
    <t>AP-006 - Standard Frame for Manhole and Catch Basin</t>
  </si>
  <si>
    <t>AP-007 - Standard Solid Cover for Standard Frame</t>
  </si>
  <si>
    <t>B.21</t>
  </si>
  <si>
    <t>Connecting to Existing Catch Basin</t>
  </si>
  <si>
    <t>250 mm Drainage Connection Pipe</t>
  </si>
  <si>
    <t>B.22</t>
  </si>
  <si>
    <t xml:space="preserve">Connecting to Existing Sewer </t>
  </si>
  <si>
    <t>250 mm PVC Connecting Pipe</t>
  </si>
  <si>
    <t>Connecting to 1800 mm Concrete LDS</t>
  </si>
  <si>
    <t>B.23</t>
  </si>
  <si>
    <t>Connecting New Sewer Service to Existing Sewer Service</t>
  </si>
  <si>
    <t xml:space="preserve">250 mm PVC </t>
  </si>
  <si>
    <t>B.24</t>
  </si>
  <si>
    <t>Installation of Subdrains</t>
  </si>
  <si>
    <t>CW 3120-R4</t>
  </si>
  <si>
    <t>B.25</t>
  </si>
  <si>
    <t>Adjustment of Manholes/Catch Basins Frames</t>
  </si>
  <si>
    <t>B.26</t>
  </si>
  <si>
    <t>Lifter Rings (AP-010)</t>
  </si>
  <si>
    <t>51 mm</t>
  </si>
  <si>
    <t>B.27</t>
  </si>
  <si>
    <t>Adjustment of Valve Boxes</t>
  </si>
  <si>
    <t>B.28</t>
  </si>
  <si>
    <t>Valve Box Extensions</t>
  </si>
  <si>
    <t>B.29</t>
  </si>
  <si>
    <t>Sodding</t>
  </si>
  <si>
    <t>CW 3510-R10</t>
  </si>
  <si>
    <t xml:space="preserve"> width &lt; 600 mm</t>
  </si>
  <si>
    <t xml:space="preserve"> width &gt; or = 600 mm</t>
  </si>
  <si>
    <r>
      <t xml:space="preserve">PART 3     </t>
    </r>
    <r>
      <rPr>
        <b/>
        <i/>
        <sz val="16"/>
        <rFont val="Arial"/>
        <family val="2"/>
      </rPr>
      <t xml:space="preserve"> MISCELLANEOUS ON-SITE WORKS
</t>
    </r>
  </si>
  <si>
    <t>NORTH TRANSIT GARAGE REPLACEMENT - THIRD PARTY WORKS</t>
  </si>
  <si>
    <t>C.1</t>
  </si>
  <si>
    <t>Diesel Fueling Station</t>
  </si>
  <si>
    <t>23 10 05</t>
  </si>
  <si>
    <t>sum</t>
  </si>
  <si>
    <t>C.2</t>
  </si>
  <si>
    <t>Site Miscellaneous</t>
  </si>
  <si>
    <t>Environmental mitigations, testing, monitoring, reporting, etc.</t>
  </si>
  <si>
    <t>01 35 43</t>
  </si>
  <si>
    <r>
      <t xml:space="preserve">PART 4      </t>
    </r>
    <r>
      <rPr>
        <b/>
        <i/>
        <sz val="16"/>
        <rFont val="Arial"/>
        <family val="2"/>
      </rPr>
      <t>ON-SITE UNDERGROUND WORKS</t>
    </r>
  </si>
  <si>
    <t>WATERMAIN RENEWAL - (CLOSED SELKIRK AVENUE)</t>
  </si>
  <si>
    <t>D.1</t>
  </si>
  <si>
    <t>Watermain Renewal with Nitrile Gaskets</t>
  </si>
  <si>
    <t>CW 2110</t>
  </si>
  <si>
    <t>300mm</t>
  </si>
  <si>
    <t>Trenchless installation, Class B sand bedding, Class 1 backfill</t>
  </si>
  <si>
    <t>Trenchless installation, Class B sand bedding, Class 3 backfill</t>
  </si>
  <si>
    <t>D.2</t>
  </si>
  <si>
    <t>Hydrant Assembly</t>
  </si>
  <si>
    <t>SD-006</t>
  </si>
  <si>
    <t>D.3</t>
  </si>
  <si>
    <t>Watermain Valve</t>
  </si>
  <si>
    <t>D.4</t>
  </si>
  <si>
    <t>Fittings</t>
  </si>
  <si>
    <t>Bends (SD-004)</t>
  </si>
  <si>
    <r>
      <t>300mm - 45</t>
    </r>
    <r>
      <rPr>
        <vertAlign val="superscript"/>
        <sz val="12"/>
        <rFont val="Arial"/>
        <family val="2"/>
      </rPr>
      <t>o</t>
    </r>
  </si>
  <si>
    <t>D.5</t>
  </si>
  <si>
    <t>Connecting to Existing Watermains and Large Diameter Water Services</t>
  </si>
  <si>
    <t>In-line connection - no plug existing</t>
  </si>
  <si>
    <t>300mm - Connection to FRC DI Watermain</t>
  </si>
  <si>
    <t>D.6</t>
  </si>
  <si>
    <t>10.9 Kilogram Sacrificial Zinc Anodes</t>
  </si>
  <si>
    <t>On Metallic Watermains</t>
  </si>
  <si>
    <t xml:space="preserve">
each</t>
  </si>
  <si>
    <t>D.7</t>
  </si>
  <si>
    <t>Partial Slab Patches</t>
  </si>
  <si>
    <t>200mm reinforced concrete pavement</t>
  </si>
  <si>
    <t>D.8</t>
  </si>
  <si>
    <t>Construction of Asphaltic Concrete Patches Type 1A</t>
  </si>
  <si>
    <t>CW 3410</t>
  </si>
  <si>
    <t>D.9</t>
  </si>
  <si>
    <t>Concrete Curb Renewal</t>
  </si>
  <si>
    <t>CW 3240</t>
  </si>
  <si>
    <t>Barrier curb (SD-204)</t>
  </si>
  <si>
    <t>D.10</t>
  </si>
  <si>
    <t>Temporary Surface Restoration</t>
  </si>
  <si>
    <t>CW 3650</t>
  </si>
  <si>
    <t>Street Pavement</t>
  </si>
  <si>
    <t>WATERMAINS - SITE</t>
  </si>
  <si>
    <t>D.11</t>
  </si>
  <si>
    <t>Watermain with Nitrile Gaskets</t>
  </si>
  <si>
    <t>250mm</t>
  </si>
  <si>
    <t>Trenchless installation, Class B sand bedding, Class 2 backfill</t>
  </si>
  <si>
    <t>c)</t>
  </si>
  <si>
    <t>Trenchless installation, Class B sand bedding, Class 4 backfill</t>
  </si>
  <si>
    <t>D.12</t>
  </si>
  <si>
    <t>D.13</t>
  </si>
  <si>
    <t>D.14</t>
  </si>
  <si>
    <t>Tees</t>
  </si>
  <si>
    <t>300mm x 300mm x 250 mm</t>
  </si>
  <si>
    <t>250mm x 250mm x 250 mm</t>
  </si>
  <si>
    <r>
      <t>250mm - 22.5</t>
    </r>
    <r>
      <rPr>
        <vertAlign val="superscript"/>
        <sz val="12"/>
        <rFont val="Arial"/>
        <family val="2"/>
      </rPr>
      <t>o</t>
    </r>
  </si>
  <si>
    <r>
      <t>250mm - 45</t>
    </r>
    <r>
      <rPr>
        <vertAlign val="superscript"/>
        <sz val="12"/>
        <rFont val="Arial"/>
        <family val="2"/>
      </rPr>
      <t>o</t>
    </r>
  </si>
  <si>
    <t>Bends (SD-005)</t>
  </si>
  <si>
    <t>D.15</t>
  </si>
  <si>
    <t>Perpendicular connection</t>
  </si>
  <si>
    <t>250mm - on Oak Point Highway</t>
  </si>
  <si>
    <t>D.16</t>
  </si>
  <si>
    <t>D.17</t>
  </si>
  <si>
    <t>D.18</t>
  </si>
  <si>
    <t>D.19</t>
  </si>
  <si>
    <t>WASTEWATER SEWERS</t>
  </si>
  <si>
    <t>D.20</t>
  </si>
  <si>
    <t>300mm Wastewater Sewer PVC DR35</t>
  </si>
  <si>
    <t>CW 2130</t>
  </si>
  <si>
    <t>Open trench installation, Class B sand bedding, Class 2 backfill</t>
  </si>
  <si>
    <t>0 - 3 m depth</t>
  </si>
  <si>
    <t>3 - 4 m depth</t>
  </si>
  <si>
    <t>4 - 5 m depth</t>
  </si>
  <si>
    <t>Open trench installation, Class B sand bedding, Class 4 backfill</t>
  </si>
  <si>
    <t>D.21</t>
  </si>
  <si>
    <t>200mm Wastewater Sewer PVC DR35</t>
  </si>
  <si>
    <t>D.22</t>
  </si>
  <si>
    <t>150mm Wastewater Sewer PVC DR35</t>
  </si>
  <si>
    <t>D.23</t>
  </si>
  <si>
    <t>Manhole</t>
  </si>
  <si>
    <t>SD-010</t>
  </si>
  <si>
    <t>1200mm diameter base</t>
  </si>
  <si>
    <t>vert. m</t>
  </si>
  <si>
    <t>D.24</t>
  </si>
  <si>
    <t>Sewer Service Risers</t>
  </si>
  <si>
    <t>SD-015</t>
  </si>
  <si>
    <t>200mm</t>
  </si>
  <si>
    <t>D.25</t>
  </si>
  <si>
    <t>Connecting to Existing Sewer</t>
  </si>
  <si>
    <t>300mm PVC to 375mm Concrete - Install New Tee</t>
  </si>
  <si>
    <t>200mm PVC to 375mm Concrete - Install New Tee</t>
  </si>
  <si>
    <t>D.26</t>
  </si>
  <si>
    <t>Sewer Inspection</t>
  </si>
  <si>
    <t>CW 2145</t>
  </si>
  <si>
    <t>New 300mm Sewers</t>
  </si>
  <si>
    <t>Existing 375mm Sewer at Connections</t>
  </si>
  <si>
    <t>D.27</t>
  </si>
  <si>
    <t>LAND DRAINAGE SEWERS</t>
  </si>
  <si>
    <t>D.28</t>
  </si>
  <si>
    <t>750mm Land Drainage Sewer Concrete C76 CL3</t>
  </si>
  <si>
    <t>750mm Flared End Section c/w Safety Grate</t>
  </si>
  <si>
    <t>D.29</t>
  </si>
  <si>
    <t>600mm Land Drainage Sewer Concrete C76 CL3</t>
  </si>
  <si>
    <t>D.30</t>
  </si>
  <si>
    <t>525mm Land Drainage Sewer Concrete C76 CL3</t>
  </si>
  <si>
    <t>D.31</t>
  </si>
  <si>
    <t>450mm Land Drainage Sewer PVC DR35</t>
  </si>
  <si>
    <t>D.32</t>
  </si>
  <si>
    <t>375mm Land Drainage Sewer PVC DR35</t>
  </si>
  <si>
    <t>D.33</t>
  </si>
  <si>
    <t>300mm Land Drainage Sewer PVC DR35</t>
  </si>
  <si>
    <t>D.34</t>
  </si>
  <si>
    <t>250mm Land Drainage Sewer PVC DR35</t>
  </si>
  <si>
    <t>D.35</t>
  </si>
  <si>
    <t>200mm Land Drainage Sewer PVC DR35</t>
  </si>
  <si>
    <t>D.36</t>
  </si>
  <si>
    <t>150mm Land Drainage Sewer PVC DR35</t>
  </si>
  <si>
    <t>D.37</t>
  </si>
  <si>
    <t>65mm HDPE Sump Pump Forcemain</t>
  </si>
  <si>
    <t>D.38</t>
  </si>
  <si>
    <t>1500mm diameter base</t>
  </si>
  <si>
    <t>1800mm diameter base</t>
  </si>
  <si>
    <t>D.39</t>
  </si>
  <si>
    <t>Stormceptor Chambers</t>
  </si>
  <si>
    <t>E26</t>
  </si>
  <si>
    <t>EFO4 - CB.16</t>
  </si>
  <si>
    <t>LS</t>
  </si>
  <si>
    <t>EF6 - Stormceptor 1</t>
  </si>
  <si>
    <t>EF6 - Stormceptor 2</t>
  </si>
  <si>
    <t>D.40</t>
  </si>
  <si>
    <t>Catch Basin</t>
  </si>
  <si>
    <t>SD-024 1800 Barrel Height</t>
  </si>
  <si>
    <t>SD-024 1800 Barrel Height, AP-009 Beehive Cover</t>
  </si>
  <si>
    <t>SD-024 1200 Barrel Height, AP-009 Beehive Cover</t>
  </si>
  <si>
    <t>SD-025 1800 Barrel Height, Barrier Curb</t>
  </si>
  <si>
    <t>D.41</t>
  </si>
  <si>
    <t>Catch Basin Riser</t>
  </si>
  <si>
    <t>900mm dia.</t>
  </si>
  <si>
    <t>D.42</t>
  </si>
  <si>
    <t>Catch Pit</t>
  </si>
  <si>
    <t>SD-023, AP-009 Beehive Cover</t>
  </si>
  <si>
    <t>D.43</t>
  </si>
  <si>
    <t>Connecting to Existing Manhole</t>
  </si>
  <si>
    <t>375mm</t>
  </si>
  <si>
    <t>D.44</t>
  </si>
  <si>
    <t>Concrete Pipe Three-Edge Bearing Test</t>
  </si>
  <si>
    <t>750mm</t>
  </si>
  <si>
    <t>600mm</t>
  </si>
  <si>
    <t>525mm</t>
  </si>
  <si>
    <t>D.45</t>
  </si>
  <si>
    <t>250mm to 750mm</t>
  </si>
  <si>
    <t>D.46</t>
  </si>
  <si>
    <t>Riprap</t>
  </si>
  <si>
    <t>CW 3615</t>
  </si>
  <si>
    <t>100-400mm Aggregate - 600mm Thick</t>
  </si>
  <si>
    <r>
      <t>m</t>
    </r>
    <r>
      <rPr>
        <vertAlign val="superscript"/>
        <sz val="12"/>
        <rFont val="Arial"/>
        <family val="2"/>
      </rPr>
      <t>3</t>
    </r>
  </si>
  <si>
    <t>100-300mm Aggregate - 400mm Thick</t>
  </si>
  <si>
    <t>Grouted Riprap</t>
  </si>
  <si>
    <t>D.47</t>
  </si>
  <si>
    <t>E023</t>
  </si>
  <si>
    <t>D.48</t>
  </si>
  <si>
    <t>E024</t>
  </si>
  <si>
    <t>E025</t>
  </si>
  <si>
    <t>F001</t>
  </si>
  <si>
    <t>D.49</t>
  </si>
  <si>
    <t>F003</t>
  </si>
  <si>
    <t>D.50</t>
  </si>
  <si>
    <t>F005</t>
  </si>
  <si>
    <t>F009</t>
  </si>
  <si>
    <t>D.51</t>
  </si>
  <si>
    <t>F010</t>
  </si>
  <si>
    <t>D.52</t>
  </si>
  <si>
    <t>F011</t>
  </si>
  <si>
    <t>D.53</t>
  </si>
  <si>
    <t>Adjustment of Curb Stop Boxes</t>
  </si>
  <si>
    <t>F018</t>
  </si>
  <si>
    <t>D.54</t>
  </si>
  <si>
    <t>Curb Stop Extensions</t>
  </si>
  <si>
    <r>
      <t xml:space="preserve">PART 5      </t>
    </r>
    <r>
      <rPr>
        <b/>
        <i/>
        <sz val="16"/>
        <rFont val="Arial"/>
        <family val="2"/>
      </rPr>
      <t>ON-SITE LANDSCAPING</t>
    </r>
    <r>
      <rPr>
        <b/>
        <sz val="16"/>
        <rFont val="Arial"/>
        <family val="2"/>
      </rPr>
      <t xml:space="preserve"> WORKS</t>
    </r>
  </si>
  <si>
    <t>Topsoil</t>
  </si>
  <si>
    <t>Supply and place topsoil at depth of 150mm thick</t>
  </si>
  <si>
    <t>NMS 32 91 19</t>
  </si>
  <si>
    <t>m2</t>
  </si>
  <si>
    <t>Supply and place topsoil at depth of 800mm thick</t>
  </si>
  <si>
    <t>E.2</t>
  </si>
  <si>
    <t>Seeding (Hydroseed c/w bonded fibre matrix and nurse crop as specified)</t>
  </si>
  <si>
    <t>Supply and install Native Prairie Meadow Seed Mix (OSC 8135)</t>
  </si>
  <si>
    <t>NMS 32 92 19</t>
  </si>
  <si>
    <t>Supply and install Native Slope Hillside Seed Mix (OSC 8225)</t>
  </si>
  <si>
    <t>Supply and install SWM Pond Mix Draininage Channel Mix (OSC 8173)</t>
  </si>
  <si>
    <t>Supply and install SWM Pond Mix Wet/Dry (OSC 8245)</t>
  </si>
  <si>
    <t>E.3</t>
  </si>
  <si>
    <t>Supply and Install Sod</t>
  </si>
  <si>
    <t>NMS 32 92 23</t>
  </si>
  <si>
    <t>E.4</t>
  </si>
  <si>
    <t>Deciduous Trees</t>
  </si>
  <si>
    <t>Supply and install Amelanchier canadensis (Serviceberry), 50mm cal., W.B. Multi-stem</t>
  </si>
  <si>
    <t xml:space="preserve">NMS 32 93 53 </t>
  </si>
  <si>
    <t>Supply and install Acer rubrum (Red Maple), 50mm cal., W.B.</t>
  </si>
  <si>
    <t>Supply and install Acer saccharinum (Silver Maple), 50mm cal., W.B.</t>
  </si>
  <si>
    <t>Supply and install Betula papyrifera (White Birch), 50mm cal., W.B.</t>
  </si>
  <si>
    <t>Supply and install Malus sargentii 'Rosa' (Pink Sargent Crabapple), 45mm cal., W.B. Treeform</t>
  </si>
  <si>
    <t>Supply and install Populus balsamifera (Balsam Poplar), 50mm cal., W.B.</t>
  </si>
  <si>
    <t>Supply and install Prunus americana (American Plum), 45mm cal., W.B.</t>
  </si>
  <si>
    <t>Suppply and install Quercus macrocarpa (Burr Oak), 50mm cal., W.B.</t>
  </si>
  <si>
    <t>Supply and install Tilia americana (Basswood), 50mm cal., W.B.</t>
  </si>
  <si>
    <t>Supply and install Ulmus americana (White Elm), 50mm cal., W.B.</t>
  </si>
  <si>
    <t>E.5</t>
  </si>
  <si>
    <t>Coniferous Trees</t>
  </si>
  <si>
    <t xml:space="preserve">Supply and install Abies balsamea (Balsam Fir), 200cm ht., W.B. </t>
  </si>
  <si>
    <t>Supply and install Picea glauca (White Spruce), 200cm ht., W.B.</t>
  </si>
  <si>
    <t>Supply and install Pinus banskiana (Jack Pine), 200cm ht., W.B.</t>
  </si>
  <si>
    <t>Supply and install Pinus strobus (Eastern White Pine), 200cm ht., W.B.</t>
  </si>
  <si>
    <t>E.6</t>
  </si>
  <si>
    <t>Shrubs, Perennials &amp; Grasses</t>
  </si>
  <si>
    <t>Supply and install Echinacea pallida (Pale Purple Coneflower), 1 gal., Potted</t>
  </si>
  <si>
    <t>Supply and install Echinacea purpurea (Purple Coneflower), 1 gal., Potted</t>
  </si>
  <si>
    <t>Supply and install Echinacea purpurea 'Prairie Splendor' (Prairie Splendor Coneflower), 1 gal., Potted</t>
  </si>
  <si>
    <t>Supply and install Geranium x 'Rozanne' (Rozanne Hardy Geranium), 1 gal., Potted</t>
  </si>
  <si>
    <t>Supply and install Hemerocallis 'Happy Returns' (Happy Returns Daylily), 1 gal., Potted</t>
  </si>
  <si>
    <t>Supply and install Hemerocallis 'Ruby Stella' (Ruby Stella Daylily), 1 gal., Potted</t>
  </si>
  <si>
    <t>Supply and install Hypericum prolificum (Shrubby St. John's Wort), 1 gal., Potted</t>
  </si>
  <si>
    <t>Supply and install Perovskia atriplicifolia (Russian Sage), 1 gal., Potted</t>
  </si>
  <si>
    <t>Supply and install Rhus aromatica 'Gro-Low' (Fragrant Sumac), 1 gal., Potted</t>
  </si>
  <si>
    <t>Supply and install Rudbeckia fulgida 'American Gold Rush' (American Gold Rush Black Eyed Susan), 1 gal., Potted</t>
  </si>
  <si>
    <t>xi)</t>
  </si>
  <si>
    <t>Supply and install Sedum x 'Abbeydore' (Autumn Stonecrop), 1 gal., Potted</t>
  </si>
  <si>
    <t>E.7</t>
  </si>
  <si>
    <t>Supply and place 75mm thick mulch</t>
  </si>
  <si>
    <t>m3</t>
  </si>
  <si>
    <t>E.8</t>
  </si>
  <si>
    <t>Fencing and Access</t>
  </si>
  <si>
    <t>2.44m ht. Ornamental Security Fence (Omega Secur) with 76mm x 76mm posts</t>
  </si>
  <si>
    <t>NMS 32 31 19</t>
  </si>
  <si>
    <t>lm</t>
  </si>
  <si>
    <t>2.44m ht. Chain Link Fence</t>
  </si>
  <si>
    <t xml:space="preserve">NMS 32 31 13 </t>
  </si>
  <si>
    <t>1.8m ht. Chain Link Fence with Barbed Wire (around substation)</t>
  </si>
  <si>
    <t>1.8m ht. Chain Link Man Gate with Barbed Wire (for substation)</t>
  </si>
  <si>
    <t>ea</t>
  </si>
  <si>
    <t>1.8m ht. Chain Link Vehicular Double Gate with Barbed Wire (for substation)</t>
  </si>
  <si>
    <t>ls</t>
  </si>
  <si>
    <t>Pedestrian Access Gate</t>
  </si>
  <si>
    <t>Automatic Barrier Fence Gate</t>
  </si>
  <si>
    <t>NMS 32 31 12</t>
  </si>
  <si>
    <t>E.9</t>
  </si>
  <si>
    <t>Site Furnishings</t>
  </si>
  <si>
    <t>Lanscape Forms Charlie Table, 67" Table with Umbrella Hole</t>
  </si>
  <si>
    <t>NMS 32 37 00</t>
  </si>
  <si>
    <t>Landscape Forms Solstice Umbrella, Cygnus with perforated panels and surface mount stand</t>
  </si>
  <si>
    <t>Landscape Forms LOOP Bike Rack</t>
  </si>
  <si>
    <t>E.10</t>
  </si>
  <si>
    <t>Landscape Maintenance</t>
  </si>
  <si>
    <t xml:space="preserve">NMS 32 93 10 </t>
  </si>
  <si>
    <t>E.11</t>
  </si>
  <si>
    <t>100mm thick coloured concrete</t>
  </si>
  <si>
    <t>NMS 32 16 15</t>
  </si>
  <si>
    <t>E.12</t>
  </si>
  <si>
    <t>Pavement Markings</t>
  </si>
  <si>
    <t>Accessible Parking Stalls and Access Aisles</t>
  </si>
  <si>
    <t>NMS 32 17 23</t>
  </si>
  <si>
    <t>Parking Stall Paint Lines</t>
  </si>
  <si>
    <t>E.13</t>
  </si>
  <si>
    <t>Allowance for Site Signage</t>
  </si>
  <si>
    <t>NMS 10 14 53</t>
  </si>
  <si>
    <t>G</t>
  </si>
  <si>
    <t>BUILDING</t>
  </si>
  <si>
    <t>G.1</t>
  </si>
  <si>
    <t>Division 01 - General Requirements</t>
  </si>
  <si>
    <t>Section 01 11 00 through to Section  01 78 36</t>
  </si>
  <si>
    <t>Lump Sum</t>
  </si>
  <si>
    <t>G.2</t>
  </si>
  <si>
    <t>Divison 02 - Soil Remediations</t>
  </si>
  <si>
    <t>Section 02 61 00.01</t>
  </si>
  <si>
    <t>G.3</t>
  </si>
  <si>
    <t>Division 03 - Concrete</t>
  </si>
  <si>
    <t>Section 03 10 00 through to Section 03 35 00</t>
  </si>
  <si>
    <t>G.4</t>
  </si>
  <si>
    <t>Division 04 - Masonry</t>
  </si>
  <si>
    <t>Section 04 22 00</t>
  </si>
  <si>
    <t>G.5</t>
  </si>
  <si>
    <t>Section 05 40 00; Section 05 41 00; Section 05 50 00; Section 05 51 00 and Section 05 53 00</t>
  </si>
  <si>
    <t>G.6</t>
  </si>
  <si>
    <t>Division 05 - Metals  and Division 13</t>
  </si>
  <si>
    <t>Section 05 12 23; Section 05 21 00; Section 05 31 00 and Section 13 34 00</t>
  </si>
  <si>
    <t>G.7</t>
  </si>
  <si>
    <t>Division 06 - Wood, Plastics and Composites</t>
  </si>
  <si>
    <t>Section 06 10 00 through to Section 06 61 16</t>
  </si>
  <si>
    <t>G.8</t>
  </si>
  <si>
    <t>Division 07 - Thermal and Moisture Protection</t>
  </si>
  <si>
    <t>Section 07 14 13 through to Section 07 95 13</t>
  </si>
  <si>
    <t>G.9</t>
  </si>
  <si>
    <t>Division 08 - Openings</t>
  </si>
  <si>
    <t>Section 08 11 13 to 08 90 00</t>
  </si>
  <si>
    <t>G.10</t>
  </si>
  <si>
    <t>Division 09 - Finishes</t>
  </si>
  <si>
    <t>Section 09 06 00 to Section 09 96 56</t>
  </si>
  <si>
    <t>G.11</t>
  </si>
  <si>
    <t>Division 10 - Specialties</t>
  </si>
  <si>
    <t>Section 10 11 00 through to Secion 10 56 29</t>
  </si>
  <si>
    <t>G.12</t>
  </si>
  <si>
    <t>Division 11 - Equipment, Division 14 Conveying Equipment and Division 41 - Material Processing and Handling Equipment</t>
  </si>
  <si>
    <t>Section 11 11 00 through to Section 11 81 33 and Section 14 45 13.1, Section 14 45 13.2 and Section 41 22 23.01</t>
  </si>
  <si>
    <t>G.13</t>
  </si>
  <si>
    <t>Divison 12 - Furnishings</t>
  </si>
  <si>
    <t>Section 12 24 13 through to Section 12 59 01</t>
  </si>
  <si>
    <t>G.14</t>
  </si>
  <si>
    <t>Division 20 - General Mechanical and Division 23 - Heating, Ventiiation and Air Conditioning (HVAC)</t>
  </si>
  <si>
    <t>G.15</t>
  </si>
  <si>
    <t>Division 21 - Fire Suppression</t>
  </si>
  <si>
    <t>Section 21 05 23 through to Divison 21 30 00</t>
  </si>
  <si>
    <t>G.16</t>
  </si>
  <si>
    <t>Division 22 - Plumbing</t>
  </si>
  <si>
    <t>G.17</t>
  </si>
  <si>
    <t>Division 25 - Integrated Automation, Division 27 - Communications and Division 28 Electronic Safety and Security</t>
  </si>
  <si>
    <t>G.18</t>
  </si>
  <si>
    <t xml:space="preserve">Division 26- Electrical </t>
  </si>
  <si>
    <t>G.19</t>
  </si>
  <si>
    <t>Divison 31 - Earthwork</t>
  </si>
  <si>
    <t>G.22</t>
  </si>
  <si>
    <t xml:space="preserve">Division 33 - Utilties </t>
  </si>
  <si>
    <t>Section 33 71 16</t>
  </si>
  <si>
    <t>G.23</t>
  </si>
  <si>
    <t xml:space="preserve"> (total price) PART 1</t>
  </si>
  <si>
    <t xml:space="preserve"> (total price) PART 2</t>
  </si>
  <si>
    <t xml:space="preserve"> (total price) PART 3</t>
  </si>
  <si>
    <t xml:space="preserve"> (total price) PART 4</t>
  </si>
  <si>
    <t xml:space="preserve"> (total price) PART 5</t>
  </si>
  <si>
    <t>Total:</t>
  </si>
  <si>
    <t>E16</t>
  </si>
  <si>
    <t>E22</t>
  </si>
  <si>
    <t>SEPARATE PRICES</t>
  </si>
  <si>
    <t>CW 3110-R22, E18</t>
  </si>
  <si>
    <t>CW 3410-R12, E12</t>
  </si>
  <si>
    <t>Bentonite Clay Plug</t>
  </si>
  <si>
    <t>E28</t>
  </si>
  <si>
    <t>Section 01 79 00; Section 01 81 19; Section 01 91 00; Section 22 08 00; Section 23 08 00; Section 23 52 16; Section 25 08 00; Section 26 08 00</t>
  </si>
  <si>
    <t>05 50 00</t>
  </si>
  <si>
    <t>E27</t>
  </si>
  <si>
    <t>Bollard (outside the face of the perimeter building concrete grade beam)</t>
  </si>
  <si>
    <t>Division 05 - Metals (inclusive of Bollards on the interior of the building)</t>
  </si>
  <si>
    <t>Mobilization and Demobilization</t>
  </si>
  <si>
    <t>E29</t>
  </si>
  <si>
    <t>Section 22 11 16 through to Division 22 42 00 (excluding Section 22 08 00)</t>
  </si>
  <si>
    <t>Section 26 05 00 through to Section 26 60 10 (excluding Section 26 08 00)</t>
  </si>
  <si>
    <t>Division 1 Cx, Division 22 - Plumbing Cx, Division 23 -Heating, Ventilation and Air Conditioning (HVAC) Cx, Division 25 - Integrated Automation Cx, Division 26 - Electrical Cx</t>
  </si>
  <si>
    <t>MOBILIZATION AND DEMOBILIZATION</t>
  </si>
  <si>
    <t>Section 31 08 13 through to 31 62 23</t>
  </si>
  <si>
    <t>Section 25 50 00; 25 95 00 and Section 27 05 00 through to Section 27 10 05 and Section 28 46 00 (excluding Section 25 08 00)</t>
  </si>
  <si>
    <t>Section 20 05 00 through to Section 20 31 00 and Section 23 10 05 through to Section 23 84 13 (excluding Section 23 08 00 and Section 23 52 16)</t>
  </si>
  <si>
    <t>Separate Price - Item No. 1 
change from asphalt to gravel for the parking lot</t>
  </si>
  <si>
    <t xml:space="preserve">Separate Price - Item No. 2 
defer one bus wash (external &amp; undercarriage) </t>
  </si>
  <si>
    <t>01 23 00.01
B10.2(b)</t>
  </si>
  <si>
    <t>01 23 00.01  B10.2(a)</t>
  </si>
  <si>
    <t>Separate Price - Item No. 3 
defer procurement of interior building furniture</t>
  </si>
  <si>
    <t>01 23 00.01
B10.2(c)</t>
  </si>
  <si>
    <t xml:space="preserve">Separate Price - Item No. 4
defer site fencing </t>
  </si>
  <si>
    <t>01 23 00.01
B10.2(d)</t>
  </si>
  <si>
    <t>Separate Price - Item No. 5 
reduce Bus Storage-Compartment 03 by one half</t>
  </si>
  <si>
    <t>01 23 00.01
B10.2(e)</t>
  </si>
  <si>
    <t xml:space="preserve">Separate Price - Item No. 6
reduce the remaining half of Bus Storage-Compartment 03 </t>
  </si>
  <si>
    <t>01 23 00.01
B10.2(f)</t>
  </si>
  <si>
    <t>Name of Bidder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</si>
</sst>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 numFmtId="178" formatCode="0.0"/>
  </numFmts>
  <fonts count="62" x14ac:knownFonts="1">
    <font>
      <sz val="12"/>
      <name val="Arial"/>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i/>
      <u/>
      <sz val="12"/>
      <color indexed="8"/>
      <name val="Arial"/>
      <family val="2"/>
    </font>
    <font>
      <b/>
      <i/>
      <sz val="16"/>
      <name val="Arial"/>
      <family val="2"/>
    </font>
    <font>
      <b/>
      <sz val="16"/>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2"/>
      <color indexed="8"/>
      <name val="Arial"/>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b/>
      <sz val="9"/>
      <color indexed="81"/>
      <name val="Tahoma"/>
      <family val="2"/>
    </font>
    <font>
      <sz val="11"/>
      <color theme="1"/>
      <name val="Calibri"/>
      <family val="2"/>
      <scheme val="minor"/>
    </font>
    <font>
      <sz val="12"/>
      <color theme="1"/>
      <name val="Arial"/>
      <family val="2"/>
    </font>
    <font>
      <sz val="10"/>
      <color theme="1"/>
      <name val="MS Sans Serif"/>
      <family val="2"/>
    </font>
    <font>
      <sz val="10"/>
      <color theme="1"/>
      <name val="Arial"/>
      <family val="2"/>
    </font>
    <font>
      <b/>
      <u/>
      <sz val="12"/>
      <name val="Arial"/>
      <family val="2"/>
    </font>
    <font>
      <sz val="14"/>
      <color theme="1"/>
      <name val="Calibri"/>
      <family val="2"/>
      <scheme val="minor"/>
    </font>
    <font>
      <vertAlign val="superscript"/>
      <sz val="12"/>
      <name val="Arial"/>
      <family val="2"/>
    </font>
    <font>
      <b/>
      <sz val="10"/>
      <color theme="1"/>
      <name val="MS Sans Serif"/>
      <family val="2"/>
    </font>
  </fonts>
  <fills count="27">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s>
  <borders count="8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style="thin">
        <color indexed="64"/>
      </right>
      <top/>
      <bottom style="thin">
        <color indexed="8"/>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right style="thin">
        <color indexed="8"/>
      </right>
      <top/>
      <bottom style="thin">
        <color indexed="8"/>
      </bottom>
      <diagonal/>
    </border>
    <border>
      <left/>
      <right style="thin">
        <color indexed="8"/>
      </right>
      <top/>
      <bottom style="thin">
        <color indexed="64"/>
      </bottom>
      <diagonal/>
    </border>
    <border>
      <left style="thin">
        <color indexed="64"/>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diagonal/>
    </border>
    <border>
      <left/>
      <right style="thin">
        <color indexed="64"/>
      </right>
      <top style="double">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top style="hair">
        <color indexed="8"/>
      </top>
      <bottom style="hair">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style="thin">
        <color indexed="64"/>
      </right>
      <top style="hair">
        <color indexed="8"/>
      </top>
      <bottom style="thin">
        <color indexed="8"/>
      </bottom>
      <diagonal/>
    </border>
    <border>
      <left/>
      <right style="thin">
        <color indexed="64"/>
      </right>
      <top/>
      <bottom/>
      <diagonal/>
    </border>
    <border>
      <left style="thin">
        <color indexed="8"/>
      </left>
      <right style="thin">
        <color indexed="8"/>
      </right>
      <top style="double">
        <color indexed="64"/>
      </top>
      <bottom style="thin">
        <color indexed="64"/>
      </bottom>
      <diagonal/>
    </border>
    <border>
      <left/>
      <right style="thin">
        <color indexed="64"/>
      </right>
      <top style="double">
        <color indexed="8"/>
      </top>
      <bottom style="thin">
        <color indexed="8"/>
      </bottom>
      <diagonal/>
    </border>
    <border>
      <left/>
      <right/>
      <top/>
      <bottom style="hair">
        <color indexed="8"/>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right style="thin">
        <color indexed="8"/>
      </right>
      <top/>
      <bottom style="hair">
        <color indexed="8"/>
      </bottom>
      <diagonal/>
    </border>
    <border>
      <left style="thin">
        <color indexed="64"/>
      </left>
      <right/>
      <top style="hair">
        <color indexed="8"/>
      </top>
      <bottom style="hair">
        <color indexed="8"/>
      </bottom>
      <diagonal/>
    </border>
    <border>
      <left style="thin">
        <color indexed="8"/>
      </left>
      <right style="thin">
        <color indexed="8"/>
      </right>
      <top style="thin">
        <color indexed="8"/>
      </top>
      <bottom style="hair">
        <color indexed="8"/>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double">
        <color indexed="8"/>
      </top>
      <bottom style="thin">
        <color indexed="8"/>
      </bottom>
      <diagonal/>
    </border>
    <border>
      <left style="thin">
        <color indexed="8"/>
      </left>
      <right style="thin">
        <color indexed="64"/>
      </right>
      <top style="thin">
        <color indexed="8"/>
      </top>
      <bottom style="hair">
        <color indexed="8"/>
      </bottom>
      <diagonal/>
    </border>
    <border>
      <left style="thin">
        <color indexed="64"/>
      </left>
      <right style="thin">
        <color indexed="64"/>
      </right>
      <top style="thin">
        <color indexed="8"/>
      </top>
      <bottom style="hair">
        <color indexed="8"/>
      </bottom>
      <diagonal/>
    </border>
    <border>
      <left style="thin">
        <color indexed="64"/>
      </left>
      <right style="thin">
        <color indexed="64"/>
      </right>
      <top style="thin">
        <color indexed="64"/>
      </top>
      <bottom style="hair">
        <color indexed="64"/>
      </bottom>
      <diagonal/>
    </border>
    <border>
      <left style="thin">
        <color indexed="8"/>
      </left>
      <right style="thin">
        <color indexed="8"/>
      </right>
      <top style="double">
        <color indexed="64"/>
      </top>
      <bottom style="double">
        <color indexed="64"/>
      </bottom>
      <diagonal/>
    </border>
  </borders>
  <cellStyleXfs count="109">
    <xf numFmtId="0" fontId="0" fillId="2"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6" borderId="0" applyNumberFormat="0" applyBorder="0" applyAlignment="0" applyProtection="0"/>
    <xf numFmtId="0" fontId="39" fillId="9" borderId="0" applyNumberFormat="0" applyBorder="0" applyAlignment="0" applyProtection="0"/>
    <xf numFmtId="0" fontId="39" fillId="12" borderId="0" applyNumberFormat="0" applyBorder="0" applyAlignment="0" applyProtection="0"/>
    <xf numFmtId="0" fontId="38" fillId="13"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20" borderId="0" applyNumberFormat="0" applyBorder="0" applyAlignment="0" applyProtection="0"/>
    <xf numFmtId="0" fontId="28" fillId="4" borderId="0" applyNumberFormat="0" applyBorder="0" applyAlignment="0" applyProtection="0"/>
    <xf numFmtId="0" fontId="12" fillId="0" borderId="0" applyFill="0">
      <alignment horizontal="right" vertical="top"/>
    </xf>
    <xf numFmtId="0" fontId="41" fillId="0" borderId="0" applyFill="0">
      <alignment horizontal="right" vertical="top"/>
    </xf>
    <xf numFmtId="0" fontId="13" fillId="0" borderId="1" applyFill="0">
      <alignment horizontal="right" vertical="top"/>
    </xf>
    <xf numFmtId="0" fontId="42" fillId="0" borderId="1" applyFill="0">
      <alignment horizontal="right" vertical="top"/>
    </xf>
    <xf numFmtId="0" fontId="42" fillId="0" borderId="1" applyFill="0">
      <alignment horizontal="right" vertical="top"/>
    </xf>
    <xf numFmtId="169" fontId="13" fillId="0" borderId="2" applyFill="0">
      <alignment horizontal="right" vertical="top"/>
    </xf>
    <xf numFmtId="169" fontId="42" fillId="0" borderId="2" applyFill="0">
      <alignment horizontal="right" vertical="top"/>
    </xf>
    <xf numFmtId="0" fontId="13" fillId="0" borderId="1" applyFill="0">
      <alignment horizontal="center" vertical="top" wrapText="1"/>
    </xf>
    <xf numFmtId="0" fontId="42" fillId="0" borderId="1" applyFill="0">
      <alignment horizontal="center" vertical="top" wrapText="1"/>
    </xf>
    <xf numFmtId="0" fontId="42" fillId="0" borderId="1" applyFill="0">
      <alignment horizontal="center" vertical="top" wrapText="1"/>
    </xf>
    <xf numFmtId="0" fontId="14" fillId="0" borderId="3" applyFill="0">
      <alignment horizontal="center" vertical="center" wrapText="1"/>
    </xf>
    <xf numFmtId="0" fontId="43" fillId="0" borderId="3" applyFill="0">
      <alignment horizontal="center" vertical="center" wrapText="1"/>
    </xf>
    <xf numFmtId="0" fontId="13" fillId="0" borderId="1" applyFill="0">
      <alignment horizontal="left" vertical="top" wrapText="1"/>
    </xf>
    <xf numFmtId="0" fontId="42" fillId="0" borderId="1" applyFill="0">
      <alignment horizontal="left" vertical="top" wrapText="1"/>
    </xf>
    <xf numFmtId="0" fontId="42" fillId="0" borderId="1" applyFill="0">
      <alignment horizontal="left" vertical="top" wrapText="1"/>
    </xf>
    <xf numFmtId="0" fontId="15" fillId="0" borderId="1" applyFill="0">
      <alignment horizontal="left" vertical="top" wrapText="1"/>
    </xf>
    <xf numFmtId="0" fontId="44" fillId="0" borderId="1" applyFill="0">
      <alignment horizontal="left" vertical="top" wrapText="1"/>
    </xf>
    <xf numFmtId="0" fontId="44" fillId="0" borderId="1" applyFill="0">
      <alignment horizontal="left" vertical="top" wrapText="1"/>
    </xf>
    <xf numFmtId="164" fontId="16" fillId="0" borderId="4" applyFill="0">
      <alignment horizontal="centerContinuous" wrapText="1"/>
    </xf>
    <xf numFmtId="164" fontId="45" fillId="0" borderId="4" applyFill="0">
      <alignment horizontal="centerContinuous" wrapText="1"/>
    </xf>
    <xf numFmtId="164" fontId="13" fillId="0" borderId="1" applyFill="0">
      <alignment horizontal="center" vertical="top" wrapText="1"/>
    </xf>
    <xf numFmtId="164" fontId="42" fillId="0" borderId="1" applyFill="0">
      <alignment horizontal="center" vertical="top" wrapText="1"/>
    </xf>
    <xf numFmtId="164" fontId="42" fillId="0" borderId="1" applyFill="0">
      <alignment horizontal="center" vertical="top" wrapText="1"/>
    </xf>
    <xf numFmtId="0" fontId="13" fillId="0" borderId="1" applyFill="0">
      <alignment horizontal="center" wrapText="1"/>
    </xf>
    <xf numFmtId="0" fontId="42" fillId="0" borderId="1" applyFill="0">
      <alignment horizontal="center" wrapText="1"/>
    </xf>
    <xf numFmtId="0" fontId="42" fillId="0" borderId="1" applyFill="0">
      <alignment horizontal="center" wrapText="1"/>
    </xf>
    <xf numFmtId="174" fontId="13" fillId="0" borderId="1" applyFill="0"/>
    <xf numFmtId="174" fontId="42" fillId="0" borderId="1" applyFill="0"/>
    <xf numFmtId="174" fontId="42" fillId="0" borderId="1" applyFill="0"/>
    <xf numFmtId="170" fontId="13" fillId="0" borderId="1" applyFill="0">
      <alignment horizontal="right"/>
      <protection locked="0"/>
    </xf>
    <xf numFmtId="170" fontId="42" fillId="0" borderId="1" applyFill="0">
      <alignment horizontal="right"/>
      <protection locked="0"/>
    </xf>
    <xf numFmtId="170" fontId="42" fillId="0" borderId="1" applyFill="0">
      <alignment horizontal="right"/>
      <protection locked="0"/>
    </xf>
    <xf numFmtId="168" fontId="13" fillId="0" borderId="1" applyFill="0">
      <alignment horizontal="right"/>
      <protection locked="0"/>
    </xf>
    <xf numFmtId="168" fontId="42" fillId="0" borderId="1" applyFill="0">
      <alignment horizontal="right"/>
      <protection locked="0"/>
    </xf>
    <xf numFmtId="168" fontId="42" fillId="0" borderId="1" applyFill="0">
      <alignment horizontal="right"/>
      <protection locked="0"/>
    </xf>
    <xf numFmtId="168" fontId="13" fillId="0" borderId="1" applyFill="0"/>
    <xf numFmtId="168" fontId="42" fillId="0" borderId="1" applyFill="0"/>
    <xf numFmtId="168" fontId="42" fillId="0" borderId="1" applyFill="0"/>
    <xf numFmtId="168" fontId="13" fillId="0" borderId="3" applyFill="0">
      <alignment horizontal="right"/>
    </xf>
    <xf numFmtId="168" fontId="42" fillId="0" borderId="3" applyFill="0">
      <alignment horizontal="right"/>
    </xf>
    <xf numFmtId="0" fontId="32" fillId="21" borderId="5" applyNumberFormat="0" applyAlignment="0" applyProtection="0"/>
    <xf numFmtId="0" fontId="34" fillId="22" borderId="6" applyNumberFormat="0" applyAlignment="0" applyProtection="0"/>
    <xf numFmtId="0" fontId="17" fillId="0" borderId="1" applyFill="0">
      <alignment horizontal="left" vertical="top"/>
    </xf>
    <xf numFmtId="0" fontId="46" fillId="0" borderId="1" applyFill="0">
      <alignment horizontal="left" vertical="top"/>
    </xf>
    <xf numFmtId="0" fontId="46" fillId="0" borderId="1" applyFill="0">
      <alignment horizontal="left" vertical="top"/>
    </xf>
    <xf numFmtId="0" fontId="36" fillId="0" borderId="0" applyNumberFormat="0" applyFill="0" applyBorder="0" applyAlignment="0" applyProtection="0"/>
    <xf numFmtId="0" fontId="27" fillId="5" borderId="0" applyNumberFormat="0" applyBorder="0" applyAlignment="0" applyProtection="0"/>
    <xf numFmtId="0" fontId="24" fillId="0" borderId="7"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30" fillId="8" borderId="5" applyNumberFormat="0" applyAlignment="0" applyProtection="0"/>
    <xf numFmtId="0" fontId="33" fillId="0" borderId="10" applyNumberFormat="0" applyFill="0" applyAlignment="0" applyProtection="0"/>
    <xf numFmtId="0" fontId="29" fillId="23" borderId="0" applyNumberFormat="0" applyBorder="0" applyAlignment="0" applyProtection="0"/>
    <xf numFmtId="0" fontId="11" fillId="0" borderId="0"/>
    <xf numFmtId="0" fontId="10" fillId="2" borderId="0"/>
    <xf numFmtId="0" fontId="11" fillId="0" borderId="0"/>
    <xf numFmtId="0" fontId="54" fillId="0" borderId="0"/>
    <xf numFmtId="0" fontId="10" fillId="24" borderId="11" applyNumberFormat="0" applyFont="0" applyAlignment="0" applyProtection="0"/>
    <xf numFmtId="176" fontId="14" fillId="0" borderId="3" applyNumberFormat="0" applyFont="0" applyFill="0" applyBorder="0" applyAlignment="0" applyProtection="0">
      <alignment horizontal="center" vertical="top" wrapText="1"/>
    </xf>
    <xf numFmtId="176" fontId="43" fillId="0" borderId="3" applyNumberFormat="0" applyFont="0" applyFill="0" applyBorder="0" applyAlignment="0" applyProtection="0">
      <alignment horizontal="center" vertical="top" wrapText="1"/>
    </xf>
    <xf numFmtId="0" fontId="31" fillId="21" borderId="12" applyNumberFormat="0" applyAlignment="0" applyProtection="0"/>
    <xf numFmtId="0" fontId="18" fillId="0" borderId="0">
      <alignment horizontal="right"/>
    </xf>
    <xf numFmtId="0" fontId="47" fillId="0" borderId="0">
      <alignment horizontal="right"/>
    </xf>
    <xf numFmtId="0" fontId="23" fillId="0" borderId="0" applyNumberFormat="0" applyFill="0" applyBorder="0" applyAlignment="0" applyProtection="0"/>
    <xf numFmtId="0" fontId="13" fillId="0" borderId="0" applyFill="0">
      <alignment horizontal="left"/>
    </xf>
    <xf numFmtId="0" fontId="42" fillId="0" borderId="0" applyFill="0">
      <alignment horizontal="left"/>
    </xf>
    <xf numFmtId="0" fontId="19" fillId="0" borderId="0" applyFill="0">
      <alignment horizontal="centerContinuous" vertical="center"/>
    </xf>
    <xf numFmtId="0" fontId="48" fillId="0" borderId="0" applyFill="0">
      <alignment horizontal="centerContinuous" vertical="center"/>
    </xf>
    <xf numFmtId="173" fontId="20" fillId="0" borderId="0" applyFill="0">
      <alignment horizontal="centerContinuous" vertical="center"/>
    </xf>
    <xf numFmtId="173" fontId="49" fillId="0" borderId="0" applyFill="0">
      <alignment horizontal="centerContinuous" vertical="center"/>
    </xf>
    <xf numFmtId="175" fontId="20" fillId="0" borderId="0" applyFill="0">
      <alignment horizontal="centerContinuous" vertical="center"/>
    </xf>
    <xf numFmtId="175" fontId="49" fillId="0" borderId="0" applyFill="0">
      <alignment horizontal="centerContinuous" vertical="center"/>
    </xf>
    <xf numFmtId="0" fontId="13" fillId="0" borderId="3">
      <alignment horizontal="centerContinuous" wrapText="1"/>
    </xf>
    <xf numFmtId="0" fontId="42" fillId="0" borderId="3">
      <alignment horizontal="centerContinuous" wrapText="1"/>
    </xf>
    <xf numFmtId="171" fontId="21" fillId="0" borderId="0" applyFill="0">
      <alignment horizontal="left"/>
    </xf>
    <xf numFmtId="171" fontId="50" fillId="0" borderId="0" applyFill="0">
      <alignment horizontal="left"/>
    </xf>
    <xf numFmtId="172" fontId="22" fillId="0" borderId="0" applyFill="0">
      <alignment horizontal="right"/>
    </xf>
    <xf numFmtId="172" fontId="51" fillId="0" borderId="0" applyFill="0">
      <alignment horizontal="right"/>
    </xf>
    <xf numFmtId="0" fontId="13" fillId="0" borderId="13" applyFill="0"/>
    <xf numFmtId="0" fontId="42" fillId="0" borderId="13" applyFill="0"/>
    <xf numFmtId="0" fontId="37" fillId="0" borderId="14" applyNumberFormat="0" applyFill="0" applyAlignment="0" applyProtection="0"/>
    <xf numFmtId="0" fontId="35" fillId="0" borderId="0" applyNumberFormat="0" applyFill="0" applyBorder="0" applyAlignment="0" applyProtection="0"/>
  </cellStyleXfs>
  <cellXfs count="313">
    <xf numFmtId="0" fontId="0" fillId="2" borderId="0" xfId="0"/>
    <xf numFmtId="0" fontId="0" fillId="2" borderId="15" xfId="0" applyBorder="1"/>
    <xf numFmtId="0" fontId="0" fillId="2" borderId="0" xfId="0" applyAlignment="1">
      <alignment horizontal="centerContinuous" vertical="center"/>
    </xf>
    <xf numFmtId="0" fontId="0" fillId="2" borderId="16" xfId="0" applyBorder="1" applyAlignment="1">
      <alignment horizontal="center"/>
    </xf>
    <xf numFmtId="0" fontId="0" fillId="2" borderId="17" xfId="0" applyBorder="1" applyAlignment="1">
      <alignment horizontal="center"/>
    </xf>
    <xf numFmtId="0" fontId="0" fillId="2" borderId="18" xfId="0" applyBorder="1" applyAlignment="1">
      <alignment horizontal="center"/>
    </xf>
    <xf numFmtId="0" fontId="0" fillId="2" borderId="19" xfId="0" applyBorder="1" applyAlignment="1">
      <alignment horizontal="left" vertical="top"/>
    </xf>
    <xf numFmtId="0" fontId="0" fillId="2" borderId="20" xfId="0" applyBorder="1" applyAlignment="1">
      <alignment horizontal="center" vertical="top"/>
    </xf>
    <xf numFmtId="0" fontId="0" fillId="2" borderId="20" xfId="0" applyBorder="1" applyAlignment="1">
      <alignment vertical="top"/>
    </xf>
    <xf numFmtId="1" fontId="0" fillId="2" borderId="20" xfId="0" applyNumberFormat="1" applyBorder="1" applyAlignment="1">
      <alignment horizontal="center" vertical="top"/>
    </xf>
    <xf numFmtId="0" fontId="0" fillId="2" borderId="21" xfId="0" applyBorder="1" applyAlignment="1">
      <alignment vertical="top"/>
    </xf>
    <xf numFmtId="0" fontId="0" fillId="2" borderId="0" xfId="0" applyAlignment="1">
      <alignment vertical="top"/>
    </xf>
    <xf numFmtId="1" fontId="0" fillId="2" borderId="0" xfId="0" applyNumberFormat="1" applyAlignment="1">
      <alignment horizontal="centerContinuous" vertical="top"/>
    </xf>
    <xf numFmtId="0" fontId="0" fillId="2" borderId="16" xfId="0" applyBorder="1" applyAlignment="1">
      <alignment horizontal="center" vertical="top"/>
    </xf>
    <xf numFmtId="0" fontId="0" fillId="2" borderId="19" xfId="0" applyBorder="1" applyAlignment="1">
      <alignment horizontal="right" vertical="top"/>
    </xf>
    <xf numFmtId="0" fontId="5" fillId="2" borderId="15" xfId="0" applyFont="1" applyBorder="1"/>
    <xf numFmtId="7" fontId="0" fillId="2" borderId="0" xfId="0" applyNumberFormat="1" applyAlignment="1">
      <alignment horizontal="right"/>
    </xf>
    <xf numFmtId="7" fontId="0" fillId="2" borderId="18" xfId="0" applyNumberFormat="1" applyBorder="1" applyAlignment="1">
      <alignment horizontal="right"/>
    </xf>
    <xf numFmtId="7" fontId="0" fillId="2" borderId="20" xfId="0" applyNumberFormat="1" applyBorder="1" applyAlignment="1">
      <alignment horizontal="right"/>
    </xf>
    <xf numFmtId="7" fontId="0" fillId="2" borderId="22" xfId="0" applyNumberFormat="1" applyBorder="1" applyAlignment="1">
      <alignment horizontal="right"/>
    </xf>
    <xf numFmtId="0" fontId="0" fillId="2" borderId="0" xfId="0" applyAlignment="1">
      <alignment horizontal="right"/>
    </xf>
    <xf numFmtId="7" fontId="0" fillId="2" borderId="19" xfId="0" applyNumberFormat="1" applyBorder="1" applyAlignment="1">
      <alignment horizontal="right"/>
    </xf>
    <xf numFmtId="7" fontId="0" fillId="2" borderId="23" xfId="0" applyNumberFormat="1" applyBorder="1" applyAlignment="1">
      <alignment horizontal="right"/>
    </xf>
    <xf numFmtId="0" fontId="0" fillId="2" borderId="0" xfId="0" applyAlignment="1">
      <alignment horizontal="center"/>
    </xf>
    <xf numFmtId="0" fontId="0" fillId="2" borderId="15" xfId="0" applyBorder="1" applyAlignment="1">
      <alignment horizontal="center"/>
    </xf>
    <xf numFmtId="0" fontId="0" fillId="2" borderId="25" xfId="0" applyBorder="1" applyAlignment="1">
      <alignment horizontal="right"/>
    </xf>
    <xf numFmtId="7" fontId="0" fillId="2" borderId="13" xfId="0" applyNumberFormat="1" applyBorder="1" applyAlignment="1">
      <alignment horizontal="right"/>
    </xf>
    <xf numFmtId="7" fontId="0" fillId="2" borderId="26" xfId="0" applyNumberFormat="1" applyBorder="1" applyAlignment="1">
      <alignment horizontal="right"/>
    </xf>
    <xf numFmtId="7" fontId="2" fillId="2" borderId="0" xfId="0" applyNumberFormat="1" applyFont="1" applyAlignment="1">
      <alignment horizontal="centerContinuous" vertical="center"/>
    </xf>
    <xf numFmtId="1" fontId="5" fillId="2" borderId="0" xfId="0" applyNumberFormat="1" applyFont="1" applyAlignment="1">
      <alignment horizontal="centerContinuous" vertical="top"/>
    </xf>
    <xf numFmtId="0" fontId="5" fillId="2" borderId="0" xfId="0" applyFont="1" applyAlignment="1">
      <alignment horizontal="centerContinuous" vertical="center"/>
    </xf>
    <xf numFmtId="7" fontId="6" fillId="2" borderId="0" xfId="0" applyNumberFormat="1" applyFont="1" applyAlignment="1">
      <alignment horizontal="centerContinuous" vertical="center"/>
    </xf>
    <xf numFmtId="2" fontId="0" fillId="2" borderId="0" xfId="0" applyNumberFormat="1" applyAlignment="1">
      <alignment horizontal="centerContinuous"/>
    </xf>
    <xf numFmtId="7" fontId="0" fillId="2" borderId="0" xfId="0" applyNumberFormat="1" applyAlignment="1">
      <alignment horizontal="centerContinuous" vertical="center"/>
    </xf>
    <xf numFmtId="0" fontId="3" fillId="2" borderId="22" xfId="0" applyFont="1" applyBorder="1" applyAlignment="1">
      <alignment horizontal="center" vertical="center"/>
    </xf>
    <xf numFmtId="0" fontId="3" fillId="2" borderId="19" xfId="0" applyFont="1" applyBorder="1" applyAlignment="1">
      <alignment horizontal="center" vertical="center"/>
    </xf>
    <xf numFmtId="7" fontId="0" fillId="2" borderId="20" xfId="0" applyNumberFormat="1" applyBorder="1" applyAlignment="1">
      <alignment horizontal="right" vertical="center"/>
    </xf>
    <xf numFmtId="7" fontId="0" fillId="2" borderId="19" xfId="0" applyNumberFormat="1" applyBorder="1" applyAlignment="1">
      <alignment horizontal="right" vertical="center"/>
    </xf>
    <xf numFmtId="0" fontId="0" fillId="2" borderId="0" xfId="0" applyAlignment="1">
      <alignment vertical="center"/>
    </xf>
    <xf numFmtId="7" fontId="0" fillId="2" borderId="22" xfId="0" applyNumberFormat="1" applyBorder="1" applyAlignment="1">
      <alignment horizontal="right" vertical="center"/>
    </xf>
    <xf numFmtId="7" fontId="0" fillId="2" borderId="24" xfId="0" applyNumberFormat="1" applyBorder="1" applyAlignment="1">
      <alignment horizontal="right" vertical="center"/>
    </xf>
    <xf numFmtId="0" fontId="0" fillId="2" borderId="24" xfId="0" applyBorder="1" applyAlignment="1">
      <alignment vertical="top"/>
    </xf>
    <xf numFmtId="0" fontId="0" fillId="2" borderId="27" xfId="0" applyBorder="1"/>
    <xf numFmtId="0" fontId="0" fillId="2" borderId="24" xfId="0" applyBorder="1" applyAlignment="1">
      <alignment horizontal="center"/>
    </xf>
    <xf numFmtId="0" fontId="0" fillId="2" borderId="28" xfId="0" applyBorder="1"/>
    <xf numFmtId="0" fontId="0" fillId="2" borderId="28" xfId="0" applyBorder="1" applyAlignment="1">
      <alignment horizontal="center"/>
    </xf>
    <xf numFmtId="7" fontId="0" fillId="2" borderId="28" xfId="0" applyNumberFormat="1" applyBorder="1" applyAlignment="1">
      <alignment horizontal="right"/>
    </xf>
    <xf numFmtId="0" fontId="0" fillId="2" borderId="28" xfId="0" applyBorder="1" applyAlignment="1">
      <alignment horizontal="right"/>
    </xf>
    <xf numFmtId="7" fontId="0" fillId="2" borderId="0" xfId="0" applyNumberFormat="1" applyAlignment="1">
      <alignment vertical="center"/>
    </xf>
    <xf numFmtId="2" fontId="0" fillId="2" borderId="0" xfId="0" applyNumberFormat="1"/>
    <xf numFmtId="7" fontId="0" fillId="2" borderId="29" xfId="0" applyNumberFormat="1" applyBorder="1" applyAlignment="1">
      <alignment horizontal="right"/>
    </xf>
    <xf numFmtId="0" fontId="0" fillId="2" borderId="29" xfId="0" applyBorder="1" applyAlignment="1">
      <alignment horizontal="right"/>
    </xf>
    <xf numFmtId="0" fontId="9" fillId="2" borderId="15" xfId="0" applyFont="1" applyBorder="1" applyAlignment="1">
      <alignment horizontal="centerContinuous"/>
    </xf>
    <xf numFmtId="0" fontId="0" fillId="2" borderId="15" xfId="0" applyBorder="1" applyAlignment="1">
      <alignment horizontal="centerContinuous"/>
    </xf>
    <xf numFmtId="0" fontId="0" fillId="2" borderId="0" xfId="0" applyAlignment="1">
      <alignment horizontal="right" vertical="center"/>
    </xf>
    <xf numFmtId="0" fontId="3" fillId="2" borderId="30" xfId="0" applyFont="1" applyBorder="1" applyAlignment="1">
      <alignment horizontal="center"/>
    </xf>
    <xf numFmtId="1" fontId="4" fillId="2" borderId="31" xfId="0" applyNumberFormat="1" applyFont="1" applyBorder="1" applyAlignment="1">
      <alignment horizontal="left"/>
    </xf>
    <xf numFmtId="1" fontId="0" fillId="2" borderId="31" xfId="0" applyNumberFormat="1" applyBorder="1" applyAlignment="1">
      <alignment horizontal="center"/>
    </xf>
    <xf numFmtId="1" fontId="0" fillId="2" borderId="31" xfId="0" applyNumberFormat="1" applyBorder="1"/>
    <xf numFmtId="7" fontId="0" fillId="2" borderId="32" xfId="0" applyNumberFormat="1" applyBorder="1" applyAlignment="1">
      <alignment horizontal="right"/>
    </xf>
    <xf numFmtId="7" fontId="5" fillId="2" borderId="32" xfId="0" applyNumberFormat="1" applyFont="1" applyBorder="1" applyAlignment="1">
      <alignment horizontal="right"/>
    </xf>
    <xf numFmtId="0" fontId="0" fillId="2" borderId="24" xfId="0" applyBorder="1" applyAlignment="1">
      <alignment horizontal="right"/>
    </xf>
    <xf numFmtId="0" fontId="0" fillId="2" borderId="19" xfId="0" applyBorder="1" applyAlignment="1">
      <alignment horizontal="right"/>
    </xf>
    <xf numFmtId="0" fontId="0" fillId="2" borderId="33" xfId="0" applyBorder="1" applyAlignment="1">
      <alignment horizontal="right" vertical="center"/>
    </xf>
    <xf numFmtId="0" fontId="0" fillId="2" borderId="34" xfId="0" applyBorder="1" applyAlignment="1">
      <alignment vertical="top"/>
    </xf>
    <xf numFmtId="0" fontId="0" fillId="2" borderId="13" xfId="0" applyBorder="1"/>
    <xf numFmtId="0" fontId="0" fillId="2" borderId="13" xfId="0" applyBorder="1" applyAlignment="1">
      <alignment horizontal="center"/>
    </xf>
    <xf numFmtId="7" fontId="0" fillId="2" borderId="16" xfId="0" applyNumberFormat="1" applyBorder="1" applyAlignment="1">
      <alignment horizontal="center"/>
    </xf>
    <xf numFmtId="0" fontId="0" fillId="2" borderId="20" xfId="0" applyBorder="1" applyAlignment="1">
      <alignment horizontal="right"/>
    </xf>
    <xf numFmtId="7" fontId="0" fillId="2" borderId="35" xfId="0" applyNumberFormat="1" applyBorder="1" applyAlignment="1">
      <alignment horizontal="right"/>
    </xf>
    <xf numFmtId="0" fontId="0" fillId="2" borderId="20" xfId="0" applyBorder="1" applyAlignment="1">
      <alignment horizontal="right" vertical="center"/>
    </xf>
    <xf numFmtId="7" fontId="0" fillId="2" borderId="36" xfId="0" applyNumberFormat="1" applyBorder="1" applyAlignment="1">
      <alignment horizontal="right" vertical="center"/>
    </xf>
    <xf numFmtId="7" fontId="0" fillId="2" borderId="29" xfId="0" applyNumberFormat="1" applyBorder="1" applyAlignment="1">
      <alignment horizontal="right" vertical="center"/>
    </xf>
    <xf numFmtId="0" fontId="0" fillId="2" borderId="37" xfId="0" applyBorder="1" applyAlignment="1">
      <alignment horizontal="right"/>
    </xf>
    <xf numFmtId="0" fontId="0" fillId="2" borderId="38" xfId="0" applyBorder="1" applyAlignment="1">
      <alignment horizontal="right"/>
    </xf>
    <xf numFmtId="0" fontId="0" fillId="0" borderId="0" xfId="0" applyFill="1"/>
    <xf numFmtId="4" fontId="10" fillId="26" borderId="1" xfId="0" applyNumberFormat="1" applyFont="1" applyFill="1" applyBorder="1" applyAlignment="1">
      <alignment horizontal="center" vertical="top" wrapText="1"/>
    </xf>
    <xf numFmtId="0" fontId="56" fillId="26" borderId="0" xfId="0" applyFont="1" applyFill="1"/>
    <xf numFmtId="0" fontId="10" fillId="2" borderId="0" xfId="81"/>
    <xf numFmtId="7" fontId="10" fillId="2" borderId="20" xfId="81" applyNumberFormat="1" applyBorder="1" applyAlignment="1">
      <alignment horizontal="right" vertical="center"/>
    </xf>
    <xf numFmtId="0" fontId="10" fillId="2" borderId="0" xfId="81" applyAlignment="1">
      <alignment vertical="center"/>
    </xf>
    <xf numFmtId="166" fontId="55" fillId="0" borderId="1" xfId="81" applyNumberFormat="1" applyFont="1" applyFill="1" applyBorder="1" applyAlignment="1">
      <alignment vertical="top"/>
    </xf>
    <xf numFmtId="0" fontId="57" fillId="26" borderId="0" xfId="81" applyFont="1" applyFill="1"/>
    <xf numFmtId="7" fontId="10" fillId="2" borderId="22" xfId="81" applyNumberFormat="1" applyBorder="1" applyAlignment="1">
      <alignment horizontal="right" vertical="center"/>
    </xf>
    <xf numFmtId="0" fontId="3" fillId="2" borderId="57" xfId="81" applyFont="1" applyBorder="1" applyAlignment="1">
      <alignment horizontal="center" vertical="center"/>
    </xf>
    <xf numFmtId="7" fontId="10" fillId="2" borderId="58" xfId="81" applyNumberFormat="1" applyBorder="1" applyAlignment="1">
      <alignment horizontal="right" vertical="center"/>
    </xf>
    <xf numFmtId="4" fontId="10" fillId="26" borderId="39" xfId="81" applyNumberFormat="1" applyFill="1" applyBorder="1" applyAlignment="1">
      <alignment horizontal="center" vertical="top" wrapText="1"/>
    </xf>
    <xf numFmtId="7" fontId="10" fillId="2" borderId="44" xfId="81" applyNumberFormat="1" applyBorder="1" applyAlignment="1">
      <alignment horizontal="right" vertical="center"/>
    </xf>
    <xf numFmtId="0" fontId="3" fillId="2" borderId="59" xfId="81" applyFont="1" applyBorder="1" applyAlignment="1">
      <alignment horizontal="center" vertical="center"/>
    </xf>
    <xf numFmtId="7" fontId="10" fillId="2" borderId="60" xfId="81" applyNumberFormat="1" applyBorder="1" applyAlignment="1">
      <alignment horizontal="right" vertical="center"/>
    </xf>
    <xf numFmtId="0" fontId="3" fillId="2" borderId="36" xfId="0" applyFont="1" applyBorder="1" applyAlignment="1">
      <alignment horizontal="center"/>
    </xf>
    <xf numFmtId="7" fontId="5" fillId="2" borderId="29" xfId="0" applyNumberFormat="1" applyFont="1" applyBorder="1" applyAlignment="1">
      <alignment horizontal="right"/>
    </xf>
    <xf numFmtId="7" fontId="0" fillId="2" borderId="61" xfId="0" applyNumberFormat="1" applyBorder="1" applyAlignment="1">
      <alignment horizontal="right"/>
    </xf>
    <xf numFmtId="7" fontId="5" fillId="2" borderId="61" xfId="0" applyNumberFormat="1" applyFont="1" applyBorder="1" applyAlignment="1">
      <alignment horizontal="right"/>
    </xf>
    <xf numFmtId="0" fontId="3" fillId="2" borderId="62" xfId="0" applyFont="1" applyBorder="1" applyAlignment="1">
      <alignment vertical="top"/>
    </xf>
    <xf numFmtId="1" fontId="0" fillId="2" borderId="63" xfId="0" applyNumberFormat="1" applyBorder="1" applyAlignment="1">
      <alignment horizontal="center" vertical="top"/>
    </xf>
    <xf numFmtId="0" fontId="0" fillId="2" borderId="63" xfId="0" applyBorder="1" applyAlignment="1">
      <alignment horizontal="center" vertical="top"/>
    </xf>
    <xf numFmtId="7" fontId="0" fillId="2" borderId="63" xfId="0" applyNumberFormat="1" applyBorder="1" applyAlignment="1">
      <alignment horizontal="right"/>
    </xf>
    <xf numFmtId="7" fontId="0" fillId="2" borderId="62" xfId="0" applyNumberFormat="1" applyBorder="1" applyAlignment="1">
      <alignment horizontal="right"/>
    </xf>
    <xf numFmtId="1" fontId="0" fillId="2" borderId="63" xfId="0" applyNumberFormat="1" applyBorder="1" applyAlignment="1">
      <alignment vertical="top"/>
    </xf>
    <xf numFmtId="0" fontId="0" fillId="2" borderId="62" xfId="0" applyBorder="1" applyAlignment="1">
      <alignment horizontal="center" vertical="top"/>
    </xf>
    <xf numFmtId="0" fontId="0" fillId="2" borderId="63" xfId="0" applyBorder="1" applyAlignment="1">
      <alignment vertical="top"/>
    </xf>
    <xf numFmtId="0" fontId="0" fillId="2" borderId="62" xfId="0" applyBorder="1" applyAlignment="1">
      <alignment vertical="top"/>
    </xf>
    <xf numFmtId="0" fontId="0" fillId="2" borderId="64" xfId="0" applyBorder="1" applyAlignment="1">
      <alignment horizontal="left" vertical="top"/>
    </xf>
    <xf numFmtId="1" fontId="0" fillId="2" borderId="65" xfId="0" applyNumberFormat="1" applyBorder="1" applyAlignment="1">
      <alignment horizontal="center" vertical="top"/>
    </xf>
    <xf numFmtId="0" fontId="0" fillId="2" borderId="65" xfId="0" applyBorder="1" applyAlignment="1">
      <alignment vertical="top"/>
    </xf>
    <xf numFmtId="0" fontId="0" fillId="2" borderId="65" xfId="0" applyBorder="1" applyAlignment="1">
      <alignment horizontal="center" vertical="top"/>
    </xf>
    <xf numFmtId="7" fontId="0" fillId="2" borderId="64" xfId="0" applyNumberFormat="1" applyBorder="1" applyAlignment="1">
      <alignment horizontal="right"/>
    </xf>
    <xf numFmtId="7" fontId="0" fillId="2" borderId="65" xfId="0" applyNumberFormat="1" applyBorder="1" applyAlignment="1">
      <alignment horizontal="right"/>
    </xf>
    <xf numFmtId="165" fontId="10" fillId="0" borderId="68" xfId="0" applyNumberFormat="1" applyFont="1" applyFill="1" applyBorder="1" applyAlignment="1">
      <alignment horizontal="left" vertical="top" wrapText="1"/>
    </xf>
    <xf numFmtId="164" fontId="10" fillId="0" borderId="68" xfId="0" applyNumberFormat="1" applyFont="1" applyFill="1" applyBorder="1" applyAlignment="1">
      <alignment horizontal="left" vertical="top" wrapText="1"/>
    </xf>
    <xf numFmtId="164" fontId="10" fillId="0" borderId="68" xfId="0" applyNumberFormat="1" applyFont="1" applyFill="1" applyBorder="1" applyAlignment="1">
      <alignment horizontal="center" vertical="top" wrapText="1"/>
    </xf>
    <xf numFmtId="0" fontId="10" fillId="0" borderId="68" xfId="0" applyFont="1" applyFill="1" applyBorder="1" applyAlignment="1">
      <alignment horizontal="center" vertical="top" wrapText="1"/>
    </xf>
    <xf numFmtId="165" fontId="10" fillId="0" borderId="68" xfId="0" applyNumberFormat="1" applyFont="1" applyFill="1" applyBorder="1" applyAlignment="1">
      <alignment horizontal="center" vertical="top" wrapText="1"/>
    </xf>
    <xf numFmtId="164" fontId="10" fillId="0" borderId="68" xfId="80" applyNumberFormat="1" applyFont="1" applyBorder="1" applyAlignment="1">
      <alignment horizontal="left" vertical="top" wrapText="1"/>
    </xf>
    <xf numFmtId="165" fontId="10" fillId="0" borderId="67" xfId="81" applyNumberFormat="1" applyFill="1" applyBorder="1" applyAlignment="1">
      <alignment horizontal="left" vertical="top" wrapText="1"/>
    </xf>
    <xf numFmtId="166" fontId="55" fillId="0" borderId="68" xfId="81" applyNumberFormat="1" applyFont="1" applyFill="1" applyBorder="1" applyAlignment="1">
      <alignment vertical="top"/>
    </xf>
    <xf numFmtId="166" fontId="55" fillId="0" borderId="70" xfId="81" applyNumberFormat="1" applyFont="1" applyFill="1" applyBorder="1" applyAlignment="1">
      <alignment vertical="top"/>
    </xf>
    <xf numFmtId="1" fontId="55" fillId="0" borderId="68" xfId="81" applyNumberFormat="1" applyFont="1" applyFill="1" applyBorder="1" applyAlignment="1">
      <alignment horizontal="right" vertical="top"/>
    </xf>
    <xf numFmtId="164" fontId="10" fillId="0" borderId="68" xfId="80" applyNumberFormat="1" applyFont="1" applyBorder="1" applyAlignment="1">
      <alignment vertical="top" wrapText="1"/>
    </xf>
    <xf numFmtId="164" fontId="10" fillId="0" borderId="68" xfId="80" applyNumberFormat="1" applyFont="1" applyBorder="1" applyAlignment="1">
      <alignment horizontal="center" vertical="top" wrapText="1"/>
    </xf>
    <xf numFmtId="166" fontId="55" fillId="0" borderId="70" xfId="81" applyNumberFormat="1" applyFont="1" applyFill="1" applyBorder="1" applyAlignment="1" applyProtection="1">
      <alignment vertical="top"/>
      <protection locked="0"/>
    </xf>
    <xf numFmtId="165" fontId="55" fillId="0" borderId="68" xfId="81" applyNumberFormat="1" applyFont="1" applyFill="1" applyBorder="1" applyAlignment="1">
      <alignment horizontal="left" vertical="top" wrapText="1"/>
    </xf>
    <xf numFmtId="164" fontId="55" fillId="0" borderId="68" xfId="81" applyNumberFormat="1" applyFont="1" applyFill="1" applyBorder="1" applyAlignment="1">
      <alignment horizontal="left" vertical="top" wrapText="1"/>
    </xf>
    <xf numFmtId="0" fontId="55" fillId="0" borderId="68" xfId="81" applyFont="1" applyFill="1" applyBorder="1" applyAlignment="1">
      <alignment horizontal="center" vertical="top" wrapText="1"/>
    </xf>
    <xf numFmtId="165" fontId="55" fillId="0" borderId="68" xfId="81" applyNumberFormat="1" applyFont="1" applyFill="1" applyBorder="1" applyAlignment="1">
      <alignment horizontal="center" vertical="top" wrapText="1"/>
    </xf>
    <xf numFmtId="164" fontId="55" fillId="0" borderId="68" xfId="81" applyNumberFormat="1" applyFont="1" applyFill="1" applyBorder="1" applyAlignment="1">
      <alignment horizontal="center" vertical="top" wrapText="1"/>
    </xf>
    <xf numFmtId="167" fontId="10" fillId="26" borderId="1" xfId="0" applyNumberFormat="1" applyFont="1" applyFill="1" applyBorder="1" applyAlignment="1">
      <alignment horizontal="center" vertical="top"/>
    </xf>
    <xf numFmtId="4" fontId="10" fillId="26" borderId="1" xfId="0" applyNumberFormat="1" applyFont="1" applyFill="1" applyBorder="1" applyAlignment="1">
      <alignment horizontal="center" vertical="top"/>
    </xf>
    <xf numFmtId="4" fontId="10" fillId="26" borderId="1" xfId="80" applyNumberFormat="1" applyFont="1" applyFill="1" applyBorder="1" applyAlignment="1">
      <alignment horizontal="center" vertical="top" wrapText="1"/>
    </xf>
    <xf numFmtId="164" fontId="3" fillId="0" borderId="62" xfId="0" applyNumberFormat="1" applyFont="1" applyFill="1" applyBorder="1" applyAlignment="1">
      <alignment horizontal="left" vertical="center" wrapText="1"/>
    </xf>
    <xf numFmtId="0" fontId="11" fillId="2" borderId="39" xfId="0" applyFont="1" applyBorder="1" applyAlignment="1">
      <alignment vertical="top" wrapText="1"/>
    </xf>
    <xf numFmtId="0" fontId="11" fillId="0" borderId="39" xfId="0" applyFont="1" applyFill="1" applyBorder="1" applyAlignment="1">
      <alignment vertical="top" wrapText="1"/>
    </xf>
    <xf numFmtId="0" fontId="56" fillId="0" borderId="0" xfId="0" applyFont="1" applyFill="1"/>
    <xf numFmtId="0" fontId="11" fillId="0" borderId="0" xfId="0" applyFont="1" applyFill="1" applyAlignment="1">
      <alignment vertical="top" wrapText="1"/>
    </xf>
    <xf numFmtId="0" fontId="11" fillId="2" borderId="39" xfId="0" applyFont="1" applyBorder="1" applyAlignment="1">
      <alignment vertical="top" wrapText="1" shrinkToFit="1"/>
    </xf>
    <xf numFmtId="167" fontId="55" fillId="0" borderId="1" xfId="81" applyNumberFormat="1" applyFont="1" applyFill="1" applyBorder="1" applyAlignment="1">
      <alignment horizontal="center" vertical="top"/>
    </xf>
    <xf numFmtId="4" fontId="10" fillId="0" borderId="1" xfId="0" applyNumberFormat="1" applyFont="1" applyFill="1" applyBorder="1" applyAlignment="1">
      <alignment horizontal="center" vertical="top" wrapText="1"/>
    </xf>
    <xf numFmtId="0" fontId="59" fillId="0" borderId="0" xfId="0" applyFont="1" applyFill="1" applyAlignment="1">
      <alignment horizontal="left" vertical="top"/>
    </xf>
    <xf numFmtId="7" fontId="0" fillId="2" borderId="72" xfId="0" applyNumberFormat="1" applyBorder="1" applyAlignment="1">
      <alignment horizontal="right"/>
    </xf>
    <xf numFmtId="165" fontId="55" fillId="0" borderId="1" xfId="81" applyNumberFormat="1" applyFont="1" applyFill="1" applyBorder="1" applyAlignment="1">
      <alignment horizontal="left" vertical="top" wrapText="1"/>
    </xf>
    <xf numFmtId="164" fontId="55" fillId="0" borderId="1" xfId="81" applyNumberFormat="1" applyFont="1" applyFill="1" applyBorder="1" applyAlignment="1">
      <alignment horizontal="left" vertical="top" wrapText="1"/>
    </xf>
    <xf numFmtId="164" fontId="55" fillId="0" borderId="1" xfId="81" applyNumberFormat="1" applyFont="1" applyFill="1" applyBorder="1" applyAlignment="1">
      <alignment horizontal="center" vertical="top" wrapText="1"/>
    </xf>
    <xf numFmtId="0" fontId="55" fillId="0" borderId="1" xfId="81" applyFont="1" applyFill="1" applyBorder="1" applyAlignment="1">
      <alignment horizontal="center" vertical="top" wrapText="1"/>
    </xf>
    <xf numFmtId="1" fontId="55" fillId="0" borderId="1" xfId="81" applyNumberFormat="1" applyFont="1" applyFill="1" applyBorder="1" applyAlignment="1">
      <alignment horizontal="right" vertical="top"/>
    </xf>
    <xf numFmtId="166" fontId="55" fillId="0" borderId="1" xfId="81" applyNumberFormat="1" applyFont="1" applyFill="1" applyBorder="1" applyAlignment="1" applyProtection="1">
      <alignment vertical="top"/>
      <protection locked="0"/>
    </xf>
    <xf numFmtId="165" fontId="55" fillId="0" borderId="1" xfId="81" applyNumberFormat="1" applyFont="1" applyFill="1" applyBorder="1" applyAlignment="1">
      <alignment horizontal="center" vertical="top" wrapText="1"/>
    </xf>
    <xf numFmtId="0" fontId="0" fillId="2" borderId="63" xfId="0" applyBorder="1" applyAlignment="1">
      <alignment horizontal="right" vertical="top"/>
    </xf>
    <xf numFmtId="0" fontId="11" fillId="2" borderId="0" xfId="0" applyFont="1" applyAlignment="1">
      <alignment vertical="top" wrapText="1"/>
    </xf>
    <xf numFmtId="0" fontId="56" fillId="26" borderId="0" xfId="0" applyFont="1" applyFill="1" applyAlignment="1">
      <alignment vertical="top"/>
    </xf>
    <xf numFmtId="0" fontId="61" fillId="26" borderId="0" xfId="0" applyFont="1" applyFill="1" applyAlignment="1">
      <alignment vertical="top"/>
    </xf>
    <xf numFmtId="0" fontId="3" fillId="0" borderId="62" xfId="0" applyFont="1" applyFill="1" applyBorder="1" applyAlignment="1">
      <alignment vertical="top"/>
    </xf>
    <xf numFmtId="1" fontId="0" fillId="0" borderId="63" xfId="0" applyNumberFormat="1" applyFill="1" applyBorder="1" applyAlignment="1">
      <alignment horizontal="center" vertical="top"/>
    </xf>
    <xf numFmtId="1" fontId="0" fillId="0" borderId="63" xfId="0" applyNumberFormat="1" applyFill="1" applyBorder="1" applyAlignment="1">
      <alignment vertical="top"/>
    </xf>
    <xf numFmtId="7" fontId="0" fillId="0" borderId="62" xfId="0" applyNumberFormat="1" applyFill="1" applyBorder="1" applyAlignment="1">
      <alignment horizontal="right"/>
    </xf>
    <xf numFmtId="0" fontId="10" fillId="2" borderId="0" xfId="81" applyAlignment="1">
      <alignment vertical="center" wrapText="1"/>
    </xf>
    <xf numFmtId="1" fontId="7" fillId="2" borderId="0" xfId="81" applyNumberFormat="1" applyFont="1" applyAlignment="1">
      <alignment horizontal="left" vertical="center" wrapText="1"/>
    </xf>
    <xf numFmtId="7" fontId="10" fillId="2" borderId="0" xfId="81" applyNumberFormat="1" applyAlignment="1">
      <alignment horizontal="right" vertical="center"/>
    </xf>
    <xf numFmtId="7" fontId="10" fillId="2" borderId="71" xfId="81" applyNumberFormat="1" applyBorder="1" applyAlignment="1">
      <alignment horizontal="right" vertical="center"/>
    </xf>
    <xf numFmtId="0" fontId="3" fillId="2" borderId="73" xfId="81" applyFont="1" applyBorder="1" applyAlignment="1">
      <alignment horizontal="center" vertical="center"/>
    </xf>
    <xf numFmtId="0" fontId="0" fillId="0" borderId="63" xfId="0" applyFill="1" applyBorder="1" applyAlignment="1">
      <alignment horizontal="center" vertical="top"/>
    </xf>
    <xf numFmtId="0" fontId="3" fillId="2" borderId="75" xfId="0" applyFont="1" applyBorder="1" applyAlignment="1">
      <alignment horizontal="center" vertical="center"/>
    </xf>
    <xf numFmtId="7" fontId="0" fillId="2" borderId="75" xfId="0" applyNumberFormat="1" applyBorder="1" applyAlignment="1">
      <alignment horizontal="right" vertical="center"/>
    </xf>
    <xf numFmtId="165" fontId="10" fillId="2" borderId="68" xfId="0" applyNumberFormat="1" applyFont="1" applyBorder="1" applyAlignment="1">
      <alignment horizontal="left" vertical="top" wrapText="1"/>
    </xf>
    <xf numFmtId="164" fontId="10" fillId="0" borderId="78" xfId="0" applyNumberFormat="1" applyFont="1" applyFill="1" applyBorder="1" applyAlignment="1">
      <alignment horizontal="left" vertical="top" wrapText="1"/>
    </xf>
    <xf numFmtId="164" fontId="10" fillId="2" borderId="68" xfId="0" applyNumberFormat="1" applyFont="1" applyBorder="1" applyAlignment="1">
      <alignment horizontal="center" vertical="top" wrapText="1"/>
    </xf>
    <xf numFmtId="164" fontId="10" fillId="2" borderId="68" xfId="0" applyNumberFormat="1" applyFont="1" applyBorder="1" applyAlignment="1">
      <alignment horizontal="center" vertical="top"/>
    </xf>
    <xf numFmtId="178" fontId="10" fillId="2" borderId="68" xfId="0" applyNumberFormat="1" applyFont="1" applyBorder="1" applyAlignment="1">
      <alignment horizontal="right" vertical="top"/>
    </xf>
    <xf numFmtId="166" fontId="10" fillId="26" borderId="68" xfId="0" applyNumberFormat="1" applyFont="1" applyFill="1" applyBorder="1" applyAlignment="1" applyProtection="1">
      <alignment vertical="top"/>
      <protection locked="0"/>
    </xf>
    <xf numFmtId="166" fontId="10" fillId="2" borderId="68" xfId="0" applyNumberFormat="1" applyFont="1" applyBorder="1" applyAlignment="1">
      <alignment vertical="top"/>
    </xf>
    <xf numFmtId="0" fontId="10" fillId="2" borderId="68" xfId="0" applyFont="1" applyBorder="1" applyAlignment="1">
      <alignment horizontal="center" vertical="top" wrapText="1"/>
    </xf>
    <xf numFmtId="1" fontId="10" fillId="2" borderId="68" xfId="0" applyNumberFormat="1" applyFont="1" applyBorder="1" applyAlignment="1">
      <alignment horizontal="right" vertical="top"/>
    </xf>
    <xf numFmtId="165" fontId="10" fillId="2" borderId="78" xfId="0" applyNumberFormat="1" applyFont="1" applyBorder="1" applyAlignment="1">
      <alignment horizontal="center" vertical="top" wrapText="1"/>
    </xf>
    <xf numFmtId="164" fontId="10" fillId="0" borderId="69" xfId="0" applyNumberFormat="1" applyFont="1" applyFill="1" applyBorder="1" applyAlignment="1">
      <alignment horizontal="center" vertical="top" wrapText="1"/>
    </xf>
    <xf numFmtId="1" fontId="10" fillId="0" borderId="68" xfId="0" applyNumberFormat="1" applyFont="1" applyFill="1" applyBorder="1" applyAlignment="1">
      <alignment horizontal="right" vertical="top"/>
    </xf>
    <xf numFmtId="166" fontId="10" fillId="0" borderId="68" xfId="0" applyNumberFormat="1" applyFont="1" applyFill="1" applyBorder="1" applyAlignment="1" applyProtection="1">
      <alignment vertical="top"/>
      <protection locked="0"/>
    </xf>
    <xf numFmtId="165" fontId="10" fillId="0" borderId="78" xfId="0" applyNumberFormat="1" applyFont="1" applyFill="1" applyBorder="1" applyAlignment="1">
      <alignment horizontal="center" vertical="top" wrapText="1"/>
    </xf>
    <xf numFmtId="166" fontId="10" fillId="0" borderId="68" xfId="0" applyNumberFormat="1" applyFont="1" applyFill="1" applyBorder="1" applyAlignment="1">
      <alignment vertical="top"/>
    </xf>
    <xf numFmtId="164" fontId="10" fillId="26" borderId="68" xfId="0" applyNumberFormat="1" applyFont="1" applyFill="1" applyBorder="1" applyAlignment="1">
      <alignment horizontal="center" vertical="top" wrapText="1"/>
    </xf>
    <xf numFmtId="165" fontId="10" fillId="2" borderId="68" xfId="0" applyNumberFormat="1" applyFont="1" applyBorder="1" applyAlignment="1">
      <alignment horizontal="center" vertical="top" wrapText="1"/>
    </xf>
    <xf numFmtId="164" fontId="10" fillId="2" borderId="68" xfId="0" applyNumberFormat="1" applyFont="1" applyBorder="1" applyAlignment="1">
      <alignment horizontal="left" vertical="top" wrapText="1"/>
    </xf>
    <xf numFmtId="1" fontId="10" fillId="2" borderId="68" xfId="0" applyNumberFormat="1" applyFont="1" applyBorder="1" applyAlignment="1">
      <alignment horizontal="right" vertical="top" wrapText="1"/>
    </xf>
    <xf numFmtId="177" fontId="10" fillId="0" borderId="68" xfId="0" applyNumberFormat="1" applyFont="1" applyFill="1" applyBorder="1" applyAlignment="1">
      <alignment horizontal="right" vertical="top" wrapText="1"/>
    </xf>
    <xf numFmtId="0" fontId="11" fillId="2" borderId="66" xfId="0" applyFont="1" applyBorder="1"/>
    <xf numFmtId="165" fontId="10" fillId="2" borderId="68" xfId="0" applyNumberFormat="1" applyFont="1" applyBorder="1" applyAlignment="1">
      <alignment horizontal="right" vertical="top" wrapText="1"/>
    </xf>
    <xf numFmtId="7" fontId="0" fillId="2" borderId="76" xfId="0" applyNumberFormat="1" applyBorder="1" applyAlignment="1">
      <alignment horizontal="right" vertical="center"/>
    </xf>
    <xf numFmtId="0" fontId="10" fillId="26" borderId="68" xfId="0" applyFont="1" applyFill="1" applyBorder="1" applyAlignment="1">
      <alignment vertical="center"/>
    </xf>
    <xf numFmtId="166" fontId="10" fillId="2" borderId="68" xfId="0" applyNumberFormat="1" applyFont="1" applyBorder="1" applyAlignment="1">
      <alignment vertical="top" wrapText="1"/>
    </xf>
    <xf numFmtId="1" fontId="10" fillId="0" borderId="68" xfId="0" applyNumberFormat="1" applyFont="1" applyFill="1" applyBorder="1" applyAlignment="1">
      <alignment horizontal="right" vertical="top" wrapText="1"/>
    </xf>
    <xf numFmtId="164" fontId="10" fillId="2" borderId="68" xfId="0" applyNumberFormat="1" applyFont="1" applyBorder="1" applyAlignment="1">
      <alignment vertical="top" wrapText="1"/>
    </xf>
    <xf numFmtId="164" fontId="3" fillId="0" borderId="68" xfId="0" applyNumberFormat="1" applyFont="1" applyFill="1" applyBorder="1" applyAlignment="1">
      <alignment horizontal="left" vertical="top" wrapText="1"/>
    </xf>
    <xf numFmtId="0" fontId="10" fillId="0" borderId="68" xfId="0" applyFont="1" applyFill="1" applyBorder="1" applyAlignment="1">
      <alignment vertical="top" wrapText="1"/>
    </xf>
    <xf numFmtId="164" fontId="3" fillId="0" borderId="68" xfId="0" applyNumberFormat="1" applyFont="1" applyFill="1" applyBorder="1" applyAlignment="1">
      <alignment horizontal="center" vertical="top" wrapText="1"/>
    </xf>
    <xf numFmtId="166" fontId="55" fillId="0" borderId="68" xfId="81" applyNumberFormat="1" applyFont="1" applyFill="1" applyBorder="1" applyAlignment="1" applyProtection="1">
      <alignment vertical="top"/>
      <protection locked="0"/>
    </xf>
    <xf numFmtId="165" fontId="5" fillId="2" borderId="68" xfId="0" applyNumberFormat="1" applyFont="1" applyBorder="1" applyAlignment="1">
      <alignment horizontal="center" vertical="top" wrapText="1"/>
    </xf>
    <xf numFmtId="164" fontId="5" fillId="2" borderId="68" xfId="0" applyNumberFormat="1" applyFont="1" applyBorder="1" applyAlignment="1">
      <alignment horizontal="left" vertical="top" wrapText="1"/>
    </xf>
    <xf numFmtId="0" fontId="10" fillId="0" borderId="68" xfId="0" applyFont="1" applyFill="1" applyBorder="1" applyAlignment="1">
      <alignment vertical="center"/>
    </xf>
    <xf numFmtId="166" fontId="10" fillId="0" borderId="68" xfId="0" applyNumberFormat="1" applyFont="1" applyFill="1" applyBorder="1" applyAlignment="1">
      <alignment vertical="top" wrapText="1"/>
    </xf>
    <xf numFmtId="165" fontId="10" fillId="0" borderId="68" xfId="80" applyNumberFormat="1" applyFont="1" applyBorder="1" applyAlignment="1">
      <alignment horizontal="left" vertical="top" wrapText="1"/>
    </xf>
    <xf numFmtId="0" fontId="10" fillId="0" borderId="68" xfId="80" applyFont="1" applyBorder="1" applyAlignment="1">
      <alignment horizontal="center" vertical="top" wrapText="1"/>
    </xf>
    <xf numFmtId="1" fontId="10" fillId="0" borderId="68" xfId="80" applyNumberFormat="1" applyFont="1" applyBorder="1" applyAlignment="1">
      <alignment horizontal="right" vertical="top" wrapText="1"/>
    </xf>
    <xf numFmtId="166" fontId="10" fillId="0" borderId="68" xfId="80" applyNumberFormat="1" applyFont="1" applyBorder="1" applyAlignment="1" applyProtection="1">
      <alignment vertical="top"/>
      <protection locked="0"/>
    </xf>
    <xf numFmtId="166" fontId="10" fillId="0" borderId="68" xfId="80" applyNumberFormat="1" applyFont="1" applyBorder="1" applyAlignment="1">
      <alignment vertical="top"/>
    </xf>
    <xf numFmtId="7" fontId="0" fillId="2" borderId="62" xfId="0" applyNumberFormat="1" applyBorder="1" applyAlignment="1">
      <alignment horizontal="right" vertical="center"/>
    </xf>
    <xf numFmtId="0" fontId="40" fillId="2" borderId="79" xfId="81" applyFont="1" applyBorder="1" applyAlignment="1">
      <alignment horizontal="left" vertical="center"/>
    </xf>
    <xf numFmtId="1" fontId="40" fillId="0" borderId="79" xfId="81" applyNumberFormat="1" applyFont="1" applyFill="1" applyBorder="1" applyAlignment="1">
      <alignment horizontal="left" vertical="center" wrapText="1"/>
    </xf>
    <xf numFmtId="0" fontId="10" fillId="0" borderId="79" xfId="81" applyFill="1" applyBorder="1" applyAlignment="1">
      <alignment vertical="center" wrapText="1"/>
    </xf>
    <xf numFmtId="0" fontId="10" fillId="2" borderId="79" xfId="81" applyBorder="1" applyAlignment="1">
      <alignment vertical="center" wrapText="1"/>
    </xf>
    <xf numFmtId="0" fontId="40" fillId="2" borderId="62" xfId="81" applyFont="1" applyBorder="1" applyAlignment="1">
      <alignment horizontal="left" vertical="center"/>
    </xf>
    <xf numFmtId="1" fontId="40" fillId="0" borderId="62" xfId="81" applyNumberFormat="1" applyFont="1" applyFill="1" applyBorder="1" applyAlignment="1">
      <alignment horizontal="left" vertical="center" wrapText="1"/>
    </xf>
    <xf numFmtId="0" fontId="10" fillId="0" borderId="62" xfId="81" applyFill="1" applyBorder="1" applyAlignment="1">
      <alignment vertical="center" wrapText="1"/>
    </xf>
    <xf numFmtId="0" fontId="10" fillId="2" borderId="62" xfId="81" applyBorder="1" applyAlignment="1">
      <alignment vertical="center" wrapText="1"/>
    </xf>
    <xf numFmtId="0" fontId="40" fillId="2" borderId="64" xfId="81" applyFont="1" applyBorder="1" applyAlignment="1">
      <alignment horizontal="left" vertical="center"/>
    </xf>
    <xf numFmtId="1" fontId="40" fillId="0" borderId="64" xfId="81" applyNumberFormat="1" applyFont="1" applyFill="1" applyBorder="1" applyAlignment="1">
      <alignment horizontal="left" vertical="center" wrapText="1"/>
    </xf>
    <xf numFmtId="0" fontId="10" fillId="0" borderId="64" xfId="81" applyFill="1" applyBorder="1" applyAlignment="1">
      <alignment vertical="center" wrapText="1"/>
    </xf>
    <xf numFmtId="0" fontId="10" fillId="2" borderId="64" xfId="81" applyBorder="1" applyAlignment="1">
      <alignment vertical="center" wrapText="1"/>
    </xf>
    <xf numFmtId="164" fontId="3" fillId="25" borderId="62" xfId="0" applyNumberFormat="1" applyFont="1" applyFill="1" applyBorder="1" applyAlignment="1">
      <alignment horizontal="left" vertical="center"/>
    </xf>
    <xf numFmtId="164" fontId="3" fillId="25" borderId="62" xfId="0" applyNumberFormat="1" applyFont="1" applyFill="1" applyBorder="1" applyAlignment="1">
      <alignment horizontal="left" vertical="center" wrapText="1"/>
    </xf>
    <xf numFmtId="164" fontId="3" fillId="25" borderId="19" xfId="0" applyNumberFormat="1" applyFont="1" applyFill="1" applyBorder="1" applyAlignment="1">
      <alignment horizontal="left" vertical="center" wrapText="1"/>
    </xf>
    <xf numFmtId="164" fontId="3" fillId="25" borderId="19" xfId="0" applyNumberFormat="1" applyFont="1" applyFill="1" applyBorder="1" applyAlignment="1">
      <alignment horizontal="left" vertical="center"/>
    </xf>
    <xf numFmtId="164" fontId="3" fillId="0" borderId="64" xfId="0" applyNumberFormat="1" applyFont="1" applyFill="1" applyBorder="1" applyAlignment="1">
      <alignment horizontal="left" vertical="center" wrapText="1"/>
    </xf>
    <xf numFmtId="164" fontId="3" fillId="25" borderId="64" xfId="0" applyNumberFormat="1" applyFont="1" applyFill="1" applyBorder="1" applyAlignment="1">
      <alignment horizontal="left" vertical="center" wrapText="1"/>
    </xf>
    <xf numFmtId="0" fontId="0" fillId="2" borderId="39" xfId="0" applyBorder="1" applyAlignment="1">
      <alignment vertical="top"/>
    </xf>
    <xf numFmtId="0" fontId="0" fillId="2" borderId="71" xfId="0" applyBorder="1" applyAlignment="1">
      <alignment horizontal="right"/>
    </xf>
    <xf numFmtId="0" fontId="0" fillId="2" borderId="80" xfId="0" applyBorder="1"/>
    <xf numFmtId="0" fontId="0" fillId="2" borderId="80" xfId="0" applyBorder="1" applyAlignment="1">
      <alignment horizontal="center"/>
    </xf>
    <xf numFmtId="0" fontId="0" fillId="2" borderId="80" xfId="0" applyBorder="1" applyAlignment="1">
      <alignment horizontal="right"/>
    </xf>
    <xf numFmtId="0" fontId="0" fillId="2" borderId="81" xfId="0" applyBorder="1" applyAlignment="1">
      <alignment horizontal="right"/>
    </xf>
    <xf numFmtId="0" fontId="0" fillId="2" borderId="82" xfId="0" applyBorder="1"/>
    <xf numFmtId="0" fontId="10" fillId="2" borderId="32" xfId="0" applyFont="1" applyBorder="1" applyAlignment="1">
      <alignment wrapText="1"/>
    </xf>
    <xf numFmtId="0" fontId="0" fillId="2" borderId="32" xfId="0" applyBorder="1" applyAlignment="1">
      <alignment horizontal="center" vertical="center"/>
    </xf>
    <xf numFmtId="0" fontId="0" fillId="2" borderId="82" xfId="0" applyBorder="1" applyAlignment="1">
      <alignment horizontal="center" vertical="center"/>
    </xf>
    <xf numFmtId="0" fontId="10" fillId="2" borderId="82" xfId="0" applyFont="1" applyBorder="1" applyAlignment="1">
      <alignment wrapText="1"/>
    </xf>
    <xf numFmtId="0" fontId="0" fillId="2" borderId="84" xfId="0" applyBorder="1"/>
    <xf numFmtId="166" fontId="55" fillId="0" borderId="83" xfId="81" applyNumberFormat="1" applyFont="1" applyFill="1" applyBorder="1" applyAlignment="1" applyProtection="1">
      <alignment vertical="top"/>
      <protection locked="0"/>
    </xf>
    <xf numFmtId="166" fontId="55" fillId="0" borderId="85" xfId="81" applyNumberFormat="1" applyFont="1" applyFill="1" applyBorder="1" applyAlignment="1" applyProtection="1">
      <alignment vertical="top"/>
      <protection locked="0"/>
    </xf>
    <xf numFmtId="166" fontId="55" fillId="0" borderId="86" xfId="81" applyNumberFormat="1" applyFont="1" applyFill="1" applyBorder="1" applyAlignment="1">
      <alignment vertical="top"/>
    </xf>
    <xf numFmtId="166" fontId="0" fillId="2" borderId="0" xfId="0" applyNumberFormat="1"/>
    <xf numFmtId="0" fontId="3" fillId="2" borderId="39" xfId="81" applyFont="1" applyBorder="1" applyAlignment="1">
      <alignment horizontal="center" vertical="center"/>
    </xf>
    <xf numFmtId="7" fontId="10" fillId="2" borderId="40" xfId="81" applyNumberFormat="1" applyBorder="1" applyAlignment="1">
      <alignment horizontal="right" vertical="center"/>
    </xf>
    <xf numFmtId="7" fontId="10" fillId="2" borderId="41" xfId="81" applyNumberFormat="1" applyBorder="1" applyAlignment="1">
      <alignment horizontal="right" vertical="center"/>
    </xf>
    <xf numFmtId="164" fontId="10" fillId="0" borderId="87" xfId="81" applyNumberFormat="1" applyFill="1" applyBorder="1" applyAlignment="1">
      <alignment horizontal="left" vertical="top" wrapText="1"/>
    </xf>
    <xf numFmtId="0" fontId="10" fillId="0" borderId="87" xfId="81" applyFill="1" applyBorder="1" applyAlignment="1">
      <alignment horizontal="center" vertical="top" wrapText="1"/>
    </xf>
    <xf numFmtId="1" fontId="55" fillId="0" borderId="87" xfId="81" applyNumberFormat="1" applyFont="1" applyFill="1" applyBorder="1" applyAlignment="1">
      <alignment horizontal="right" vertical="top" wrapText="1"/>
    </xf>
    <xf numFmtId="166" fontId="55" fillId="0" borderId="87" xfId="81" applyNumberFormat="1" applyFont="1" applyFill="1" applyBorder="1" applyAlignment="1" applyProtection="1">
      <alignment vertical="top"/>
      <protection locked="0"/>
    </xf>
    <xf numFmtId="166" fontId="55" fillId="0" borderId="87" xfId="81" applyNumberFormat="1" applyFont="1" applyFill="1" applyBorder="1" applyAlignment="1">
      <alignment vertical="top"/>
    </xf>
    <xf numFmtId="0" fontId="3" fillId="2" borderId="88" xfId="0" applyFont="1" applyBorder="1" applyAlignment="1">
      <alignment horizontal="center" vertical="center"/>
    </xf>
    <xf numFmtId="164" fontId="10" fillId="0" borderId="87" xfId="80" applyNumberFormat="1" applyFont="1" applyBorder="1" applyAlignment="1">
      <alignment horizontal="center" vertical="top" wrapText="1"/>
    </xf>
    <xf numFmtId="7" fontId="5" fillId="0" borderId="61" xfId="0" applyNumberFormat="1" applyFont="1" applyFill="1" applyBorder="1" applyAlignment="1">
      <alignment horizontal="right"/>
    </xf>
    <xf numFmtId="7" fontId="0" fillId="0" borderId="61" xfId="0" applyNumberFormat="1" applyFill="1" applyBorder="1" applyAlignment="1">
      <alignment horizontal="right"/>
    </xf>
    <xf numFmtId="0" fontId="3" fillId="0" borderId="26" xfId="0" applyFont="1" applyFill="1" applyBorder="1" applyAlignment="1">
      <alignment horizontal="center" vertical="center"/>
    </xf>
    <xf numFmtId="1" fontId="7" fillId="2" borderId="20" xfId="0" applyNumberFormat="1" applyFont="1" applyBorder="1" applyAlignment="1">
      <alignment horizontal="left" vertical="center" wrapText="1"/>
    </xf>
    <xf numFmtId="0" fontId="0" fillId="2" borderId="0" xfId="0" applyAlignment="1">
      <alignment vertical="center" wrapText="1"/>
    </xf>
    <xf numFmtId="0" fontId="0" fillId="2" borderId="49" xfId="0" applyBorder="1" applyAlignment="1">
      <alignment vertical="center" wrapText="1"/>
    </xf>
    <xf numFmtId="1" fontId="7" fillId="2" borderId="44" xfId="0" applyNumberFormat="1" applyFont="1" applyBorder="1" applyAlignment="1">
      <alignment horizontal="left" vertical="center" wrapText="1"/>
    </xf>
    <xf numFmtId="0" fontId="0" fillId="2" borderId="45" xfId="0" applyBorder="1" applyAlignment="1">
      <alignment vertical="center" wrapText="1"/>
    </xf>
    <xf numFmtId="0" fontId="0" fillId="2" borderId="46" xfId="0" applyBorder="1" applyAlignment="1">
      <alignment vertical="center" wrapText="1"/>
    </xf>
    <xf numFmtId="7" fontId="0" fillId="2" borderId="40" xfId="0" applyNumberFormat="1" applyBorder="1" applyAlignment="1">
      <alignment horizontal="center"/>
    </xf>
    <xf numFmtId="0" fontId="0" fillId="2" borderId="41" xfId="0" applyBorder="1"/>
    <xf numFmtId="1" fontId="7" fillId="2" borderId="36" xfId="0" applyNumberFormat="1" applyFont="1" applyBorder="1" applyAlignment="1">
      <alignment horizontal="left" vertical="center" wrapText="1"/>
    </xf>
    <xf numFmtId="0" fontId="0" fillId="2" borderId="42" xfId="0" applyBorder="1" applyAlignment="1">
      <alignment vertical="center" wrapText="1"/>
    </xf>
    <xf numFmtId="0" fontId="0" fillId="2" borderId="43" xfId="0" applyBorder="1" applyAlignment="1">
      <alignment vertical="center" wrapText="1"/>
    </xf>
    <xf numFmtId="0" fontId="0" fillId="2" borderId="47" xfId="0" applyBorder="1"/>
    <xf numFmtId="0" fontId="0" fillId="2" borderId="48" xfId="0" applyBorder="1"/>
    <xf numFmtId="1" fontId="4" fillId="2" borderId="44" xfId="0" applyNumberFormat="1" applyFont="1" applyBorder="1" applyAlignment="1">
      <alignment horizontal="left" vertical="center" wrapText="1"/>
    </xf>
    <xf numFmtId="1" fontId="4" fillId="2" borderId="50" xfId="0" applyNumberFormat="1" applyFont="1" applyBorder="1" applyAlignment="1">
      <alignment horizontal="left" vertical="center" wrapText="1"/>
    </xf>
    <xf numFmtId="0" fontId="0" fillId="2" borderId="51" xfId="0" applyBorder="1" applyAlignment="1">
      <alignment vertical="center" wrapText="1"/>
    </xf>
    <xf numFmtId="0" fontId="0" fillId="2" borderId="52" xfId="0" applyBorder="1" applyAlignment="1">
      <alignment vertical="center" wrapText="1"/>
    </xf>
    <xf numFmtId="1" fontId="7" fillId="2" borderId="20" xfId="81" applyNumberFormat="1" applyFont="1" applyBorder="1" applyAlignment="1">
      <alignment horizontal="left" vertical="center" wrapText="1"/>
    </xf>
    <xf numFmtId="0" fontId="10" fillId="2" borderId="0" xfId="81" applyAlignment="1">
      <alignment vertical="center" wrapText="1"/>
    </xf>
    <xf numFmtId="0" fontId="10" fillId="2" borderId="49" xfId="81" applyBorder="1" applyAlignment="1">
      <alignment vertical="center" wrapText="1"/>
    </xf>
    <xf numFmtId="1" fontId="7" fillId="2" borderId="44" xfId="81" applyNumberFormat="1" applyFont="1" applyBorder="1" applyAlignment="1">
      <alignment horizontal="left" vertical="center" wrapText="1"/>
    </xf>
    <xf numFmtId="0" fontId="10" fillId="2" borderId="45" xfId="81" applyBorder="1" applyAlignment="1">
      <alignment vertical="center" wrapText="1"/>
    </xf>
    <xf numFmtId="0" fontId="10" fillId="2" borderId="46" xfId="81" applyBorder="1" applyAlignment="1">
      <alignment vertical="center" wrapText="1"/>
    </xf>
    <xf numFmtId="1" fontId="58" fillId="2" borderId="50" xfId="0" applyNumberFormat="1" applyFont="1" applyBorder="1" applyAlignment="1">
      <alignment horizontal="left" vertical="center" wrapText="1"/>
    </xf>
    <xf numFmtId="0" fontId="10" fillId="2" borderId="51" xfId="0" applyFont="1" applyBorder="1" applyAlignment="1">
      <alignment vertical="center" wrapText="1"/>
    </xf>
    <xf numFmtId="0" fontId="10" fillId="2" borderId="52" xfId="0" applyFont="1" applyBorder="1" applyAlignment="1">
      <alignment vertical="center" wrapText="1"/>
    </xf>
    <xf numFmtId="0" fontId="9" fillId="2" borderId="36" xfId="0" applyFont="1" applyBorder="1" applyAlignment="1">
      <alignment vertical="top"/>
    </xf>
    <xf numFmtId="0" fontId="0" fillId="2" borderId="42" xfId="0" applyBorder="1"/>
    <xf numFmtId="0" fontId="0" fillId="2" borderId="43" xfId="0" applyBorder="1"/>
    <xf numFmtId="0" fontId="9" fillId="2" borderId="55" xfId="0" applyFont="1" applyBorder="1" applyAlignment="1">
      <alignment vertical="center"/>
    </xf>
    <xf numFmtId="0" fontId="0" fillId="2" borderId="56" xfId="0" applyBorder="1" applyAlignment="1">
      <alignment vertical="center"/>
    </xf>
    <xf numFmtId="1" fontId="7" fillId="2" borderId="76" xfId="0" applyNumberFormat="1" applyFont="1" applyBorder="1" applyAlignment="1">
      <alignment horizontal="left" vertical="center" wrapText="1"/>
    </xf>
    <xf numFmtId="0" fontId="0" fillId="2" borderId="74" xfId="0" applyBorder="1" applyAlignment="1">
      <alignment vertical="center" wrapText="1"/>
    </xf>
    <xf numFmtId="0" fontId="0" fillId="2" borderId="77" xfId="0" applyBorder="1" applyAlignment="1">
      <alignment vertical="center" wrapText="1"/>
    </xf>
    <xf numFmtId="0" fontId="9" fillId="2" borderId="36" xfId="0" applyFont="1" applyBorder="1" applyAlignment="1">
      <alignment vertical="top" wrapText="1"/>
    </xf>
    <xf numFmtId="0" fontId="0" fillId="2" borderId="42" xfId="0" applyBorder="1" applyAlignment="1">
      <alignment wrapText="1"/>
    </xf>
    <xf numFmtId="0" fontId="0" fillId="2" borderId="43" xfId="0" applyBorder="1" applyAlignment="1">
      <alignment wrapText="1"/>
    </xf>
    <xf numFmtId="1" fontId="7" fillId="2" borderId="40" xfId="81" applyNumberFormat="1" applyFont="1" applyBorder="1" applyAlignment="1">
      <alignment horizontal="left" vertical="center" wrapText="1"/>
    </xf>
    <xf numFmtId="0" fontId="10" fillId="2" borderId="40" xfId="81" applyBorder="1" applyAlignment="1">
      <alignment vertical="center" wrapText="1"/>
    </xf>
    <xf numFmtId="0" fontId="9" fillId="0" borderId="36" xfId="0" applyFont="1" applyFill="1" applyBorder="1" applyAlignment="1">
      <alignment vertical="top" wrapText="1"/>
    </xf>
    <xf numFmtId="0" fontId="0" fillId="0" borderId="42" xfId="0" applyFill="1" applyBorder="1" applyAlignment="1">
      <alignment wrapText="1"/>
    </xf>
    <xf numFmtId="0" fontId="0" fillId="0" borderId="43" xfId="0" applyFill="1" applyBorder="1" applyAlignment="1">
      <alignment wrapText="1"/>
    </xf>
    <xf numFmtId="1" fontId="7" fillId="2" borderId="45" xfId="0" applyNumberFormat="1" applyFont="1" applyBorder="1" applyAlignment="1">
      <alignment horizontal="left" vertical="center" wrapText="1"/>
    </xf>
    <xf numFmtId="1" fontId="7" fillId="2" borderId="46" xfId="0" applyNumberFormat="1" applyFont="1" applyBorder="1" applyAlignment="1">
      <alignment horizontal="left" vertical="center" wrapText="1"/>
    </xf>
    <xf numFmtId="0" fontId="9" fillId="2" borderId="42" xfId="0" applyFont="1" applyBorder="1" applyAlignment="1">
      <alignment vertical="top"/>
    </xf>
    <xf numFmtId="0" fontId="9" fillId="2" borderId="43" xfId="0" applyFont="1" applyBorder="1" applyAlignment="1">
      <alignment vertical="top"/>
    </xf>
    <xf numFmtId="0" fontId="9" fillId="2" borderId="53" xfId="0" applyFont="1" applyBorder="1" applyAlignment="1">
      <alignment vertical="center"/>
    </xf>
    <xf numFmtId="0" fontId="0" fillId="2" borderId="17" xfId="0" applyBorder="1" applyAlignment="1">
      <alignment vertical="center"/>
    </xf>
    <xf numFmtId="0" fontId="0" fillId="2" borderId="18" xfId="0" applyBorder="1" applyAlignment="1">
      <alignment vertical="center"/>
    </xf>
    <xf numFmtId="1" fontId="7" fillId="2" borderId="74" xfId="0" applyNumberFormat="1" applyFont="1" applyBorder="1" applyAlignment="1">
      <alignment horizontal="left" vertical="center" wrapText="1"/>
    </xf>
    <xf numFmtId="1" fontId="7" fillId="2" borderId="77" xfId="0" applyNumberFormat="1" applyFont="1" applyBorder="1" applyAlignment="1">
      <alignment horizontal="left" vertical="center" wrapText="1"/>
    </xf>
    <xf numFmtId="0" fontId="0" fillId="2" borderId="54" xfId="0" applyBorder="1"/>
    <xf numFmtId="1" fontId="4" fillId="0" borderId="50" xfId="0" applyNumberFormat="1" applyFont="1" applyFill="1" applyBorder="1" applyAlignment="1">
      <alignment horizontal="left" vertical="center" wrapText="1"/>
    </xf>
    <xf numFmtId="0" fontId="0" fillId="0" borderId="51" xfId="0" applyFill="1" applyBorder="1" applyAlignment="1">
      <alignment vertical="center" wrapText="1"/>
    </xf>
    <xf numFmtId="0" fontId="0" fillId="0" borderId="52" xfId="0" applyFill="1" applyBorder="1" applyAlignment="1">
      <alignment vertical="center" wrapText="1"/>
    </xf>
    <xf numFmtId="0" fontId="10" fillId="0" borderId="32" xfId="0" applyFont="1" applyFill="1" applyBorder="1" applyAlignment="1">
      <alignment wrapText="1"/>
    </xf>
    <xf numFmtId="0" fontId="10" fillId="0" borderId="32" xfId="0" applyFont="1" applyFill="1" applyBorder="1" applyAlignment="1">
      <alignment horizontal="center" wrapText="1"/>
    </xf>
    <xf numFmtId="0" fontId="10" fillId="0" borderId="82" xfId="0" applyFont="1" applyFill="1" applyBorder="1" applyAlignment="1">
      <alignment wrapText="1"/>
    </xf>
    <xf numFmtId="0" fontId="10" fillId="0" borderId="82" xfId="0" applyFont="1" applyFill="1" applyBorder="1" applyAlignment="1">
      <alignment horizontal="center" wrapText="1"/>
    </xf>
    <xf numFmtId="0" fontId="0" fillId="0" borderId="0" xfId="0" applyFill="1" applyAlignment="1">
      <alignment horizontal="right"/>
    </xf>
    <xf numFmtId="0" fontId="0" fillId="0" borderId="13" xfId="0" applyFill="1" applyBorder="1"/>
    <xf numFmtId="0" fontId="0" fillId="0" borderId="13" xfId="0" applyFill="1" applyBorder="1" applyAlignment="1">
      <alignment horizontal="right"/>
    </xf>
  </cellXfs>
  <cellStyles count="109">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Explanatory Text 2" xfId="71" xr:uid="{00000000-0005-0000-0000-000046000000}"/>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84">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H52"/>
  <sheetViews>
    <sheetView showZeros="0" showOutlineSymbols="0" view="pageBreakPreview" zoomScale="75" zoomScaleNormal="75" zoomScaleSheetLayoutView="75" workbookViewId="0">
      <selection activeCell="J41" sqref="J41"/>
    </sheetView>
  </sheetViews>
  <sheetFormatPr defaultColWidth="10.53515625" defaultRowHeight="15.5" x14ac:dyDescent="0.35"/>
  <cols>
    <col min="1" max="1" width="7.84375" style="20" customWidth="1"/>
    <col min="2" max="2" width="8.765625" style="11" customWidth="1"/>
    <col min="3" max="3" width="36.765625" customWidth="1"/>
    <col min="4" max="4" width="12.765625" style="23" customWidth="1"/>
    <col min="5" max="5" width="6.765625" customWidth="1"/>
    <col min="6" max="6" width="11.765625" customWidth="1"/>
    <col min="7" max="7" width="11.765625" style="20" customWidth="1"/>
    <col min="8" max="8" width="16.765625" style="20" customWidth="1"/>
    <col min="9" max="9" width="12.84375" customWidth="1"/>
    <col min="10" max="10" width="37.53515625" customWidth="1"/>
  </cols>
  <sheetData>
    <row r="1" spans="1:8" x14ac:dyDescent="0.35">
      <c r="A1" s="31"/>
      <c r="B1" s="29" t="s">
        <v>0</v>
      </c>
      <c r="C1" s="30"/>
      <c r="D1" s="30"/>
      <c r="E1" s="30"/>
      <c r="F1" s="30"/>
      <c r="G1" s="31"/>
      <c r="H1" s="30"/>
    </row>
    <row r="2" spans="1:8" x14ac:dyDescent="0.35">
      <c r="A2" s="28"/>
      <c r="B2" s="12" t="s">
        <v>1</v>
      </c>
      <c r="C2" s="2"/>
      <c r="D2" s="2"/>
      <c r="E2" s="2"/>
      <c r="F2" s="2"/>
      <c r="G2" s="28"/>
      <c r="H2" s="2"/>
    </row>
    <row r="3" spans="1:8" x14ac:dyDescent="0.35">
      <c r="A3" s="16"/>
      <c r="B3" s="11" t="s">
        <v>2</v>
      </c>
      <c r="D3"/>
      <c r="G3" s="33"/>
      <c r="H3" s="32"/>
    </row>
    <row r="4" spans="1:8" x14ac:dyDescent="0.35">
      <c r="A4" s="67" t="s">
        <v>3</v>
      </c>
      <c r="B4" s="13" t="s">
        <v>4</v>
      </c>
      <c r="C4" s="4" t="s">
        <v>5</v>
      </c>
      <c r="D4" s="3" t="s">
        <v>6</v>
      </c>
      <c r="E4" s="5" t="s">
        <v>7</v>
      </c>
      <c r="F4" s="5" t="s">
        <v>8</v>
      </c>
      <c r="G4" s="17" t="s">
        <v>9</v>
      </c>
      <c r="H4" s="5" t="s">
        <v>10</v>
      </c>
    </row>
    <row r="5" spans="1:8" ht="16" thickBot="1" x14ac:dyDescent="0.4">
      <c r="A5" s="22"/>
      <c r="B5" s="41"/>
      <c r="C5" s="42"/>
      <c r="D5" s="43" t="s">
        <v>11</v>
      </c>
      <c r="E5" s="44"/>
      <c r="F5" s="45" t="s">
        <v>12</v>
      </c>
      <c r="G5" s="46"/>
      <c r="H5" s="47"/>
    </row>
    <row r="6" spans="1:8" s="38" customFormat="1" ht="30" customHeight="1" thickTop="1" x14ac:dyDescent="0.35">
      <c r="A6" s="36"/>
      <c r="B6" s="35" t="s">
        <v>13</v>
      </c>
      <c r="C6" s="259" t="s">
        <v>14</v>
      </c>
      <c r="D6" s="260"/>
      <c r="E6" s="260"/>
      <c r="F6" s="261"/>
      <c r="G6" s="71"/>
      <c r="H6" s="72" t="s">
        <v>15</v>
      </c>
    </row>
    <row r="7" spans="1:8" ht="36" customHeight="1" x14ac:dyDescent="0.35">
      <c r="A7" s="18"/>
      <c r="B7" s="94"/>
      <c r="C7" s="216" t="s">
        <v>16</v>
      </c>
      <c r="D7" s="95"/>
      <c r="E7" s="96" t="s">
        <v>15</v>
      </c>
      <c r="F7" s="96" t="s">
        <v>15</v>
      </c>
      <c r="G7" s="97" t="s">
        <v>15</v>
      </c>
      <c r="H7" s="98"/>
    </row>
    <row r="8" spans="1:8" ht="36" customHeight="1" x14ac:dyDescent="0.35">
      <c r="A8" s="18"/>
      <c r="B8" s="94"/>
      <c r="C8" s="217" t="s">
        <v>17</v>
      </c>
      <c r="D8" s="95"/>
      <c r="E8" s="99"/>
      <c r="F8" s="95"/>
      <c r="G8" s="97"/>
      <c r="H8" s="98"/>
    </row>
    <row r="9" spans="1:8" ht="36" customHeight="1" x14ac:dyDescent="0.35">
      <c r="A9" s="18"/>
      <c r="B9" s="100"/>
      <c r="C9" s="217" t="s">
        <v>18</v>
      </c>
      <c r="D9" s="95"/>
      <c r="E9" s="101"/>
      <c r="F9" s="96"/>
      <c r="G9" s="97"/>
      <c r="H9" s="98"/>
    </row>
    <row r="10" spans="1:8" ht="36" customHeight="1" x14ac:dyDescent="0.35">
      <c r="A10" s="18"/>
      <c r="B10" s="100"/>
      <c r="C10" s="217" t="s">
        <v>19</v>
      </c>
      <c r="D10" s="95"/>
      <c r="E10" s="96"/>
      <c r="F10" s="96"/>
      <c r="G10" s="97"/>
      <c r="H10" s="98"/>
    </row>
    <row r="11" spans="1:8" ht="36" customHeight="1" x14ac:dyDescent="0.35">
      <c r="A11" s="18"/>
      <c r="B11" s="100"/>
      <c r="C11" s="217" t="s">
        <v>20</v>
      </c>
      <c r="D11" s="95"/>
      <c r="E11" s="101"/>
      <c r="F11" s="96"/>
      <c r="G11" s="97"/>
      <c r="H11" s="98"/>
    </row>
    <row r="12" spans="1:8" ht="48" customHeight="1" x14ac:dyDescent="0.35">
      <c r="A12" s="18"/>
      <c r="B12" s="100"/>
      <c r="C12" s="217" t="s">
        <v>21</v>
      </c>
      <c r="D12" s="95"/>
      <c r="E12" s="101"/>
      <c r="F12" s="96"/>
      <c r="G12" s="97"/>
      <c r="H12" s="98"/>
    </row>
    <row r="13" spans="1:8" ht="36" customHeight="1" x14ac:dyDescent="0.35">
      <c r="A13" s="18"/>
      <c r="B13" s="102"/>
      <c r="C13" s="217" t="s">
        <v>22</v>
      </c>
      <c r="D13" s="95"/>
      <c r="E13" s="101"/>
      <c r="F13" s="96"/>
      <c r="G13" s="97"/>
      <c r="H13" s="98"/>
    </row>
    <row r="14" spans="1:8" ht="36" customHeight="1" x14ac:dyDescent="0.35">
      <c r="A14" s="18"/>
      <c r="B14" s="94"/>
      <c r="C14" s="217" t="s">
        <v>23</v>
      </c>
      <c r="D14" s="95"/>
      <c r="E14" s="99"/>
      <c r="F14" s="95"/>
      <c r="G14" s="97"/>
      <c r="H14" s="98"/>
    </row>
    <row r="15" spans="1:8" ht="36" customHeight="1" x14ac:dyDescent="0.35">
      <c r="A15" s="18"/>
      <c r="B15" s="6"/>
      <c r="C15" s="218" t="s">
        <v>24</v>
      </c>
      <c r="D15" s="9"/>
      <c r="E15" s="8"/>
      <c r="F15" s="7"/>
      <c r="G15" s="18"/>
      <c r="H15" s="21"/>
    </row>
    <row r="16" spans="1:8" ht="30" customHeight="1" thickBot="1" x14ac:dyDescent="0.4">
      <c r="A16" s="19"/>
      <c r="B16" s="34" t="str">
        <f>B6</f>
        <v>A</v>
      </c>
      <c r="C16" s="254" t="str">
        <f>C6</f>
        <v xml:space="preserve">(INSERT LOCATION AND TYPE OF WORK) </v>
      </c>
      <c r="D16" s="255"/>
      <c r="E16" s="255"/>
      <c r="F16" s="256"/>
      <c r="G16" s="19" t="s">
        <v>25</v>
      </c>
      <c r="H16" s="19">
        <f>SUM(H6:H15)</f>
        <v>0</v>
      </c>
    </row>
    <row r="17" spans="1:8" s="38" customFormat="1" ht="30" customHeight="1" thickTop="1" x14ac:dyDescent="0.35">
      <c r="A17" s="36"/>
      <c r="B17" s="35" t="s">
        <v>26</v>
      </c>
      <c r="C17" s="251" t="s">
        <v>14</v>
      </c>
      <c r="D17" s="252"/>
      <c r="E17" s="252"/>
      <c r="F17" s="253"/>
      <c r="G17" s="36"/>
      <c r="H17" s="37"/>
    </row>
    <row r="18" spans="1:8" ht="36" customHeight="1" x14ac:dyDescent="0.35">
      <c r="A18" s="18"/>
      <c r="B18" s="94"/>
      <c r="C18" s="216" t="s">
        <v>16</v>
      </c>
      <c r="D18" s="95"/>
      <c r="E18" s="96" t="s">
        <v>15</v>
      </c>
      <c r="F18" s="96" t="s">
        <v>15</v>
      </c>
      <c r="G18" s="97" t="s">
        <v>15</v>
      </c>
      <c r="H18" s="98"/>
    </row>
    <row r="19" spans="1:8" ht="36" customHeight="1" x14ac:dyDescent="0.35">
      <c r="A19" s="18"/>
      <c r="B19" s="94"/>
      <c r="C19" s="217" t="s">
        <v>17</v>
      </c>
      <c r="D19" s="95"/>
      <c r="E19" s="99"/>
      <c r="F19" s="95"/>
      <c r="G19" s="97"/>
      <c r="H19" s="98"/>
    </row>
    <row r="20" spans="1:8" ht="36" customHeight="1" x14ac:dyDescent="0.35">
      <c r="A20" s="18"/>
      <c r="B20" s="100"/>
      <c r="C20" s="217" t="s">
        <v>19</v>
      </c>
      <c r="D20" s="95"/>
      <c r="E20" s="101"/>
      <c r="F20" s="96"/>
      <c r="G20" s="97"/>
      <c r="H20" s="98"/>
    </row>
    <row r="21" spans="1:8" ht="36" customHeight="1" x14ac:dyDescent="0.35">
      <c r="A21" s="18"/>
      <c r="B21" s="100"/>
      <c r="C21" s="217" t="s">
        <v>20</v>
      </c>
      <c r="D21" s="95"/>
      <c r="E21" s="96"/>
      <c r="F21" s="96"/>
      <c r="G21" s="97"/>
      <c r="H21" s="98"/>
    </row>
    <row r="22" spans="1:8" ht="48" customHeight="1" x14ac:dyDescent="0.35">
      <c r="A22" s="18"/>
      <c r="B22" s="100"/>
      <c r="C22" s="217" t="s">
        <v>21</v>
      </c>
      <c r="D22" s="95"/>
      <c r="E22" s="101"/>
      <c r="F22" s="96"/>
      <c r="G22" s="97"/>
      <c r="H22" s="98"/>
    </row>
    <row r="23" spans="1:8" ht="36" customHeight="1" x14ac:dyDescent="0.35">
      <c r="A23" s="18"/>
      <c r="B23" s="100"/>
      <c r="C23" s="217" t="s">
        <v>22</v>
      </c>
      <c r="D23" s="95"/>
      <c r="E23" s="101"/>
      <c r="F23" s="96"/>
      <c r="G23" s="97"/>
      <c r="H23" s="98"/>
    </row>
    <row r="24" spans="1:8" ht="36" customHeight="1" x14ac:dyDescent="0.35">
      <c r="A24" s="18"/>
      <c r="B24" s="102"/>
      <c r="C24" s="217" t="s">
        <v>23</v>
      </c>
      <c r="D24" s="95"/>
      <c r="E24" s="101"/>
      <c r="F24" s="96"/>
      <c r="G24" s="97"/>
      <c r="H24" s="98"/>
    </row>
    <row r="25" spans="1:8" ht="36" customHeight="1" x14ac:dyDescent="0.35">
      <c r="A25" s="18"/>
      <c r="B25" s="94"/>
      <c r="C25" s="217" t="s">
        <v>24</v>
      </c>
      <c r="D25" s="95"/>
      <c r="E25" s="99"/>
      <c r="F25" s="95"/>
      <c r="G25" s="97"/>
      <c r="H25" s="98"/>
    </row>
    <row r="26" spans="1:8" s="38" customFormat="1" ht="30" customHeight="1" thickBot="1" x14ac:dyDescent="0.4">
      <c r="A26" s="39"/>
      <c r="B26" s="34" t="str">
        <f>B17</f>
        <v>B</v>
      </c>
      <c r="C26" s="254" t="str">
        <f>C17</f>
        <v xml:space="preserve">(INSERT LOCATION AND TYPE OF WORK) </v>
      </c>
      <c r="D26" s="255"/>
      <c r="E26" s="255"/>
      <c r="F26" s="256"/>
      <c r="G26" s="39" t="s">
        <v>25</v>
      </c>
      <c r="H26" s="39">
        <f>SUM(H17:H25)</f>
        <v>0</v>
      </c>
    </row>
    <row r="27" spans="1:8" s="38" customFormat="1" ht="30" customHeight="1" thickTop="1" x14ac:dyDescent="0.35">
      <c r="A27" s="36"/>
      <c r="B27" s="35" t="s">
        <v>27</v>
      </c>
      <c r="C27" s="251" t="s">
        <v>14</v>
      </c>
      <c r="D27" s="252"/>
      <c r="E27" s="252"/>
      <c r="F27" s="253"/>
      <c r="G27" s="36"/>
      <c r="H27" s="37"/>
    </row>
    <row r="28" spans="1:8" ht="36" customHeight="1" x14ac:dyDescent="0.35">
      <c r="A28" s="18"/>
      <c r="B28" s="94"/>
      <c r="C28" s="216" t="s">
        <v>16</v>
      </c>
      <c r="D28" s="95"/>
      <c r="E28" s="96" t="s">
        <v>15</v>
      </c>
      <c r="F28" s="96" t="s">
        <v>15</v>
      </c>
      <c r="G28" s="97" t="s">
        <v>15</v>
      </c>
      <c r="H28" s="98"/>
    </row>
    <row r="29" spans="1:8" ht="36" customHeight="1" x14ac:dyDescent="0.35">
      <c r="A29" s="18"/>
      <c r="B29" s="94"/>
      <c r="C29" s="217" t="s">
        <v>17</v>
      </c>
      <c r="D29" s="95"/>
      <c r="E29" s="99"/>
      <c r="F29" s="95"/>
      <c r="G29" s="97"/>
      <c r="H29" s="98"/>
    </row>
    <row r="30" spans="1:8" ht="36" customHeight="1" x14ac:dyDescent="0.35">
      <c r="A30" s="18"/>
      <c r="B30" s="100"/>
      <c r="C30" s="217" t="s">
        <v>19</v>
      </c>
      <c r="D30" s="95"/>
      <c r="E30" s="101"/>
      <c r="F30" s="96"/>
      <c r="G30" s="97"/>
      <c r="H30" s="98"/>
    </row>
    <row r="31" spans="1:8" ht="36" customHeight="1" x14ac:dyDescent="0.35">
      <c r="A31" s="18"/>
      <c r="B31" s="100"/>
      <c r="C31" s="217" t="s">
        <v>20</v>
      </c>
      <c r="D31" s="95"/>
      <c r="E31" s="96"/>
      <c r="F31" s="96"/>
      <c r="G31" s="97"/>
      <c r="H31" s="98"/>
    </row>
    <row r="32" spans="1:8" ht="48" customHeight="1" x14ac:dyDescent="0.35">
      <c r="A32" s="18"/>
      <c r="B32" s="100"/>
      <c r="C32" s="217" t="s">
        <v>21</v>
      </c>
      <c r="D32" s="95"/>
      <c r="E32" s="101"/>
      <c r="F32" s="96"/>
      <c r="G32" s="97"/>
      <c r="H32" s="98"/>
    </row>
    <row r="33" spans="1:8" ht="36" customHeight="1" x14ac:dyDescent="0.35">
      <c r="A33" s="18"/>
      <c r="B33" s="100"/>
      <c r="C33" s="217" t="s">
        <v>22</v>
      </c>
      <c r="D33" s="95"/>
      <c r="E33" s="101"/>
      <c r="F33" s="96"/>
      <c r="G33" s="97"/>
      <c r="H33" s="98"/>
    </row>
    <row r="34" spans="1:8" ht="36" customHeight="1" x14ac:dyDescent="0.35">
      <c r="A34" s="18"/>
      <c r="B34" s="102"/>
      <c r="C34" s="217" t="s">
        <v>23</v>
      </c>
      <c r="D34" s="95"/>
      <c r="E34" s="101"/>
      <c r="F34" s="96"/>
      <c r="G34" s="97"/>
      <c r="H34" s="98"/>
    </row>
    <row r="35" spans="1:8" ht="36" customHeight="1" x14ac:dyDescent="0.35">
      <c r="A35" s="18"/>
      <c r="B35" s="94"/>
      <c r="C35" s="217" t="s">
        <v>24</v>
      </c>
      <c r="D35" s="95"/>
      <c r="E35" s="99"/>
      <c r="F35" s="95"/>
      <c r="G35" s="97"/>
      <c r="H35" s="98"/>
    </row>
    <row r="36" spans="1:8" s="38" customFormat="1" ht="30" customHeight="1" thickBot="1" x14ac:dyDescent="0.4">
      <c r="A36" s="39"/>
      <c r="B36" s="34" t="str">
        <f>B27</f>
        <v>C</v>
      </c>
      <c r="C36" s="254" t="str">
        <f>C27</f>
        <v xml:space="preserve">(INSERT LOCATION AND TYPE OF WORK) </v>
      </c>
      <c r="D36" s="255"/>
      <c r="E36" s="255"/>
      <c r="F36" s="256"/>
      <c r="G36" s="39" t="s">
        <v>25</v>
      </c>
      <c r="H36" s="39">
        <f>SUM(H27:H35)</f>
        <v>0</v>
      </c>
    </row>
    <row r="37" spans="1:8" s="38" customFormat="1" ht="30" customHeight="1" thickTop="1" x14ac:dyDescent="0.35">
      <c r="A37" s="36"/>
      <c r="B37" s="35" t="s">
        <v>28</v>
      </c>
      <c r="C37" s="251" t="s">
        <v>29</v>
      </c>
      <c r="D37" s="252"/>
      <c r="E37" s="252"/>
      <c r="F37" s="253"/>
      <c r="G37" s="36"/>
      <c r="H37" s="37"/>
    </row>
    <row r="38" spans="1:8" ht="36" customHeight="1" x14ac:dyDescent="0.35">
      <c r="A38" s="18"/>
      <c r="B38" s="100"/>
      <c r="C38" s="217" t="s">
        <v>30</v>
      </c>
      <c r="D38" s="95"/>
      <c r="E38" s="101" t="s">
        <v>15</v>
      </c>
      <c r="F38" s="96" t="s">
        <v>15</v>
      </c>
      <c r="G38" s="97" t="s">
        <v>15</v>
      </c>
      <c r="H38" s="98"/>
    </row>
    <row r="39" spans="1:8" ht="36" customHeight="1" x14ac:dyDescent="0.35">
      <c r="A39" s="18"/>
      <c r="B39" s="100"/>
      <c r="C39" s="217" t="s">
        <v>30</v>
      </c>
      <c r="D39" s="95"/>
      <c r="E39" s="101"/>
      <c r="F39" s="96"/>
      <c r="G39" s="97"/>
      <c r="H39" s="98"/>
    </row>
    <row r="40" spans="1:8" ht="36" customHeight="1" x14ac:dyDescent="0.35">
      <c r="A40" s="18"/>
      <c r="B40" s="14"/>
      <c r="C40" s="219" t="s">
        <v>30</v>
      </c>
      <c r="D40" s="9"/>
      <c r="E40" s="8"/>
      <c r="F40" s="7"/>
      <c r="G40" s="18"/>
      <c r="H40" s="21"/>
    </row>
    <row r="41" spans="1:8" s="38" customFormat="1" ht="30" customHeight="1" thickBot="1" x14ac:dyDescent="0.4">
      <c r="A41" s="39"/>
      <c r="B41" s="34" t="str">
        <f>B37</f>
        <v>D</v>
      </c>
      <c r="C41" s="254" t="str">
        <f>C37</f>
        <v>WATER AND WASTE WORK</v>
      </c>
      <c r="D41" s="255"/>
      <c r="E41" s="255"/>
      <c r="F41" s="256"/>
      <c r="G41" s="39" t="s">
        <v>25</v>
      </c>
      <c r="H41" s="39">
        <f>SUM(H37:H40)</f>
        <v>0</v>
      </c>
    </row>
    <row r="42" spans="1:8" s="80" customFormat="1" ht="30" customHeight="1" thickTop="1" x14ac:dyDescent="0.35">
      <c r="A42" s="79"/>
      <c r="B42" s="84" t="s">
        <v>31</v>
      </c>
      <c r="C42" s="268" t="s">
        <v>32</v>
      </c>
      <c r="D42" s="269"/>
      <c r="E42" s="269"/>
      <c r="F42" s="270"/>
      <c r="G42" s="79"/>
      <c r="H42" s="85"/>
    </row>
    <row r="43" spans="1:8" s="78" customFormat="1" ht="30" customHeight="1" x14ac:dyDescent="0.35">
      <c r="A43" s="86" t="s">
        <v>33</v>
      </c>
      <c r="B43" s="100" t="s">
        <v>34</v>
      </c>
      <c r="C43" s="217" t="s">
        <v>35</v>
      </c>
      <c r="D43" s="95" t="s">
        <v>36</v>
      </c>
      <c r="E43" s="101" t="s">
        <v>37</v>
      </c>
      <c r="F43" s="96">
        <v>1</v>
      </c>
      <c r="G43" s="97"/>
      <c r="H43" s="98">
        <f t="shared" ref="H43" si="0">ROUND(G43*F43,2)</f>
        <v>0</v>
      </c>
    </row>
    <row r="44" spans="1:8" s="80" customFormat="1" ht="30" customHeight="1" thickBot="1" x14ac:dyDescent="0.4">
      <c r="A44" s="87"/>
      <c r="B44" s="88" t="str">
        <f>B42</f>
        <v>E</v>
      </c>
      <c r="C44" s="271" t="str">
        <f>C42</f>
        <v>MOBILIZATION /DEMOLIBIZATION</v>
      </c>
      <c r="D44" s="272"/>
      <c r="E44" s="272"/>
      <c r="F44" s="273"/>
      <c r="G44" s="83" t="s">
        <v>25</v>
      </c>
      <c r="H44" s="89">
        <f>H43</f>
        <v>0</v>
      </c>
    </row>
    <row r="45" spans="1:8" ht="36" customHeight="1" thickTop="1" x14ac:dyDescent="0.35">
      <c r="A45" s="68"/>
      <c r="B45" s="10"/>
      <c r="C45" s="15" t="s">
        <v>38</v>
      </c>
      <c r="D45" s="24"/>
      <c r="E45" s="1"/>
      <c r="F45" s="1"/>
      <c r="H45" s="73"/>
    </row>
    <row r="46" spans="1:8" ht="30" customHeight="1" thickBot="1" x14ac:dyDescent="0.4">
      <c r="A46" s="19"/>
      <c r="B46" s="34" t="str">
        <f>B6</f>
        <v>A</v>
      </c>
      <c r="C46" s="264" t="str">
        <f>C6</f>
        <v xml:space="preserve">(INSERT LOCATION AND TYPE OF WORK) </v>
      </c>
      <c r="D46" s="255"/>
      <c r="E46" s="255"/>
      <c r="F46" s="256"/>
      <c r="G46" s="19" t="s">
        <v>25</v>
      </c>
      <c r="H46" s="19">
        <f>H16</f>
        <v>0</v>
      </c>
    </row>
    <row r="47" spans="1:8" ht="30" customHeight="1" thickTop="1" thickBot="1" x14ac:dyDescent="0.4">
      <c r="A47" s="19"/>
      <c r="B47" s="34" t="str">
        <f>B17</f>
        <v>B</v>
      </c>
      <c r="C47" s="265" t="str">
        <f>C17</f>
        <v xml:space="preserve">(INSERT LOCATION AND TYPE OF WORK) </v>
      </c>
      <c r="D47" s="266"/>
      <c r="E47" s="266"/>
      <c r="F47" s="267"/>
      <c r="G47" s="19" t="s">
        <v>25</v>
      </c>
      <c r="H47" s="19">
        <f>H26</f>
        <v>0</v>
      </c>
    </row>
    <row r="48" spans="1:8" ht="30" customHeight="1" thickTop="1" thickBot="1" x14ac:dyDescent="0.4">
      <c r="A48" s="19"/>
      <c r="B48" s="34" t="str">
        <f>B27</f>
        <v>C</v>
      </c>
      <c r="C48" s="265" t="str">
        <f>C27</f>
        <v xml:space="preserve">(INSERT LOCATION AND TYPE OF WORK) </v>
      </c>
      <c r="D48" s="266"/>
      <c r="E48" s="266"/>
      <c r="F48" s="267"/>
      <c r="G48" s="19" t="s">
        <v>25</v>
      </c>
      <c r="H48" s="19">
        <f>H36</f>
        <v>0</v>
      </c>
    </row>
    <row r="49" spans="1:8" ht="30" customHeight="1" thickTop="1" thickBot="1" x14ac:dyDescent="0.4">
      <c r="A49" s="27"/>
      <c r="B49" s="34" t="str">
        <f>B37</f>
        <v>D</v>
      </c>
      <c r="C49" s="274" t="str">
        <f>C37</f>
        <v>WATER AND WASTE WORK</v>
      </c>
      <c r="D49" s="275"/>
      <c r="E49" s="275"/>
      <c r="F49" s="276"/>
      <c r="G49" s="27" t="s">
        <v>25</v>
      </c>
      <c r="H49" s="27">
        <f>H41</f>
        <v>0</v>
      </c>
    </row>
    <row r="50" spans="1:8" ht="30" customHeight="1" thickTop="1" thickBot="1" x14ac:dyDescent="0.4">
      <c r="A50" s="27"/>
      <c r="B50" s="34" t="str">
        <f>B42</f>
        <v>E</v>
      </c>
      <c r="C50" s="274" t="str">
        <f>C42</f>
        <v>MOBILIZATION /DEMOLIBIZATION</v>
      </c>
      <c r="D50" s="275"/>
      <c r="E50" s="275"/>
      <c r="F50" s="276"/>
      <c r="G50" s="27" t="s">
        <v>25</v>
      </c>
      <c r="H50" s="27">
        <f>H44</f>
        <v>0</v>
      </c>
    </row>
    <row r="51" spans="1:8" ht="37.9" customHeight="1" thickTop="1" x14ac:dyDescent="0.35">
      <c r="A51" s="18"/>
      <c r="B51" s="262" t="s">
        <v>39</v>
      </c>
      <c r="C51" s="263"/>
      <c r="D51" s="263"/>
      <c r="E51" s="263"/>
      <c r="F51" s="263"/>
      <c r="G51" s="257">
        <f>SUM(H46:H50)</f>
        <v>0</v>
      </c>
      <c r="H51" s="258"/>
    </row>
    <row r="52" spans="1:8" ht="16" customHeight="1" x14ac:dyDescent="0.35">
      <c r="A52" s="69"/>
      <c r="B52" s="64"/>
      <c r="C52" s="65"/>
      <c r="D52" s="66"/>
      <c r="E52" s="65"/>
      <c r="F52" s="65"/>
      <c r="G52" s="26"/>
      <c r="H52" s="74"/>
    </row>
  </sheetData>
  <mergeCells count="17">
    <mergeCell ref="C49:F49"/>
    <mergeCell ref="C27:F27"/>
    <mergeCell ref="C41:F41"/>
    <mergeCell ref="G51:H51"/>
    <mergeCell ref="C6:F6"/>
    <mergeCell ref="C36:F36"/>
    <mergeCell ref="B51:F51"/>
    <mergeCell ref="C37:F37"/>
    <mergeCell ref="C17:F17"/>
    <mergeCell ref="C16:F16"/>
    <mergeCell ref="C26:F26"/>
    <mergeCell ref="C46:F46"/>
    <mergeCell ref="C47:F47"/>
    <mergeCell ref="C48:F48"/>
    <mergeCell ref="C42:F42"/>
    <mergeCell ref="C44:F44"/>
    <mergeCell ref="C50:F50"/>
  </mergeCells>
  <phoneticPr fontId="0" type="noConversion"/>
  <dataValidations count="1">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43" xr:uid="{00000000-0002-0000-0100-000000000000}">
      <formula1>IF(AND(G43&gt;=0.01,G43&lt;=G51*0.05),ROUND(G43,2),0.01)</formula1>
    </dataValidation>
  </dataValidations>
  <pageMargins left="0.5" right="0.5" top="0.75" bottom="0.75" header="0.25" footer="0.25"/>
  <pageSetup scale="75" orientation="portrait" r:id="rId1"/>
  <headerFooter alignWithMargins="0">
    <oddHeader>&amp;L&amp;10The City of Winnipeg
Tender No. xxx-yyyy 
&amp;R&amp;10Bid Submission
&amp;P of &amp;N</oddHeader>
    <oddFooter xml:space="preserve">&amp;R                    </oddFooter>
  </headerFooter>
  <rowBreaks count="4" manualBreakCount="4">
    <brk id="16" max="7" man="1"/>
    <brk id="26" max="7" man="1"/>
    <brk id="36" max="7" man="1"/>
    <brk id="44" max="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autoPageBreaks="0"/>
  </sheetPr>
  <dimension ref="A1:M461"/>
  <sheetViews>
    <sheetView showZeros="0" tabSelected="1" showOutlineSymbols="0" topLeftCell="B1" zoomScale="70" zoomScaleNormal="70" zoomScaleSheetLayoutView="75" zoomScalePageLayoutView="85" workbookViewId="0">
      <selection activeCell="G7" sqref="G7"/>
    </sheetView>
  </sheetViews>
  <sheetFormatPr defaultColWidth="10.53515625" defaultRowHeight="15.5" x14ac:dyDescent="0.35"/>
  <cols>
    <col min="1" max="1" width="7.84375" style="20" hidden="1" customWidth="1"/>
    <col min="2" max="2" width="8.765625" style="11" customWidth="1"/>
    <col min="3" max="3" width="36.765625" customWidth="1"/>
    <col min="4" max="4" width="12.765625" style="23" customWidth="1"/>
    <col min="5" max="5" width="6.765625" customWidth="1"/>
    <col min="6" max="6" width="11.765625" customWidth="1"/>
    <col min="7" max="7" width="11.765625" style="20" customWidth="1"/>
    <col min="8" max="8" width="16.765625" style="20" customWidth="1"/>
  </cols>
  <sheetData>
    <row r="1" spans="1:8" x14ac:dyDescent="0.35">
      <c r="A1" s="31"/>
      <c r="B1" s="29" t="s">
        <v>0</v>
      </c>
      <c r="C1" s="30"/>
      <c r="D1" s="30"/>
      <c r="E1" s="30"/>
      <c r="F1" s="30"/>
      <c r="G1" s="31"/>
      <c r="H1" s="30"/>
    </row>
    <row r="2" spans="1:8" x14ac:dyDescent="0.35">
      <c r="A2" s="28"/>
      <c r="B2" s="12" t="s">
        <v>40</v>
      </c>
      <c r="C2" s="2"/>
      <c r="D2" s="2"/>
      <c r="E2" s="2"/>
      <c r="F2" s="2"/>
      <c r="G2" s="28"/>
      <c r="H2" s="2"/>
    </row>
    <row r="3" spans="1:8" x14ac:dyDescent="0.35">
      <c r="A3" s="16"/>
      <c r="B3" s="11" t="s">
        <v>2</v>
      </c>
      <c r="D3"/>
      <c r="G3" s="48"/>
      <c r="H3" s="49"/>
    </row>
    <row r="4" spans="1:8" x14ac:dyDescent="0.35">
      <c r="A4" s="67" t="s">
        <v>3</v>
      </c>
      <c r="B4" s="13" t="s">
        <v>4</v>
      </c>
      <c r="C4" s="4" t="s">
        <v>5</v>
      </c>
      <c r="D4" s="3" t="s">
        <v>6</v>
      </c>
      <c r="E4" s="5" t="s">
        <v>7</v>
      </c>
      <c r="F4" s="5" t="s">
        <v>8</v>
      </c>
      <c r="G4" s="17" t="s">
        <v>9</v>
      </c>
      <c r="H4" s="3" t="s">
        <v>10</v>
      </c>
    </row>
    <row r="5" spans="1:8" ht="16" thickBot="1" x14ac:dyDescent="0.4">
      <c r="A5" s="22"/>
      <c r="B5" s="41"/>
      <c r="C5" s="42"/>
      <c r="D5" s="43" t="s">
        <v>11</v>
      </c>
      <c r="E5" s="44"/>
      <c r="F5" s="45" t="s">
        <v>12</v>
      </c>
      <c r="G5" s="46"/>
      <c r="H5" s="61"/>
    </row>
    <row r="6" spans="1:8" ht="30" customHeight="1" thickTop="1" x14ac:dyDescent="0.35">
      <c r="A6" s="18"/>
      <c r="B6" s="277" t="s">
        <v>41</v>
      </c>
      <c r="C6" s="278"/>
      <c r="D6" s="278"/>
      <c r="E6" s="278"/>
      <c r="F6" s="279"/>
      <c r="G6" s="50"/>
      <c r="H6" s="51"/>
    </row>
    <row r="7" spans="1:8" s="38" customFormat="1" ht="30" customHeight="1" x14ac:dyDescent="0.35">
      <c r="A7" s="36"/>
      <c r="B7" s="161" t="s">
        <v>13</v>
      </c>
      <c r="C7" s="282" t="s">
        <v>42</v>
      </c>
      <c r="D7" s="283"/>
      <c r="E7" s="283"/>
      <c r="F7" s="284"/>
      <c r="G7" s="162"/>
      <c r="H7" s="162" t="s">
        <v>15</v>
      </c>
    </row>
    <row r="8" spans="1:8" ht="30" customHeight="1" x14ac:dyDescent="0.35">
      <c r="A8" s="18"/>
      <c r="B8" s="94"/>
      <c r="C8" s="216" t="s">
        <v>16</v>
      </c>
      <c r="D8" s="95"/>
      <c r="E8" s="96" t="s">
        <v>15</v>
      </c>
      <c r="F8" s="96" t="s">
        <v>15</v>
      </c>
      <c r="G8" s="98" t="s">
        <v>15</v>
      </c>
      <c r="H8" s="98"/>
    </row>
    <row r="9" spans="1:8" ht="30" customHeight="1" x14ac:dyDescent="0.35">
      <c r="A9" s="127"/>
      <c r="B9" s="163" t="s">
        <v>43</v>
      </c>
      <c r="C9" s="164" t="s">
        <v>44</v>
      </c>
      <c r="D9" s="165" t="s">
        <v>45</v>
      </c>
      <c r="E9" s="166" t="s">
        <v>46</v>
      </c>
      <c r="F9" s="167">
        <v>12</v>
      </c>
      <c r="G9" s="168"/>
      <c r="H9" s="169">
        <f t="shared" ref="H9:H23" si="0">ROUND(G9*F9,2)</f>
        <v>0</v>
      </c>
    </row>
    <row r="10" spans="1:8" ht="30" customHeight="1" x14ac:dyDescent="0.35">
      <c r="A10" s="76"/>
      <c r="B10" s="163" t="s">
        <v>47</v>
      </c>
      <c r="C10" s="110" t="s">
        <v>48</v>
      </c>
      <c r="D10" s="111" t="s">
        <v>49</v>
      </c>
      <c r="E10" s="170" t="s">
        <v>49</v>
      </c>
      <c r="F10" s="171"/>
      <c r="G10" s="168"/>
      <c r="H10" s="169" t="s">
        <v>49</v>
      </c>
    </row>
    <row r="11" spans="1:8" ht="45" customHeight="1" x14ac:dyDescent="0.35">
      <c r="A11" s="76"/>
      <c r="B11" s="172" t="s">
        <v>50</v>
      </c>
      <c r="C11" s="110" t="s">
        <v>51</v>
      </c>
      <c r="D11" s="173" t="s">
        <v>572</v>
      </c>
      <c r="E11" s="112" t="s">
        <v>53</v>
      </c>
      <c r="F11" s="174">
        <v>9000</v>
      </c>
      <c r="G11" s="175"/>
      <c r="H11" s="169">
        <f t="shared" si="0"/>
        <v>0</v>
      </c>
    </row>
    <row r="12" spans="1:8" ht="45" customHeight="1" x14ac:dyDescent="0.35">
      <c r="A12" s="76"/>
      <c r="B12" s="172" t="s">
        <v>54</v>
      </c>
      <c r="C12" s="110" t="s">
        <v>55</v>
      </c>
      <c r="D12" s="173" t="s">
        <v>572</v>
      </c>
      <c r="E12" s="112" t="s">
        <v>53</v>
      </c>
      <c r="F12" s="174">
        <v>22000</v>
      </c>
      <c r="G12" s="175"/>
      <c r="H12" s="169">
        <f t="shared" ref="H12:H13" si="1">ROUND(G12*F12,2)</f>
        <v>0</v>
      </c>
    </row>
    <row r="13" spans="1:8" ht="45" customHeight="1" x14ac:dyDescent="0.35">
      <c r="A13" s="76"/>
      <c r="B13" s="172" t="s">
        <v>56</v>
      </c>
      <c r="C13" s="110" t="s">
        <v>57</v>
      </c>
      <c r="D13" s="173" t="s">
        <v>572</v>
      </c>
      <c r="E13" s="112" t="s">
        <v>53</v>
      </c>
      <c r="F13" s="174">
        <v>43000</v>
      </c>
      <c r="G13" s="175"/>
      <c r="H13" s="169">
        <f t="shared" si="1"/>
        <v>0</v>
      </c>
    </row>
    <row r="14" spans="1:8" ht="45" customHeight="1" x14ac:dyDescent="0.35">
      <c r="A14" s="76"/>
      <c r="B14" s="172" t="s">
        <v>58</v>
      </c>
      <c r="C14" s="110" t="s">
        <v>59</v>
      </c>
      <c r="D14" s="173" t="s">
        <v>572</v>
      </c>
      <c r="E14" s="112" t="s">
        <v>53</v>
      </c>
      <c r="F14" s="174">
        <v>70000</v>
      </c>
      <c r="G14" s="175"/>
      <c r="H14" s="169">
        <f t="shared" ref="H14" si="2">ROUND(G14*F14,2)</f>
        <v>0</v>
      </c>
    </row>
    <row r="15" spans="1:8" ht="45" customHeight="1" x14ac:dyDescent="0.35">
      <c r="A15" s="76"/>
      <c r="B15" s="172" t="s">
        <v>60</v>
      </c>
      <c r="C15" s="110" t="s">
        <v>61</v>
      </c>
      <c r="D15" s="173" t="s">
        <v>572</v>
      </c>
      <c r="E15" s="112" t="s">
        <v>53</v>
      </c>
      <c r="F15" s="174">
        <v>5000</v>
      </c>
      <c r="G15" s="175"/>
      <c r="H15" s="169">
        <f t="shared" ref="H15:H22" si="3">ROUND(G15*F15,2)</f>
        <v>0</v>
      </c>
    </row>
    <row r="16" spans="1:8" ht="45" customHeight="1" x14ac:dyDescent="0.35">
      <c r="A16" s="76"/>
      <c r="B16" s="172" t="s">
        <v>62</v>
      </c>
      <c r="C16" s="110" t="s">
        <v>63</v>
      </c>
      <c r="D16" s="173" t="s">
        <v>572</v>
      </c>
      <c r="E16" s="112" t="s">
        <v>53</v>
      </c>
      <c r="F16" s="174">
        <v>7800</v>
      </c>
      <c r="G16" s="175"/>
      <c r="H16" s="169">
        <f t="shared" si="3"/>
        <v>0</v>
      </c>
    </row>
    <row r="17" spans="1:10" ht="45" customHeight="1" x14ac:dyDescent="0.35">
      <c r="A17" s="76"/>
      <c r="B17" s="172" t="s">
        <v>64</v>
      </c>
      <c r="C17" s="110" t="s">
        <v>65</v>
      </c>
      <c r="D17" s="173" t="s">
        <v>572</v>
      </c>
      <c r="E17" s="112" t="s">
        <v>66</v>
      </c>
      <c r="F17" s="174">
        <v>50000</v>
      </c>
      <c r="G17" s="175"/>
      <c r="H17" s="169">
        <f t="shared" si="3"/>
        <v>0</v>
      </c>
      <c r="I17" t="s">
        <v>49</v>
      </c>
    </row>
    <row r="18" spans="1:10" ht="45" customHeight="1" x14ac:dyDescent="0.35">
      <c r="A18" s="76"/>
      <c r="B18" s="172" t="s">
        <v>67</v>
      </c>
      <c r="C18" s="110" t="s">
        <v>68</v>
      </c>
      <c r="D18" s="173" t="s">
        <v>572</v>
      </c>
      <c r="E18" s="112" t="s">
        <v>66</v>
      </c>
      <c r="F18" s="174">
        <v>18000</v>
      </c>
      <c r="G18" s="175"/>
      <c r="H18" s="169">
        <f t="shared" ref="H18" si="4">ROUND(G18*F18,2)</f>
        <v>0</v>
      </c>
      <c r="I18" t="s">
        <v>49</v>
      </c>
    </row>
    <row r="19" spans="1:10" ht="45" customHeight="1" x14ac:dyDescent="0.35">
      <c r="A19" s="76"/>
      <c r="B19" s="172" t="s">
        <v>69</v>
      </c>
      <c r="C19" s="110" t="s">
        <v>70</v>
      </c>
      <c r="D19" s="173" t="s">
        <v>572</v>
      </c>
      <c r="E19" s="112" t="s">
        <v>66</v>
      </c>
      <c r="F19" s="174">
        <v>18000</v>
      </c>
      <c r="G19" s="175"/>
      <c r="H19" s="169">
        <f t="shared" si="3"/>
        <v>0</v>
      </c>
    </row>
    <row r="20" spans="1:10" ht="45" customHeight="1" x14ac:dyDescent="0.35">
      <c r="A20" s="76"/>
      <c r="B20" s="176" t="s">
        <v>71</v>
      </c>
      <c r="C20" s="110" t="s">
        <v>72</v>
      </c>
      <c r="D20" s="173" t="s">
        <v>572</v>
      </c>
      <c r="E20" s="112" t="s">
        <v>53</v>
      </c>
      <c r="F20" s="174">
        <v>4200</v>
      </c>
      <c r="G20" s="175"/>
      <c r="H20" s="177">
        <f t="shared" si="3"/>
        <v>0</v>
      </c>
    </row>
    <row r="21" spans="1:10" ht="45" customHeight="1" x14ac:dyDescent="0.35">
      <c r="A21" s="76"/>
      <c r="B21" s="176" t="s">
        <v>74</v>
      </c>
      <c r="C21" s="110" t="s">
        <v>75</v>
      </c>
      <c r="D21" s="173" t="s">
        <v>572</v>
      </c>
      <c r="E21" s="112" t="s">
        <v>66</v>
      </c>
      <c r="F21" s="174">
        <v>900</v>
      </c>
      <c r="G21" s="175"/>
      <c r="H21" s="177">
        <f t="shared" si="3"/>
        <v>0</v>
      </c>
    </row>
    <row r="22" spans="1:10" ht="60.75" customHeight="1" x14ac:dyDescent="0.35">
      <c r="A22" s="76"/>
      <c r="B22" s="176" t="s">
        <v>76</v>
      </c>
      <c r="C22" s="110" t="s">
        <v>77</v>
      </c>
      <c r="D22" s="173" t="s">
        <v>572</v>
      </c>
      <c r="E22" s="112" t="s">
        <v>66</v>
      </c>
      <c r="F22" s="174">
        <v>2400</v>
      </c>
      <c r="G22" s="175"/>
      <c r="H22" s="177">
        <f t="shared" si="3"/>
        <v>0</v>
      </c>
    </row>
    <row r="23" spans="1:10" ht="30" customHeight="1" x14ac:dyDescent="0.35">
      <c r="A23" s="127"/>
      <c r="B23" s="163" t="s">
        <v>78</v>
      </c>
      <c r="C23" s="110" t="s">
        <v>79</v>
      </c>
      <c r="D23" s="178" t="s">
        <v>80</v>
      </c>
      <c r="E23" s="170" t="s">
        <v>81</v>
      </c>
      <c r="F23" s="171">
        <v>27500</v>
      </c>
      <c r="G23" s="168"/>
      <c r="H23" s="169">
        <f t="shared" si="0"/>
        <v>0</v>
      </c>
    </row>
    <row r="24" spans="1:10" ht="30" customHeight="1" x14ac:dyDescent="0.35">
      <c r="A24" s="127"/>
      <c r="B24" s="163" t="s">
        <v>82</v>
      </c>
      <c r="C24" s="110" t="s">
        <v>83</v>
      </c>
      <c r="D24" s="178" t="s">
        <v>80</v>
      </c>
      <c r="E24" s="170"/>
      <c r="F24" s="96" t="s">
        <v>15</v>
      </c>
      <c r="G24" s="98"/>
      <c r="H24" s="98"/>
    </row>
    <row r="25" spans="1:10" ht="30" customHeight="1" x14ac:dyDescent="0.35">
      <c r="A25" s="127"/>
      <c r="B25" s="179" t="s">
        <v>50</v>
      </c>
      <c r="C25" s="110" t="s">
        <v>84</v>
      </c>
      <c r="D25" s="165" t="s">
        <v>15</v>
      </c>
      <c r="E25" s="170" t="s">
        <v>53</v>
      </c>
      <c r="F25" s="171">
        <v>4000</v>
      </c>
      <c r="G25" s="168"/>
      <c r="H25" s="169">
        <f t="shared" ref="H25:H26" si="5">ROUND(G25*F25,2)</f>
        <v>0</v>
      </c>
    </row>
    <row r="26" spans="1:10" ht="30" customHeight="1" x14ac:dyDescent="0.35">
      <c r="A26" s="127"/>
      <c r="B26" s="179" t="s">
        <v>54</v>
      </c>
      <c r="C26" s="110" t="s">
        <v>85</v>
      </c>
      <c r="D26" s="165" t="s">
        <v>15</v>
      </c>
      <c r="E26" s="170" t="s">
        <v>53</v>
      </c>
      <c r="F26" s="171">
        <v>22000</v>
      </c>
      <c r="G26" s="168"/>
      <c r="H26" s="169">
        <f t="shared" si="5"/>
        <v>0</v>
      </c>
    </row>
    <row r="27" spans="1:10" ht="45" customHeight="1" x14ac:dyDescent="0.35">
      <c r="A27" s="127"/>
      <c r="B27" s="163" t="s">
        <v>86</v>
      </c>
      <c r="C27" s="110" t="s">
        <v>87</v>
      </c>
      <c r="D27" s="178" t="s">
        <v>88</v>
      </c>
      <c r="E27" s="170"/>
      <c r="F27" s="96" t="s">
        <v>15</v>
      </c>
      <c r="G27" s="98"/>
      <c r="H27" s="98"/>
    </row>
    <row r="28" spans="1:10" ht="45" customHeight="1" x14ac:dyDescent="0.35">
      <c r="A28" s="127"/>
      <c r="B28" s="179" t="s">
        <v>50</v>
      </c>
      <c r="C28" s="110" t="s">
        <v>89</v>
      </c>
      <c r="D28" s="165" t="s">
        <v>15</v>
      </c>
      <c r="E28" s="170" t="s">
        <v>66</v>
      </c>
      <c r="F28" s="171">
        <v>3500</v>
      </c>
      <c r="G28" s="168"/>
      <c r="H28" s="169">
        <f t="shared" ref="H28:H32" si="6">ROUND(G28*F28,2)</f>
        <v>0</v>
      </c>
      <c r="J28" s="75"/>
    </row>
    <row r="29" spans="1:10" s="77" customFormat="1" ht="30" customHeight="1" x14ac:dyDescent="0.3">
      <c r="A29" s="76"/>
      <c r="B29" s="163" t="s">
        <v>90</v>
      </c>
      <c r="C29" s="110" t="s">
        <v>91</v>
      </c>
      <c r="D29" s="178" t="s">
        <v>88</v>
      </c>
      <c r="E29" s="170" t="s">
        <v>81</v>
      </c>
      <c r="F29" s="174">
        <v>57600</v>
      </c>
      <c r="G29" s="168"/>
      <c r="H29" s="169">
        <f t="shared" si="6"/>
        <v>0</v>
      </c>
      <c r="I29" s="131" t="s">
        <v>49</v>
      </c>
      <c r="J29" s="133"/>
    </row>
    <row r="30" spans="1:10" s="77" customFormat="1" ht="45" customHeight="1" x14ac:dyDescent="0.3">
      <c r="A30" s="127"/>
      <c r="B30" s="163" t="s">
        <v>92</v>
      </c>
      <c r="C30" s="180" t="s">
        <v>93</v>
      </c>
      <c r="D30" s="178" t="s">
        <v>575</v>
      </c>
      <c r="E30" s="170" t="s">
        <v>81</v>
      </c>
      <c r="F30" s="171">
        <v>600</v>
      </c>
      <c r="G30" s="168"/>
      <c r="H30" s="169">
        <f t="shared" si="6"/>
        <v>0</v>
      </c>
      <c r="I30" s="131"/>
      <c r="J30" s="133"/>
    </row>
    <row r="31" spans="1:10" ht="30" customHeight="1" x14ac:dyDescent="0.35">
      <c r="A31" s="127"/>
      <c r="B31" s="163" t="s">
        <v>94</v>
      </c>
      <c r="C31" s="110" t="s">
        <v>95</v>
      </c>
      <c r="D31" s="178" t="s">
        <v>96</v>
      </c>
      <c r="E31" s="170"/>
      <c r="F31" s="96" t="s">
        <v>15</v>
      </c>
      <c r="G31" s="98"/>
      <c r="H31" s="98"/>
    </row>
    <row r="32" spans="1:10" ht="30" customHeight="1" x14ac:dyDescent="0.35">
      <c r="A32" s="127"/>
      <c r="B32" s="179" t="s">
        <v>50</v>
      </c>
      <c r="C32" s="110" t="s">
        <v>97</v>
      </c>
      <c r="D32" s="165" t="s">
        <v>15</v>
      </c>
      <c r="E32" s="170" t="s">
        <v>81</v>
      </c>
      <c r="F32" s="171">
        <v>27500</v>
      </c>
      <c r="G32" s="168"/>
      <c r="H32" s="169">
        <f t="shared" si="6"/>
        <v>0</v>
      </c>
    </row>
    <row r="33" spans="1:9" ht="30" customHeight="1" x14ac:dyDescent="0.35">
      <c r="A33" s="127"/>
      <c r="B33" s="163" t="s">
        <v>98</v>
      </c>
      <c r="C33" s="110" t="s">
        <v>99</v>
      </c>
      <c r="D33" s="165" t="s">
        <v>100</v>
      </c>
      <c r="E33" s="170"/>
      <c r="F33" s="96" t="s">
        <v>15</v>
      </c>
      <c r="G33" s="98"/>
      <c r="H33" s="98"/>
    </row>
    <row r="34" spans="1:9" ht="30" customHeight="1" x14ac:dyDescent="0.35">
      <c r="A34" s="127"/>
      <c r="B34" s="179" t="s">
        <v>50</v>
      </c>
      <c r="C34" s="110" t="s">
        <v>101</v>
      </c>
      <c r="D34" s="165" t="s">
        <v>15</v>
      </c>
      <c r="E34" s="170" t="s">
        <v>81</v>
      </c>
      <c r="F34" s="171">
        <v>27350</v>
      </c>
      <c r="G34" s="168"/>
      <c r="H34" s="169">
        <f>ROUND(G34*F34,2)</f>
        <v>0</v>
      </c>
    </row>
    <row r="35" spans="1:9" ht="30" customHeight="1" x14ac:dyDescent="0.35">
      <c r="A35" s="18"/>
      <c r="B35" s="94"/>
      <c r="C35" s="130" t="s">
        <v>102</v>
      </c>
      <c r="D35" s="95"/>
      <c r="E35" s="99"/>
      <c r="F35" s="96" t="s">
        <v>15</v>
      </c>
      <c r="G35" s="98"/>
      <c r="H35" s="98"/>
    </row>
    <row r="36" spans="1:9" ht="30" customHeight="1" x14ac:dyDescent="0.35">
      <c r="A36" s="128"/>
      <c r="B36" s="163" t="s">
        <v>103</v>
      </c>
      <c r="C36" s="110" t="s">
        <v>104</v>
      </c>
      <c r="D36" s="178" t="s">
        <v>88</v>
      </c>
      <c r="E36" s="170"/>
      <c r="F36" s="96" t="s">
        <v>15</v>
      </c>
      <c r="G36" s="98"/>
      <c r="H36" s="98"/>
    </row>
    <row r="37" spans="1:9" ht="30" customHeight="1" x14ac:dyDescent="0.35">
      <c r="A37" s="128"/>
      <c r="B37" s="179" t="s">
        <v>50</v>
      </c>
      <c r="C37" s="110" t="s">
        <v>105</v>
      </c>
      <c r="D37" s="165" t="s">
        <v>15</v>
      </c>
      <c r="E37" s="170" t="s">
        <v>81</v>
      </c>
      <c r="F37" s="171">
        <v>9850</v>
      </c>
      <c r="G37" s="168"/>
      <c r="H37" s="169">
        <f>ROUND(G37*F37,2)</f>
        <v>0</v>
      </c>
    </row>
    <row r="38" spans="1:9" ht="30" customHeight="1" x14ac:dyDescent="0.35">
      <c r="A38" s="128"/>
      <c r="B38" s="179" t="s">
        <v>54</v>
      </c>
      <c r="C38" s="110" t="s">
        <v>106</v>
      </c>
      <c r="D38" s="165" t="s">
        <v>15</v>
      </c>
      <c r="E38" s="170" t="s">
        <v>81</v>
      </c>
      <c r="F38" s="171">
        <v>250</v>
      </c>
      <c r="G38" s="168"/>
      <c r="H38" s="169">
        <f>ROUND(G38*F38,2)</f>
        <v>0</v>
      </c>
    </row>
    <row r="39" spans="1:9" ht="30" customHeight="1" x14ac:dyDescent="0.35">
      <c r="A39" s="128"/>
      <c r="B39" s="163" t="s">
        <v>107</v>
      </c>
      <c r="C39" s="110" t="s">
        <v>108</v>
      </c>
      <c r="D39" s="165" t="s">
        <v>109</v>
      </c>
      <c r="E39" s="170"/>
      <c r="F39" s="96" t="s">
        <v>15</v>
      </c>
      <c r="G39" s="98"/>
      <c r="H39" s="98"/>
    </row>
    <row r="40" spans="1:9" ht="30" customHeight="1" x14ac:dyDescent="0.35">
      <c r="A40" s="128"/>
      <c r="B40" s="179" t="s">
        <v>50</v>
      </c>
      <c r="C40" s="110" t="s">
        <v>110</v>
      </c>
      <c r="D40" s="165" t="s">
        <v>15</v>
      </c>
      <c r="E40" s="170" t="s">
        <v>111</v>
      </c>
      <c r="F40" s="174">
        <v>50</v>
      </c>
      <c r="G40" s="168"/>
      <c r="H40" s="169">
        <f>ROUND(G40*F40,2)</f>
        <v>0</v>
      </c>
    </row>
    <row r="41" spans="1:9" ht="30" customHeight="1" x14ac:dyDescent="0.35">
      <c r="A41" s="128"/>
      <c r="B41" s="163" t="s">
        <v>112</v>
      </c>
      <c r="C41" s="110" t="s">
        <v>113</v>
      </c>
      <c r="D41" s="165" t="s">
        <v>109</v>
      </c>
      <c r="E41" s="170"/>
      <c r="F41" s="96" t="s">
        <v>15</v>
      </c>
      <c r="G41" s="98"/>
      <c r="H41" s="98"/>
    </row>
    <row r="42" spans="1:9" ht="30" customHeight="1" x14ac:dyDescent="0.35">
      <c r="A42" s="128"/>
      <c r="B42" s="179" t="s">
        <v>50</v>
      </c>
      <c r="C42" s="110" t="s">
        <v>114</v>
      </c>
      <c r="D42" s="165" t="s">
        <v>15</v>
      </c>
      <c r="E42" s="170" t="s">
        <v>111</v>
      </c>
      <c r="F42" s="174">
        <v>100</v>
      </c>
      <c r="G42" s="168"/>
      <c r="H42" s="169">
        <f>ROUND(G42*F42,2)</f>
        <v>0</v>
      </c>
    </row>
    <row r="43" spans="1:9" s="77" customFormat="1" ht="30" customHeight="1" x14ac:dyDescent="0.3">
      <c r="A43" s="128"/>
      <c r="B43" s="163" t="s">
        <v>115</v>
      </c>
      <c r="C43" s="180" t="s">
        <v>116</v>
      </c>
      <c r="D43" s="165" t="s">
        <v>117</v>
      </c>
      <c r="E43" s="170" t="s">
        <v>111</v>
      </c>
      <c r="F43" s="181">
        <v>18</v>
      </c>
      <c r="G43" s="168"/>
      <c r="H43" s="169">
        <f t="shared" ref="H43" si="7">ROUND(G43*F43,2)</f>
        <v>0</v>
      </c>
      <c r="I43" s="131"/>
    </row>
    <row r="44" spans="1:9" ht="30" customHeight="1" x14ac:dyDescent="0.35">
      <c r="A44" s="18"/>
      <c r="B44" s="94"/>
      <c r="C44" s="130" t="s">
        <v>19</v>
      </c>
      <c r="D44" s="95"/>
      <c r="E44" s="99"/>
      <c r="F44" s="96" t="s">
        <v>15</v>
      </c>
      <c r="G44" s="98"/>
      <c r="H44" s="98"/>
    </row>
    <row r="45" spans="1:9" ht="45" customHeight="1" x14ac:dyDescent="0.35">
      <c r="A45" s="76"/>
      <c r="B45" s="163" t="s">
        <v>118</v>
      </c>
      <c r="C45" s="110" t="s">
        <v>119</v>
      </c>
      <c r="D45" s="165" t="s">
        <v>120</v>
      </c>
      <c r="E45" s="170"/>
      <c r="F45" s="96" t="s">
        <v>15</v>
      </c>
      <c r="G45" s="98"/>
      <c r="H45" s="98"/>
    </row>
    <row r="46" spans="1:9" ht="60" customHeight="1" x14ac:dyDescent="0.35">
      <c r="A46" s="76"/>
      <c r="B46" s="179" t="s">
        <v>50</v>
      </c>
      <c r="C46" s="110" t="s">
        <v>121</v>
      </c>
      <c r="D46" s="165" t="s">
        <v>15</v>
      </c>
      <c r="E46" s="170" t="s">
        <v>81</v>
      </c>
      <c r="F46" s="181">
        <v>12200</v>
      </c>
      <c r="G46" s="168"/>
      <c r="H46" s="169">
        <f t="shared" ref="H46:H51" si="8">ROUND(G46*F46,2)</f>
        <v>0</v>
      </c>
    </row>
    <row r="47" spans="1:9" ht="45" customHeight="1" x14ac:dyDescent="0.35">
      <c r="A47" s="76"/>
      <c r="B47" s="179" t="s">
        <v>54</v>
      </c>
      <c r="C47" s="110" t="s">
        <v>122</v>
      </c>
      <c r="D47" s="165"/>
      <c r="E47" s="170" t="s">
        <v>81</v>
      </c>
      <c r="F47" s="181">
        <v>3400</v>
      </c>
      <c r="G47" s="168"/>
      <c r="H47" s="169">
        <f t="shared" si="8"/>
        <v>0</v>
      </c>
    </row>
    <row r="48" spans="1:9" s="77" customFormat="1" ht="43.9" customHeight="1" x14ac:dyDescent="0.3">
      <c r="A48" s="76"/>
      <c r="B48" s="179" t="s">
        <v>56</v>
      </c>
      <c r="C48" s="180" t="s">
        <v>123</v>
      </c>
      <c r="D48" s="165" t="s">
        <v>15</v>
      </c>
      <c r="E48" s="170" t="s">
        <v>81</v>
      </c>
      <c r="F48" s="181">
        <v>20</v>
      </c>
      <c r="G48" s="168"/>
      <c r="H48" s="169">
        <f t="shared" si="8"/>
        <v>0</v>
      </c>
      <c r="I48" s="131"/>
    </row>
    <row r="49" spans="1:10" s="77" customFormat="1" ht="43.9" customHeight="1" x14ac:dyDescent="0.3">
      <c r="A49" s="76"/>
      <c r="B49" s="179" t="s">
        <v>58</v>
      </c>
      <c r="C49" s="180" t="s">
        <v>124</v>
      </c>
      <c r="D49" s="165" t="s">
        <v>125</v>
      </c>
      <c r="E49" s="170" t="s">
        <v>81</v>
      </c>
      <c r="F49" s="181">
        <v>120</v>
      </c>
      <c r="G49" s="168"/>
      <c r="H49" s="169">
        <f t="shared" si="8"/>
        <v>0</v>
      </c>
      <c r="I49" s="135"/>
    </row>
    <row r="50" spans="1:10" ht="45" customHeight="1" x14ac:dyDescent="0.35">
      <c r="A50" s="76"/>
      <c r="B50" s="179" t="s">
        <v>60</v>
      </c>
      <c r="C50" s="110" t="s">
        <v>126</v>
      </c>
      <c r="D50" s="165" t="s">
        <v>127</v>
      </c>
      <c r="E50" s="170" t="s">
        <v>81</v>
      </c>
      <c r="F50" s="181">
        <v>400</v>
      </c>
      <c r="G50" s="168"/>
      <c r="H50" s="169">
        <f t="shared" si="8"/>
        <v>0</v>
      </c>
    </row>
    <row r="51" spans="1:10" s="133" customFormat="1" ht="45" customHeight="1" x14ac:dyDescent="0.3">
      <c r="A51" s="137"/>
      <c r="B51" s="113" t="s">
        <v>62</v>
      </c>
      <c r="C51" s="110" t="s">
        <v>128</v>
      </c>
      <c r="D51" s="111"/>
      <c r="E51" s="112" t="s">
        <v>81</v>
      </c>
      <c r="F51" s="182">
        <v>50</v>
      </c>
      <c r="G51" s="175"/>
      <c r="H51" s="177">
        <f t="shared" si="8"/>
        <v>0</v>
      </c>
      <c r="I51" s="134"/>
      <c r="J51" s="138"/>
    </row>
    <row r="52" spans="1:10" ht="45" customHeight="1" x14ac:dyDescent="0.35">
      <c r="A52" s="76"/>
      <c r="B52" s="163" t="s">
        <v>129</v>
      </c>
      <c r="C52" s="110" t="s">
        <v>130</v>
      </c>
      <c r="D52" s="165" t="s">
        <v>120</v>
      </c>
      <c r="E52" s="170"/>
      <c r="F52" s="96" t="s">
        <v>15</v>
      </c>
      <c r="G52" s="98"/>
      <c r="H52" s="98"/>
      <c r="J52" s="75"/>
    </row>
    <row r="53" spans="1:10" s="77" customFormat="1" ht="43.9" customHeight="1" x14ac:dyDescent="0.3">
      <c r="A53" s="76"/>
      <c r="B53" s="179" t="s">
        <v>50</v>
      </c>
      <c r="C53" s="180" t="s">
        <v>131</v>
      </c>
      <c r="D53" s="165" t="s">
        <v>132</v>
      </c>
      <c r="E53" s="170" t="s">
        <v>133</v>
      </c>
      <c r="F53" s="171">
        <v>1450</v>
      </c>
      <c r="G53" s="168"/>
      <c r="H53" s="169">
        <f t="shared" ref="H53:H54" si="9">ROUND(G53*F53,2)</f>
        <v>0</v>
      </c>
      <c r="I53" s="131" t="s">
        <v>49</v>
      </c>
      <c r="J53" s="133"/>
    </row>
    <row r="54" spans="1:10" s="77" customFormat="1" ht="43.9" customHeight="1" x14ac:dyDescent="0.3">
      <c r="A54" s="76"/>
      <c r="B54" s="179" t="s">
        <v>54</v>
      </c>
      <c r="C54" s="180" t="s">
        <v>134</v>
      </c>
      <c r="D54" s="165" t="s">
        <v>132</v>
      </c>
      <c r="E54" s="170" t="s">
        <v>133</v>
      </c>
      <c r="F54" s="171">
        <v>160</v>
      </c>
      <c r="G54" s="168"/>
      <c r="H54" s="169">
        <f t="shared" si="9"/>
        <v>0</v>
      </c>
      <c r="J54" s="134" t="s">
        <v>49</v>
      </c>
    </row>
    <row r="55" spans="1:10" ht="45" customHeight="1" x14ac:dyDescent="0.35">
      <c r="A55" s="76"/>
      <c r="B55" s="179" t="s">
        <v>56</v>
      </c>
      <c r="C55" s="110" t="s">
        <v>135</v>
      </c>
      <c r="D55" s="165" t="s">
        <v>136</v>
      </c>
      <c r="E55" s="170" t="s">
        <v>133</v>
      </c>
      <c r="F55" s="171">
        <v>100</v>
      </c>
      <c r="G55" s="168"/>
      <c r="H55" s="177">
        <f t="shared" ref="H55:H59" si="10">ROUND(G55*F55,2)</f>
        <v>0</v>
      </c>
    </row>
    <row r="56" spans="1:10" s="77" customFormat="1" ht="60" customHeight="1" x14ac:dyDescent="0.3">
      <c r="A56" s="76"/>
      <c r="B56" s="179" t="s">
        <v>58</v>
      </c>
      <c r="C56" s="180" t="s">
        <v>137</v>
      </c>
      <c r="D56" s="165" t="s">
        <v>138</v>
      </c>
      <c r="E56" s="170" t="s">
        <v>133</v>
      </c>
      <c r="F56" s="181">
        <v>900</v>
      </c>
      <c r="G56" s="168"/>
      <c r="H56" s="169">
        <f t="shared" si="10"/>
        <v>0</v>
      </c>
      <c r="I56" s="131" t="s">
        <v>49</v>
      </c>
      <c r="J56" s="133"/>
    </row>
    <row r="57" spans="1:10" s="77" customFormat="1" ht="59.25" customHeight="1" x14ac:dyDescent="0.3">
      <c r="A57" s="76"/>
      <c r="B57" s="179" t="s">
        <v>60</v>
      </c>
      <c r="C57" s="180" t="s">
        <v>139</v>
      </c>
      <c r="D57" s="165" t="s">
        <v>140</v>
      </c>
      <c r="E57" s="170" t="s">
        <v>133</v>
      </c>
      <c r="F57" s="181">
        <v>50</v>
      </c>
      <c r="G57" s="168"/>
      <c r="H57" s="169">
        <f t="shared" si="10"/>
        <v>0</v>
      </c>
      <c r="I57" s="131" t="s">
        <v>49</v>
      </c>
    </row>
    <row r="58" spans="1:10" ht="60" customHeight="1" x14ac:dyDescent="0.35">
      <c r="A58" s="76"/>
      <c r="B58" s="179" t="s">
        <v>62</v>
      </c>
      <c r="C58" s="110" t="s">
        <v>141</v>
      </c>
      <c r="D58" s="165" t="s">
        <v>142</v>
      </c>
      <c r="E58" s="170" t="s">
        <v>133</v>
      </c>
      <c r="F58" s="181">
        <v>20</v>
      </c>
      <c r="G58" s="168"/>
      <c r="H58" s="177">
        <f t="shared" si="10"/>
        <v>0</v>
      </c>
    </row>
    <row r="59" spans="1:10" s="77" customFormat="1" ht="43.9" customHeight="1" x14ac:dyDescent="0.3">
      <c r="A59" s="76"/>
      <c r="B59" s="179" t="s">
        <v>64</v>
      </c>
      <c r="C59" s="180" t="s">
        <v>143</v>
      </c>
      <c r="D59" s="165" t="s">
        <v>144</v>
      </c>
      <c r="E59" s="170" t="s">
        <v>133</v>
      </c>
      <c r="F59" s="171">
        <v>50</v>
      </c>
      <c r="G59" s="168"/>
      <c r="H59" s="169">
        <f t="shared" si="10"/>
        <v>0</v>
      </c>
      <c r="I59" s="131" t="s">
        <v>49</v>
      </c>
    </row>
    <row r="60" spans="1:10" ht="45" customHeight="1" x14ac:dyDescent="0.35">
      <c r="A60" s="76"/>
      <c r="B60" s="179" t="s">
        <v>67</v>
      </c>
      <c r="C60" s="110" t="s">
        <v>145</v>
      </c>
      <c r="D60" s="165" t="s">
        <v>146</v>
      </c>
      <c r="E60" s="170" t="s">
        <v>133</v>
      </c>
      <c r="F60" s="171">
        <v>50</v>
      </c>
      <c r="G60" s="168"/>
      <c r="H60" s="169">
        <f t="shared" ref="H60:H63" si="11">ROUND(G60*F60,2)</f>
        <v>0</v>
      </c>
    </row>
    <row r="61" spans="1:10" ht="45" customHeight="1" x14ac:dyDescent="0.35">
      <c r="A61" s="76"/>
      <c r="B61" s="179" t="s">
        <v>69</v>
      </c>
      <c r="C61" s="110" t="s">
        <v>147</v>
      </c>
      <c r="D61" s="165" t="s">
        <v>148</v>
      </c>
      <c r="E61" s="170" t="s">
        <v>133</v>
      </c>
      <c r="F61" s="171">
        <v>30</v>
      </c>
      <c r="G61" s="168"/>
      <c r="H61" s="169">
        <f t="shared" si="11"/>
        <v>0</v>
      </c>
    </row>
    <row r="62" spans="1:10" s="77" customFormat="1" ht="43.9" customHeight="1" x14ac:dyDescent="0.3">
      <c r="A62" s="76"/>
      <c r="B62" s="163" t="s">
        <v>149</v>
      </c>
      <c r="C62" s="180" t="s">
        <v>150</v>
      </c>
      <c r="D62" s="165" t="s">
        <v>120</v>
      </c>
      <c r="E62" s="170" t="s">
        <v>133</v>
      </c>
      <c r="F62" s="181">
        <v>3700</v>
      </c>
      <c r="G62" s="168"/>
      <c r="H62" s="169">
        <f t="shared" si="11"/>
        <v>0</v>
      </c>
      <c r="I62" s="132" t="s">
        <v>49</v>
      </c>
    </row>
    <row r="63" spans="1:10" ht="30" customHeight="1" x14ac:dyDescent="0.35">
      <c r="A63" s="76"/>
      <c r="B63" s="163" t="s">
        <v>151</v>
      </c>
      <c r="C63" s="110" t="s">
        <v>152</v>
      </c>
      <c r="D63" s="165" t="s">
        <v>153</v>
      </c>
      <c r="E63" s="170" t="s">
        <v>81</v>
      </c>
      <c r="F63" s="181">
        <v>650</v>
      </c>
      <c r="G63" s="168"/>
      <c r="H63" s="169">
        <f t="shared" si="11"/>
        <v>0</v>
      </c>
    </row>
    <row r="64" spans="1:10" ht="45" customHeight="1" x14ac:dyDescent="0.35">
      <c r="A64" s="76"/>
      <c r="B64" s="163" t="s">
        <v>154</v>
      </c>
      <c r="C64" s="110" t="s">
        <v>155</v>
      </c>
      <c r="D64" s="111" t="s">
        <v>576</v>
      </c>
      <c r="E64" s="183"/>
      <c r="F64" s="96" t="s">
        <v>15</v>
      </c>
      <c r="G64" s="98"/>
      <c r="H64" s="98"/>
    </row>
    <row r="65" spans="1:8" ht="30" customHeight="1" x14ac:dyDescent="0.35">
      <c r="A65" s="76"/>
      <c r="B65" s="179" t="s">
        <v>50</v>
      </c>
      <c r="C65" s="110" t="s">
        <v>156</v>
      </c>
      <c r="D65" s="165"/>
      <c r="E65" s="170"/>
      <c r="F65" s="96" t="s">
        <v>15</v>
      </c>
      <c r="G65" s="98"/>
      <c r="H65" s="98"/>
    </row>
    <row r="66" spans="1:8" ht="30" customHeight="1" x14ac:dyDescent="0.35">
      <c r="A66" s="76"/>
      <c r="B66" s="184" t="s">
        <v>157</v>
      </c>
      <c r="C66" s="110" t="s">
        <v>158</v>
      </c>
      <c r="D66" s="165"/>
      <c r="E66" s="170" t="s">
        <v>53</v>
      </c>
      <c r="F66" s="171">
        <v>500</v>
      </c>
      <c r="G66" s="168"/>
      <c r="H66" s="169">
        <f t="shared" ref="H66:H67" si="12">ROUND(G66*F66,2)</f>
        <v>0</v>
      </c>
    </row>
    <row r="67" spans="1:8" ht="30" customHeight="1" x14ac:dyDescent="0.35">
      <c r="A67" s="76"/>
      <c r="B67" s="184" t="s">
        <v>159</v>
      </c>
      <c r="C67" s="110" t="s">
        <v>160</v>
      </c>
      <c r="D67" s="165"/>
      <c r="E67" s="170" t="s">
        <v>53</v>
      </c>
      <c r="F67" s="171">
        <v>500</v>
      </c>
      <c r="G67" s="168"/>
      <c r="H67" s="169">
        <f t="shared" si="12"/>
        <v>0</v>
      </c>
    </row>
    <row r="68" spans="1:8" ht="30" customHeight="1" x14ac:dyDescent="0.35">
      <c r="A68" s="76"/>
      <c r="B68" s="179" t="s">
        <v>54</v>
      </c>
      <c r="C68" s="110" t="s">
        <v>161</v>
      </c>
      <c r="D68" s="165"/>
      <c r="E68" s="170"/>
      <c r="F68" s="96" t="s">
        <v>15</v>
      </c>
      <c r="G68" s="98"/>
      <c r="H68" s="98"/>
    </row>
    <row r="69" spans="1:8" ht="30" customHeight="1" x14ac:dyDescent="0.35">
      <c r="A69" s="76"/>
      <c r="B69" s="184" t="s">
        <v>157</v>
      </c>
      <c r="C69" s="110" t="s">
        <v>158</v>
      </c>
      <c r="D69" s="165"/>
      <c r="E69" s="170" t="s">
        <v>53</v>
      </c>
      <c r="F69" s="171">
        <v>380</v>
      </c>
      <c r="G69" s="168"/>
      <c r="H69" s="169">
        <f t="shared" ref="H69:H70" si="13">ROUND(G69*F69,2)</f>
        <v>0</v>
      </c>
    </row>
    <row r="70" spans="1:8" ht="30" customHeight="1" x14ac:dyDescent="0.35">
      <c r="A70" s="76"/>
      <c r="B70" s="184" t="s">
        <v>159</v>
      </c>
      <c r="C70" s="110" t="s">
        <v>160</v>
      </c>
      <c r="D70" s="165"/>
      <c r="E70" s="170" t="s">
        <v>53</v>
      </c>
      <c r="F70" s="171">
        <v>380</v>
      </c>
      <c r="G70" s="168"/>
      <c r="H70" s="169">
        <f t="shared" si="13"/>
        <v>0</v>
      </c>
    </row>
    <row r="71" spans="1:8" ht="30" customHeight="1" x14ac:dyDescent="0.35">
      <c r="A71" s="76"/>
      <c r="B71" s="179" t="s">
        <v>56</v>
      </c>
      <c r="C71" s="110" t="s">
        <v>162</v>
      </c>
      <c r="D71" s="165"/>
      <c r="E71" s="170"/>
      <c r="F71" s="96" t="s">
        <v>15</v>
      </c>
      <c r="G71" s="98"/>
      <c r="H71" s="98"/>
    </row>
    <row r="72" spans="1:8" ht="30" customHeight="1" x14ac:dyDescent="0.35">
      <c r="A72" s="76"/>
      <c r="B72" s="184" t="s">
        <v>157</v>
      </c>
      <c r="C72" s="110" t="s">
        <v>158</v>
      </c>
      <c r="D72" s="165"/>
      <c r="E72" s="170" t="s">
        <v>53</v>
      </c>
      <c r="F72" s="171">
        <v>150</v>
      </c>
      <c r="G72" s="168"/>
      <c r="H72" s="169">
        <f t="shared" ref="H72" si="14">ROUND(G72*F72,2)</f>
        <v>0</v>
      </c>
    </row>
    <row r="73" spans="1:8" ht="30" customHeight="1" x14ac:dyDescent="0.35">
      <c r="A73" s="18"/>
      <c r="B73" s="94"/>
      <c r="C73" s="130" t="s">
        <v>20</v>
      </c>
      <c r="D73" s="95"/>
      <c r="E73" s="99"/>
      <c r="F73" s="96" t="s">
        <v>15</v>
      </c>
      <c r="G73" s="98"/>
      <c r="H73" s="98"/>
    </row>
    <row r="74" spans="1:8" ht="30" customHeight="1" x14ac:dyDescent="0.35">
      <c r="A74" s="76"/>
      <c r="B74" s="163" t="s">
        <v>163</v>
      </c>
      <c r="C74" s="110" t="s">
        <v>164</v>
      </c>
      <c r="D74" s="165" t="s">
        <v>165</v>
      </c>
      <c r="E74" s="170" t="s">
        <v>133</v>
      </c>
      <c r="F74" s="181">
        <v>3000</v>
      </c>
      <c r="G74" s="168"/>
      <c r="H74" s="169">
        <f>ROUND(G74*F74,2)</f>
        <v>0</v>
      </c>
    </row>
    <row r="75" spans="1:8" ht="30" customHeight="1" x14ac:dyDescent="0.35">
      <c r="A75" s="18"/>
      <c r="B75" s="94"/>
      <c r="C75" s="130" t="s">
        <v>166</v>
      </c>
      <c r="D75" s="95"/>
      <c r="E75" s="99"/>
      <c r="F75" s="96" t="s">
        <v>15</v>
      </c>
      <c r="G75" s="98"/>
      <c r="H75" s="98"/>
    </row>
    <row r="76" spans="1:8" ht="44.25" customHeight="1" x14ac:dyDescent="0.35">
      <c r="A76" s="128"/>
      <c r="B76" s="163" t="s">
        <v>167</v>
      </c>
      <c r="C76" s="110" t="s">
        <v>168</v>
      </c>
      <c r="D76" s="111" t="s">
        <v>173</v>
      </c>
      <c r="E76" s="170" t="s">
        <v>111</v>
      </c>
      <c r="F76" s="174">
        <v>10</v>
      </c>
      <c r="G76" s="175"/>
      <c r="H76" s="169">
        <f>ROUND(G76*F76,2)</f>
        <v>0</v>
      </c>
    </row>
    <row r="77" spans="1:8" ht="44.25" customHeight="1" x14ac:dyDescent="0.35">
      <c r="A77" s="128"/>
      <c r="B77" s="163" t="s">
        <v>169</v>
      </c>
      <c r="C77" s="110" t="s">
        <v>170</v>
      </c>
      <c r="D77" s="111" t="s">
        <v>52</v>
      </c>
      <c r="E77" s="170" t="s">
        <v>81</v>
      </c>
      <c r="F77" s="174">
        <v>30000</v>
      </c>
      <c r="G77" s="175"/>
      <c r="H77" s="169">
        <f>ROUND(G77*F77,2)</f>
        <v>0</v>
      </c>
    </row>
    <row r="78" spans="1:8" ht="30" customHeight="1" x14ac:dyDescent="0.35">
      <c r="A78" s="128"/>
      <c r="B78" s="163" t="s">
        <v>171</v>
      </c>
      <c r="C78" s="110" t="s">
        <v>172</v>
      </c>
      <c r="D78" s="111" t="s">
        <v>73</v>
      </c>
      <c r="E78" s="170" t="s">
        <v>133</v>
      </c>
      <c r="F78" s="174">
        <v>1150</v>
      </c>
      <c r="G78" s="175"/>
      <c r="H78" s="169">
        <f>ROUND(G78*F78,2)</f>
        <v>0</v>
      </c>
    </row>
    <row r="79" spans="1:8" ht="7.5" customHeight="1" x14ac:dyDescent="0.35">
      <c r="A79" s="18"/>
      <c r="B79" s="103"/>
      <c r="C79" s="220"/>
      <c r="D79" s="104"/>
      <c r="E79" s="105"/>
      <c r="F79" s="106"/>
      <c r="G79" s="107"/>
      <c r="H79" s="107"/>
    </row>
    <row r="80" spans="1:8" ht="30" customHeight="1" thickBot="1" x14ac:dyDescent="0.4">
      <c r="A80" s="19"/>
      <c r="B80" s="34" t="s">
        <v>13</v>
      </c>
      <c r="C80" s="254" t="str">
        <f>C7</f>
        <v>NORTH TRANSIT GARAGE REPLACEMENT - ON-SITE WORK</v>
      </c>
      <c r="D80" s="255"/>
      <c r="E80" s="255"/>
      <c r="F80" s="256"/>
      <c r="G80" s="19" t="s">
        <v>25</v>
      </c>
      <c r="H80" s="19">
        <f>SUM(H7:H79)</f>
        <v>0</v>
      </c>
    </row>
    <row r="81" spans="1:8" ht="30" customHeight="1" thickTop="1" x14ac:dyDescent="0.35">
      <c r="A81" s="18"/>
      <c r="B81" s="285" t="s">
        <v>174</v>
      </c>
      <c r="C81" s="286"/>
      <c r="D81" s="286"/>
      <c r="E81" s="286"/>
      <c r="F81" s="286"/>
      <c r="G81" s="287"/>
      <c r="H81" s="62"/>
    </row>
    <row r="82" spans="1:8" s="38" customFormat="1" ht="30" customHeight="1" x14ac:dyDescent="0.35">
      <c r="A82" s="36"/>
      <c r="B82" s="161" t="s">
        <v>26</v>
      </c>
      <c r="C82" s="282" t="s">
        <v>175</v>
      </c>
      <c r="D82" s="283"/>
      <c r="E82" s="283"/>
      <c r="F82" s="284"/>
      <c r="G82" s="185"/>
      <c r="H82" s="162"/>
    </row>
    <row r="83" spans="1:8" ht="30" customHeight="1" x14ac:dyDescent="0.35">
      <c r="A83" s="18"/>
      <c r="B83" s="94"/>
      <c r="C83" s="216" t="s">
        <v>16</v>
      </c>
      <c r="D83" s="95"/>
      <c r="E83" s="96" t="s">
        <v>15</v>
      </c>
      <c r="F83" s="96" t="s">
        <v>15</v>
      </c>
      <c r="G83" s="98" t="s">
        <v>15</v>
      </c>
      <c r="H83" s="98"/>
    </row>
    <row r="84" spans="1:8" ht="30" customHeight="1" x14ac:dyDescent="0.35">
      <c r="A84" s="127"/>
      <c r="B84" s="163" t="s">
        <v>176</v>
      </c>
      <c r="C84" s="164" t="s">
        <v>44</v>
      </c>
      <c r="D84" s="165" t="s">
        <v>45</v>
      </c>
      <c r="E84" s="166" t="s">
        <v>46</v>
      </c>
      <c r="F84" s="167">
        <v>0.5</v>
      </c>
      <c r="G84" s="168"/>
      <c r="H84" s="169">
        <f t="shared" ref="H84:H86" si="15">ROUND(G84*F84,2)</f>
        <v>0</v>
      </c>
    </row>
    <row r="85" spans="1:8" ht="30" customHeight="1" x14ac:dyDescent="0.35">
      <c r="A85" s="76"/>
      <c r="B85" s="163" t="s">
        <v>177</v>
      </c>
      <c r="C85" s="110" t="s">
        <v>48</v>
      </c>
      <c r="D85" s="178" t="s">
        <v>88</v>
      </c>
      <c r="E85" s="170" t="s">
        <v>66</v>
      </c>
      <c r="F85" s="171">
        <v>2500</v>
      </c>
      <c r="G85" s="168"/>
      <c r="H85" s="169">
        <f t="shared" si="15"/>
        <v>0</v>
      </c>
    </row>
    <row r="86" spans="1:8" ht="30" customHeight="1" x14ac:dyDescent="0.35">
      <c r="A86" s="127"/>
      <c r="B86" s="163" t="s">
        <v>178</v>
      </c>
      <c r="C86" s="110" t="s">
        <v>79</v>
      </c>
      <c r="D86" s="178" t="s">
        <v>80</v>
      </c>
      <c r="E86" s="170" t="s">
        <v>81</v>
      </c>
      <c r="F86" s="171">
        <v>3300</v>
      </c>
      <c r="G86" s="168"/>
      <c r="H86" s="169">
        <f t="shared" si="15"/>
        <v>0</v>
      </c>
    </row>
    <row r="87" spans="1:8" ht="30" customHeight="1" x14ac:dyDescent="0.35">
      <c r="A87" s="127"/>
      <c r="B87" s="163" t="s">
        <v>179</v>
      </c>
      <c r="C87" s="110" t="s">
        <v>83</v>
      </c>
      <c r="D87" s="178" t="s">
        <v>80</v>
      </c>
      <c r="E87" s="170"/>
      <c r="F87" s="96" t="s">
        <v>15</v>
      </c>
      <c r="G87" s="98"/>
      <c r="H87" s="98"/>
    </row>
    <row r="88" spans="1:8" ht="30" customHeight="1" x14ac:dyDescent="0.35">
      <c r="A88" s="127"/>
      <c r="B88" s="179" t="s">
        <v>50</v>
      </c>
      <c r="C88" s="110" t="s">
        <v>85</v>
      </c>
      <c r="D88" s="165" t="s">
        <v>15</v>
      </c>
      <c r="E88" s="170" t="s">
        <v>53</v>
      </c>
      <c r="F88" s="171">
        <v>2900</v>
      </c>
      <c r="G88" s="168"/>
      <c r="H88" s="169">
        <f t="shared" ref="H88" si="16">ROUND(G88*F88,2)</f>
        <v>0</v>
      </c>
    </row>
    <row r="89" spans="1:8" ht="45" customHeight="1" x14ac:dyDescent="0.35">
      <c r="A89" s="127"/>
      <c r="B89" s="163" t="s">
        <v>180</v>
      </c>
      <c r="C89" s="110" t="s">
        <v>87</v>
      </c>
      <c r="D89" s="178" t="s">
        <v>88</v>
      </c>
      <c r="E89" s="170"/>
      <c r="F89" s="96" t="s">
        <v>15</v>
      </c>
      <c r="G89" s="98"/>
      <c r="H89" s="98"/>
    </row>
    <row r="90" spans="1:8" ht="45" customHeight="1" x14ac:dyDescent="0.35">
      <c r="A90" s="127"/>
      <c r="B90" s="179" t="s">
        <v>50</v>
      </c>
      <c r="C90" s="110" t="s">
        <v>89</v>
      </c>
      <c r="D90" s="165" t="s">
        <v>15</v>
      </c>
      <c r="E90" s="170" t="s">
        <v>66</v>
      </c>
      <c r="F90" s="171">
        <v>380</v>
      </c>
      <c r="G90" s="168"/>
      <c r="H90" s="169">
        <f t="shared" ref="H90:H93" si="17">ROUND(G90*F90,2)</f>
        <v>0</v>
      </c>
    </row>
    <row r="91" spans="1:8" ht="30" customHeight="1" x14ac:dyDescent="0.35">
      <c r="A91" s="76"/>
      <c r="B91" s="163" t="s">
        <v>181</v>
      </c>
      <c r="C91" s="110" t="s">
        <v>91</v>
      </c>
      <c r="D91" s="178" t="s">
        <v>88</v>
      </c>
      <c r="E91" s="170" t="s">
        <v>81</v>
      </c>
      <c r="F91" s="171">
        <v>2400</v>
      </c>
      <c r="G91" s="168"/>
      <c r="H91" s="169">
        <f t="shared" si="17"/>
        <v>0</v>
      </c>
    </row>
    <row r="92" spans="1:8" ht="30" customHeight="1" x14ac:dyDescent="0.35">
      <c r="A92" s="127"/>
      <c r="B92" s="163" t="s">
        <v>182</v>
      </c>
      <c r="C92" s="110" t="s">
        <v>95</v>
      </c>
      <c r="D92" s="178" t="s">
        <v>96</v>
      </c>
      <c r="E92" s="170"/>
      <c r="F92" s="96" t="s">
        <v>15</v>
      </c>
      <c r="G92" s="98"/>
      <c r="H92" s="98"/>
    </row>
    <row r="93" spans="1:8" ht="30" customHeight="1" x14ac:dyDescent="0.35">
      <c r="A93" s="127"/>
      <c r="B93" s="179" t="s">
        <v>50</v>
      </c>
      <c r="C93" s="110" t="s">
        <v>97</v>
      </c>
      <c r="D93" s="165" t="s">
        <v>15</v>
      </c>
      <c r="E93" s="170" t="s">
        <v>81</v>
      </c>
      <c r="F93" s="171">
        <v>3300</v>
      </c>
      <c r="G93" s="168"/>
      <c r="H93" s="169">
        <f t="shared" si="17"/>
        <v>0</v>
      </c>
    </row>
    <row r="94" spans="1:8" ht="30" customHeight="1" x14ac:dyDescent="0.35">
      <c r="A94" s="127"/>
      <c r="B94" s="163" t="s">
        <v>183</v>
      </c>
      <c r="C94" s="110" t="s">
        <v>99</v>
      </c>
      <c r="D94" s="165" t="s">
        <v>100</v>
      </c>
      <c r="E94" s="170"/>
      <c r="F94" s="96" t="s">
        <v>15</v>
      </c>
      <c r="G94" s="98"/>
      <c r="H94" s="98"/>
    </row>
    <row r="95" spans="1:8" ht="30" customHeight="1" x14ac:dyDescent="0.35">
      <c r="A95" s="127"/>
      <c r="B95" s="179" t="s">
        <v>50</v>
      </c>
      <c r="C95" s="110" t="s">
        <v>101</v>
      </c>
      <c r="D95" s="165" t="s">
        <v>15</v>
      </c>
      <c r="E95" s="170" t="s">
        <v>81</v>
      </c>
      <c r="F95" s="171">
        <v>3300</v>
      </c>
      <c r="G95" s="168"/>
      <c r="H95" s="169">
        <f>ROUND(G95*F95,2)</f>
        <v>0</v>
      </c>
    </row>
    <row r="96" spans="1:8" ht="30" customHeight="1" x14ac:dyDescent="0.35">
      <c r="A96" s="18"/>
      <c r="B96" s="94"/>
      <c r="C96" s="130" t="s">
        <v>17</v>
      </c>
      <c r="D96" s="95"/>
      <c r="E96" s="96"/>
      <c r="F96" s="96" t="s">
        <v>15</v>
      </c>
      <c r="G96" s="98"/>
      <c r="H96" s="98"/>
    </row>
    <row r="97" spans="1:9" ht="30" customHeight="1" x14ac:dyDescent="0.35">
      <c r="A97" s="128"/>
      <c r="B97" s="163" t="s">
        <v>184</v>
      </c>
      <c r="C97" s="110" t="s">
        <v>104</v>
      </c>
      <c r="D97" s="178" t="s">
        <v>88</v>
      </c>
      <c r="E97" s="170"/>
      <c r="F97" s="96" t="s">
        <v>15</v>
      </c>
      <c r="G97" s="98"/>
      <c r="H97" s="98"/>
    </row>
    <row r="98" spans="1:9" ht="30" customHeight="1" x14ac:dyDescent="0.35">
      <c r="A98" s="128"/>
      <c r="B98" s="179" t="s">
        <v>50</v>
      </c>
      <c r="C98" s="110" t="s">
        <v>105</v>
      </c>
      <c r="D98" s="165" t="s">
        <v>15</v>
      </c>
      <c r="E98" s="170" t="s">
        <v>81</v>
      </c>
      <c r="F98" s="171">
        <v>3200</v>
      </c>
      <c r="G98" s="168"/>
      <c r="H98" s="169">
        <f>ROUND(G98*F98,2)</f>
        <v>0</v>
      </c>
    </row>
    <row r="99" spans="1:9" ht="30" customHeight="1" x14ac:dyDescent="0.35">
      <c r="A99" s="128"/>
      <c r="B99" s="179" t="s">
        <v>54</v>
      </c>
      <c r="C99" s="110" t="s">
        <v>106</v>
      </c>
      <c r="D99" s="165" t="s">
        <v>15</v>
      </c>
      <c r="E99" s="170" t="s">
        <v>81</v>
      </c>
      <c r="F99" s="171">
        <v>250</v>
      </c>
      <c r="G99" s="168"/>
      <c r="H99" s="169">
        <f>ROUND(G99*F99,2)</f>
        <v>0</v>
      </c>
    </row>
    <row r="100" spans="1:9" ht="30" customHeight="1" x14ac:dyDescent="0.35">
      <c r="A100" s="128"/>
      <c r="B100" s="163" t="s">
        <v>185</v>
      </c>
      <c r="C100" s="110" t="s">
        <v>108</v>
      </c>
      <c r="D100" s="165" t="s">
        <v>109</v>
      </c>
      <c r="E100" s="170"/>
      <c r="F100" s="96" t="s">
        <v>15</v>
      </c>
      <c r="G100" s="98"/>
      <c r="H100" s="98"/>
    </row>
    <row r="101" spans="1:9" ht="30" customHeight="1" x14ac:dyDescent="0.35">
      <c r="A101" s="128"/>
      <c r="B101" s="179" t="s">
        <v>50</v>
      </c>
      <c r="C101" s="110" t="s">
        <v>110</v>
      </c>
      <c r="D101" s="165" t="s">
        <v>15</v>
      </c>
      <c r="E101" s="170" t="s">
        <v>111</v>
      </c>
      <c r="F101" s="174">
        <v>50</v>
      </c>
      <c r="G101" s="168"/>
      <c r="H101" s="169">
        <f>ROUND(G101*F101,2)</f>
        <v>0</v>
      </c>
    </row>
    <row r="102" spans="1:9" ht="30" customHeight="1" x14ac:dyDescent="0.35">
      <c r="A102" s="128"/>
      <c r="B102" s="163" t="s">
        <v>186</v>
      </c>
      <c r="C102" s="110" t="s">
        <v>113</v>
      </c>
      <c r="D102" s="165" t="s">
        <v>109</v>
      </c>
      <c r="E102" s="170"/>
      <c r="F102" s="96" t="s">
        <v>15</v>
      </c>
      <c r="G102" s="98"/>
      <c r="H102" s="98"/>
    </row>
    <row r="103" spans="1:9" ht="30" customHeight="1" x14ac:dyDescent="0.35">
      <c r="A103" s="128"/>
      <c r="B103" s="179" t="s">
        <v>50</v>
      </c>
      <c r="C103" s="110" t="s">
        <v>114</v>
      </c>
      <c r="D103" s="165" t="s">
        <v>15</v>
      </c>
      <c r="E103" s="170" t="s">
        <v>111</v>
      </c>
      <c r="F103" s="174">
        <v>400</v>
      </c>
      <c r="G103" s="168"/>
      <c r="H103" s="169">
        <f>ROUND(G103*F103,2)</f>
        <v>0</v>
      </c>
    </row>
    <row r="104" spans="1:9" ht="30" customHeight="1" x14ac:dyDescent="0.35">
      <c r="A104" s="18"/>
      <c r="B104" s="94"/>
      <c r="C104" s="130" t="s">
        <v>19</v>
      </c>
      <c r="D104" s="95"/>
      <c r="E104" s="96"/>
      <c r="F104" s="96" t="s">
        <v>15</v>
      </c>
      <c r="G104" s="98"/>
      <c r="H104" s="98"/>
    </row>
    <row r="105" spans="1:9" ht="45" customHeight="1" x14ac:dyDescent="0.35">
      <c r="A105" s="76"/>
      <c r="B105" s="163" t="s">
        <v>187</v>
      </c>
      <c r="C105" s="110" t="s">
        <v>119</v>
      </c>
      <c r="D105" s="165" t="s">
        <v>120</v>
      </c>
      <c r="E105" s="170"/>
      <c r="F105" s="96" t="s">
        <v>15</v>
      </c>
      <c r="G105" s="98"/>
      <c r="H105" s="98"/>
    </row>
    <row r="106" spans="1:9" ht="45" customHeight="1" x14ac:dyDescent="0.35">
      <c r="A106" s="76"/>
      <c r="B106" s="179" t="s">
        <v>50</v>
      </c>
      <c r="C106" s="110" t="s">
        <v>121</v>
      </c>
      <c r="D106" s="165" t="s">
        <v>15</v>
      </c>
      <c r="E106" s="170" t="s">
        <v>81</v>
      </c>
      <c r="F106" s="181">
        <v>2950</v>
      </c>
      <c r="G106" s="168"/>
      <c r="H106" s="169">
        <f t="shared" ref="H106" si="18">ROUND(G106*F106,2)</f>
        <v>0</v>
      </c>
    </row>
    <row r="107" spans="1:9" ht="45" customHeight="1" x14ac:dyDescent="0.35">
      <c r="A107" s="76"/>
      <c r="B107" s="179" t="s">
        <v>54</v>
      </c>
      <c r="C107" s="110" t="s">
        <v>122</v>
      </c>
      <c r="D107" s="165" t="s">
        <v>15</v>
      </c>
      <c r="E107" s="170" t="s">
        <v>81</v>
      </c>
      <c r="F107" s="181">
        <v>260</v>
      </c>
      <c r="G107" s="168"/>
      <c r="H107" s="169">
        <f t="shared" ref="H107" si="19">ROUND(G107*F107,2)</f>
        <v>0</v>
      </c>
    </row>
    <row r="108" spans="1:9" ht="45" customHeight="1" x14ac:dyDescent="0.35">
      <c r="A108" s="76"/>
      <c r="B108" s="163" t="s">
        <v>188</v>
      </c>
      <c r="C108" s="110" t="s">
        <v>130</v>
      </c>
      <c r="D108" s="165" t="s">
        <v>120</v>
      </c>
      <c r="E108" s="170"/>
      <c r="F108" s="96" t="s">
        <v>15</v>
      </c>
      <c r="G108" s="98"/>
      <c r="H108" s="98"/>
    </row>
    <row r="109" spans="1:9" s="77" customFormat="1" ht="43.9" customHeight="1" x14ac:dyDescent="0.3">
      <c r="A109" s="76"/>
      <c r="B109" s="179" t="s">
        <v>50</v>
      </c>
      <c r="C109" s="180" t="s">
        <v>131</v>
      </c>
      <c r="D109" s="165" t="s">
        <v>132</v>
      </c>
      <c r="E109" s="170" t="s">
        <v>133</v>
      </c>
      <c r="F109" s="171">
        <v>360</v>
      </c>
      <c r="G109" s="168"/>
      <c r="H109" s="169">
        <f t="shared" ref="H109:H110" si="20">ROUND(G109*F109,2)</f>
        <v>0</v>
      </c>
      <c r="I109" s="131" t="s">
        <v>49</v>
      </c>
    </row>
    <row r="110" spans="1:9" s="77" customFormat="1" ht="43.9" customHeight="1" x14ac:dyDescent="0.3">
      <c r="A110" s="76"/>
      <c r="B110" s="179" t="s">
        <v>54</v>
      </c>
      <c r="C110" s="180" t="s">
        <v>134</v>
      </c>
      <c r="D110" s="165" t="s">
        <v>132</v>
      </c>
      <c r="E110" s="170" t="s">
        <v>133</v>
      </c>
      <c r="F110" s="171">
        <v>70</v>
      </c>
      <c r="G110" s="168"/>
      <c r="H110" s="169">
        <f t="shared" si="20"/>
        <v>0</v>
      </c>
      <c r="I110" s="131" t="s">
        <v>49</v>
      </c>
    </row>
    <row r="111" spans="1:9" ht="45" customHeight="1" x14ac:dyDescent="0.35">
      <c r="A111" s="76"/>
      <c r="B111" s="179" t="s">
        <v>56</v>
      </c>
      <c r="C111" s="110" t="s">
        <v>189</v>
      </c>
      <c r="D111" s="165" t="s">
        <v>136</v>
      </c>
      <c r="E111" s="170" t="s">
        <v>133</v>
      </c>
      <c r="F111" s="171">
        <v>150</v>
      </c>
      <c r="G111" s="168"/>
      <c r="H111" s="169">
        <f t="shared" ref="H111:H112" si="21">ROUND(G111*F111,2)</f>
        <v>0</v>
      </c>
      <c r="I111" t="s">
        <v>49</v>
      </c>
    </row>
    <row r="112" spans="1:9" s="77" customFormat="1" ht="43.9" customHeight="1" x14ac:dyDescent="0.3">
      <c r="A112" s="76"/>
      <c r="B112" s="163" t="s">
        <v>190</v>
      </c>
      <c r="C112" s="180" t="s">
        <v>150</v>
      </c>
      <c r="D112" s="165" t="s">
        <v>120</v>
      </c>
      <c r="E112" s="170" t="s">
        <v>133</v>
      </c>
      <c r="F112" s="181">
        <v>770</v>
      </c>
      <c r="G112" s="168"/>
      <c r="H112" s="169">
        <f t="shared" si="21"/>
        <v>0</v>
      </c>
      <c r="I112" s="132" t="s">
        <v>49</v>
      </c>
    </row>
    <row r="113" spans="1:9" ht="45" customHeight="1" x14ac:dyDescent="0.35">
      <c r="A113" s="76"/>
      <c r="B113" s="163" t="s">
        <v>191</v>
      </c>
      <c r="C113" s="110" t="s">
        <v>155</v>
      </c>
      <c r="D113" s="111" t="s">
        <v>576</v>
      </c>
      <c r="E113" s="183"/>
      <c r="F113" s="96" t="s">
        <v>15</v>
      </c>
      <c r="G113" s="98"/>
      <c r="H113" s="98"/>
    </row>
    <row r="114" spans="1:9" ht="30" customHeight="1" x14ac:dyDescent="0.35">
      <c r="A114" s="76"/>
      <c r="B114" s="179" t="s">
        <v>50</v>
      </c>
      <c r="C114" s="110" t="s">
        <v>156</v>
      </c>
      <c r="D114" s="165"/>
      <c r="E114" s="170"/>
      <c r="F114" s="96" t="s">
        <v>15</v>
      </c>
      <c r="G114" s="98"/>
      <c r="H114" s="98"/>
    </row>
    <row r="115" spans="1:9" ht="30" customHeight="1" x14ac:dyDescent="0.35">
      <c r="A115" s="76"/>
      <c r="B115" s="184" t="s">
        <v>157</v>
      </c>
      <c r="C115" s="110" t="s">
        <v>158</v>
      </c>
      <c r="D115" s="165"/>
      <c r="E115" s="170" t="s">
        <v>53</v>
      </c>
      <c r="F115" s="171">
        <v>130</v>
      </c>
      <c r="G115" s="168"/>
      <c r="H115" s="169">
        <f t="shared" ref="H115" si="22">ROUND(G115*F115,2)</f>
        <v>0</v>
      </c>
    </row>
    <row r="116" spans="1:9" ht="30" customHeight="1" x14ac:dyDescent="0.35">
      <c r="A116" s="76"/>
      <c r="B116" s="179" t="s">
        <v>54</v>
      </c>
      <c r="C116" s="110" t="s">
        <v>161</v>
      </c>
      <c r="D116" s="165"/>
      <c r="E116" s="170"/>
      <c r="F116" s="96" t="s">
        <v>15</v>
      </c>
      <c r="G116" s="98"/>
      <c r="H116" s="98"/>
    </row>
    <row r="117" spans="1:9" ht="30" customHeight="1" x14ac:dyDescent="0.35">
      <c r="A117" s="76"/>
      <c r="B117" s="184" t="s">
        <v>157</v>
      </c>
      <c r="C117" s="110" t="s">
        <v>158</v>
      </c>
      <c r="D117" s="165"/>
      <c r="E117" s="170" t="s">
        <v>53</v>
      </c>
      <c r="F117" s="171">
        <v>70</v>
      </c>
      <c r="G117" s="168"/>
      <c r="H117" s="169">
        <f t="shared" ref="H117" si="23">ROUND(G117*F117,2)</f>
        <v>0</v>
      </c>
    </row>
    <row r="118" spans="1:9" ht="30" customHeight="1" x14ac:dyDescent="0.35">
      <c r="A118" s="18"/>
      <c r="B118" s="94"/>
      <c r="C118" s="130" t="s">
        <v>20</v>
      </c>
      <c r="D118" s="95"/>
      <c r="E118" s="96"/>
      <c r="F118" s="96" t="s">
        <v>15</v>
      </c>
      <c r="G118" s="98"/>
      <c r="H118" s="98"/>
    </row>
    <row r="119" spans="1:9" ht="30" customHeight="1" x14ac:dyDescent="0.35">
      <c r="A119" s="76"/>
      <c r="B119" s="163" t="s">
        <v>192</v>
      </c>
      <c r="C119" s="110" t="s">
        <v>164</v>
      </c>
      <c r="D119" s="165" t="s">
        <v>165</v>
      </c>
      <c r="E119" s="170" t="s">
        <v>133</v>
      </c>
      <c r="F119" s="181">
        <v>300</v>
      </c>
      <c r="G119" s="168"/>
      <c r="H119" s="169">
        <f>ROUND(G119*F119,2)</f>
        <v>0</v>
      </c>
    </row>
    <row r="120" spans="1:9" ht="45" customHeight="1" x14ac:dyDescent="0.35">
      <c r="A120" s="18"/>
      <c r="B120" s="94"/>
      <c r="C120" s="130" t="s">
        <v>21</v>
      </c>
      <c r="D120" s="95"/>
      <c r="E120" s="96"/>
      <c r="F120" s="96" t="s">
        <v>15</v>
      </c>
      <c r="G120" s="98"/>
      <c r="H120" s="98"/>
    </row>
    <row r="121" spans="1:9" s="77" customFormat="1" ht="30.75" customHeight="1" x14ac:dyDescent="0.3">
      <c r="A121" s="76"/>
      <c r="B121" s="163" t="s">
        <v>193</v>
      </c>
      <c r="C121" s="110" t="s">
        <v>194</v>
      </c>
      <c r="D121" s="165" t="s">
        <v>195</v>
      </c>
      <c r="E121" s="170"/>
      <c r="F121" s="181"/>
      <c r="G121" s="186"/>
      <c r="H121" s="187"/>
      <c r="I121" s="148"/>
    </row>
    <row r="122" spans="1:9" s="77" customFormat="1" ht="30.75" customHeight="1" x14ac:dyDescent="0.3">
      <c r="A122" s="76"/>
      <c r="B122" s="179" t="s">
        <v>50</v>
      </c>
      <c r="C122" s="110" t="s">
        <v>196</v>
      </c>
      <c r="D122" s="165"/>
      <c r="E122" s="170" t="s">
        <v>111</v>
      </c>
      <c r="F122" s="181">
        <v>4</v>
      </c>
      <c r="G122" s="168"/>
      <c r="H122" s="169">
        <f>ROUND(G122*F122,2)</f>
        <v>0</v>
      </c>
      <c r="I122" s="148"/>
    </row>
    <row r="123" spans="1:9" s="77" customFormat="1" ht="30" customHeight="1" x14ac:dyDescent="0.3">
      <c r="A123" s="76"/>
      <c r="B123" s="163" t="s">
        <v>197</v>
      </c>
      <c r="C123" s="180" t="s">
        <v>198</v>
      </c>
      <c r="D123" s="165" t="s">
        <v>195</v>
      </c>
      <c r="E123" s="170"/>
      <c r="F123" s="181"/>
      <c r="G123" s="186"/>
      <c r="H123" s="187"/>
      <c r="I123" s="148"/>
    </row>
    <row r="124" spans="1:9" s="77" customFormat="1" ht="30" customHeight="1" x14ac:dyDescent="0.3">
      <c r="A124" s="76"/>
      <c r="B124" s="179" t="s">
        <v>50</v>
      </c>
      <c r="C124" s="180" t="s">
        <v>199</v>
      </c>
      <c r="D124" s="165"/>
      <c r="E124" s="170" t="s">
        <v>111</v>
      </c>
      <c r="F124" s="181">
        <v>1</v>
      </c>
      <c r="G124" s="168"/>
      <c r="H124" s="169">
        <f>ROUND(G124*F124,2)</f>
        <v>0</v>
      </c>
      <c r="I124" s="148"/>
    </row>
    <row r="125" spans="1:9" s="77" customFormat="1" ht="29.25" customHeight="1" x14ac:dyDescent="0.3">
      <c r="A125" s="76"/>
      <c r="B125" s="163" t="s">
        <v>200</v>
      </c>
      <c r="C125" s="110" t="s">
        <v>201</v>
      </c>
      <c r="D125" s="165" t="s">
        <v>195</v>
      </c>
      <c r="E125" s="170"/>
      <c r="F125" s="181"/>
      <c r="G125" s="186"/>
      <c r="H125" s="187"/>
      <c r="I125" s="148"/>
    </row>
    <row r="126" spans="1:9" s="77" customFormat="1" ht="30.75" customHeight="1" x14ac:dyDescent="0.3">
      <c r="A126" s="76"/>
      <c r="B126" s="179" t="s">
        <v>50</v>
      </c>
      <c r="C126" s="110" t="s">
        <v>202</v>
      </c>
      <c r="D126" s="165"/>
      <c r="E126" s="170"/>
      <c r="F126" s="181"/>
      <c r="G126" s="186"/>
      <c r="H126" s="187"/>
      <c r="I126" s="148"/>
    </row>
    <row r="127" spans="1:9" s="77" customFormat="1" ht="45" customHeight="1" x14ac:dyDescent="0.3">
      <c r="A127" s="76"/>
      <c r="B127" s="184" t="s">
        <v>157</v>
      </c>
      <c r="C127" s="110" t="s">
        <v>203</v>
      </c>
      <c r="D127" s="165"/>
      <c r="E127" s="170" t="s">
        <v>133</v>
      </c>
      <c r="F127" s="181">
        <v>20</v>
      </c>
      <c r="G127" s="168"/>
      <c r="H127" s="169">
        <f>ROUND(G127*F127,2)</f>
        <v>0</v>
      </c>
      <c r="I127" s="148"/>
    </row>
    <row r="128" spans="1:9" ht="30" customHeight="1" x14ac:dyDescent="0.35">
      <c r="A128" s="76"/>
      <c r="B128" s="163" t="s">
        <v>204</v>
      </c>
      <c r="C128" s="119" t="s">
        <v>205</v>
      </c>
      <c r="D128" s="120" t="s">
        <v>206</v>
      </c>
      <c r="E128" s="170"/>
      <c r="F128" s="96" t="s">
        <v>15</v>
      </c>
      <c r="G128" s="98"/>
      <c r="H128" s="98"/>
    </row>
    <row r="129" spans="1:9" ht="45" customHeight="1" x14ac:dyDescent="0.35">
      <c r="A129" s="76"/>
      <c r="B129" s="179" t="s">
        <v>50</v>
      </c>
      <c r="C129" s="114" t="s">
        <v>207</v>
      </c>
      <c r="D129" s="165"/>
      <c r="E129" s="170" t="s">
        <v>111</v>
      </c>
      <c r="F129" s="188">
        <v>1</v>
      </c>
      <c r="G129" s="168"/>
      <c r="H129" s="169">
        <f t="shared" ref="H129:H130" si="24">ROUND(G129*F129,2)</f>
        <v>0</v>
      </c>
    </row>
    <row r="130" spans="1:9" ht="45" customHeight="1" x14ac:dyDescent="0.35">
      <c r="A130" s="76"/>
      <c r="B130" s="179" t="s">
        <v>54</v>
      </c>
      <c r="C130" s="114" t="s">
        <v>208</v>
      </c>
      <c r="D130" s="165"/>
      <c r="E130" s="170" t="s">
        <v>111</v>
      </c>
      <c r="F130" s="188">
        <v>1</v>
      </c>
      <c r="G130" s="168"/>
      <c r="H130" s="169">
        <f t="shared" si="24"/>
        <v>0</v>
      </c>
    </row>
    <row r="131" spans="1:9" s="149" customFormat="1" ht="36" customHeight="1" x14ac:dyDescent="0.35">
      <c r="A131" s="76"/>
      <c r="B131" s="163" t="s">
        <v>209</v>
      </c>
      <c r="C131" s="189" t="s">
        <v>210</v>
      </c>
      <c r="D131" s="165" t="s">
        <v>195</v>
      </c>
      <c r="E131" s="170"/>
      <c r="F131" s="181"/>
      <c r="G131" s="186"/>
      <c r="H131" s="187"/>
      <c r="I131" s="131"/>
    </row>
    <row r="132" spans="1:9" s="149" customFormat="1" ht="30" customHeight="1" x14ac:dyDescent="0.35">
      <c r="A132" s="76"/>
      <c r="B132" s="179" t="s">
        <v>50</v>
      </c>
      <c r="C132" s="189" t="s">
        <v>211</v>
      </c>
      <c r="D132" s="165"/>
      <c r="E132" s="170" t="s">
        <v>111</v>
      </c>
      <c r="F132" s="181">
        <v>1</v>
      </c>
      <c r="G132" s="168"/>
      <c r="H132" s="169">
        <f>ROUND(G132*F132,2)</f>
        <v>0</v>
      </c>
      <c r="I132" s="131"/>
    </row>
    <row r="133" spans="1:9" s="150" customFormat="1" ht="28.5" customHeight="1" x14ac:dyDescent="0.35">
      <c r="A133" s="76"/>
      <c r="B133" s="163" t="s">
        <v>212</v>
      </c>
      <c r="C133" s="189" t="s">
        <v>213</v>
      </c>
      <c r="D133" s="165" t="s">
        <v>195</v>
      </c>
      <c r="E133" s="170"/>
      <c r="F133" s="181"/>
      <c r="G133" s="168"/>
      <c r="H133" s="169"/>
      <c r="I133" s="131"/>
    </row>
    <row r="134" spans="1:9" s="149" customFormat="1" ht="30" customHeight="1" x14ac:dyDescent="0.35">
      <c r="A134" s="76"/>
      <c r="B134" s="179" t="s">
        <v>50</v>
      </c>
      <c r="C134" s="189" t="s">
        <v>214</v>
      </c>
      <c r="D134" s="165"/>
      <c r="E134" s="170"/>
      <c r="F134" s="181"/>
      <c r="G134" s="186"/>
      <c r="H134" s="187"/>
      <c r="I134" s="131"/>
    </row>
    <row r="135" spans="1:9" s="77" customFormat="1" ht="29.25" customHeight="1" x14ac:dyDescent="0.3">
      <c r="A135" s="129"/>
      <c r="B135" s="184" t="s">
        <v>157</v>
      </c>
      <c r="C135" s="180" t="s">
        <v>215</v>
      </c>
      <c r="D135" s="165"/>
      <c r="E135" s="170" t="s">
        <v>111</v>
      </c>
      <c r="F135" s="181">
        <v>3</v>
      </c>
      <c r="G135" s="168"/>
      <c r="H135" s="169">
        <f t="shared" ref="H135" si="25">ROUND(G135*F135,2)</f>
        <v>0</v>
      </c>
      <c r="I135" s="135"/>
    </row>
    <row r="136" spans="1:9" s="149" customFormat="1" ht="43.5" customHeight="1" x14ac:dyDescent="0.35">
      <c r="A136" s="76"/>
      <c r="B136" s="163" t="s">
        <v>216</v>
      </c>
      <c r="C136" s="189" t="s">
        <v>217</v>
      </c>
      <c r="D136" s="165" t="s">
        <v>195</v>
      </c>
      <c r="E136" s="170"/>
      <c r="F136" s="181"/>
      <c r="G136" s="186"/>
      <c r="H136" s="187"/>
      <c r="I136" s="131"/>
    </row>
    <row r="137" spans="1:9" s="149" customFormat="1" ht="30" customHeight="1" x14ac:dyDescent="0.35">
      <c r="A137" s="76"/>
      <c r="B137" s="179" t="s">
        <v>50</v>
      </c>
      <c r="C137" s="189" t="s">
        <v>218</v>
      </c>
      <c r="D137" s="165"/>
      <c r="E137" s="170" t="s">
        <v>111</v>
      </c>
      <c r="F137" s="181">
        <v>1</v>
      </c>
      <c r="G137" s="168"/>
      <c r="H137" s="169">
        <f>ROUND(G137*F137,2)</f>
        <v>0</v>
      </c>
      <c r="I137" s="131"/>
    </row>
    <row r="138" spans="1:9" s="77" customFormat="1" ht="30" customHeight="1" x14ac:dyDescent="0.3">
      <c r="A138" s="76"/>
      <c r="B138" s="163" t="s">
        <v>219</v>
      </c>
      <c r="C138" s="180" t="s">
        <v>220</v>
      </c>
      <c r="D138" s="165" t="s">
        <v>221</v>
      </c>
      <c r="E138" s="170" t="s">
        <v>133</v>
      </c>
      <c r="F138" s="181">
        <v>48</v>
      </c>
      <c r="G138" s="168"/>
      <c r="H138" s="169">
        <f t="shared" ref="H138" si="26">ROUND(G138*F138,2)</f>
        <v>0</v>
      </c>
      <c r="I138" s="131"/>
    </row>
    <row r="139" spans="1:9" ht="30" customHeight="1" x14ac:dyDescent="0.35">
      <c r="A139" s="18"/>
      <c r="B139" s="94"/>
      <c r="C139" s="130" t="s">
        <v>22</v>
      </c>
      <c r="D139" s="95"/>
      <c r="E139" s="99"/>
      <c r="F139" s="96" t="s">
        <v>15</v>
      </c>
      <c r="G139" s="98"/>
      <c r="H139" s="98"/>
    </row>
    <row r="140" spans="1:9" s="77" customFormat="1" ht="43.9" customHeight="1" x14ac:dyDescent="0.3">
      <c r="A140" s="76"/>
      <c r="B140" s="163" t="s">
        <v>222</v>
      </c>
      <c r="C140" s="114" t="s">
        <v>223</v>
      </c>
      <c r="D140" s="120" t="s">
        <v>206</v>
      </c>
      <c r="E140" s="170" t="s">
        <v>111</v>
      </c>
      <c r="F140" s="188">
        <v>1</v>
      </c>
      <c r="G140" s="168"/>
      <c r="H140" s="169">
        <f>ROUND(G140*F140,2)</f>
        <v>0</v>
      </c>
      <c r="I140" s="131"/>
    </row>
    <row r="141" spans="1:9" ht="30" customHeight="1" x14ac:dyDescent="0.35">
      <c r="A141" s="76"/>
      <c r="B141" s="163" t="s">
        <v>224</v>
      </c>
      <c r="C141" s="114" t="s">
        <v>225</v>
      </c>
      <c r="D141" s="120" t="s">
        <v>206</v>
      </c>
      <c r="E141" s="170"/>
      <c r="F141" s="96" t="s">
        <v>15</v>
      </c>
      <c r="G141" s="98"/>
      <c r="H141" s="98"/>
    </row>
    <row r="142" spans="1:9" ht="30" customHeight="1" x14ac:dyDescent="0.35">
      <c r="A142" s="76"/>
      <c r="B142" s="179" t="s">
        <v>50</v>
      </c>
      <c r="C142" s="110" t="s">
        <v>226</v>
      </c>
      <c r="D142" s="165"/>
      <c r="E142" s="170" t="s">
        <v>111</v>
      </c>
      <c r="F142" s="188">
        <v>1</v>
      </c>
      <c r="G142" s="168"/>
      <c r="H142" s="169">
        <f t="shared" ref="H142:H144" si="27">ROUND(G142*F142,2)</f>
        <v>0</v>
      </c>
    </row>
    <row r="143" spans="1:9" ht="30" customHeight="1" x14ac:dyDescent="0.35">
      <c r="A143" s="76"/>
      <c r="B143" s="163" t="s">
        <v>227</v>
      </c>
      <c r="C143" s="110" t="s">
        <v>228</v>
      </c>
      <c r="D143" s="120" t="s">
        <v>206</v>
      </c>
      <c r="E143" s="170" t="s">
        <v>111</v>
      </c>
      <c r="F143" s="188">
        <v>1</v>
      </c>
      <c r="G143" s="168"/>
      <c r="H143" s="169">
        <f t="shared" si="27"/>
        <v>0</v>
      </c>
    </row>
    <row r="144" spans="1:9" ht="30" customHeight="1" x14ac:dyDescent="0.35">
      <c r="A144" s="76"/>
      <c r="B144" s="163" t="s">
        <v>229</v>
      </c>
      <c r="C144" s="110" t="s">
        <v>230</v>
      </c>
      <c r="D144" s="120" t="s">
        <v>206</v>
      </c>
      <c r="E144" s="170" t="s">
        <v>111</v>
      </c>
      <c r="F144" s="188">
        <v>1</v>
      </c>
      <c r="G144" s="168"/>
      <c r="H144" s="169">
        <f t="shared" si="27"/>
        <v>0</v>
      </c>
    </row>
    <row r="145" spans="1:9" ht="30" customHeight="1" x14ac:dyDescent="0.35">
      <c r="A145" s="18"/>
      <c r="B145" s="94"/>
      <c r="C145" s="130" t="s">
        <v>23</v>
      </c>
      <c r="D145" s="95"/>
      <c r="E145" s="96"/>
      <c r="F145" s="96" t="s">
        <v>15</v>
      </c>
      <c r="G145" s="98"/>
      <c r="H145" s="98"/>
    </row>
    <row r="146" spans="1:9" ht="30" customHeight="1" x14ac:dyDescent="0.35">
      <c r="A146" s="128"/>
      <c r="B146" s="163" t="s">
        <v>231</v>
      </c>
      <c r="C146" s="110" t="s">
        <v>232</v>
      </c>
      <c r="D146" s="165" t="s">
        <v>233</v>
      </c>
      <c r="E146" s="170"/>
      <c r="F146" s="96" t="s">
        <v>15</v>
      </c>
      <c r="G146" s="98"/>
      <c r="H146" s="98"/>
    </row>
    <row r="147" spans="1:9" ht="30" customHeight="1" x14ac:dyDescent="0.35">
      <c r="A147" s="128"/>
      <c r="B147" s="179" t="s">
        <v>50</v>
      </c>
      <c r="C147" s="110" t="s">
        <v>234</v>
      </c>
      <c r="D147" s="165"/>
      <c r="E147" s="170" t="s">
        <v>81</v>
      </c>
      <c r="F147" s="171">
        <v>400</v>
      </c>
      <c r="G147" s="168"/>
      <c r="H147" s="169">
        <f>ROUND(G147*F147,2)</f>
        <v>0</v>
      </c>
    </row>
    <row r="148" spans="1:9" ht="30" customHeight="1" x14ac:dyDescent="0.35">
      <c r="A148" s="128"/>
      <c r="B148" s="179" t="s">
        <v>54</v>
      </c>
      <c r="C148" s="110" t="s">
        <v>235</v>
      </c>
      <c r="D148" s="165"/>
      <c r="E148" s="170" t="s">
        <v>81</v>
      </c>
      <c r="F148" s="171">
        <v>2000</v>
      </c>
      <c r="G148" s="168"/>
      <c r="H148" s="169">
        <f>ROUND(G148*F148,2)</f>
        <v>0</v>
      </c>
    </row>
    <row r="149" spans="1:9" ht="6" customHeight="1" x14ac:dyDescent="0.35">
      <c r="A149" s="18"/>
      <c r="B149" s="103"/>
      <c r="C149" s="220"/>
      <c r="D149" s="104"/>
      <c r="E149" s="105"/>
      <c r="F149" s="106"/>
      <c r="G149" s="108"/>
      <c r="H149" s="107"/>
    </row>
    <row r="150" spans="1:9" s="38" customFormat="1" ht="30" customHeight="1" thickBot="1" x14ac:dyDescent="0.4">
      <c r="A150" s="39"/>
      <c r="B150" s="34" t="str">
        <f>B82</f>
        <v>B</v>
      </c>
      <c r="C150" s="254" t="str">
        <f>C82</f>
        <v>NORTH TRANSIT GARAGE REPLACEMENT - OFF-SITE WORK</v>
      </c>
      <c r="D150" s="255"/>
      <c r="E150" s="255"/>
      <c r="F150" s="256"/>
      <c r="G150" s="39" t="s">
        <v>25</v>
      </c>
      <c r="H150" s="39">
        <f>SUM(H82:H149)</f>
        <v>0</v>
      </c>
    </row>
    <row r="151" spans="1:9" s="38" customFormat="1" ht="30" customHeight="1" thickTop="1" x14ac:dyDescent="0.35">
      <c r="A151" s="36"/>
      <c r="B151" s="290" t="s">
        <v>236</v>
      </c>
      <c r="C151" s="291"/>
      <c r="D151" s="291"/>
      <c r="E151" s="291"/>
      <c r="F151" s="291"/>
      <c r="G151" s="292"/>
      <c r="H151" s="62"/>
    </row>
    <row r="152" spans="1:9" s="38" customFormat="1" ht="30" customHeight="1" x14ac:dyDescent="0.35">
      <c r="A152" s="36"/>
      <c r="B152" s="35" t="s">
        <v>27</v>
      </c>
      <c r="C152" s="251" t="s">
        <v>237</v>
      </c>
      <c r="D152" s="252"/>
      <c r="E152" s="252"/>
      <c r="F152" s="253"/>
      <c r="G152" s="36"/>
      <c r="H152" s="37"/>
    </row>
    <row r="153" spans="1:9" s="38" customFormat="1" ht="30" customHeight="1" x14ac:dyDescent="0.35">
      <c r="A153" s="36"/>
      <c r="B153" s="94"/>
      <c r="C153" s="221" t="s">
        <v>24</v>
      </c>
      <c r="D153" s="95"/>
      <c r="E153" s="96" t="s">
        <v>15</v>
      </c>
      <c r="F153" s="96" t="s">
        <v>15</v>
      </c>
      <c r="G153" s="98" t="s">
        <v>15</v>
      </c>
      <c r="H153" s="98"/>
    </row>
    <row r="154" spans="1:9" s="82" customFormat="1" ht="30" customHeight="1" x14ac:dyDescent="0.25">
      <c r="A154" s="136"/>
      <c r="B154" s="140" t="s">
        <v>238</v>
      </c>
      <c r="C154" s="141" t="s">
        <v>239</v>
      </c>
      <c r="D154" s="142" t="s">
        <v>240</v>
      </c>
      <c r="E154" s="143" t="s">
        <v>241</v>
      </c>
      <c r="F154" s="144">
        <v>1</v>
      </c>
      <c r="G154" s="145"/>
      <c r="H154" s="81">
        <f t="shared" ref="H154" si="28">ROUND(G154*F154,2)</f>
        <v>0</v>
      </c>
      <c r="I154" s="82" t="s">
        <v>49</v>
      </c>
    </row>
    <row r="155" spans="1:9" s="82" customFormat="1" ht="30" customHeight="1" x14ac:dyDescent="0.35">
      <c r="A155" s="136"/>
      <c r="B155" s="140" t="s">
        <v>242</v>
      </c>
      <c r="C155" s="141" t="s">
        <v>243</v>
      </c>
      <c r="D155" s="142"/>
      <c r="E155" s="143"/>
      <c r="F155" s="160" t="s">
        <v>15</v>
      </c>
      <c r="G155" s="154"/>
      <c r="H155" s="154"/>
    </row>
    <row r="156" spans="1:9" s="82" customFormat="1" ht="40.5" customHeight="1" x14ac:dyDescent="0.25">
      <c r="A156" s="136"/>
      <c r="B156" s="146" t="s">
        <v>50</v>
      </c>
      <c r="C156" s="141" t="s">
        <v>582</v>
      </c>
      <c r="D156" s="142" t="s">
        <v>580</v>
      </c>
      <c r="E156" s="143" t="s">
        <v>111</v>
      </c>
      <c r="F156" s="144">
        <v>250</v>
      </c>
      <c r="G156" s="145"/>
      <c r="H156" s="81">
        <f t="shared" ref="H156:H157" si="29">ROUND(G156*F156,2)</f>
        <v>0</v>
      </c>
      <c r="I156" s="82" t="s">
        <v>49</v>
      </c>
    </row>
    <row r="157" spans="1:9" s="82" customFormat="1" ht="45" customHeight="1" x14ac:dyDescent="0.25">
      <c r="A157" s="136"/>
      <c r="B157" s="146" t="s">
        <v>54</v>
      </c>
      <c r="C157" s="141" t="s">
        <v>244</v>
      </c>
      <c r="D157" s="142" t="s">
        <v>245</v>
      </c>
      <c r="E157" s="143" t="s">
        <v>241</v>
      </c>
      <c r="F157" s="144">
        <v>1</v>
      </c>
      <c r="G157" s="145"/>
      <c r="H157" s="81">
        <f t="shared" si="29"/>
        <v>0</v>
      </c>
    </row>
    <row r="158" spans="1:9" s="38" customFormat="1" ht="9" customHeight="1" x14ac:dyDescent="0.35">
      <c r="A158" s="36"/>
      <c r="B158" s="103"/>
      <c r="C158" s="221"/>
      <c r="D158" s="104"/>
      <c r="E158" s="105"/>
      <c r="F158" s="106"/>
      <c r="G158" s="108"/>
      <c r="H158" s="107"/>
    </row>
    <row r="159" spans="1:9" s="38" customFormat="1" ht="30" customHeight="1" thickBot="1" x14ac:dyDescent="0.4">
      <c r="A159" s="36"/>
      <c r="B159" s="34" t="str">
        <f>B152</f>
        <v>C</v>
      </c>
      <c r="C159" s="254" t="str">
        <f>C152</f>
        <v>NORTH TRANSIT GARAGE REPLACEMENT - THIRD PARTY WORKS</v>
      </c>
      <c r="D159" s="255"/>
      <c r="E159" s="255"/>
      <c r="F159" s="256"/>
      <c r="G159" s="39" t="s">
        <v>25</v>
      </c>
      <c r="H159" s="39">
        <f>SUM(H152:H158)</f>
        <v>0</v>
      </c>
    </row>
    <row r="160" spans="1:9" s="38" customFormat="1" ht="30" customHeight="1" thickTop="1" x14ac:dyDescent="0.35">
      <c r="A160" s="18"/>
      <c r="B160" s="277" t="s">
        <v>246</v>
      </c>
      <c r="C160" s="278"/>
      <c r="D160" s="278"/>
      <c r="E160" s="278"/>
      <c r="F160" s="279"/>
      <c r="G160" s="50"/>
      <c r="H160" s="51"/>
    </row>
    <row r="161" spans="1:8" s="38" customFormat="1" ht="30" customHeight="1" x14ac:dyDescent="0.35">
      <c r="A161" s="36"/>
      <c r="B161" s="161" t="s">
        <v>28</v>
      </c>
      <c r="C161" s="282" t="s">
        <v>42</v>
      </c>
      <c r="D161" s="283"/>
      <c r="E161" s="283"/>
      <c r="F161" s="284"/>
      <c r="G161" s="162"/>
      <c r="H161" s="162" t="s">
        <v>15</v>
      </c>
    </row>
    <row r="162" spans="1:8" s="38" customFormat="1" ht="30" customHeight="1" x14ac:dyDescent="0.35">
      <c r="A162" s="16"/>
      <c r="B162" s="112"/>
      <c r="C162" s="190" t="s">
        <v>247</v>
      </c>
      <c r="D162" s="191"/>
      <c r="E162" s="192"/>
      <c r="F162" s="96" t="s">
        <v>15</v>
      </c>
      <c r="G162" s="98" t="s">
        <v>15</v>
      </c>
      <c r="H162" s="98"/>
    </row>
    <row r="163" spans="1:8" s="38" customFormat="1" ht="30" customHeight="1" x14ac:dyDescent="0.35">
      <c r="A163" s="16"/>
      <c r="B163" s="163" t="s">
        <v>248</v>
      </c>
      <c r="C163" s="180" t="s">
        <v>249</v>
      </c>
      <c r="D163" s="165" t="s">
        <v>250</v>
      </c>
      <c r="E163" s="170"/>
      <c r="F163" s="96"/>
      <c r="G163" s="98"/>
      <c r="H163" s="98"/>
    </row>
    <row r="164" spans="1:8" s="38" customFormat="1" ht="30" customHeight="1" x14ac:dyDescent="0.35">
      <c r="A164" s="16"/>
      <c r="B164" s="179" t="s">
        <v>50</v>
      </c>
      <c r="C164" s="180" t="s">
        <v>251</v>
      </c>
      <c r="D164" s="165" t="s">
        <v>15</v>
      </c>
      <c r="E164" s="170" t="s">
        <v>49</v>
      </c>
      <c r="F164" s="96"/>
      <c r="G164" s="98"/>
      <c r="H164" s="98"/>
    </row>
    <row r="165" spans="1:8" s="38" customFormat="1" ht="45" customHeight="1" x14ac:dyDescent="0.35">
      <c r="A165" s="16"/>
      <c r="B165" s="184" t="s">
        <v>157</v>
      </c>
      <c r="C165" s="180" t="s">
        <v>252</v>
      </c>
      <c r="D165" s="165" t="s">
        <v>15</v>
      </c>
      <c r="E165" s="170" t="s">
        <v>133</v>
      </c>
      <c r="F165" s="181">
        <v>5</v>
      </c>
      <c r="G165" s="193"/>
      <c r="H165" s="116">
        <f t="shared" ref="H165" si="30">ROUND(G165*F165,2)</f>
        <v>0</v>
      </c>
    </row>
    <row r="166" spans="1:8" s="38" customFormat="1" ht="45" customHeight="1" x14ac:dyDescent="0.35">
      <c r="A166" s="16"/>
      <c r="B166" s="184" t="s">
        <v>159</v>
      </c>
      <c r="C166" s="180" t="s">
        <v>253</v>
      </c>
      <c r="D166" s="165" t="s">
        <v>15</v>
      </c>
      <c r="E166" s="170" t="s">
        <v>133</v>
      </c>
      <c r="F166" s="181">
        <v>175</v>
      </c>
      <c r="G166" s="193"/>
      <c r="H166" s="116">
        <f t="shared" ref="H166:H229" si="31">ROUND(G166*F166,2)</f>
        <v>0</v>
      </c>
    </row>
    <row r="167" spans="1:8" s="38" customFormat="1" ht="30" customHeight="1" x14ac:dyDescent="0.35">
      <c r="A167" s="16"/>
      <c r="B167" s="163" t="s">
        <v>254</v>
      </c>
      <c r="C167" s="180" t="s">
        <v>255</v>
      </c>
      <c r="D167" s="165" t="s">
        <v>250</v>
      </c>
      <c r="E167" s="170"/>
      <c r="F167" s="96"/>
      <c r="G167" s="98"/>
      <c r="H167" s="98"/>
    </row>
    <row r="168" spans="1:8" s="38" customFormat="1" ht="30" customHeight="1" x14ac:dyDescent="0.35">
      <c r="A168" s="16"/>
      <c r="B168" s="179" t="s">
        <v>50</v>
      </c>
      <c r="C168" s="180" t="s">
        <v>256</v>
      </c>
      <c r="D168" s="165" t="s">
        <v>15</v>
      </c>
      <c r="E168" s="170" t="s">
        <v>111</v>
      </c>
      <c r="F168" s="181">
        <v>2</v>
      </c>
      <c r="G168" s="193"/>
      <c r="H168" s="116">
        <f t="shared" si="31"/>
        <v>0</v>
      </c>
    </row>
    <row r="169" spans="1:8" s="38" customFormat="1" ht="30" customHeight="1" x14ac:dyDescent="0.35">
      <c r="A169" s="16"/>
      <c r="B169" s="163" t="s">
        <v>257</v>
      </c>
      <c r="C169" s="180" t="s">
        <v>258</v>
      </c>
      <c r="D169" s="165" t="s">
        <v>250</v>
      </c>
      <c r="E169" s="170"/>
      <c r="F169" s="96"/>
      <c r="G169" s="98"/>
      <c r="H169" s="98"/>
    </row>
    <row r="170" spans="1:8" s="38" customFormat="1" ht="30" customHeight="1" x14ac:dyDescent="0.35">
      <c r="A170" s="16"/>
      <c r="B170" s="179" t="s">
        <v>50</v>
      </c>
      <c r="C170" s="180" t="s">
        <v>251</v>
      </c>
      <c r="D170" s="165" t="s">
        <v>15</v>
      </c>
      <c r="E170" s="170" t="s">
        <v>111</v>
      </c>
      <c r="F170" s="181">
        <v>3</v>
      </c>
      <c r="G170" s="193"/>
      <c r="H170" s="116">
        <f t="shared" si="31"/>
        <v>0</v>
      </c>
    </row>
    <row r="171" spans="1:8" s="38" customFormat="1" ht="30" customHeight="1" x14ac:dyDescent="0.35">
      <c r="A171" s="16"/>
      <c r="B171" s="163" t="s">
        <v>259</v>
      </c>
      <c r="C171" s="180" t="s">
        <v>260</v>
      </c>
      <c r="D171" s="165" t="s">
        <v>250</v>
      </c>
      <c r="E171" s="170"/>
      <c r="F171" s="96"/>
      <c r="G171" s="98"/>
      <c r="H171" s="98"/>
    </row>
    <row r="172" spans="1:8" s="38" customFormat="1" ht="30" customHeight="1" x14ac:dyDescent="0.35">
      <c r="A172" s="16"/>
      <c r="B172" s="179" t="s">
        <v>50</v>
      </c>
      <c r="C172" s="180" t="s">
        <v>261</v>
      </c>
      <c r="D172" s="165" t="s">
        <v>15</v>
      </c>
      <c r="E172" s="170"/>
      <c r="F172" s="96"/>
      <c r="G172" s="98"/>
      <c r="H172" s="98"/>
    </row>
    <row r="173" spans="1:8" s="38" customFormat="1" ht="30" customHeight="1" x14ac:dyDescent="0.35">
      <c r="A173" s="16"/>
      <c r="B173" s="184" t="s">
        <v>157</v>
      </c>
      <c r="C173" s="180" t="s">
        <v>262</v>
      </c>
      <c r="D173" s="165" t="s">
        <v>15</v>
      </c>
      <c r="E173" s="170" t="s">
        <v>111</v>
      </c>
      <c r="F173" s="181">
        <v>4</v>
      </c>
      <c r="G173" s="193"/>
      <c r="H173" s="116">
        <f t="shared" si="31"/>
        <v>0</v>
      </c>
    </row>
    <row r="174" spans="1:8" s="38" customFormat="1" ht="45" customHeight="1" x14ac:dyDescent="0.35">
      <c r="A174" s="16"/>
      <c r="B174" s="163" t="s">
        <v>263</v>
      </c>
      <c r="C174" s="180" t="s">
        <v>264</v>
      </c>
      <c r="D174" s="165" t="s">
        <v>250</v>
      </c>
      <c r="E174" s="170"/>
      <c r="F174" s="96"/>
      <c r="G174" s="98"/>
      <c r="H174" s="98"/>
    </row>
    <row r="175" spans="1:8" s="38" customFormat="1" ht="30" customHeight="1" x14ac:dyDescent="0.35">
      <c r="A175" s="16"/>
      <c r="B175" s="179" t="s">
        <v>50</v>
      </c>
      <c r="C175" s="180" t="s">
        <v>265</v>
      </c>
      <c r="D175" s="165" t="s">
        <v>15</v>
      </c>
      <c r="E175" s="170"/>
      <c r="F175" s="96"/>
      <c r="G175" s="98"/>
      <c r="H175" s="98"/>
    </row>
    <row r="176" spans="1:8" s="38" customFormat="1" ht="30" customHeight="1" x14ac:dyDescent="0.35">
      <c r="A176" s="16"/>
      <c r="B176" s="184" t="s">
        <v>157</v>
      </c>
      <c r="C176" s="180" t="s">
        <v>266</v>
      </c>
      <c r="D176" s="165" t="s">
        <v>15</v>
      </c>
      <c r="E176" s="170" t="s">
        <v>111</v>
      </c>
      <c r="F176" s="181">
        <v>2</v>
      </c>
      <c r="G176" s="193"/>
      <c r="H176" s="116">
        <f t="shared" si="31"/>
        <v>0</v>
      </c>
    </row>
    <row r="177" spans="1:8" s="38" customFormat="1" ht="30" customHeight="1" x14ac:dyDescent="0.35">
      <c r="A177" s="16"/>
      <c r="B177" s="163" t="s">
        <v>267</v>
      </c>
      <c r="C177" s="180" t="s">
        <v>268</v>
      </c>
      <c r="D177" s="165" t="s">
        <v>250</v>
      </c>
      <c r="E177" s="170"/>
      <c r="F177" s="96"/>
      <c r="G177" s="98"/>
      <c r="H177" s="98"/>
    </row>
    <row r="178" spans="1:8" s="38" customFormat="1" ht="30" customHeight="1" x14ac:dyDescent="0.35">
      <c r="A178" s="16"/>
      <c r="B178" s="179" t="s">
        <v>50</v>
      </c>
      <c r="C178" s="180" t="s">
        <v>269</v>
      </c>
      <c r="D178" s="165" t="s">
        <v>15</v>
      </c>
      <c r="E178" s="170" t="s">
        <v>270</v>
      </c>
      <c r="F178" s="181">
        <v>2</v>
      </c>
      <c r="G178" s="193"/>
      <c r="H178" s="116">
        <f t="shared" si="31"/>
        <v>0</v>
      </c>
    </row>
    <row r="179" spans="1:8" s="38" customFormat="1" ht="30" customHeight="1" x14ac:dyDescent="0.35">
      <c r="A179" s="16"/>
      <c r="B179" s="163" t="s">
        <v>271</v>
      </c>
      <c r="C179" s="180" t="s">
        <v>272</v>
      </c>
      <c r="D179" s="165"/>
      <c r="E179" s="170"/>
      <c r="F179" s="96"/>
      <c r="G179" s="98"/>
      <c r="H179" s="98"/>
    </row>
    <row r="180" spans="1:8" s="38" customFormat="1" ht="30" customHeight="1" x14ac:dyDescent="0.35">
      <c r="A180" s="16"/>
      <c r="B180" s="179" t="s">
        <v>50</v>
      </c>
      <c r="C180" s="180" t="s">
        <v>273</v>
      </c>
      <c r="D180" s="165" t="s">
        <v>15</v>
      </c>
      <c r="E180" s="170" t="s">
        <v>81</v>
      </c>
      <c r="F180" s="181">
        <v>20</v>
      </c>
      <c r="G180" s="193"/>
      <c r="H180" s="116">
        <f t="shared" si="31"/>
        <v>0</v>
      </c>
    </row>
    <row r="181" spans="1:8" s="38" customFormat="1" ht="45" customHeight="1" x14ac:dyDescent="0.35">
      <c r="A181" s="16"/>
      <c r="B181" s="163" t="s">
        <v>274</v>
      </c>
      <c r="C181" s="180" t="s">
        <v>275</v>
      </c>
      <c r="D181" s="165" t="s">
        <v>276</v>
      </c>
      <c r="E181" s="170" t="s">
        <v>81</v>
      </c>
      <c r="F181" s="181">
        <v>20</v>
      </c>
      <c r="G181" s="193"/>
      <c r="H181" s="116">
        <f t="shared" si="31"/>
        <v>0</v>
      </c>
    </row>
    <row r="182" spans="1:8" s="38" customFormat="1" ht="30" customHeight="1" x14ac:dyDescent="0.35">
      <c r="A182" s="16"/>
      <c r="B182" s="163" t="s">
        <v>277</v>
      </c>
      <c r="C182" s="180" t="s">
        <v>278</v>
      </c>
      <c r="D182" s="165" t="s">
        <v>279</v>
      </c>
      <c r="E182" s="170"/>
      <c r="F182" s="96"/>
      <c r="G182" s="98"/>
      <c r="H182" s="98"/>
    </row>
    <row r="183" spans="1:8" s="38" customFormat="1" ht="30" customHeight="1" x14ac:dyDescent="0.35">
      <c r="A183" s="16"/>
      <c r="B183" s="179" t="s">
        <v>50</v>
      </c>
      <c r="C183" s="180" t="s">
        <v>280</v>
      </c>
      <c r="D183" s="165" t="s">
        <v>15</v>
      </c>
      <c r="E183" s="170" t="s">
        <v>49</v>
      </c>
      <c r="F183" s="181">
        <v>5</v>
      </c>
      <c r="G183" s="193"/>
      <c r="H183" s="116">
        <f t="shared" si="31"/>
        <v>0</v>
      </c>
    </row>
    <row r="184" spans="1:8" s="38" customFormat="1" ht="30" customHeight="1" x14ac:dyDescent="0.35">
      <c r="A184" s="16"/>
      <c r="B184" s="163" t="s">
        <v>281</v>
      </c>
      <c r="C184" s="180" t="s">
        <v>282</v>
      </c>
      <c r="D184" s="165" t="s">
        <v>283</v>
      </c>
      <c r="E184" s="170" t="s">
        <v>49</v>
      </c>
      <c r="F184" s="96"/>
      <c r="G184" s="98"/>
      <c r="H184" s="98"/>
    </row>
    <row r="185" spans="1:8" s="38" customFormat="1" ht="30" customHeight="1" x14ac:dyDescent="0.35">
      <c r="A185" s="16"/>
      <c r="B185" s="179" t="s">
        <v>50</v>
      </c>
      <c r="C185" s="180" t="s">
        <v>284</v>
      </c>
      <c r="D185" s="165" t="s">
        <v>15</v>
      </c>
      <c r="E185" s="170" t="s">
        <v>133</v>
      </c>
      <c r="F185" s="181">
        <v>20</v>
      </c>
      <c r="G185" s="193"/>
      <c r="H185" s="116">
        <f t="shared" si="31"/>
        <v>0</v>
      </c>
    </row>
    <row r="186" spans="1:8" s="38" customFormat="1" ht="30" customHeight="1" x14ac:dyDescent="0.35">
      <c r="A186" s="16"/>
      <c r="B186" s="194"/>
      <c r="C186" s="195" t="s">
        <v>285</v>
      </c>
      <c r="D186" s="165" t="s">
        <v>15</v>
      </c>
      <c r="E186" s="170"/>
      <c r="F186" s="96"/>
      <c r="G186" s="98"/>
      <c r="H186" s="98"/>
    </row>
    <row r="187" spans="1:8" s="38" customFormat="1" ht="30" customHeight="1" x14ac:dyDescent="0.35">
      <c r="A187" s="16"/>
      <c r="B187" s="163" t="s">
        <v>286</v>
      </c>
      <c r="C187" s="180" t="s">
        <v>287</v>
      </c>
      <c r="D187" s="165" t="s">
        <v>250</v>
      </c>
      <c r="E187" s="170"/>
      <c r="F187" s="96"/>
      <c r="G187" s="98"/>
      <c r="H187" s="98"/>
    </row>
    <row r="188" spans="1:8" s="38" customFormat="1" ht="30" customHeight="1" x14ac:dyDescent="0.35">
      <c r="A188" s="16"/>
      <c r="B188" s="179" t="s">
        <v>50</v>
      </c>
      <c r="C188" s="180" t="s">
        <v>288</v>
      </c>
      <c r="D188" s="165" t="s">
        <v>15</v>
      </c>
      <c r="E188" s="170"/>
      <c r="F188" s="96"/>
      <c r="G188" s="98"/>
      <c r="H188" s="98"/>
    </row>
    <row r="189" spans="1:8" s="38" customFormat="1" ht="45" customHeight="1" x14ac:dyDescent="0.35">
      <c r="A189" s="16"/>
      <c r="B189" s="184" t="s">
        <v>157</v>
      </c>
      <c r="C189" s="180" t="s">
        <v>252</v>
      </c>
      <c r="D189" s="165" t="s">
        <v>15</v>
      </c>
      <c r="E189" s="170" t="s">
        <v>133</v>
      </c>
      <c r="F189" s="181">
        <v>30</v>
      </c>
      <c r="G189" s="193"/>
      <c r="H189" s="116">
        <f t="shared" si="31"/>
        <v>0</v>
      </c>
    </row>
    <row r="190" spans="1:8" s="38" customFormat="1" ht="45" customHeight="1" x14ac:dyDescent="0.35">
      <c r="A190" s="16"/>
      <c r="B190" s="184" t="s">
        <v>159</v>
      </c>
      <c r="C190" s="180" t="s">
        <v>289</v>
      </c>
      <c r="D190" s="165" t="s">
        <v>15</v>
      </c>
      <c r="E190" s="170" t="s">
        <v>133</v>
      </c>
      <c r="F190" s="181">
        <v>285</v>
      </c>
      <c r="G190" s="193"/>
      <c r="H190" s="116">
        <f t="shared" si="31"/>
        <v>0</v>
      </c>
    </row>
    <row r="191" spans="1:8" s="38" customFormat="1" ht="45" customHeight="1" x14ac:dyDescent="0.35">
      <c r="A191" s="16"/>
      <c r="B191" s="184" t="s">
        <v>290</v>
      </c>
      <c r="C191" s="180" t="s">
        <v>291</v>
      </c>
      <c r="D191" s="165" t="s">
        <v>15</v>
      </c>
      <c r="E191" s="170" t="s">
        <v>133</v>
      </c>
      <c r="F191" s="181">
        <v>300</v>
      </c>
      <c r="G191" s="193"/>
      <c r="H191" s="116">
        <f t="shared" si="31"/>
        <v>0</v>
      </c>
    </row>
    <row r="192" spans="1:8" s="38" customFormat="1" ht="30" customHeight="1" x14ac:dyDescent="0.35">
      <c r="A192" s="16"/>
      <c r="B192" s="163" t="s">
        <v>292</v>
      </c>
      <c r="C192" s="180" t="s">
        <v>255</v>
      </c>
      <c r="D192" s="165" t="s">
        <v>250</v>
      </c>
      <c r="E192" s="170"/>
      <c r="F192" s="96"/>
      <c r="G192" s="98"/>
      <c r="H192" s="98"/>
    </row>
    <row r="193" spans="1:8" s="38" customFormat="1" ht="30" customHeight="1" x14ac:dyDescent="0.35">
      <c r="A193" s="16"/>
      <c r="B193" s="179" t="s">
        <v>50</v>
      </c>
      <c r="C193" s="180" t="s">
        <v>256</v>
      </c>
      <c r="D193" s="165" t="s">
        <v>15</v>
      </c>
      <c r="E193" s="170" t="s">
        <v>111</v>
      </c>
      <c r="F193" s="181">
        <v>7</v>
      </c>
      <c r="G193" s="193"/>
      <c r="H193" s="116">
        <f t="shared" si="31"/>
        <v>0</v>
      </c>
    </row>
    <row r="194" spans="1:8" s="38" customFormat="1" ht="30" customHeight="1" x14ac:dyDescent="0.35">
      <c r="A194" s="16"/>
      <c r="B194" s="163" t="s">
        <v>293</v>
      </c>
      <c r="C194" s="180" t="s">
        <v>258</v>
      </c>
      <c r="D194" s="165" t="s">
        <v>250</v>
      </c>
      <c r="E194" s="170"/>
      <c r="F194" s="96"/>
      <c r="G194" s="98"/>
      <c r="H194" s="98"/>
    </row>
    <row r="195" spans="1:8" s="38" customFormat="1" ht="30" customHeight="1" x14ac:dyDescent="0.35">
      <c r="A195" s="16"/>
      <c r="B195" s="179" t="s">
        <v>50</v>
      </c>
      <c r="C195" s="180" t="s">
        <v>288</v>
      </c>
      <c r="D195" s="165" t="s">
        <v>15</v>
      </c>
      <c r="E195" s="170" t="s">
        <v>111</v>
      </c>
      <c r="F195" s="181">
        <v>8</v>
      </c>
      <c r="G195" s="193"/>
      <c r="H195" s="116">
        <f t="shared" si="31"/>
        <v>0</v>
      </c>
    </row>
    <row r="196" spans="1:8" s="38" customFormat="1" ht="30" customHeight="1" x14ac:dyDescent="0.35">
      <c r="A196" s="16"/>
      <c r="B196" s="163" t="s">
        <v>294</v>
      </c>
      <c r="C196" s="180" t="s">
        <v>260</v>
      </c>
      <c r="D196" s="165" t="s">
        <v>250</v>
      </c>
      <c r="E196" s="170"/>
      <c r="F196" s="96"/>
      <c r="G196" s="98"/>
      <c r="H196" s="98"/>
    </row>
    <row r="197" spans="1:8" s="38" customFormat="1" ht="30" customHeight="1" x14ac:dyDescent="0.35">
      <c r="A197" s="16"/>
      <c r="B197" s="179" t="s">
        <v>50</v>
      </c>
      <c r="C197" s="180" t="s">
        <v>295</v>
      </c>
      <c r="D197" s="165" t="s">
        <v>15</v>
      </c>
      <c r="E197" s="170"/>
      <c r="F197" s="96"/>
      <c r="G197" s="98"/>
      <c r="H197" s="98"/>
    </row>
    <row r="198" spans="1:8" s="38" customFormat="1" ht="30" customHeight="1" x14ac:dyDescent="0.35">
      <c r="A198" s="16"/>
      <c r="B198" s="184" t="s">
        <v>157</v>
      </c>
      <c r="C198" s="180" t="s">
        <v>296</v>
      </c>
      <c r="D198" s="165" t="s">
        <v>15</v>
      </c>
      <c r="E198" s="170" t="s">
        <v>111</v>
      </c>
      <c r="F198" s="181">
        <v>2</v>
      </c>
      <c r="G198" s="193"/>
      <c r="H198" s="116">
        <f t="shared" si="31"/>
        <v>0</v>
      </c>
    </row>
    <row r="199" spans="1:8" s="38" customFormat="1" ht="30" customHeight="1" x14ac:dyDescent="0.35">
      <c r="A199" s="16"/>
      <c r="B199" s="184" t="s">
        <v>159</v>
      </c>
      <c r="C199" s="180" t="s">
        <v>297</v>
      </c>
      <c r="D199" s="165" t="s">
        <v>15</v>
      </c>
      <c r="E199" s="170" t="s">
        <v>111</v>
      </c>
      <c r="F199" s="181">
        <v>1</v>
      </c>
      <c r="G199" s="193"/>
      <c r="H199" s="116">
        <f t="shared" si="31"/>
        <v>0</v>
      </c>
    </row>
    <row r="200" spans="1:8" s="38" customFormat="1" ht="30" customHeight="1" x14ac:dyDescent="0.35">
      <c r="A200" s="16"/>
      <c r="B200" s="179" t="s">
        <v>54</v>
      </c>
      <c r="C200" s="180" t="s">
        <v>261</v>
      </c>
      <c r="D200" s="165" t="s">
        <v>15</v>
      </c>
      <c r="E200" s="170"/>
      <c r="F200" s="96"/>
      <c r="G200" s="98"/>
      <c r="H200" s="98"/>
    </row>
    <row r="201" spans="1:8" s="38" customFormat="1" ht="30" customHeight="1" x14ac:dyDescent="0.35">
      <c r="A201" s="16"/>
      <c r="B201" s="184" t="s">
        <v>157</v>
      </c>
      <c r="C201" s="180" t="s">
        <v>298</v>
      </c>
      <c r="D201" s="165" t="s">
        <v>15</v>
      </c>
      <c r="E201" s="170" t="s">
        <v>111</v>
      </c>
      <c r="F201" s="181">
        <v>1</v>
      </c>
      <c r="G201" s="193"/>
      <c r="H201" s="116">
        <f t="shared" si="31"/>
        <v>0</v>
      </c>
    </row>
    <row r="202" spans="1:8" s="38" customFormat="1" ht="30" customHeight="1" x14ac:dyDescent="0.35">
      <c r="A202" s="16"/>
      <c r="B202" s="184" t="s">
        <v>159</v>
      </c>
      <c r="C202" s="180" t="s">
        <v>299</v>
      </c>
      <c r="D202" s="165" t="s">
        <v>15</v>
      </c>
      <c r="E202" s="170" t="s">
        <v>111</v>
      </c>
      <c r="F202" s="181">
        <v>8</v>
      </c>
      <c r="G202" s="193"/>
      <c r="H202" s="116">
        <f t="shared" si="31"/>
        <v>0</v>
      </c>
    </row>
    <row r="203" spans="1:8" s="38" customFormat="1" ht="30" customHeight="1" x14ac:dyDescent="0.35">
      <c r="A203" s="16"/>
      <c r="B203" s="179" t="s">
        <v>56</v>
      </c>
      <c r="C203" s="180" t="s">
        <v>300</v>
      </c>
      <c r="D203" s="165" t="s">
        <v>15</v>
      </c>
      <c r="E203" s="170"/>
      <c r="F203" s="96"/>
      <c r="G203" s="98"/>
      <c r="H203" s="98"/>
    </row>
    <row r="204" spans="1:8" s="38" customFormat="1" ht="30" customHeight="1" x14ac:dyDescent="0.35">
      <c r="A204" s="16"/>
      <c r="B204" s="184" t="s">
        <v>157</v>
      </c>
      <c r="C204" s="180" t="s">
        <v>299</v>
      </c>
      <c r="D204" s="165" t="s">
        <v>15</v>
      </c>
      <c r="E204" s="170" t="s">
        <v>111</v>
      </c>
      <c r="F204" s="181">
        <v>2</v>
      </c>
      <c r="G204" s="193"/>
      <c r="H204" s="116">
        <f t="shared" si="31"/>
        <v>0</v>
      </c>
    </row>
    <row r="205" spans="1:8" s="38" customFormat="1" ht="45" customHeight="1" x14ac:dyDescent="0.35">
      <c r="A205" s="16"/>
      <c r="B205" s="163" t="s">
        <v>301</v>
      </c>
      <c r="C205" s="180" t="s">
        <v>264</v>
      </c>
      <c r="D205" s="165" t="s">
        <v>250</v>
      </c>
      <c r="E205" s="170"/>
      <c r="F205" s="96"/>
      <c r="G205" s="98"/>
      <c r="H205" s="98"/>
    </row>
    <row r="206" spans="1:8" s="38" customFormat="1" ht="30" customHeight="1" x14ac:dyDescent="0.35">
      <c r="A206" s="16"/>
      <c r="B206" s="179" t="s">
        <v>50</v>
      </c>
      <c r="C206" s="180" t="s">
        <v>302</v>
      </c>
      <c r="D206" s="165" t="s">
        <v>15</v>
      </c>
      <c r="E206" s="170"/>
      <c r="F206" s="96"/>
      <c r="G206" s="98"/>
      <c r="H206" s="98"/>
    </row>
    <row r="207" spans="1:8" s="38" customFormat="1" ht="30" customHeight="1" x14ac:dyDescent="0.35">
      <c r="A207" s="16"/>
      <c r="B207" s="184" t="s">
        <v>157</v>
      </c>
      <c r="C207" s="180" t="s">
        <v>303</v>
      </c>
      <c r="D207" s="165" t="s">
        <v>15</v>
      </c>
      <c r="E207" s="170" t="s">
        <v>111</v>
      </c>
      <c r="F207" s="181">
        <v>1</v>
      </c>
      <c r="G207" s="193"/>
      <c r="H207" s="116">
        <f t="shared" si="31"/>
        <v>0</v>
      </c>
    </row>
    <row r="208" spans="1:8" s="38" customFormat="1" ht="30" customHeight="1" x14ac:dyDescent="0.35">
      <c r="A208" s="16"/>
      <c r="B208" s="163" t="s">
        <v>304</v>
      </c>
      <c r="C208" s="180" t="s">
        <v>577</v>
      </c>
      <c r="D208" s="165" t="s">
        <v>573</v>
      </c>
      <c r="E208" s="170" t="s">
        <v>111</v>
      </c>
      <c r="F208" s="181">
        <v>3</v>
      </c>
      <c r="G208" s="193"/>
      <c r="H208" s="116">
        <f t="shared" si="31"/>
        <v>0</v>
      </c>
    </row>
    <row r="209" spans="1:8" s="38" customFormat="1" ht="30" customHeight="1" x14ac:dyDescent="0.35">
      <c r="A209" s="16"/>
      <c r="B209" s="163" t="s">
        <v>305</v>
      </c>
      <c r="C209" s="180" t="s">
        <v>272</v>
      </c>
      <c r="D209" s="165"/>
      <c r="E209" s="170"/>
      <c r="F209" s="96"/>
      <c r="G209" s="98"/>
      <c r="H209" s="98"/>
    </row>
    <row r="210" spans="1:8" s="38" customFormat="1" ht="30" customHeight="1" x14ac:dyDescent="0.35">
      <c r="A210" s="16"/>
      <c r="B210" s="179" t="s">
        <v>50</v>
      </c>
      <c r="C210" s="180" t="s">
        <v>273</v>
      </c>
      <c r="D210" s="165" t="s">
        <v>15</v>
      </c>
      <c r="E210" s="170" t="s">
        <v>81</v>
      </c>
      <c r="F210" s="181">
        <v>20</v>
      </c>
      <c r="G210" s="193"/>
      <c r="H210" s="116">
        <f t="shared" si="31"/>
        <v>0</v>
      </c>
    </row>
    <row r="211" spans="1:8" s="38" customFormat="1" ht="30" customHeight="1" x14ac:dyDescent="0.35">
      <c r="A211" s="16"/>
      <c r="B211" s="163" t="s">
        <v>306</v>
      </c>
      <c r="C211" s="180" t="s">
        <v>278</v>
      </c>
      <c r="D211" s="165" t="s">
        <v>279</v>
      </c>
      <c r="E211" s="170"/>
      <c r="F211" s="96"/>
      <c r="G211" s="98"/>
      <c r="H211" s="98"/>
    </row>
    <row r="212" spans="1:8" s="38" customFormat="1" ht="30" customHeight="1" x14ac:dyDescent="0.35">
      <c r="A212" s="16"/>
      <c r="B212" s="179" t="s">
        <v>50</v>
      </c>
      <c r="C212" s="180" t="s">
        <v>280</v>
      </c>
      <c r="D212" s="165" t="s">
        <v>15</v>
      </c>
      <c r="E212" s="170" t="s">
        <v>49</v>
      </c>
      <c r="F212" s="181">
        <v>5</v>
      </c>
      <c r="G212" s="193"/>
      <c r="H212" s="116">
        <f t="shared" si="31"/>
        <v>0</v>
      </c>
    </row>
    <row r="213" spans="1:8" s="38" customFormat="1" ht="45" customHeight="1" x14ac:dyDescent="0.35">
      <c r="A213" s="16"/>
      <c r="B213" s="163" t="s">
        <v>307</v>
      </c>
      <c r="C213" s="180" t="s">
        <v>275</v>
      </c>
      <c r="D213" s="165" t="s">
        <v>276</v>
      </c>
      <c r="E213" s="170" t="s">
        <v>81</v>
      </c>
      <c r="F213" s="181">
        <v>20</v>
      </c>
      <c r="G213" s="193"/>
      <c r="H213" s="116">
        <f t="shared" si="31"/>
        <v>0</v>
      </c>
    </row>
    <row r="214" spans="1:8" s="38" customFormat="1" ht="30" customHeight="1" x14ac:dyDescent="0.35">
      <c r="A214" s="16"/>
      <c r="B214" s="194"/>
      <c r="C214" s="195" t="s">
        <v>308</v>
      </c>
      <c r="D214" s="165" t="s">
        <v>15</v>
      </c>
      <c r="E214" s="170"/>
      <c r="F214" s="96"/>
      <c r="G214" s="98"/>
      <c r="H214" s="98"/>
    </row>
    <row r="215" spans="1:8" s="38" customFormat="1" ht="30" customHeight="1" x14ac:dyDescent="0.35">
      <c r="A215" s="16"/>
      <c r="B215" s="163" t="s">
        <v>309</v>
      </c>
      <c r="C215" s="180" t="s">
        <v>310</v>
      </c>
      <c r="D215" s="165" t="s">
        <v>311</v>
      </c>
      <c r="E215" s="170"/>
      <c r="F215" s="96"/>
      <c r="G215" s="98"/>
      <c r="H215" s="98"/>
    </row>
    <row r="216" spans="1:8" s="38" customFormat="1" ht="45" customHeight="1" x14ac:dyDescent="0.35">
      <c r="A216" s="16"/>
      <c r="B216" s="179" t="s">
        <v>50</v>
      </c>
      <c r="C216" s="180" t="s">
        <v>312</v>
      </c>
      <c r="D216" s="165" t="s">
        <v>15</v>
      </c>
      <c r="E216" s="170"/>
      <c r="F216" s="96"/>
      <c r="G216" s="98"/>
      <c r="H216" s="98"/>
    </row>
    <row r="217" spans="1:8" s="38" customFormat="1" ht="30" customHeight="1" x14ac:dyDescent="0.35">
      <c r="A217" s="16"/>
      <c r="B217" s="184" t="s">
        <v>157</v>
      </c>
      <c r="C217" s="180" t="s">
        <v>313</v>
      </c>
      <c r="D217" s="165" t="s">
        <v>15</v>
      </c>
      <c r="E217" s="170" t="s">
        <v>133</v>
      </c>
      <c r="F217" s="181">
        <v>10</v>
      </c>
      <c r="G217" s="193"/>
      <c r="H217" s="116">
        <f t="shared" si="31"/>
        <v>0</v>
      </c>
    </row>
    <row r="218" spans="1:8" s="38" customFormat="1" ht="30" customHeight="1" x14ac:dyDescent="0.35">
      <c r="A218" s="16"/>
      <c r="B218" s="184" t="s">
        <v>159</v>
      </c>
      <c r="C218" s="180" t="s">
        <v>314</v>
      </c>
      <c r="D218" s="165" t="s">
        <v>15</v>
      </c>
      <c r="E218" s="170" t="s">
        <v>133</v>
      </c>
      <c r="F218" s="181">
        <v>43</v>
      </c>
      <c r="G218" s="193"/>
      <c r="H218" s="116">
        <f t="shared" si="31"/>
        <v>0</v>
      </c>
    </row>
    <row r="219" spans="1:8" s="38" customFormat="1" ht="30" customHeight="1" x14ac:dyDescent="0.35">
      <c r="A219" s="16"/>
      <c r="B219" s="184" t="s">
        <v>290</v>
      </c>
      <c r="C219" s="180" t="s">
        <v>315</v>
      </c>
      <c r="D219" s="165" t="s">
        <v>15</v>
      </c>
      <c r="E219" s="170" t="s">
        <v>133</v>
      </c>
      <c r="F219" s="181">
        <v>42</v>
      </c>
      <c r="G219" s="193"/>
      <c r="H219" s="116">
        <f t="shared" si="31"/>
        <v>0</v>
      </c>
    </row>
    <row r="220" spans="1:8" s="38" customFormat="1" ht="45" customHeight="1" x14ac:dyDescent="0.35">
      <c r="A220" s="16"/>
      <c r="B220" s="179" t="s">
        <v>54</v>
      </c>
      <c r="C220" s="180" t="s">
        <v>316</v>
      </c>
      <c r="D220" s="165" t="s">
        <v>15</v>
      </c>
      <c r="E220" s="170"/>
      <c r="F220" s="96"/>
      <c r="G220" s="98"/>
      <c r="H220" s="98"/>
    </row>
    <row r="221" spans="1:8" s="38" customFormat="1" ht="30" customHeight="1" x14ac:dyDescent="0.35">
      <c r="A221" s="16"/>
      <c r="B221" s="184" t="s">
        <v>157</v>
      </c>
      <c r="C221" s="180" t="s">
        <v>314</v>
      </c>
      <c r="D221" s="165" t="s">
        <v>15</v>
      </c>
      <c r="E221" s="170" t="s">
        <v>133</v>
      </c>
      <c r="F221" s="181">
        <v>35</v>
      </c>
      <c r="G221" s="193"/>
      <c r="H221" s="116">
        <f t="shared" si="31"/>
        <v>0</v>
      </c>
    </row>
    <row r="222" spans="1:8" s="38" customFormat="1" ht="30" customHeight="1" x14ac:dyDescent="0.35">
      <c r="A222" s="16"/>
      <c r="B222" s="184" t="s">
        <v>159</v>
      </c>
      <c r="C222" s="180" t="s">
        <v>315</v>
      </c>
      <c r="D222" s="165" t="s">
        <v>15</v>
      </c>
      <c r="E222" s="170" t="s">
        <v>133</v>
      </c>
      <c r="F222" s="181">
        <v>38</v>
      </c>
      <c r="G222" s="193"/>
      <c r="H222" s="116">
        <f t="shared" si="31"/>
        <v>0</v>
      </c>
    </row>
    <row r="223" spans="1:8" s="38" customFormat="1" ht="30" customHeight="1" x14ac:dyDescent="0.35">
      <c r="A223" s="16"/>
      <c r="B223" s="163" t="s">
        <v>317</v>
      </c>
      <c r="C223" s="180" t="s">
        <v>318</v>
      </c>
      <c r="D223" s="165" t="s">
        <v>311</v>
      </c>
      <c r="E223" s="170"/>
      <c r="F223" s="96"/>
      <c r="G223" s="98"/>
      <c r="H223" s="98"/>
    </row>
    <row r="224" spans="1:8" s="38" customFormat="1" ht="45" customHeight="1" x14ac:dyDescent="0.35">
      <c r="A224" s="16"/>
      <c r="B224" s="179" t="s">
        <v>50</v>
      </c>
      <c r="C224" s="180" t="s">
        <v>312</v>
      </c>
      <c r="D224" s="165" t="s">
        <v>15</v>
      </c>
      <c r="E224" s="170"/>
      <c r="F224" s="96"/>
      <c r="G224" s="98"/>
      <c r="H224" s="98"/>
    </row>
    <row r="225" spans="1:8" s="38" customFormat="1" ht="30" customHeight="1" x14ac:dyDescent="0.35">
      <c r="A225" s="16"/>
      <c r="B225" s="184" t="s">
        <v>157</v>
      </c>
      <c r="C225" s="180" t="s">
        <v>313</v>
      </c>
      <c r="D225" s="165" t="s">
        <v>15</v>
      </c>
      <c r="E225" s="170" t="s">
        <v>133</v>
      </c>
      <c r="F225" s="181">
        <v>33</v>
      </c>
      <c r="G225" s="193"/>
      <c r="H225" s="116">
        <f t="shared" si="31"/>
        <v>0</v>
      </c>
    </row>
    <row r="226" spans="1:8" s="38" customFormat="1" ht="30" customHeight="1" x14ac:dyDescent="0.35">
      <c r="A226" s="16"/>
      <c r="B226" s="184" t="s">
        <v>159</v>
      </c>
      <c r="C226" s="180" t="s">
        <v>314</v>
      </c>
      <c r="D226" s="165" t="s">
        <v>15</v>
      </c>
      <c r="E226" s="170" t="s">
        <v>133</v>
      </c>
      <c r="F226" s="181">
        <v>23</v>
      </c>
      <c r="G226" s="193"/>
      <c r="H226" s="116">
        <f t="shared" si="31"/>
        <v>0</v>
      </c>
    </row>
    <row r="227" spans="1:8" s="38" customFormat="1" ht="30" customHeight="1" x14ac:dyDescent="0.35">
      <c r="A227" s="16"/>
      <c r="B227" s="163" t="s">
        <v>319</v>
      </c>
      <c r="C227" s="180" t="s">
        <v>320</v>
      </c>
      <c r="D227" s="165" t="s">
        <v>311</v>
      </c>
      <c r="E227" s="170"/>
      <c r="F227" s="96"/>
      <c r="G227" s="98"/>
      <c r="H227" s="98"/>
    </row>
    <row r="228" spans="1:8" s="38" customFormat="1" ht="45" customHeight="1" x14ac:dyDescent="0.35">
      <c r="A228" s="16"/>
      <c r="B228" s="179" t="s">
        <v>50</v>
      </c>
      <c r="C228" s="180" t="s">
        <v>312</v>
      </c>
      <c r="D228" s="165" t="s">
        <v>15</v>
      </c>
      <c r="E228" s="170"/>
      <c r="F228" s="96"/>
      <c r="G228" s="98"/>
      <c r="H228" s="98"/>
    </row>
    <row r="229" spans="1:8" s="38" customFormat="1" ht="30" customHeight="1" x14ac:dyDescent="0.35">
      <c r="A229" s="16"/>
      <c r="B229" s="184" t="s">
        <v>157</v>
      </c>
      <c r="C229" s="180" t="s">
        <v>313</v>
      </c>
      <c r="D229" s="165" t="s">
        <v>15</v>
      </c>
      <c r="E229" s="170" t="s">
        <v>133</v>
      </c>
      <c r="F229" s="181">
        <v>7</v>
      </c>
      <c r="G229" s="193"/>
      <c r="H229" s="116">
        <f t="shared" si="31"/>
        <v>0</v>
      </c>
    </row>
    <row r="230" spans="1:8" s="38" customFormat="1" ht="30" customHeight="1" x14ac:dyDescent="0.35">
      <c r="A230" s="16"/>
      <c r="B230" s="163" t="s">
        <v>321</v>
      </c>
      <c r="C230" s="180" t="s">
        <v>322</v>
      </c>
      <c r="D230" s="165" t="s">
        <v>311</v>
      </c>
      <c r="E230" s="170"/>
      <c r="F230" s="96"/>
      <c r="G230" s="98"/>
      <c r="H230" s="98"/>
    </row>
    <row r="231" spans="1:8" s="38" customFormat="1" ht="30" customHeight="1" x14ac:dyDescent="0.35">
      <c r="A231" s="16"/>
      <c r="B231" s="184" t="s">
        <v>50</v>
      </c>
      <c r="C231" s="180" t="s">
        <v>323</v>
      </c>
      <c r="D231" s="165" t="s">
        <v>15</v>
      </c>
      <c r="E231" s="170"/>
      <c r="F231" s="96"/>
      <c r="G231" s="98"/>
      <c r="H231" s="98"/>
    </row>
    <row r="232" spans="1:8" s="38" customFormat="1" ht="30" customHeight="1" x14ac:dyDescent="0.35">
      <c r="A232" s="16"/>
      <c r="B232" s="184" t="s">
        <v>157</v>
      </c>
      <c r="C232" s="180" t="s">
        <v>324</v>
      </c>
      <c r="D232" s="165" t="s">
        <v>15</v>
      </c>
      <c r="E232" s="170" t="s">
        <v>325</v>
      </c>
      <c r="F232" s="181">
        <v>19</v>
      </c>
      <c r="G232" s="193"/>
      <c r="H232" s="116">
        <f t="shared" ref="H232:H292" si="32">ROUND(G232*F232,2)</f>
        <v>0</v>
      </c>
    </row>
    <row r="233" spans="1:8" s="38" customFormat="1" ht="30" customHeight="1" x14ac:dyDescent="0.35">
      <c r="A233" s="16"/>
      <c r="B233" s="163" t="s">
        <v>326</v>
      </c>
      <c r="C233" s="180" t="s">
        <v>327</v>
      </c>
      <c r="D233" s="165" t="s">
        <v>311</v>
      </c>
      <c r="E233" s="170"/>
      <c r="F233" s="96"/>
      <c r="G233" s="98"/>
      <c r="H233" s="98"/>
    </row>
    <row r="234" spans="1:8" s="38" customFormat="1" ht="30" customHeight="1" x14ac:dyDescent="0.35">
      <c r="A234" s="16"/>
      <c r="B234" s="179" t="s">
        <v>50</v>
      </c>
      <c r="C234" s="180" t="s">
        <v>328</v>
      </c>
      <c r="D234" s="165" t="s">
        <v>15</v>
      </c>
      <c r="E234" s="170" t="s">
        <v>49</v>
      </c>
      <c r="F234" s="96"/>
      <c r="G234" s="98"/>
      <c r="H234" s="98"/>
    </row>
    <row r="235" spans="1:8" s="38" customFormat="1" ht="30" customHeight="1" x14ac:dyDescent="0.35">
      <c r="A235" s="16"/>
      <c r="B235" s="184" t="s">
        <v>157</v>
      </c>
      <c r="C235" s="180" t="s">
        <v>251</v>
      </c>
      <c r="D235" s="165" t="s">
        <v>15</v>
      </c>
      <c r="E235" s="170" t="s">
        <v>325</v>
      </c>
      <c r="F235" s="181">
        <v>2</v>
      </c>
      <c r="G235" s="193"/>
      <c r="H235" s="116">
        <f t="shared" si="32"/>
        <v>0</v>
      </c>
    </row>
    <row r="236" spans="1:8" s="38" customFormat="1" ht="30" customHeight="1" x14ac:dyDescent="0.35">
      <c r="A236" s="16"/>
      <c r="B236" s="184" t="s">
        <v>159</v>
      </c>
      <c r="C236" s="180" t="s">
        <v>329</v>
      </c>
      <c r="D236" s="165" t="s">
        <v>15</v>
      </c>
      <c r="E236" s="170" t="s">
        <v>325</v>
      </c>
      <c r="F236" s="181">
        <v>2</v>
      </c>
      <c r="G236" s="193"/>
      <c r="H236" s="116">
        <f t="shared" si="32"/>
        <v>0</v>
      </c>
    </row>
    <row r="237" spans="1:8" s="38" customFormat="1" ht="30" customHeight="1" x14ac:dyDescent="0.35">
      <c r="A237" s="16"/>
      <c r="B237" s="163" t="s">
        <v>330</v>
      </c>
      <c r="C237" s="180" t="s">
        <v>331</v>
      </c>
      <c r="D237" s="165" t="s">
        <v>311</v>
      </c>
      <c r="E237" s="170"/>
      <c r="F237" s="96"/>
      <c r="G237" s="98"/>
      <c r="H237" s="98"/>
    </row>
    <row r="238" spans="1:8" s="38" customFormat="1" ht="45" customHeight="1" x14ac:dyDescent="0.35">
      <c r="A238" s="16"/>
      <c r="B238" s="179" t="s">
        <v>50</v>
      </c>
      <c r="C238" s="180" t="s">
        <v>332</v>
      </c>
      <c r="D238" s="165" t="s">
        <v>15</v>
      </c>
      <c r="E238" s="170" t="s">
        <v>111</v>
      </c>
      <c r="F238" s="181">
        <v>2</v>
      </c>
      <c r="G238" s="193"/>
      <c r="H238" s="116">
        <f t="shared" si="32"/>
        <v>0</v>
      </c>
    </row>
    <row r="239" spans="1:8" s="38" customFormat="1" ht="45" customHeight="1" x14ac:dyDescent="0.35">
      <c r="A239" s="16"/>
      <c r="B239" s="179" t="s">
        <v>54</v>
      </c>
      <c r="C239" s="180" t="s">
        <v>333</v>
      </c>
      <c r="D239" s="165" t="s">
        <v>15</v>
      </c>
      <c r="E239" s="170" t="s">
        <v>111</v>
      </c>
      <c r="F239" s="147">
        <v>1</v>
      </c>
      <c r="G239" s="193"/>
      <c r="H239" s="116">
        <f t="shared" si="32"/>
        <v>0</v>
      </c>
    </row>
    <row r="240" spans="1:8" s="38" customFormat="1" ht="30" customHeight="1" x14ac:dyDescent="0.35">
      <c r="A240" s="16"/>
      <c r="B240" s="163" t="s">
        <v>334</v>
      </c>
      <c r="C240" s="180" t="s">
        <v>335</v>
      </c>
      <c r="D240" s="165" t="s">
        <v>336</v>
      </c>
      <c r="E240" s="170"/>
      <c r="F240" s="96"/>
      <c r="G240" s="98"/>
      <c r="H240" s="98"/>
    </row>
    <row r="241" spans="1:8" s="38" customFormat="1" ht="30" customHeight="1" x14ac:dyDescent="0.35">
      <c r="A241" s="16"/>
      <c r="B241" s="179" t="s">
        <v>50</v>
      </c>
      <c r="C241" s="180" t="s">
        <v>337</v>
      </c>
      <c r="D241" s="165" t="s">
        <v>15</v>
      </c>
      <c r="E241" s="170" t="s">
        <v>133</v>
      </c>
      <c r="F241" s="181">
        <v>130</v>
      </c>
      <c r="G241" s="193"/>
      <c r="H241" s="116">
        <f t="shared" si="32"/>
        <v>0</v>
      </c>
    </row>
    <row r="242" spans="1:8" s="38" customFormat="1" ht="30" customHeight="1" x14ac:dyDescent="0.35">
      <c r="A242" s="16"/>
      <c r="B242" s="179" t="s">
        <v>54</v>
      </c>
      <c r="C242" s="180" t="s">
        <v>338</v>
      </c>
      <c r="D242" s="165" t="s">
        <v>15</v>
      </c>
      <c r="E242" s="170" t="s">
        <v>133</v>
      </c>
      <c r="F242" s="147">
        <v>140</v>
      </c>
      <c r="G242" s="193"/>
      <c r="H242" s="116">
        <f t="shared" si="32"/>
        <v>0</v>
      </c>
    </row>
    <row r="243" spans="1:8" s="38" customFormat="1" ht="30" customHeight="1" x14ac:dyDescent="0.35">
      <c r="A243" s="16"/>
      <c r="B243" s="163" t="s">
        <v>339</v>
      </c>
      <c r="C243" s="180" t="s">
        <v>577</v>
      </c>
      <c r="D243" s="165" t="s">
        <v>573</v>
      </c>
      <c r="E243" s="170" t="s">
        <v>111</v>
      </c>
      <c r="F243" s="147">
        <v>3</v>
      </c>
      <c r="G243" s="193"/>
      <c r="H243" s="116">
        <f t="shared" si="32"/>
        <v>0</v>
      </c>
    </row>
    <row r="244" spans="1:8" s="38" customFormat="1" ht="30" customHeight="1" x14ac:dyDescent="0.35">
      <c r="A244" s="16"/>
      <c r="B244" s="194"/>
      <c r="C244" s="195" t="s">
        <v>340</v>
      </c>
      <c r="D244" s="165" t="s">
        <v>15</v>
      </c>
      <c r="E244" s="170"/>
      <c r="F244" s="96"/>
      <c r="G244" s="98"/>
      <c r="H244" s="98"/>
    </row>
    <row r="245" spans="1:8" s="38" customFormat="1" ht="45" customHeight="1" x14ac:dyDescent="0.35">
      <c r="A245" s="16"/>
      <c r="B245" s="163" t="s">
        <v>341</v>
      </c>
      <c r="C245" s="180" t="s">
        <v>342</v>
      </c>
      <c r="D245" s="165" t="s">
        <v>311</v>
      </c>
      <c r="E245" s="170"/>
      <c r="F245" s="96"/>
      <c r="G245" s="98"/>
      <c r="H245" s="98"/>
    </row>
    <row r="246" spans="1:8" s="38" customFormat="1" ht="45" customHeight="1" x14ac:dyDescent="0.35">
      <c r="A246" s="16"/>
      <c r="B246" s="179" t="s">
        <v>50</v>
      </c>
      <c r="C246" s="180" t="s">
        <v>312</v>
      </c>
      <c r="D246" s="165" t="s">
        <v>15</v>
      </c>
      <c r="E246" s="170"/>
      <c r="F246" s="96"/>
      <c r="G246" s="98"/>
      <c r="H246" s="98"/>
    </row>
    <row r="247" spans="1:8" s="38" customFormat="1" ht="30" customHeight="1" x14ac:dyDescent="0.35">
      <c r="A247" s="16"/>
      <c r="B247" s="184" t="s">
        <v>157</v>
      </c>
      <c r="C247" s="180" t="s">
        <v>313</v>
      </c>
      <c r="D247" s="165" t="s">
        <v>15</v>
      </c>
      <c r="E247" s="170" t="s">
        <v>133</v>
      </c>
      <c r="F247" s="181">
        <v>150</v>
      </c>
      <c r="G247" s="193"/>
      <c r="H247" s="116">
        <f t="shared" si="32"/>
        <v>0</v>
      </c>
    </row>
    <row r="248" spans="1:8" s="38" customFormat="1" ht="30" customHeight="1" x14ac:dyDescent="0.35">
      <c r="A248" s="16"/>
      <c r="B248" s="184" t="s">
        <v>159</v>
      </c>
      <c r="C248" s="180" t="s">
        <v>314</v>
      </c>
      <c r="D248" s="165" t="s">
        <v>15</v>
      </c>
      <c r="E248" s="170" t="s">
        <v>133</v>
      </c>
      <c r="F248" s="181">
        <v>63</v>
      </c>
      <c r="G248" s="193"/>
      <c r="H248" s="116">
        <f t="shared" si="32"/>
        <v>0</v>
      </c>
    </row>
    <row r="249" spans="1:8" s="38" customFormat="1" ht="45" customHeight="1" x14ac:dyDescent="0.35">
      <c r="A249" s="16"/>
      <c r="B249" s="179" t="s">
        <v>54</v>
      </c>
      <c r="C249" s="180" t="s">
        <v>316</v>
      </c>
      <c r="D249" s="165" t="s">
        <v>15</v>
      </c>
      <c r="E249" s="170"/>
      <c r="F249" s="96"/>
      <c r="G249" s="98"/>
      <c r="H249" s="98"/>
    </row>
    <row r="250" spans="1:8" s="38" customFormat="1" ht="30" customHeight="1" x14ac:dyDescent="0.35">
      <c r="A250" s="16"/>
      <c r="B250" s="184" t="s">
        <v>157</v>
      </c>
      <c r="C250" s="180" t="s">
        <v>313</v>
      </c>
      <c r="D250" s="165" t="s">
        <v>15</v>
      </c>
      <c r="E250" s="170" t="s">
        <v>133</v>
      </c>
      <c r="F250" s="181">
        <v>33</v>
      </c>
      <c r="G250" s="193"/>
      <c r="H250" s="116">
        <f t="shared" si="32"/>
        <v>0</v>
      </c>
    </row>
    <row r="251" spans="1:8" s="38" customFormat="1" ht="30" customHeight="1" x14ac:dyDescent="0.35">
      <c r="A251" s="16"/>
      <c r="B251" s="184" t="s">
        <v>159</v>
      </c>
      <c r="C251" s="180" t="s">
        <v>314</v>
      </c>
      <c r="D251" s="165" t="s">
        <v>15</v>
      </c>
      <c r="E251" s="170" t="s">
        <v>133</v>
      </c>
      <c r="F251" s="147">
        <v>54</v>
      </c>
      <c r="G251" s="193"/>
      <c r="H251" s="116">
        <f t="shared" si="32"/>
        <v>0</v>
      </c>
    </row>
    <row r="252" spans="1:8" s="38" customFormat="1" ht="45" customHeight="1" x14ac:dyDescent="0.35">
      <c r="A252" s="16"/>
      <c r="B252" s="179" t="s">
        <v>56</v>
      </c>
      <c r="C252" s="180" t="s">
        <v>343</v>
      </c>
      <c r="D252" s="165" t="s">
        <v>367</v>
      </c>
      <c r="E252" s="170" t="s">
        <v>111</v>
      </c>
      <c r="F252" s="181">
        <v>2</v>
      </c>
      <c r="G252" s="193"/>
      <c r="H252" s="116">
        <f t="shared" si="32"/>
        <v>0</v>
      </c>
    </row>
    <row r="253" spans="1:8" s="38" customFormat="1" ht="45" customHeight="1" x14ac:dyDescent="0.35">
      <c r="A253" s="16"/>
      <c r="B253" s="163" t="s">
        <v>344</v>
      </c>
      <c r="C253" s="180" t="s">
        <v>345</v>
      </c>
      <c r="D253" s="165" t="s">
        <v>311</v>
      </c>
      <c r="E253" s="170"/>
      <c r="F253" s="96"/>
      <c r="G253" s="98"/>
      <c r="H253" s="98"/>
    </row>
    <row r="254" spans="1:8" s="38" customFormat="1" ht="45" customHeight="1" x14ac:dyDescent="0.35">
      <c r="A254" s="16"/>
      <c r="B254" s="179" t="s">
        <v>50</v>
      </c>
      <c r="C254" s="180" t="s">
        <v>312</v>
      </c>
      <c r="D254" s="165" t="s">
        <v>15</v>
      </c>
      <c r="E254" s="170"/>
      <c r="F254" s="96"/>
      <c r="G254" s="98"/>
      <c r="H254" s="98"/>
    </row>
    <row r="255" spans="1:8" s="38" customFormat="1" ht="30" customHeight="1" x14ac:dyDescent="0.35">
      <c r="A255" s="16"/>
      <c r="B255" s="184" t="s">
        <v>157</v>
      </c>
      <c r="C255" s="180" t="s">
        <v>313</v>
      </c>
      <c r="D255" s="165" t="s">
        <v>15</v>
      </c>
      <c r="E255" s="170" t="s">
        <v>133</v>
      </c>
      <c r="F255" s="181">
        <v>79</v>
      </c>
      <c r="G255" s="193"/>
      <c r="H255" s="116">
        <f t="shared" si="32"/>
        <v>0</v>
      </c>
    </row>
    <row r="256" spans="1:8" s="38" customFormat="1" ht="30" customHeight="1" x14ac:dyDescent="0.35">
      <c r="A256" s="16"/>
      <c r="B256" s="184" t="s">
        <v>159</v>
      </c>
      <c r="C256" s="180" t="s">
        <v>314</v>
      </c>
      <c r="D256" s="165" t="s">
        <v>15</v>
      </c>
      <c r="E256" s="170" t="s">
        <v>133</v>
      </c>
      <c r="F256" s="181">
        <v>242</v>
      </c>
      <c r="G256" s="193"/>
      <c r="H256" s="116">
        <f t="shared" si="32"/>
        <v>0</v>
      </c>
    </row>
    <row r="257" spans="1:8" s="38" customFormat="1" ht="30" customHeight="1" x14ac:dyDescent="0.35">
      <c r="A257" s="16"/>
      <c r="B257" s="184" t="s">
        <v>290</v>
      </c>
      <c r="C257" s="180" t="s">
        <v>315</v>
      </c>
      <c r="D257" s="165" t="s">
        <v>15</v>
      </c>
      <c r="E257" s="170" t="s">
        <v>133</v>
      </c>
      <c r="F257" s="147">
        <v>2</v>
      </c>
      <c r="G257" s="193"/>
      <c r="H257" s="116">
        <f t="shared" si="32"/>
        <v>0</v>
      </c>
    </row>
    <row r="258" spans="1:8" s="38" customFormat="1" ht="45" customHeight="1" x14ac:dyDescent="0.35">
      <c r="A258" s="16"/>
      <c r="B258" s="179" t="s">
        <v>54</v>
      </c>
      <c r="C258" s="180" t="s">
        <v>316</v>
      </c>
      <c r="D258" s="165" t="s">
        <v>15</v>
      </c>
      <c r="E258" s="170"/>
      <c r="F258" s="96"/>
      <c r="G258" s="98"/>
      <c r="H258" s="98"/>
    </row>
    <row r="259" spans="1:8" s="38" customFormat="1" ht="30" customHeight="1" x14ac:dyDescent="0.35">
      <c r="A259" s="16"/>
      <c r="B259" s="184" t="s">
        <v>157</v>
      </c>
      <c r="C259" s="180" t="s">
        <v>313</v>
      </c>
      <c r="D259" s="165" t="s">
        <v>15</v>
      </c>
      <c r="E259" s="170" t="s">
        <v>133</v>
      </c>
      <c r="F259" s="181">
        <v>30</v>
      </c>
      <c r="G259" s="193"/>
      <c r="H259" s="116">
        <f t="shared" si="32"/>
        <v>0</v>
      </c>
    </row>
    <row r="260" spans="1:8" s="38" customFormat="1" ht="30" customHeight="1" x14ac:dyDescent="0.35">
      <c r="A260" s="16"/>
      <c r="B260" s="184" t="s">
        <v>159</v>
      </c>
      <c r="C260" s="180" t="s">
        <v>314</v>
      </c>
      <c r="D260" s="165" t="s">
        <v>15</v>
      </c>
      <c r="E260" s="170" t="s">
        <v>133</v>
      </c>
      <c r="F260" s="181">
        <v>18</v>
      </c>
      <c r="G260" s="193"/>
      <c r="H260" s="116">
        <f t="shared" si="32"/>
        <v>0</v>
      </c>
    </row>
    <row r="261" spans="1:8" s="38" customFormat="1" ht="45" customHeight="1" x14ac:dyDescent="0.35">
      <c r="A261" s="16"/>
      <c r="B261" s="163" t="s">
        <v>346</v>
      </c>
      <c r="C261" s="180" t="s">
        <v>347</v>
      </c>
      <c r="D261" s="165" t="s">
        <v>311</v>
      </c>
      <c r="E261" s="170"/>
      <c r="F261" s="96"/>
      <c r="G261" s="98"/>
      <c r="H261" s="98"/>
    </row>
    <row r="262" spans="1:8" s="38" customFormat="1" ht="45" customHeight="1" x14ac:dyDescent="0.35">
      <c r="A262" s="16"/>
      <c r="B262" s="179" t="s">
        <v>50</v>
      </c>
      <c r="C262" s="180" t="s">
        <v>312</v>
      </c>
      <c r="D262" s="165" t="s">
        <v>15</v>
      </c>
      <c r="E262" s="170"/>
      <c r="F262" s="96"/>
      <c r="G262" s="98"/>
      <c r="H262" s="98"/>
    </row>
    <row r="263" spans="1:8" s="38" customFormat="1" ht="30" customHeight="1" x14ac:dyDescent="0.35">
      <c r="A263" s="16"/>
      <c r="B263" s="184" t="s">
        <v>157</v>
      </c>
      <c r="C263" s="180" t="s">
        <v>313</v>
      </c>
      <c r="D263" s="165" t="s">
        <v>15</v>
      </c>
      <c r="E263" s="170" t="s">
        <v>133</v>
      </c>
      <c r="F263" s="147">
        <v>84</v>
      </c>
      <c r="G263" s="193"/>
      <c r="H263" s="116">
        <f t="shared" si="32"/>
        <v>0</v>
      </c>
    </row>
    <row r="264" spans="1:8" s="38" customFormat="1" ht="45" customHeight="1" x14ac:dyDescent="0.35">
      <c r="A264" s="16"/>
      <c r="B264" s="179" t="s">
        <v>54</v>
      </c>
      <c r="C264" s="180" t="s">
        <v>316</v>
      </c>
      <c r="D264" s="165" t="s">
        <v>15</v>
      </c>
      <c r="E264" s="170"/>
      <c r="F264" s="96"/>
      <c r="G264" s="98"/>
      <c r="H264" s="98"/>
    </row>
    <row r="265" spans="1:8" s="38" customFormat="1" ht="30" customHeight="1" x14ac:dyDescent="0.35">
      <c r="A265" s="16"/>
      <c r="B265" s="184" t="s">
        <v>157</v>
      </c>
      <c r="C265" s="180" t="s">
        <v>313</v>
      </c>
      <c r="D265" s="165" t="s">
        <v>15</v>
      </c>
      <c r="E265" s="170" t="s">
        <v>133</v>
      </c>
      <c r="F265" s="181">
        <v>26</v>
      </c>
      <c r="G265" s="193"/>
      <c r="H265" s="116">
        <f t="shared" si="32"/>
        <v>0</v>
      </c>
    </row>
    <row r="266" spans="1:8" s="38" customFormat="1" ht="30" customHeight="1" x14ac:dyDescent="0.35">
      <c r="A266" s="16"/>
      <c r="B266" s="163" t="s">
        <v>348</v>
      </c>
      <c r="C266" s="180" t="s">
        <v>349</v>
      </c>
      <c r="D266" s="165" t="s">
        <v>311</v>
      </c>
      <c r="E266" s="170"/>
      <c r="F266" s="96"/>
      <c r="G266" s="98"/>
      <c r="H266" s="98"/>
    </row>
    <row r="267" spans="1:8" s="38" customFormat="1" ht="45" customHeight="1" x14ac:dyDescent="0.35">
      <c r="A267" s="16"/>
      <c r="B267" s="179" t="s">
        <v>50</v>
      </c>
      <c r="C267" s="180" t="s">
        <v>312</v>
      </c>
      <c r="D267" s="165" t="s">
        <v>15</v>
      </c>
      <c r="E267" s="170"/>
      <c r="F267" s="96"/>
      <c r="G267" s="98"/>
      <c r="H267" s="98"/>
    </row>
    <row r="268" spans="1:8" s="38" customFormat="1" ht="30" customHeight="1" x14ac:dyDescent="0.35">
      <c r="A268" s="16"/>
      <c r="B268" s="184" t="s">
        <v>157</v>
      </c>
      <c r="C268" s="180" t="s">
        <v>313</v>
      </c>
      <c r="D268" s="165" t="s">
        <v>15</v>
      </c>
      <c r="E268" s="170" t="s">
        <v>133</v>
      </c>
      <c r="F268" s="147">
        <v>80</v>
      </c>
      <c r="G268" s="193"/>
      <c r="H268" s="116">
        <f t="shared" si="32"/>
        <v>0</v>
      </c>
    </row>
    <row r="269" spans="1:8" s="38" customFormat="1" ht="30" customHeight="1" x14ac:dyDescent="0.35">
      <c r="A269" s="16"/>
      <c r="B269" s="184" t="s">
        <v>159</v>
      </c>
      <c r="C269" s="180" t="s">
        <v>314</v>
      </c>
      <c r="D269" s="165" t="s">
        <v>15</v>
      </c>
      <c r="E269" s="170" t="s">
        <v>133</v>
      </c>
      <c r="F269" s="147">
        <v>67</v>
      </c>
      <c r="G269" s="193"/>
      <c r="H269" s="116">
        <f t="shared" si="32"/>
        <v>0</v>
      </c>
    </row>
    <row r="270" spans="1:8" s="38" customFormat="1" ht="45" customHeight="1" x14ac:dyDescent="0.35">
      <c r="A270" s="16"/>
      <c r="B270" s="179" t="s">
        <v>54</v>
      </c>
      <c r="C270" s="180" t="s">
        <v>316</v>
      </c>
      <c r="D270" s="165" t="s">
        <v>15</v>
      </c>
      <c r="E270" s="170"/>
      <c r="F270" s="96"/>
      <c r="G270" s="98"/>
      <c r="H270" s="98"/>
    </row>
    <row r="271" spans="1:8" s="38" customFormat="1" ht="30" customHeight="1" x14ac:dyDescent="0.35">
      <c r="A271" s="16"/>
      <c r="B271" s="184" t="s">
        <v>157</v>
      </c>
      <c r="C271" s="180" t="s">
        <v>313</v>
      </c>
      <c r="D271" s="165" t="s">
        <v>15</v>
      </c>
      <c r="E271" s="170" t="s">
        <v>133</v>
      </c>
      <c r="F271" s="181">
        <v>82</v>
      </c>
      <c r="G271" s="193"/>
      <c r="H271" s="116">
        <f t="shared" si="32"/>
        <v>0</v>
      </c>
    </row>
    <row r="272" spans="1:8" s="38" customFormat="1" ht="30" customHeight="1" x14ac:dyDescent="0.35">
      <c r="A272" s="16"/>
      <c r="B272" s="163" t="s">
        <v>350</v>
      </c>
      <c r="C272" s="180" t="s">
        <v>351</v>
      </c>
      <c r="D272" s="165" t="s">
        <v>311</v>
      </c>
      <c r="E272" s="170"/>
      <c r="F272" s="96"/>
      <c r="G272" s="98"/>
      <c r="H272" s="98"/>
    </row>
    <row r="273" spans="1:8" s="38" customFormat="1" ht="45" customHeight="1" x14ac:dyDescent="0.35">
      <c r="A273" s="16"/>
      <c r="B273" s="179" t="s">
        <v>50</v>
      </c>
      <c r="C273" s="180" t="s">
        <v>312</v>
      </c>
      <c r="D273" s="165" t="s">
        <v>15</v>
      </c>
      <c r="E273" s="170"/>
      <c r="F273" s="96"/>
      <c r="G273" s="98"/>
      <c r="H273" s="98"/>
    </row>
    <row r="274" spans="1:8" s="38" customFormat="1" ht="30" customHeight="1" x14ac:dyDescent="0.35">
      <c r="A274" s="16"/>
      <c r="B274" s="184" t="s">
        <v>157</v>
      </c>
      <c r="C274" s="180" t="s">
        <v>313</v>
      </c>
      <c r="D274" s="165" t="s">
        <v>15</v>
      </c>
      <c r="E274" s="170" t="s">
        <v>133</v>
      </c>
      <c r="F274" s="147">
        <v>54</v>
      </c>
      <c r="G274" s="193"/>
      <c r="H274" s="116">
        <f t="shared" si="32"/>
        <v>0</v>
      </c>
    </row>
    <row r="275" spans="1:8" s="38" customFormat="1" ht="30" customHeight="1" x14ac:dyDescent="0.35">
      <c r="A275" s="16"/>
      <c r="B275" s="184" t="s">
        <v>159</v>
      </c>
      <c r="C275" s="180" t="s">
        <v>315</v>
      </c>
      <c r="D275" s="165" t="s">
        <v>15</v>
      </c>
      <c r="E275" s="170" t="s">
        <v>133</v>
      </c>
      <c r="F275" s="181">
        <v>10</v>
      </c>
      <c r="G275" s="193"/>
      <c r="H275" s="116">
        <f t="shared" si="32"/>
        <v>0</v>
      </c>
    </row>
    <row r="276" spans="1:8" s="38" customFormat="1" ht="45" customHeight="1" x14ac:dyDescent="0.35">
      <c r="A276" s="16"/>
      <c r="B276" s="179" t="s">
        <v>54</v>
      </c>
      <c r="C276" s="180" t="s">
        <v>316</v>
      </c>
      <c r="D276" s="165" t="s">
        <v>15</v>
      </c>
      <c r="E276" s="170"/>
      <c r="F276" s="96"/>
      <c r="G276" s="98"/>
      <c r="H276" s="98"/>
    </row>
    <row r="277" spans="1:8" s="38" customFormat="1" ht="30" customHeight="1" x14ac:dyDescent="0.35">
      <c r="A277" s="16"/>
      <c r="B277" s="184" t="s">
        <v>157</v>
      </c>
      <c r="C277" s="180" t="s">
        <v>313</v>
      </c>
      <c r="D277" s="165" t="s">
        <v>15</v>
      </c>
      <c r="E277" s="170" t="s">
        <v>133</v>
      </c>
      <c r="F277" s="181">
        <v>6</v>
      </c>
      <c r="G277" s="193"/>
      <c r="H277" s="116">
        <f t="shared" si="32"/>
        <v>0</v>
      </c>
    </row>
    <row r="278" spans="1:8" s="38" customFormat="1" ht="45" customHeight="1" x14ac:dyDescent="0.35">
      <c r="A278" s="16"/>
      <c r="B278" s="179" t="s">
        <v>56</v>
      </c>
      <c r="C278" s="180" t="s">
        <v>291</v>
      </c>
      <c r="D278" s="165" t="s">
        <v>15</v>
      </c>
      <c r="E278" s="170" t="s">
        <v>133</v>
      </c>
      <c r="F278" s="181">
        <v>73</v>
      </c>
      <c r="G278" s="193"/>
      <c r="H278" s="116">
        <f t="shared" si="32"/>
        <v>0</v>
      </c>
    </row>
    <row r="279" spans="1:8" s="38" customFormat="1" ht="30" customHeight="1" x14ac:dyDescent="0.35">
      <c r="A279" s="16"/>
      <c r="B279" s="163" t="s">
        <v>352</v>
      </c>
      <c r="C279" s="180" t="s">
        <v>353</v>
      </c>
      <c r="D279" s="165" t="s">
        <v>311</v>
      </c>
      <c r="E279" s="170"/>
      <c r="F279" s="96"/>
      <c r="G279" s="98"/>
      <c r="H279" s="98"/>
    </row>
    <row r="280" spans="1:8" s="38" customFormat="1" ht="45" customHeight="1" x14ac:dyDescent="0.35">
      <c r="A280" s="16"/>
      <c r="B280" s="179" t="s">
        <v>50</v>
      </c>
      <c r="C280" s="180" t="s">
        <v>312</v>
      </c>
      <c r="D280" s="165" t="s">
        <v>15</v>
      </c>
      <c r="E280" s="170"/>
      <c r="F280" s="96"/>
      <c r="G280" s="98"/>
      <c r="H280" s="98"/>
    </row>
    <row r="281" spans="1:8" s="38" customFormat="1" ht="30" customHeight="1" x14ac:dyDescent="0.35">
      <c r="A281" s="16"/>
      <c r="B281" s="184" t="s">
        <v>157</v>
      </c>
      <c r="C281" s="180" t="s">
        <v>313</v>
      </c>
      <c r="D281" s="165" t="s">
        <v>15</v>
      </c>
      <c r="E281" s="170" t="s">
        <v>133</v>
      </c>
      <c r="F281" s="181">
        <v>72</v>
      </c>
      <c r="G281" s="193"/>
      <c r="H281" s="116">
        <f t="shared" si="32"/>
        <v>0</v>
      </c>
    </row>
    <row r="282" spans="1:8" s="38" customFormat="1" ht="30" customHeight="1" x14ac:dyDescent="0.35">
      <c r="A282" s="16"/>
      <c r="B282" s="184" t="s">
        <v>159</v>
      </c>
      <c r="C282" s="180" t="s">
        <v>314</v>
      </c>
      <c r="D282" s="165" t="s">
        <v>15</v>
      </c>
      <c r="E282" s="170" t="s">
        <v>133</v>
      </c>
      <c r="F282" s="181">
        <v>11</v>
      </c>
      <c r="G282" s="193"/>
      <c r="H282" s="116">
        <f t="shared" si="32"/>
        <v>0</v>
      </c>
    </row>
    <row r="283" spans="1:8" s="38" customFormat="1" ht="30" customHeight="1" x14ac:dyDescent="0.35">
      <c r="A283" s="16"/>
      <c r="B283" s="163" t="s">
        <v>354</v>
      </c>
      <c r="C283" s="180" t="s">
        <v>355</v>
      </c>
      <c r="D283" s="165" t="s">
        <v>311</v>
      </c>
      <c r="E283" s="170"/>
      <c r="F283" s="96"/>
      <c r="G283" s="98"/>
      <c r="H283" s="98"/>
    </row>
    <row r="284" spans="1:8" s="38" customFormat="1" ht="45" customHeight="1" x14ac:dyDescent="0.35">
      <c r="A284" s="16"/>
      <c r="B284" s="179" t="s">
        <v>50</v>
      </c>
      <c r="C284" s="180" t="s">
        <v>312</v>
      </c>
      <c r="D284" s="165" t="s">
        <v>15</v>
      </c>
      <c r="E284" s="170"/>
      <c r="F284" s="96"/>
      <c r="G284" s="98"/>
      <c r="H284" s="98"/>
    </row>
    <row r="285" spans="1:8" s="38" customFormat="1" ht="30" customHeight="1" x14ac:dyDescent="0.35">
      <c r="A285" s="16"/>
      <c r="B285" s="184" t="s">
        <v>157</v>
      </c>
      <c r="C285" s="180" t="s">
        <v>313</v>
      </c>
      <c r="D285" s="165" t="s">
        <v>15</v>
      </c>
      <c r="E285" s="170" t="s">
        <v>133</v>
      </c>
      <c r="F285" s="147">
        <v>250</v>
      </c>
      <c r="G285" s="193"/>
      <c r="H285" s="116">
        <f t="shared" si="32"/>
        <v>0</v>
      </c>
    </row>
    <row r="286" spans="1:8" s="38" customFormat="1" ht="30" customHeight="1" x14ac:dyDescent="0.35">
      <c r="A286" s="16"/>
      <c r="B286" s="184" t="s">
        <v>159</v>
      </c>
      <c r="C286" s="180" t="s">
        <v>314</v>
      </c>
      <c r="D286" s="165" t="s">
        <v>15</v>
      </c>
      <c r="E286" s="170" t="s">
        <v>133</v>
      </c>
      <c r="F286" s="181">
        <v>12</v>
      </c>
      <c r="G286" s="193"/>
      <c r="H286" s="116">
        <f t="shared" si="32"/>
        <v>0</v>
      </c>
    </row>
    <row r="287" spans="1:8" s="38" customFormat="1" ht="45" customHeight="1" x14ac:dyDescent="0.35">
      <c r="A287" s="16"/>
      <c r="B287" s="179" t="s">
        <v>54</v>
      </c>
      <c r="C287" s="180" t="s">
        <v>316</v>
      </c>
      <c r="D287" s="165" t="s">
        <v>15</v>
      </c>
      <c r="E287" s="170"/>
      <c r="F287" s="96"/>
      <c r="G287" s="98"/>
      <c r="H287" s="98"/>
    </row>
    <row r="288" spans="1:8" s="38" customFormat="1" ht="30" customHeight="1" x14ac:dyDescent="0.35">
      <c r="A288" s="16"/>
      <c r="B288" s="184" t="s">
        <v>157</v>
      </c>
      <c r="C288" s="180" t="s">
        <v>313</v>
      </c>
      <c r="D288" s="165" t="s">
        <v>15</v>
      </c>
      <c r="E288" s="170" t="s">
        <v>133</v>
      </c>
      <c r="F288" s="181">
        <v>48</v>
      </c>
      <c r="G288" s="193"/>
      <c r="H288" s="116">
        <f t="shared" si="32"/>
        <v>0</v>
      </c>
    </row>
    <row r="289" spans="1:8" s="38" customFormat="1" ht="45" customHeight="1" x14ac:dyDescent="0.35">
      <c r="A289" s="16"/>
      <c r="B289" s="179" t="s">
        <v>56</v>
      </c>
      <c r="C289" s="180" t="s">
        <v>291</v>
      </c>
      <c r="D289" s="165" t="s">
        <v>15</v>
      </c>
      <c r="E289" s="170" t="s">
        <v>133</v>
      </c>
      <c r="F289" s="181">
        <v>73</v>
      </c>
      <c r="G289" s="193"/>
      <c r="H289" s="116">
        <f t="shared" si="32"/>
        <v>0</v>
      </c>
    </row>
    <row r="290" spans="1:8" s="38" customFormat="1" ht="30" customHeight="1" x14ac:dyDescent="0.35">
      <c r="A290" s="16"/>
      <c r="B290" s="163" t="s">
        <v>356</v>
      </c>
      <c r="C290" s="180" t="s">
        <v>357</v>
      </c>
      <c r="D290" s="165" t="s">
        <v>311</v>
      </c>
      <c r="E290" s="170"/>
      <c r="F290" s="96"/>
      <c r="G290" s="98"/>
      <c r="H290" s="98"/>
    </row>
    <row r="291" spans="1:8" s="38" customFormat="1" ht="45" customHeight="1" x14ac:dyDescent="0.35">
      <c r="A291" s="16"/>
      <c r="B291" s="179" t="s">
        <v>50</v>
      </c>
      <c r="C291" s="180" t="s">
        <v>312</v>
      </c>
      <c r="D291" s="165" t="s">
        <v>15</v>
      </c>
      <c r="E291" s="170"/>
      <c r="F291" s="96"/>
      <c r="G291" s="98"/>
      <c r="H291" s="98"/>
    </row>
    <row r="292" spans="1:8" s="38" customFormat="1" ht="30" customHeight="1" x14ac:dyDescent="0.35">
      <c r="A292" s="16"/>
      <c r="B292" s="184" t="s">
        <v>157</v>
      </c>
      <c r="C292" s="180" t="s">
        <v>313</v>
      </c>
      <c r="D292" s="165" t="s">
        <v>15</v>
      </c>
      <c r="E292" s="170" t="s">
        <v>133</v>
      </c>
      <c r="F292" s="181">
        <v>95</v>
      </c>
      <c r="G292" s="193"/>
      <c r="H292" s="116">
        <f t="shared" si="32"/>
        <v>0</v>
      </c>
    </row>
    <row r="293" spans="1:8" s="38" customFormat="1" ht="30" customHeight="1" x14ac:dyDescent="0.35">
      <c r="A293" s="16"/>
      <c r="B293" s="163" t="s">
        <v>358</v>
      </c>
      <c r="C293" s="180" t="s">
        <v>359</v>
      </c>
      <c r="D293" s="165" t="s">
        <v>311</v>
      </c>
      <c r="E293" s="170"/>
      <c r="F293" s="96"/>
      <c r="G293" s="98"/>
      <c r="H293" s="98"/>
    </row>
    <row r="294" spans="1:8" s="38" customFormat="1" ht="45" customHeight="1" x14ac:dyDescent="0.35">
      <c r="A294" s="16"/>
      <c r="B294" s="179" t="s">
        <v>50</v>
      </c>
      <c r="C294" s="180" t="s">
        <v>312</v>
      </c>
      <c r="D294" s="165" t="s">
        <v>15</v>
      </c>
      <c r="E294" s="170"/>
      <c r="F294" s="96"/>
      <c r="G294" s="98"/>
      <c r="H294" s="98"/>
    </row>
    <row r="295" spans="1:8" s="38" customFormat="1" ht="30" customHeight="1" x14ac:dyDescent="0.35">
      <c r="A295" s="16"/>
      <c r="B295" s="184" t="s">
        <v>157</v>
      </c>
      <c r="C295" s="180" t="s">
        <v>313</v>
      </c>
      <c r="D295" s="165" t="s">
        <v>15</v>
      </c>
      <c r="E295" s="170" t="s">
        <v>133</v>
      </c>
      <c r="F295" s="181">
        <v>6</v>
      </c>
      <c r="G295" s="193"/>
      <c r="H295" s="116">
        <f t="shared" ref="H295:H329" si="33">ROUND(G295*F295,2)</f>
        <v>0</v>
      </c>
    </row>
    <row r="296" spans="1:8" s="38" customFormat="1" ht="30" customHeight="1" x14ac:dyDescent="0.35">
      <c r="A296" s="16"/>
      <c r="B296" s="163" t="s">
        <v>360</v>
      </c>
      <c r="C296" s="180" t="s">
        <v>361</v>
      </c>
      <c r="D296" s="111" t="s">
        <v>581</v>
      </c>
      <c r="E296" s="170"/>
      <c r="F296" s="96"/>
      <c r="G296" s="98"/>
      <c r="H296" s="98"/>
    </row>
    <row r="297" spans="1:8" s="38" customFormat="1" ht="45" customHeight="1" x14ac:dyDescent="0.35">
      <c r="A297" s="16"/>
      <c r="B297" s="179" t="s">
        <v>50</v>
      </c>
      <c r="C297" s="180" t="s">
        <v>312</v>
      </c>
      <c r="D297" s="165" t="s">
        <v>15</v>
      </c>
      <c r="E297" s="170"/>
      <c r="F297" s="96"/>
      <c r="G297" s="98"/>
      <c r="H297" s="98"/>
    </row>
    <row r="298" spans="1:8" s="38" customFormat="1" ht="30" customHeight="1" x14ac:dyDescent="0.35">
      <c r="A298" s="16"/>
      <c r="B298" s="184" t="s">
        <v>157</v>
      </c>
      <c r="C298" s="180" t="s">
        <v>314</v>
      </c>
      <c r="D298" s="165" t="s">
        <v>15</v>
      </c>
      <c r="E298" s="170" t="s">
        <v>133</v>
      </c>
      <c r="F298" s="181">
        <v>17</v>
      </c>
      <c r="G298" s="193"/>
      <c r="H298" s="116">
        <f t="shared" si="33"/>
        <v>0</v>
      </c>
    </row>
    <row r="299" spans="1:8" s="38" customFormat="1" ht="30" customHeight="1" x14ac:dyDescent="0.35">
      <c r="A299" s="16"/>
      <c r="B299" s="163" t="s">
        <v>362</v>
      </c>
      <c r="C299" s="180" t="s">
        <v>322</v>
      </c>
      <c r="D299" s="165" t="s">
        <v>311</v>
      </c>
      <c r="E299" s="170"/>
      <c r="F299" s="96"/>
      <c r="G299" s="98"/>
      <c r="H299" s="98"/>
    </row>
    <row r="300" spans="1:8" s="38" customFormat="1" ht="30" customHeight="1" x14ac:dyDescent="0.35">
      <c r="A300" s="16"/>
      <c r="B300" s="179" t="s">
        <v>50</v>
      </c>
      <c r="C300" s="180" t="s">
        <v>323</v>
      </c>
      <c r="D300" s="165" t="s">
        <v>15</v>
      </c>
      <c r="E300" s="170"/>
      <c r="F300" s="96"/>
      <c r="G300" s="98"/>
      <c r="H300" s="98"/>
    </row>
    <row r="301" spans="1:8" s="38" customFormat="1" ht="30" customHeight="1" x14ac:dyDescent="0.35">
      <c r="A301" s="16"/>
      <c r="B301" s="184" t="s">
        <v>157</v>
      </c>
      <c r="C301" s="180" t="s">
        <v>324</v>
      </c>
      <c r="D301" s="165" t="s">
        <v>15</v>
      </c>
      <c r="E301" s="170" t="s">
        <v>325</v>
      </c>
      <c r="F301" s="181">
        <v>37</v>
      </c>
      <c r="G301" s="193"/>
      <c r="H301" s="116">
        <f t="shared" si="33"/>
        <v>0</v>
      </c>
    </row>
    <row r="302" spans="1:8" s="38" customFormat="1" ht="30" customHeight="1" x14ac:dyDescent="0.35">
      <c r="A302" s="16"/>
      <c r="B302" s="184" t="s">
        <v>159</v>
      </c>
      <c r="C302" s="180" t="s">
        <v>363</v>
      </c>
      <c r="D302" s="165" t="s">
        <v>15</v>
      </c>
      <c r="E302" s="170" t="s">
        <v>325</v>
      </c>
      <c r="F302" s="147">
        <v>26</v>
      </c>
      <c r="G302" s="193"/>
      <c r="H302" s="116">
        <f t="shared" si="33"/>
        <v>0</v>
      </c>
    </row>
    <row r="303" spans="1:8" s="38" customFormat="1" ht="30" customHeight="1" x14ac:dyDescent="0.35">
      <c r="A303" s="16"/>
      <c r="B303" s="184" t="s">
        <v>290</v>
      </c>
      <c r="C303" s="180" t="s">
        <v>364</v>
      </c>
      <c r="D303" s="165" t="s">
        <v>15</v>
      </c>
      <c r="E303" s="170" t="s">
        <v>325</v>
      </c>
      <c r="F303" s="147">
        <v>14</v>
      </c>
      <c r="G303" s="193"/>
      <c r="H303" s="116">
        <f t="shared" si="33"/>
        <v>0</v>
      </c>
    </row>
    <row r="304" spans="1:8" s="38" customFormat="1" ht="30" customHeight="1" x14ac:dyDescent="0.35">
      <c r="A304" s="16"/>
      <c r="B304" s="163" t="s">
        <v>365</v>
      </c>
      <c r="C304" s="180" t="s">
        <v>366</v>
      </c>
      <c r="D304" s="165" t="s">
        <v>578</v>
      </c>
      <c r="E304" s="170"/>
      <c r="F304" s="96"/>
      <c r="G304" s="98"/>
      <c r="H304" s="98"/>
    </row>
    <row r="305" spans="1:8" s="38" customFormat="1" ht="30" customHeight="1" x14ac:dyDescent="0.35">
      <c r="A305" s="16"/>
      <c r="B305" s="179" t="s">
        <v>50</v>
      </c>
      <c r="C305" s="180" t="s">
        <v>368</v>
      </c>
      <c r="D305" s="165" t="s">
        <v>15</v>
      </c>
      <c r="E305" s="170" t="s">
        <v>369</v>
      </c>
      <c r="F305" s="181">
        <v>1</v>
      </c>
      <c r="G305" s="193"/>
      <c r="H305" s="116">
        <f t="shared" si="33"/>
        <v>0</v>
      </c>
    </row>
    <row r="306" spans="1:8" s="38" customFormat="1" ht="30" customHeight="1" x14ac:dyDescent="0.35">
      <c r="A306" s="16"/>
      <c r="B306" s="179" t="s">
        <v>54</v>
      </c>
      <c r="C306" s="180" t="s">
        <v>370</v>
      </c>
      <c r="D306" s="165" t="s">
        <v>15</v>
      </c>
      <c r="E306" s="170" t="s">
        <v>369</v>
      </c>
      <c r="F306" s="181">
        <v>1</v>
      </c>
      <c r="G306" s="193"/>
      <c r="H306" s="116">
        <f t="shared" si="33"/>
        <v>0</v>
      </c>
    </row>
    <row r="307" spans="1:8" s="38" customFormat="1" ht="30" customHeight="1" x14ac:dyDescent="0.35">
      <c r="A307" s="16"/>
      <c r="B307" s="179" t="s">
        <v>56</v>
      </c>
      <c r="C307" s="180" t="s">
        <v>371</v>
      </c>
      <c r="D307" s="165" t="s">
        <v>15</v>
      </c>
      <c r="E307" s="170" t="s">
        <v>369</v>
      </c>
      <c r="F307" s="181">
        <v>1</v>
      </c>
      <c r="G307" s="193"/>
      <c r="H307" s="116">
        <f t="shared" si="33"/>
        <v>0</v>
      </c>
    </row>
    <row r="308" spans="1:8" s="38" customFormat="1" ht="30" customHeight="1" x14ac:dyDescent="0.35">
      <c r="A308" s="16"/>
      <c r="B308" s="163" t="s">
        <v>372</v>
      </c>
      <c r="C308" s="180" t="s">
        <v>373</v>
      </c>
      <c r="D308" s="165" t="s">
        <v>311</v>
      </c>
      <c r="E308" s="170"/>
      <c r="F308" s="96"/>
      <c r="G308" s="98"/>
      <c r="H308" s="98"/>
    </row>
    <row r="309" spans="1:8" s="38" customFormat="1" ht="30" customHeight="1" x14ac:dyDescent="0.35">
      <c r="A309" s="16"/>
      <c r="B309" s="179" t="s">
        <v>50</v>
      </c>
      <c r="C309" s="180" t="s">
        <v>374</v>
      </c>
      <c r="D309" s="165" t="s">
        <v>15</v>
      </c>
      <c r="E309" s="170" t="s">
        <v>111</v>
      </c>
      <c r="F309" s="181">
        <v>10</v>
      </c>
      <c r="G309" s="193"/>
      <c r="H309" s="116">
        <f t="shared" si="33"/>
        <v>0</v>
      </c>
    </row>
    <row r="310" spans="1:8" s="38" customFormat="1" ht="45" customHeight="1" x14ac:dyDescent="0.35">
      <c r="A310" s="16"/>
      <c r="B310" s="179" t="s">
        <v>54</v>
      </c>
      <c r="C310" s="180" t="s">
        <v>375</v>
      </c>
      <c r="D310" s="165" t="s">
        <v>15</v>
      </c>
      <c r="E310" s="170" t="s">
        <v>111</v>
      </c>
      <c r="F310" s="181">
        <v>2</v>
      </c>
      <c r="G310" s="193"/>
      <c r="H310" s="116">
        <f t="shared" si="33"/>
        <v>0</v>
      </c>
    </row>
    <row r="311" spans="1:8" s="38" customFormat="1" ht="45" customHeight="1" x14ac:dyDescent="0.35">
      <c r="A311" s="16"/>
      <c r="B311" s="179" t="s">
        <v>56</v>
      </c>
      <c r="C311" s="180" t="s">
        <v>376</v>
      </c>
      <c r="D311" s="165" t="s">
        <v>15</v>
      </c>
      <c r="E311" s="170" t="s">
        <v>111</v>
      </c>
      <c r="F311" s="181">
        <v>3</v>
      </c>
      <c r="G311" s="193"/>
      <c r="H311" s="116">
        <f t="shared" si="33"/>
        <v>0</v>
      </c>
    </row>
    <row r="312" spans="1:8" s="38" customFormat="1" ht="30" customHeight="1" x14ac:dyDescent="0.35">
      <c r="A312" s="16"/>
      <c r="B312" s="179" t="s">
        <v>58</v>
      </c>
      <c r="C312" s="180" t="s">
        <v>377</v>
      </c>
      <c r="D312" s="165" t="s">
        <v>15</v>
      </c>
      <c r="E312" s="170" t="s">
        <v>111</v>
      </c>
      <c r="F312" s="181">
        <v>14</v>
      </c>
      <c r="G312" s="193"/>
      <c r="H312" s="116">
        <f t="shared" si="33"/>
        <v>0</v>
      </c>
    </row>
    <row r="313" spans="1:8" s="38" customFormat="1" ht="30" customHeight="1" x14ac:dyDescent="0.35">
      <c r="A313" s="16"/>
      <c r="B313" s="163" t="s">
        <v>378</v>
      </c>
      <c r="C313" s="180" t="s">
        <v>379</v>
      </c>
      <c r="D313" s="165" t="s">
        <v>311</v>
      </c>
      <c r="E313" s="170"/>
      <c r="F313" s="96"/>
      <c r="G313" s="98"/>
      <c r="H313" s="98"/>
    </row>
    <row r="314" spans="1:8" s="38" customFormat="1" ht="30" customHeight="1" x14ac:dyDescent="0.35">
      <c r="A314" s="16"/>
      <c r="B314" s="179" t="s">
        <v>50</v>
      </c>
      <c r="C314" s="180" t="s">
        <v>380</v>
      </c>
      <c r="D314" s="165" t="s">
        <v>15</v>
      </c>
      <c r="E314" s="170" t="s">
        <v>325</v>
      </c>
      <c r="F314" s="147">
        <v>1</v>
      </c>
      <c r="G314" s="193"/>
      <c r="H314" s="116">
        <f t="shared" si="33"/>
        <v>0</v>
      </c>
    </row>
    <row r="315" spans="1:8" s="38" customFormat="1" ht="30" customHeight="1" x14ac:dyDescent="0.35">
      <c r="A315" s="16"/>
      <c r="B315" s="163" t="s">
        <v>381</v>
      </c>
      <c r="C315" s="180" t="s">
        <v>382</v>
      </c>
      <c r="D315" s="165" t="s">
        <v>311</v>
      </c>
      <c r="E315" s="170"/>
      <c r="F315" s="96"/>
      <c r="G315" s="98"/>
      <c r="H315" s="98"/>
    </row>
    <row r="316" spans="1:8" s="38" customFormat="1" ht="30" customHeight="1" x14ac:dyDescent="0.35">
      <c r="A316" s="16"/>
      <c r="B316" s="179" t="s">
        <v>50</v>
      </c>
      <c r="C316" s="180" t="s">
        <v>383</v>
      </c>
      <c r="D316" s="165" t="s">
        <v>15</v>
      </c>
      <c r="E316" s="170" t="s">
        <v>111</v>
      </c>
      <c r="F316" s="181">
        <v>1</v>
      </c>
      <c r="G316" s="193"/>
      <c r="H316" s="116">
        <f t="shared" si="33"/>
        <v>0</v>
      </c>
    </row>
    <row r="317" spans="1:8" s="38" customFormat="1" ht="30" customHeight="1" x14ac:dyDescent="0.35">
      <c r="A317" s="16"/>
      <c r="B317" s="163" t="s">
        <v>384</v>
      </c>
      <c r="C317" s="180" t="s">
        <v>385</v>
      </c>
      <c r="D317" s="165" t="s">
        <v>311</v>
      </c>
      <c r="E317" s="170"/>
      <c r="F317" s="96"/>
      <c r="G317" s="98"/>
      <c r="H317" s="98"/>
    </row>
    <row r="318" spans="1:8" s="38" customFormat="1" ht="30" customHeight="1" x14ac:dyDescent="0.35">
      <c r="A318" s="16"/>
      <c r="B318" s="179" t="s">
        <v>50</v>
      </c>
      <c r="C318" s="180" t="s">
        <v>386</v>
      </c>
      <c r="D318" s="165" t="s">
        <v>15</v>
      </c>
      <c r="E318" s="170" t="s">
        <v>111</v>
      </c>
      <c r="F318" s="181">
        <v>1</v>
      </c>
      <c r="G318" s="193"/>
      <c r="H318" s="116">
        <f t="shared" si="33"/>
        <v>0</v>
      </c>
    </row>
    <row r="319" spans="1:8" s="38" customFormat="1" ht="30" customHeight="1" x14ac:dyDescent="0.35">
      <c r="A319" s="16"/>
      <c r="B319" s="163" t="s">
        <v>387</v>
      </c>
      <c r="C319" s="180" t="s">
        <v>388</v>
      </c>
      <c r="D319" s="165" t="s">
        <v>311</v>
      </c>
      <c r="E319" s="170"/>
      <c r="F319" s="96"/>
      <c r="G319" s="98"/>
      <c r="H319" s="98"/>
    </row>
    <row r="320" spans="1:8" s="38" customFormat="1" ht="30" customHeight="1" x14ac:dyDescent="0.35">
      <c r="A320" s="16"/>
      <c r="B320" s="179" t="s">
        <v>50</v>
      </c>
      <c r="C320" s="180" t="s">
        <v>389</v>
      </c>
      <c r="D320" s="165" t="s">
        <v>15</v>
      </c>
      <c r="E320" s="170" t="s">
        <v>111</v>
      </c>
      <c r="F320" s="181">
        <v>1</v>
      </c>
      <c r="G320" s="193"/>
      <c r="H320" s="116">
        <f t="shared" si="33"/>
        <v>0</v>
      </c>
    </row>
    <row r="321" spans="1:8" s="38" customFormat="1" ht="30" customHeight="1" x14ac:dyDescent="0.35">
      <c r="A321" s="16"/>
      <c r="B321" s="179" t="s">
        <v>54</v>
      </c>
      <c r="C321" s="180" t="s">
        <v>390</v>
      </c>
      <c r="D321" s="165" t="s">
        <v>15</v>
      </c>
      <c r="E321" s="170" t="s">
        <v>111</v>
      </c>
      <c r="F321" s="181">
        <v>1</v>
      </c>
      <c r="G321" s="193"/>
      <c r="H321" s="116">
        <f t="shared" si="33"/>
        <v>0</v>
      </c>
    </row>
    <row r="322" spans="1:8" s="38" customFormat="1" ht="30" customHeight="1" x14ac:dyDescent="0.35">
      <c r="A322" s="16"/>
      <c r="B322" s="179" t="s">
        <v>56</v>
      </c>
      <c r="C322" s="180" t="s">
        <v>391</v>
      </c>
      <c r="D322" s="165" t="s">
        <v>15</v>
      </c>
      <c r="E322" s="170" t="s">
        <v>111</v>
      </c>
      <c r="F322" s="181">
        <v>1</v>
      </c>
      <c r="G322" s="193"/>
      <c r="H322" s="116">
        <f t="shared" si="33"/>
        <v>0</v>
      </c>
    </row>
    <row r="323" spans="1:8" s="38" customFormat="1" ht="30" customHeight="1" x14ac:dyDescent="0.35">
      <c r="A323" s="16"/>
      <c r="B323" s="163" t="s">
        <v>392</v>
      </c>
      <c r="C323" s="180" t="s">
        <v>335</v>
      </c>
      <c r="D323" s="165" t="s">
        <v>336</v>
      </c>
      <c r="E323" s="170"/>
      <c r="F323" s="96"/>
      <c r="G323" s="98"/>
      <c r="H323" s="98"/>
    </row>
    <row r="324" spans="1:8" s="38" customFormat="1" ht="30" customHeight="1" x14ac:dyDescent="0.35">
      <c r="A324" s="16"/>
      <c r="B324" s="179" t="s">
        <v>50</v>
      </c>
      <c r="C324" s="180" t="s">
        <v>393</v>
      </c>
      <c r="D324" s="165" t="s">
        <v>15</v>
      </c>
      <c r="E324" s="170" t="s">
        <v>133</v>
      </c>
      <c r="F324" s="181">
        <v>1467</v>
      </c>
      <c r="G324" s="193"/>
      <c r="H324" s="116">
        <f t="shared" si="33"/>
        <v>0</v>
      </c>
    </row>
    <row r="325" spans="1:8" s="38" customFormat="1" ht="30" customHeight="1" x14ac:dyDescent="0.35">
      <c r="A325" s="16"/>
      <c r="B325" s="163" t="s">
        <v>394</v>
      </c>
      <c r="C325" s="180" t="s">
        <v>395</v>
      </c>
      <c r="D325" s="165" t="s">
        <v>396</v>
      </c>
      <c r="E325" s="170"/>
      <c r="F325" s="96"/>
      <c r="G325" s="98"/>
      <c r="H325" s="98"/>
    </row>
    <row r="326" spans="1:8" s="38" customFormat="1" ht="30" customHeight="1" x14ac:dyDescent="0.35">
      <c r="A326" s="16"/>
      <c r="B326" s="179" t="s">
        <v>50</v>
      </c>
      <c r="C326" s="180" t="s">
        <v>397</v>
      </c>
      <c r="D326" s="165" t="s">
        <v>15</v>
      </c>
      <c r="E326" s="170" t="s">
        <v>398</v>
      </c>
      <c r="F326" s="147">
        <v>40</v>
      </c>
      <c r="G326" s="193"/>
      <c r="H326" s="116">
        <f t="shared" si="33"/>
        <v>0</v>
      </c>
    </row>
    <row r="327" spans="1:8" s="38" customFormat="1" ht="30" customHeight="1" x14ac:dyDescent="0.35">
      <c r="A327" s="16"/>
      <c r="B327" s="179" t="s">
        <v>54</v>
      </c>
      <c r="C327" s="180" t="s">
        <v>399</v>
      </c>
      <c r="D327" s="165" t="s">
        <v>15</v>
      </c>
      <c r="E327" s="170" t="s">
        <v>398</v>
      </c>
      <c r="F327" s="181">
        <v>6</v>
      </c>
      <c r="G327" s="193"/>
      <c r="H327" s="116">
        <f t="shared" si="33"/>
        <v>0</v>
      </c>
    </row>
    <row r="328" spans="1:8" s="38" customFormat="1" ht="30" customHeight="1" x14ac:dyDescent="0.35">
      <c r="A328" s="16"/>
      <c r="B328" s="179" t="s">
        <v>56</v>
      </c>
      <c r="C328" s="180" t="s">
        <v>400</v>
      </c>
      <c r="D328" s="165" t="s">
        <v>15</v>
      </c>
      <c r="E328" s="170" t="s">
        <v>398</v>
      </c>
      <c r="F328" s="181">
        <v>13</v>
      </c>
      <c r="G328" s="193"/>
      <c r="H328" s="116">
        <f t="shared" si="33"/>
        <v>0</v>
      </c>
    </row>
    <row r="329" spans="1:8" s="38" customFormat="1" ht="30" customHeight="1" x14ac:dyDescent="0.35">
      <c r="A329" s="16"/>
      <c r="B329" s="163" t="s">
        <v>401</v>
      </c>
      <c r="C329" s="180" t="s">
        <v>577</v>
      </c>
      <c r="D329" s="165" t="s">
        <v>573</v>
      </c>
      <c r="E329" s="170" t="s">
        <v>111</v>
      </c>
      <c r="F329" s="147">
        <v>5</v>
      </c>
      <c r="G329" s="193"/>
      <c r="H329" s="116">
        <f t="shared" si="33"/>
        <v>0</v>
      </c>
    </row>
    <row r="330" spans="1:8" s="38" customFormat="1" ht="30" customHeight="1" x14ac:dyDescent="0.35">
      <c r="A330" s="76" t="s">
        <v>402</v>
      </c>
      <c r="B330" s="109" t="s">
        <v>403</v>
      </c>
      <c r="C330" s="119" t="s">
        <v>205</v>
      </c>
      <c r="D330" s="120" t="s">
        <v>206</v>
      </c>
      <c r="E330" s="112"/>
      <c r="F330" s="188"/>
      <c r="G330" s="196"/>
      <c r="H330" s="177" t="s">
        <v>49</v>
      </c>
    </row>
    <row r="331" spans="1:8" s="38" customFormat="1" ht="45" customHeight="1" x14ac:dyDescent="0.35">
      <c r="A331" s="76" t="s">
        <v>404</v>
      </c>
      <c r="B331" s="113" t="s">
        <v>50</v>
      </c>
      <c r="C331" s="114" t="s">
        <v>207</v>
      </c>
      <c r="D331" s="111"/>
      <c r="E331" s="112" t="s">
        <v>111</v>
      </c>
      <c r="F331" s="188">
        <v>8</v>
      </c>
      <c r="G331" s="175"/>
      <c r="H331" s="177">
        <f t="shared" ref="H331:H332" si="34">ROUND(G331*F331,2)</f>
        <v>0</v>
      </c>
    </row>
    <row r="332" spans="1:8" s="38" customFormat="1" ht="45" customHeight="1" x14ac:dyDescent="0.35">
      <c r="A332" s="76" t="s">
        <v>405</v>
      </c>
      <c r="B332" s="113" t="s">
        <v>54</v>
      </c>
      <c r="C332" s="114" t="s">
        <v>208</v>
      </c>
      <c r="D332" s="111"/>
      <c r="E332" s="112" t="s">
        <v>111</v>
      </c>
      <c r="F332" s="188">
        <v>8</v>
      </c>
      <c r="G332" s="175"/>
      <c r="H332" s="177">
        <f t="shared" si="34"/>
        <v>0</v>
      </c>
    </row>
    <row r="333" spans="1:8" s="38" customFormat="1" ht="30" customHeight="1" x14ac:dyDescent="0.35">
      <c r="A333" s="18"/>
      <c r="B333" s="151"/>
      <c r="C333" s="130" t="s">
        <v>22</v>
      </c>
      <c r="D333" s="152"/>
      <c r="E333" s="153"/>
      <c r="F333" s="152"/>
      <c r="G333" s="154"/>
      <c r="H333" s="154"/>
    </row>
    <row r="334" spans="1:8" s="38" customFormat="1" ht="45" customHeight="1" x14ac:dyDescent="0.35">
      <c r="A334" s="76" t="s">
        <v>406</v>
      </c>
      <c r="B334" s="109" t="s">
        <v>407</v>
      </c>
      <c r="C334" s="114" t="s">
        <v>223</v>
      </c>
      <c r="D334" s="120" t="s">
        <v>206</v>
      </c>
      <c r="E334" s="112" t="s">
        <v>111</v>
      </c>
      <c r="F334" s="188">
        <v>8</v>
      </c>
      <c r="G334" s="175"/>
      <c r="H334" s="177">
        <f>ROUND(G334*F334,2)</f>
        <v>0</v>
      </c>
    </row>
    <row r="335" spans="1:8" s="38" customFormat="1" ht="30" customHeight="1" x14ac:dyDescent="0.35">
      <c r="A335" s="76" t="s">
        <v>408</v>
      </c>
      <c r="B335" s="109" t="s">
        <v>409</v>
      </c>
      <c r="C335" s="114" t="s">
        <v>225</v>
      </c>
      <c r="D335" s="120" t="s">
        <v>206</v>
      </c>
      <c r="E335" s="112"/>
      <c r="F335" s="188"/>
      <c r="G335" s="196"/>
      <c r="H335" s="197"/>
    </row>
    <row r="336" spans="1:8" s="38" customFormat="1" ht="30" customHeight="1" x14ac:dyDescent="0.35">
      <c r="A336" s="76" t="s">
        <v>410</v>
      </c>
      <c r="B336" s="113" t="s">
        <v>50</v>
      </c>
      <c r="C336" s="110" t="s">
        <v>226</v>
      </c>
      <c r="D336" s="111"/>
      <c r="E336" s="112" t="s">
        <v>111</v>
      </c>
      <c r="F336" s="188">
        <v>8</v>
      </c>
      <c r="G336" s="175"/>
      <c r="H336" s="177">
        <f t="shared" ref="H336:H340" si="35">ROUND(G336*F336,2)</f>
        <v>0</v>
      </c>
    </row>
    <row r="337" spans="1:8" s="38" customFormat="1" ht="30" customHeight="1" x14ac:dyDescent="0.35">
      <c r="A337" s="76" t="s">
        <v>411</v>
      </c>
      <c r="B337" s="109" t="s">
        <v>412</v>
      </c>
      <c r="C337" s="110" t="s">
        <v>228</v>
      </c>
      <c r="D337" s="120" t="s">
        <v>206</v>
      </c>
      <c r="E337" s="112" t="s">
        <v>111</v>
      </c>
      <c r="F337" s="188">
        <v>5</v>
      </c>
      <c r="G337" s="175"/>
      <c r="H337" s="177">
        <f t="shared" si="35"/>
        <v>0</v>
      </c>
    </row>
    <row r="338" spans="1:8" s="38" customFormat="1" ht="30" customHeight="1" x14ac:dyDescent="0.35">
      <c r="A338" s="76" t="s">
        <v>413</v>
      </c>
      <c r="B338" s="109" t="s">
        <v>414</v>
      </c>
      <c r="C338" s="110" t="s">
        <v>230</v>
      </c>
      <c r="D338" s="120" t="s">
        <v>206</v>
      </c>
      <c r="E338" s="112" t="s">
        <v>111</v>
      </c>
      <c r="F338" s="188">
        <v>5</v>
      </c>
      <c r="G338" s="175"/>
      <c r="H338" s="177">
        <f t="shared" si="35"/>
        <v>0</v>
      </c>
    </row>
    <row r="339" spans="1:8" s="38" customFormat="1" ht="30" customHeight="1" x14ac:dyDescent="0.35">
      <c r="A339" s="76" t="s">
        <v>415</v>
      </c>
      <c r="B339" s="109" t="s">
        <v>416</v>
      </c>
      <c r="C339" s="110" t="s">
        <v>417</v>
      </c>
      <c r="D339" s="120" t="s">
        <v>206</v>
      </c>
      <c r="E339" s="112" t="s">
        <v>111</v>
      </c>
      <c r="F339" s="188">
        <v>1</v>
      </c>
      <c r="G339" s="175"/>
      <c r="H339" s="177">
        <f t="shared" si="35"/>
        <v>0</v>
      </c>
    </row>
    <row r="340" spans="1:8" s="38" customFormat="1" ht="30" customHeight="1" x14ac:dyDescent="0.35">
      <c r="A340" s="129" t="s">
        <v>418</v>
      </c>
      <c r="B340" s="198" t="s">
        <v>419</v>
      </c>
      <c r="C340" s="114" t="s">
        <v>420</v>
      </c>
      <c r="D340" s="120" t="s">
        <v>206</v>
      </c>
      <c r="E340" s="199" t="s">
        <v>111</v>
      </c>
      <c r="F340" s="200">
        <v>1</v>
      </c>
      <c r="G340" s="201"/>
      <c r="H340" s="202">
        <f t="shared" si="35"/>
        <v>0</v>
      </c>
    </row>
    <row r="341" spans="1:8" s="38" customFormat="1" ht="10" customHeight="1" x14ac:dyDescent="0.35">
      <c r="A341" s="18"/>
      <c r="B341" s="103"/>
      <c r="C341" s="220"/>
      <c r="D341" s="104"/>
      <c r="E341" s="105"/>
      <c r="F341" s="106"/>
      <c r="G341" s="107"/>
      <c r="H341" s="107"/>
    </row>
    <row r="342" spans="1:8" s="38" customFormat="1" ht="30" customHeight="1" thickBot="1" x14ac:dyDescent="0.4">
      <c r="A342" s="19"/>
      <c r="B342" s="34" t="str">
        <f>B161</f>
        <v>D</v>
      </c>
      <c r="C342" s="254" t="str">
        <f>C161</f>
        <v>NORTH TRANSIT GARAGE REPLACEMENT - ON-SITE WORK</v>
      </c>
      <c r="D342" s="293"/>
      <c r="E342" s="293"/>
      <c r="F342" s="294"/>
      <c r="G342" s="19" t="s">
        <v>25</v>
      </c>
      <c r="H342" s="19">
        <f>SUM(H161:H341)</f>
        <v>0</v>
      </c>
    </row>
    <row r="343" spans="1:8" s="38" customFormat="1" ht="30" customHeight="1" thickTop="1" x14ac:dyDescent="0.35">
      <c r="A343" s="18"/>
      <c r="B343" s="277" t="s">
        <v>421</v>
      </c>
      <c r="C343" s="295"/>
      <c r="D343" s="295"/>
      <c r="E343" s="295"/>
      <c r="F343" s="296"/>
      <c r="G343" s="50"/>
      <c r="H343" s="51"/>
    </row>
    <row r="344" spans="1:8" s="38" customFormat="1" ht="30" customHeight="1" x14ac:dyDescent="0.35">
      <c r="A344" s="36"/>
      <c r="B344" s="161" t="s">
        <v>31</v>
      </c>
      <c r="C344" s="282" t="s">
        <v>42</v>
      </c>
      <c r="D344" s="300"/>
      <c r="E344" s="300"/>
      <c r="F344" s="301"/>
      <c r="G344" s="162"/>
      <c r="H344" s="162" t="s">
        <v>15</v>
      </c>
    </row>
    <row r="345" spans="1:8" s="82" customFormat="1" ht="29.25" customHeight="1" x14ac:dyDescent="0.25">
      <c r="A345" s="136"/>
      <c r="B345" s="122" t="s">
        <v>34</v>
      </c>
      <c r="C345" s="123" t="s">
        <v>422</v>
      </c>
      <c r="D345" s="126"/>
      <c r="E345" s="124"/>
      <c r="F345" s="118"/>
      <c r="G345" s="203"/>
      <c r="H345" s="203" t="s">
        <v>15</v>
      </c>
    </row>
    <row r="346" spans="1:8" s="82" customFormat="1" ht="45" customHeight="1" x14ac:dyDescent="0.25">
      <c r="A346" s="136"/>
      <c r="B346" s="125" t="s">
        <v>50</v>
      </c>
      <c r="C346" s="123" t="s">
        <v>423</v>
      </c>
      <c r="D346" s="126" t="s">
        <v>424</v>
      </c>
      <c r="E346" s="124" t="s">
        <v>472</v>
      </c>
      <c r="F346" s="118">
        <v>3440</v>
      </c>
      <c r="G346" s="193"/>
      <c r="H346" s="116">
        <f>SUM(G346*F346)</f>
        <v>0</v>
      </c>
    </row>
    <row r="347" spans="1:8" s="82" customFormat="1" ht="45" customHeight="1" x14ac:dyDescent="0.25">
      <c r="A347" s="136"/>
      <c r="B347" s="125" t="s">
        <v>54</v>
      </c>
      <c r="C347" s="123" t="s">
        <v>426</v>
      </c>
      <c r="D347" s="126" t="s">
        <v>424</v>
      </c>
      <c r="E347" s="124" t="s">
        <v>472</v>
      </c>
      <c r="F347" s="118">
        <v>8175</v>
      </c>
      <c r="G347" s="193"/>
      <c r="H347" s="116">
        <f t="shared" ref="H347:H400" si="36">ROUND(G347*F347,2)</f>
        <v>0</v>
      </c>
    </row>
    <row r="348" spans="1:8" s="82" customFormat="1" ht="45" customHeight="1" x14ac:dyDescent="0.25">
      <c r="A348" s="136"/>
      <c r="B348" s="122" t="s">
        <v>427</v>
      </c>
      <c r="C348" s="123" t="s">
        <v>428</v>
      </c>
      <c r="D348" s="126"/>
      <c r="E348" s="124"/>
      <c r="F348" s="118"/>
      <c r="G348" s="203"/>
      <c r="H348" s="203" t="s">
        <v>15</v>
      </c>
    </row>
    <row r="349" spans="1:8" s="82" customFormat="1" ht="45" customHeight="1" x14ac:dyDescent="0.25">
      <c r="A349" s="136"/>
      <c r="B349" s="125" t="s">
        <v>50</v>
      </c>
      <c r="C349" s="123" t="s">
        <v>429</v>
      </c>
      <c r="D349" s="126" t="s">
        <v>430</v>
      </c>
      <c r="E349" s="124" t="s">
        <v>425</v>
      </c>
      <c r="F349" s="118">
        <v>20200</v>
      </c>
      <c r="G349" s="193"/>
      <c r="H349" s="116">
        <f t="shared" si="36"/>
        <v>0</v>
      </c>
    </row>
    <row r="350" spans="1:8" s="82" customFormat="1" ht="45" customHeight="1" x14ac:dyDescent="0.25">
      <c r="A350" s="136"/>
      <c r="B350" s="125" t="s">
        <v>54</v>
      </c>
      <c r="C350" s="123" t="s">
        <v>431</v>
      </c>
      <c r="D350" s="126" t="s">
        <v>430</v>
      </c>
      <c r="E350" s="124" t="s">
        <v>425</v>
      </c>
      <c r="F350" s="118">
        <v>29700</v>
      </c>
      <c r="G350" s="193"/>
      <c r="H350" s="116">
        <f t="shared" si="36"/>
        <v>0</v>
      </c>
    </row>
    <row r="351" spans="1:8" s="82" customFormat="1" ht="45" customHeight="1" x14ac:dyDescent="0.25">
      <c r="A351" s="136"/>
      <c r="B351" s="125" t="s">
        <v>56</v>
      </c>
      <c r="C351" s="123" t="s">
        <v>432</v>
      </c>
      <c r="D351" s="126" t="s">
        <v>430</v>
      </c>
      <c r="E351" s="124" t="s">
        <v>425</v>
      </c>
      <c r="F351" s="118">
        <v>1000</v>
      </c>
      <c r="G351" s="193"/>
      <c r="H351" s="116">
        <f>ROUND(G351*F351,2)</f>
        <v>0</v>
      </c>
    </row>
    <row r="352" spans="1:8" s="82" customFormat="1" ht="45" customHeight="1" x14ac:dyDescent="0.25">
      <c r="A352" s="136"/>
      <c r="B352" s="125" t="s">
        <v>58</v>
      </c>
      <c r="C352" s="123" t="s">
        <v>433</v>
      </c>
      <c r="D352" s="126" t="s">
        <v>430</v>
      </c>
      <c r="E352" s="124" t="s">
        <v>425</v>
      </c>
      <c r="F352" s="118">
        <v>360</v>
      </c>
      <c r="G352" s="193"/>
      <c r="H352" s="116">
        <f t="shared" si="36"/>
        <v>0</v>
      </c>
    </row>
    <row r="353" spans="1:8" s="82" customFormat="1" ht="30" customHeight="1" x14ac:dyDescent="0.25">
      <c r="A353" s="136"/>
      <c r="B353" s="122" t="s">
        <v>434</v>
      </c>
      <c r="C353" s="123" t="s">
        <v>435</v>
      </c>
      <c r="D353" s="126" t="s">
        <v>436</v>
      </c>
      <c r="E353" s="124" t="s">
        <v>425</v>
      </c>
      <c r="F353" s="118">
        <v>6418</v>
      </c>
      <c r="G353" s="193"/>
      <c r="H353" s="116">
        <f t="shared" si="36"/>
        <v>0</v>
      </c>
    </row>
    <row r="354" spans="1:8" s="82" customFormat="1" ht="30" customHeight="1" x14ac:dyDescent="0.25">
      <c r="A354" s="136"/>
      <c r="B354" s="122" t="s">
        <v>437</v>
      </c>
      <c r="C354" s="123" t="s">
        <v>438</v>
      </c>
      <c r="D354" s="126"/>
      <c r="E354" s="124"/>
      <c r="F354" s="118"/>
      <c r="G354" s="203"/>
      <c r="H354" s="203" t="s">
        <v>15</v>
      </c>
    </row>
    <row r="355" spans="1:8" s="82" customFormat="1" ht="45" customHeight="1" x14ac:dyDescent="0.25">
      <c r="A355" s="136"/>
      <c r="B355" s="125" t="s">
        <v>50</v>
      </c>
      <c r="C355" s="123" t="s">
        <v>439</v>
      </c>
      <c r="D355" s="126" t="s">
        <v>440</v>
      </c>
      <c r="E355" s="124" t="s">
        <v>111</v>
      </c>
      <c r="F355" s="118">
        <v>4</v>
      </c>
      <c r="G355" s="193"/>
      <c r="H355" s="116">
        <f t="shared" si="36"/>
        <v>0</v>
      </c>
    </row>
    <row r="356" spans="1:8" s="82" customFormat="1" ht="45" customHeight="1" x14ac:dyDescent="0.25">
      <c r="A356" s="136"/>
      <c r="B356" s="125" t="s">
        <v>54</v>
      </c>
      <c r="C356" s="123" t="s">
        <v>441</v>
      </c>
      <c r="D356" s="126" t="s">
        <v>440</v>
      </c>
      <c r="E356" s="124" t="s">
        <v>111</v>
      </c>
      <c r="F356" s="118">
        <v>2</v>
      </c>
      <c r="G356" s="193"/>
      <c r="H356" s="116">
        <f t="shared" si="36"/>
        <v>0</v>
      </c>
    </row>
    <row r="357" spans="1:8" s="82" customFormat="1" ht="45" customHeight="1" x14ac:dyDescent="0.25">
      <c r="A357" s="136"/>
      <c r="B357" s="125" t="s">
        <v>56</v>
      </c>
      <c r="C357" s="123" t="s">
        <v>442</v>
      </c>
      <c r="D357" s="126" t="s">
        <v>440</v>
      </c>
      <c r="E357" s="124" t="s">
        <v>111</v>
      </c>
      <c r="F357" s="118">
        <v>6</v>
      </c>
      <c r="G357" s="193"/>
      <c r="H357" s="116">
        <f t="shared" si="36"/>
        <v>0</v>
      </c>
    </row>
    <row r="358" spans="1:8" s="82" customFormat="1" ht="45" customHeight="1" x14ac:dyDescent="0.25">
      <c r="A358" s="136"/>
      <c r="B358" s="125" t="s">
        <v>58</v>
      </c>
      <c r="C358" s="123" t="s">
        <v>443</v>
      </c>
      <c r="D358" s="126" t="s">
        <v>440</v>
      </c>
      <c r="E358" s="124" t="s">
        <v>111</v>
      </c>
      <c r="F358" s="118">
        <v>7</v>
      </c>
      <c r="G358" s="193"/>
      <c r="H358" s="116">
        <f t="shared" si="36"/>
        <v>0</v>
      </c>
    </row>
    <row r="359" spans="1:8" s="82" customFormat="1" ht="61.5" customHeight="1" x14ac:dyDescent="0.25">
      <c r="A359" s="136"/>
      <c r="B359" s="125" t="s">
        <v>60</v>
      </c>
      <c r="C359" s="123" t="s">
        <v>444</v>
      </c>
      <c r="D359" s="126" t="s">
        <v>440</v>
      </c>
      <c r="E359" s="124" t="s">
        <v>111</v>
      </c>
      <c r="F359" s="118">
        <v>8</v>
      </c>
      <c r="G359" s="193"/>
      <c r="H359" s="116">
        <f t="shared" si="36"/>
        <v>0</v>
      </c>
    </row>
    <row r="360" spans="1:8" s="82" customFormat="1" ht="45" customHeight="1" x14ac:dyDescent="0.25">
      <c r="A360" s="136"/>
      <c r="B360" s="125" t="s">
        <v>62</v>
      </c>
      <c r="C360" s="123" t="s">
        <v>445</v>
      </c>
      <c r="D360" s="126" t="s">
        <v>440</v>
      </c>
      <c r="E360" s="124" t="s">
        <v>111</v>
      </c>
      <c r="F360" s="118">
        <v>6</v>
      </c>
      <c r="G360" s="193"/>
      <c r="H360" s="116">
        <f t="shared" si="36"/>
        <v>0</v>
      </c>
    </row>
    <row r="361" spans="1:8" s="82" customFormat="1" ht="45" customHeight="1" x14ac:dyDescent="0.25">
      <c r="A361" s="136"/>
      <c r="B361" s="125" t="s">
        <v>64</v>
      </c>
      <c r="C361" s="123" t="s">
        <v>446</v>
      </c>
      <c r="D361" s="126" t="s">
        <v>440</v>
      </c>
      <c r="E361" s="124" t="s">
        <v>111</v>
      </c>
      <c r="F361" s="118">
        <v>48</v>
      </c>
      <c r="G361" s="193"/>
      <c r="H361" s="116">
        <f t="shared" si="36"/>
        <v>0</v>
      </c>
    </row>
    <row r="362" spans="1:8" s="82" customFormat="1" ht="45" customHeight="1" x14ac:dyDescent="0.25">
      <c r="A362" s="136"/>
      <c r="B362" s="125" t="s">
        <v>67</v>
      </c>
      <c r="C362" s="123" t="s">
        <v>447</v>
      </c>
      <c r="D362" s="126" t="s">
        <v>440</v>
      </c>
      <c r="E362" s="124" t="s">
        <v>111</v>
      </c>
      <c r="F362" s="118">
        <v>6</v>
      </c>
      <c r="G362" s="193"/>
      <c r="H362" s="116">
        <f t="shared" si="36"/>
        <v>0</v>
      </c>
    </row>
    <row r="363" spans="1:8" s="82" customFormat="1" ht="45" customHeight="1" x14ac:dyDescent="0.25">
      <c r="A363" s="136"/>
      <c r="B363" s="125" t="s">
        <v>69</v>
      </c>
      <c r="C363" s="123" t="s">
        <v>448</v>
      </c>
      <c r="D363" s="126" t="s">
        <v>440</v>
      </c>
      <c r="E363" s="124" t="s">
        <v>111</v>
      </c>
      <c r="F363" s="118">
        <v>4</v>
      </c>
      <c r="G363" s="193"/>
      <c r="H363" s="116">
        <f t="shared" si="36"/>
        <v>0</v>
      </c>
    </row>
    <row r="364" spans="1:8" s="82" customFormat="1" ht="45" customHeight="1" x14ac:dyDescent="0.25">
      <c r="A364" s="136"/>
      <c r="B364" s="125" t="s">
        <v>71</v>
      </c>
      <c r="C364" s="123" t="s">
        <v>449</v>
      </c>
      <c r="D364" s="126" t="s">
        <v>440</v>
      </c>
      <c r="E364" s="124" t="s">
        <v>111</v>
      </c>
      <c r="F364" s="118">
        <v>5</v>
      </c>
      <c r="G364" s="193"/>
      <c r="H364" s="116">
        <f t="shared" si="36"/>
        <v>0</v>
      </c>
    </row>
    <row r="365" spans="1:8" s="82" customFormat="1" ht="30" customHeight="1" x14ac:dyDescent="0.25">
      <c r="A365" s="136"/>
      <c r="B365" s="122" t="s">
        <v>450</v>
      </c>
      <c r="C365" s="123" t="s">
        <v>451</v>
      </c>
      <c r="D365" s="126"/>
      <c r="E365" s="124"/>
      <c r="F365" s="118"/>
      <c r="G365" s="203"/>
      <c r="H365" s="203" t="s">
        <v>15</v>
      </c>
    </row>
    <row r="366" spans="1:8" s="82" customFormat="1" ht="45" customHeight="1" x14ac:dyDescent="0.25">
      <c r="A366" s="136"/>
      <c r="B366" s="125" t="s">
        <v>50</v>
      </c>
      <c r="C366" s="123" t="s">
        <v>452</v>
      </c>
      <c r="D366" s="126" t="s">
        <v>440</v>
      </c>
      <c r="E366" s="124" t="s">
        <v>111</v>
      </c>
      <c r="F366" s="118">
        <v>26</v>
      </c>
      <c r="G366" s="193"/>
      <c r="H366" s="116">
        <f t="shared" si="36"/>
        <v>0</v>
      </c>
    </row>
    <row r="367" spans="1:8" s="82" customFormat="1" ht="45" customHeight="1" x14ac:dyDescent="0.25">
      <c r="A367" s="136"/>
      <c r="B367" s="125" t="s">
        <v>54</v>
      </c>
      <c r="C367" s="123" t="s">
        <v>453</v>
      </c>
      <c r="D367" s="126" t="s">
        <v>440</v>
      </c>
      <c r="E367" s="124" t="s">
        <v>111</v>
      </c>
      <c r="F367" s="118">
        <v>8</v>
      </c>
      <c r="G367" s="193"/>
      <c r="H367" s="116">
        <f t="shared" si="36"/>
        <v>0</v>
      </c>
    </row>
    <row r="368" spans="1:8" s="82" customFormat="1" ht="45" customHeight="1" x14ac:dyDescent="0.25">
      <c r="A368" s="136"/>
      <c r="B368" s="125" t="s">
        <v>56</v>
      </c>
      <c r="C368" s="123" t="s">
        <v>454</v>
      </c>
      <c r="D368" s="126" t="s">
        <v>440</v>
      </c>
      <c r="E368" s="124" t="s">
        <v>111</v>
      </c>
      <c r="F368" s="118">
        <v>11</v>
      </c>
      <c r="G368" s="193"/>
      <c r="H368" s="116">
        <f t="shared" si="36"/>
        <v>0</v>
      </c>
    </row>
    <row r="369" spans="1:8" s="82" customFormat="1" ht="45" customHeight="1" x14ac:dyDescent="0.25">
      <c r="A369" s="136"/>
      <c r="B369" s="125" t="s">
        <v>58</v>
      </c>
      <c r="C369" s="123" t="s">
        <v>455</v>
      </c>
      <c r="D369" s="126" t="s">
        <v>440</v>
      </c>
      <c r="E369" s="124" t="s">
        <v>111</v>
      </c>
      <c r="F369" s="118">
        <v>6</v>
      </c>
      <c r="G369" s="193"/>
      <c r="H369" s="116">
        <f t="shared" si="36"/>
        <v>0</v>
      </c>
    </row>
    <row r="370" spans="1:8" s="82" customFormat="1" ht="30" customHeight="1" x14ac:dyDescent="0.25">
      <c r="A370" s="136"/>
      <c r="B370" s="122" t="s">
        <v>456</v>
      </c>
      <c r="C370" s="123" t="s">
        <v>457</v>
      </c>
      <c r="D370" s="126"/>
      <c r="E370" s="124"/>
      <c r="F370" s="118"/>
      <c r="G370" s="203"/>
      <c r="H370" s="203" t="s">
        <v>15</v>
      </c>
    </row>
    <row r="371" spans="1:8" s="82" customFormat="1" ht="45" customHeight="1" x14ac:dyDescent="0.25">
      <c r="A371" s="136"/>
      <c r="B371" s="125" t="s">
        <v>50</v>
      </c>
      <c r="C371" s="123" t="s">
        <v>458</v>
      </c>
      <c r="D371" s="126" t="s">
        <v>440</v>
      </c>
      <c r="E371" s="124" t="s">
        <v>111</v>
      </c>
      <c r="F371" s="118">
        <v>496</v>
      </c>
      <c r="G371" s="193"/>
      <c r="H371" s="116">
        <f t="shared" si="36"/>
        <v>0</v>
      </c>
    </row>
    <row r="372" spans="1:8" s="82" customFormat="1" ht="45" customHeight="1" x14ac:dyDescent="0.25">
      <c r="A372" s="136"/>
      <c r="B372" s="125" t="s">
        <v>54</v>
      </c>
      <c r="C372" s="123" t="s">
        <v>459</v>
      </c>
      <c r="D372" s="126" t="s">
        <v>440</v>
      </c>
      <c r="E372" s="124" t="s">
        <v>111</v>
      </c>
      <c r="F372" s="118">
        <v>308</v>
      </c>
      <c r="G372" s="193"/>
      <c r="H372" s="116">
        <f t="shared" si="36"/>
        <v>0</v>
      </c>
    </row>
    <row r="373" spans="1:8" s="82" customFormat="1" ht="60" customHeight="1" x14ac:dyDescent="0.25">
      <c r="A373" s="136"/>
      <c r="B373" s="125" t="s">
        <v>56</v>
      </c>
      <c r="C373" s="123" t="s">
        <v>460</v>
      </c>
      <c r="D373" s="126" t="s">
        <v>440</v>
      </c>
      <c r="E373" s="124" t="s">
        <v>111</v>
      </c>
      <c r="F373" s="118">
        <v>322</v>
      </c>
      <c r="G373" s="193"/>
      <c r="H373" s="116">
        <f t="shared" si="36"/>
        <v>0</v>
      </c>
    </row>
    <row r="374" spans="1:8" s="82" customFormat="1" ht="44.25" customHeight="1" x14ac:dyDescent="0.25">
      <c r="A374" s="136"/>
      <c r="B374" s="125" t="s">
        <v>58</v>
      </c>
      <c r="C374" s="123" t="s">
        <v>461</v>
      </c>
      <c r="D374" s="126" t="s">
        <v>440</v>
      </c>
      <c r="E374" s="124" t="s">
        <v>111</v>
      </c>
      <c r="F374" s="118">
        <v>123</v>
      </c>
      <c r="G374" s="193"/>
      <c r="H374" s="116">
        <f t="shared" si="36"/>
        <v>0</v>
      </c>
    </row>
    <row r="375" spans="1:8" s="82" customFormat="1" ht="61.5" customHeight="1" x14ac:dyDescent="0.25">
      <c r="A375" s="136"/>
      <c r="B375" s="125" t="s">
        <v>60</v>
      </c>
      <c r="C375" s="123" t="s">
        <v>462</v>
      </c>
      <c r="D375" s="126" t="s">
        <v>440</v>
      </c>
      <c r="E375" s="124" t="s">
        <v>111</v>
      </c>
      <c r="F375" s="118">
        <v>432</v>
      </c>
      <c r="G375" s="193"/>
      <c r="H375" s="116">
        <f t="shared" si="36"/>
        <v>0</v>
      </c>
    </row>
    <row r="376" spans="1:8" s="82" customFormat="1" ht="45" customHeight="1" x14ac:dyDescent="0.25">
      <c r="A376" s="136"/>
      <c r="B376" s="125" t="s">
        <v>62</v>
      </c>
      <c r="C376" s="123" t="s">
        <v>463</v>
      </c>
      <c r="D376" s="126" t="s">
        <v>440</v>
      </c>
      <c r="E376" s="124" t="s">
        <v>111</v>
      </c>
      <c r="F376" s="118">
        <v>280</v>
      </c>
      <c r="G376" s="193"/>
      <c r="H376" s="116">
        <f t="shared" si="36"/>
        <v>0</v>
      </c>
    </row>
    <row r="377" spans="1:8" s="82" customFormat="1" ht="45" customHeight="1" x14ac:dyDescent="0.25">
      <c r="A377" s="136"/>
      <c r="B377" s="125" t="s">
        <v>64</v>
      </c>
      <c r="C377" s="123" t="s">
        <v>464</v>
      </c>
      <c r="D377" s="126" t="s">
        <v>440</v>
      </c>
      <c r="E377" s="124" t="s">
        <v>111</v>
      </c>
      <c r="F377" s="118">
        <v>90</v>
      </c>
      <c r="G377" s="193"/>
      <c r="H377" s="116">
        <f t="shared" si="36"/>
        <v>0</v>
      </c>
    </row>
    <row r="378" spans="1:8" s="82" customFormat="1" ht="45" customHeight="1" x14ac:dyDescent="0.25">
      <c r="A378" s="136"/>
      <c r="B378" s="125" t="s">
        <v>67</v>
      </c>
      <c r="C378" s="123" t="s">
        <v>465</v>
      </c>
      <c r="D378" s="126" t="s">
        <v>440</v>
      </c>
      <c r="E378" s="124" t="s">
        <v>111</v>
      </c>
      <c r="F378" s="118">
        <v>40</v>
      </c>
      <c r="G378" s="193"/>
      <c r="H378" s="116">
        <f t="shared" si="36"/>
        <v>0</v>
      </c>
    </row>
    <row r="379" spans="1:8" s="82" customFormat="1" ht="45" customHeight="1" x14ac:dyDescent="0.25">
      <c r="A379" s="136"/>
      <c r="B379" s="125" t="s">
        <v>69</v>
      </c>
      <c r="C379" s="123" t="s">
        <v>466</v>
      </c>
      <c r="D379" s="126" t="s">
        <v>440</v>
      </c>
      <c r="E379" s="124" t="s">
        <v>111</v>
      </c>
      <c r="F379" s="118">
        <v>28</v>
      </c>
      <c r="G379" s="193"/>
      <c r="H379" s="116">
        <f t="shared" si="36"/>
        <v>0</v>
      </c>
    </row>
    <row r="380" spans="1:8" s="82" customFormat="1" ht="56.25" customHeight="1" x14ac:dyDescent="0.25">
      <c r="A380" s="136"/>
      <c r="B380" s="125" t="s">
        <v>71</v>
      </c>
      <c r="C380" s="123" t="s">
        <v>467</v>
      </c>
      <c r="D380" s="126" t="s">
        <v>440</v>
      </c>
      <c r="E380" s="124" t="s">
        <v>111</v>
      </c>
      <c r="F380" s="118">
        <v>26</v>
      </c>
      <c r="G380" s="193"/>
      <c r="H380" s="116">
        <f t="shared" si="36"/>
        <v>0</v>
      </c>
    </row>
    <row r="381" spans="1:8" s="82" customFormat="1" ht="45.75" customHeight="1" x14ac:dyDescent="0.25">
      <c r="A381" s="136"/>
      <c r="B381" s="125" t="s">
        <v>468</v>
      </c>
      <c r="C381" s="123" t="s">
        <v>469</v>
      </c>
      <c r="D381" s="126" t="s">
        <v>440</v>
      </c>
      <c r="E381" s="124" t="s">
        <v>111</v>
      </c>
      <c r="F381" s="118">
        <v>124</v>
      </c>
      <c r="G381" s="193"/>
      <c r="H381" s="116">
        <f t="shared" si="36"/>
        <v>0</v>
      </c>
    </row>
    <row r="382" spans="1:8" s="82" customFormat="1" ht="30.75" customHeight="1" x14ac:dyDescent="0.25">
      <c r="A382" s="136"/>
      <c r="B382" s="122" t="s">
        <v>470</v>
      </c>
      <c r="C382" s="123" t="s">
        <v>471</v>
      </c>
      <c r="D382" s="126" t="s">
        <v>440</v>
      </c>
      <c r="E382" s="124" t="s">
        <v>472</v>
      </c>
      <c r="F382" s="118">
        <v>1281</v>
      </c>
      <c r="G382" s="193"/>
      <c r="H382" s="116">
        <f t="shared" si="36"/>
        <v>0</v>
      </c>
    </row>
    <row r="383" spans="1:8" s="82" customFormat="1" ht="32.25" customHeight="1" x14ac:dyDescent="0.25">
      <c r="A383" s="136"/>
      <c r="B383" s="122" t="s">
        <v>473</v>
      </c>
      <c r="C383" s="123" t="s">
        <v>474</v>
      </c>
      <c r="D383" s="126"/>
      <c r="E383" s="124"/>
      <c r="F383" s="118"/>
      <c r="G383" s="203"/>
      <c r="H383" s="203" t="s">
        <v>15</v>
      </c>
    </row>
    <row r="384" spans="1:8" s="82" customFormat="1" ht="45" customHeight="1" x14ac:dyDescent="0.25">
      <c r="A384" s="136"/>
      <c r="B384" s="125" t="s">
        <v>50</v>
      </c>
      <c r="C384" s="123" t="s">
        <v>475</v>
      </c>
      <c r="D384" s="126" t="s">
        <v>476</v>
      </c>
      <c r="E384" s="124" t="s">
        <v>477</v>
      </c>
      <c r="F384" s="118">
        <v>467</v>
      </c>
      <c r="G384" s="193"/>
      <c r="H384" s="116">
        <f t="shared" si="36"/>
        <v>0</v>
      </c>
    </row>
    <row r="385" spans="1:9" s="82" customFormat="1" ht="30" customHeight="1" x14ac:dyDescent="0.25">
      <c r="A385" s="136"/>
      <c r="B385" s="125" t="s">
        <v>54</v>
      </c>
      <c r="C385" s="123" t="s">
        <v>478</v>
      </c>
      <c r="D385" s="126" t="s">
        <v>479</v>
      </c>
      <c r="E385" s="124" t="s">
        <v>477</v>
      </c>
      <c r="F385" s="118">
        <v>1025</v>
      </c>
      <c r="G385" s="193"/>
      <c r="H385" s="116">
        <f t="shared" si="36"/>
        <v>0</v>
      </c>
    </row>
    <row r="386" spans="1:9" s="82" customFormat="1" ht="45" customHeight="1" x14ac:dyDescent="0.25">
      <c r="A386" s="136"/>
      <c r="B386" s="125" t="s">
        <v>56</v>
      </c>
      <c r="C386" s="123" t="s">
        <v>480</v>
      </c>
      <c r="D386" s="126" t="s">
        <v>479</v>
      </c>
      <c r="E386" s="124" t="s">
        <v>477</v>
      </c>
      <c r="F386" s="118">
        <v>77</v>
      </c>
      <c r="G386" s="193"/>
      <c r="H386" s="116">
        <f t="shared" si="36"/>
        <v>0</v>
      </c>
    </row>
    <row r="387" spans="1:9" s="82" customFormat="1" ht="44.25" customHeight="1" x14ac:dyDescent="0.25">
      <c r="A387" s="136"/>
      <c r="B387" s="125" t="s">
        <v>58</v>
      </c>
      <c r="C387" s="123" t="s">
        <v>481</v>
      </c>
      <c r="D387" s="126" t="s">
        <v>479</v>
      </c>
      <c r="E387" s="124" t="s">
        <v>482</v>
      </c>
      <c r="F387" s="118">
        <v>1</v>
      </c>
      <c r="G387" s="193"/>
      <c r="H387" s="116">
        <f t="shared" si="36"/>
        <v>0</v>
      </c>
    </row>
    <row r="388" spans="1:9" s="82" customFormat="1" ht="45.75" customHeight="1" x14ac:dyDescent="0.25">
      <c r="A388" s="136"/>
      <c r="B388" s="125" t="s">
        <v>60</v>
      </c>
      <c r="C388" s="123" t="s">
        <v>483</v>
      </c>
      <c r="D388" s="126" t="s">
        <v>479</v>
      </c>
      <c r="E388" s="124" t="s">
        <v>484</v>
      </c>
      <c r="F388" s="118">
        <v>1</v>
      </c>
      <c r="G388" s="193"/>
      <c r="H388" s="116">
        <f t="shared" si="36"/>
        <v>0</v>
      </c>
    </row>
    <row r="389" spans="1:9" s="82" customFormat="1" ht="30" customHeight="1" x14ac:dyDescent="0.25">
      <c r="A389" s="136"/>
      <c r="B389" s="125" t="s">
        <v>62</v>
      </c>
      <c r="C389" s="123" t="s">
        <v>485</v>
      </c>
      <c r="D389" s="126" t="s">
        <v>487</v>
      </c>
      <c r="E389" s="124" t="s">
        <v>111</v>
      </c>
      <c r="F389" s="118">
        <v>1</v>
      </c>
      <c r="G389" s="193"/>
      <c r="H389" s="116">
        <f t="shared" si="36"/>
        <v>0</v>
      </c>
    </row>
    <row r="390" spans="1:9" s="82" customFormat="1" ht="30" customHeight="1" x14ac:dyDescent="0.25">
      <c r="A390" s="136"/>
      <c r="B390" s="125" t="s">
        <v>64</v>
      </c>
      <c r="C390" s="123" t="s">
        <v>486</v>
      </c>
      <c r="D390" s="126" t="s">
        <v>487</v>
      </c>
      <c r="E390" s="124" t="s">
        <v>111</v>
      </c>
      <c r="F390" s="118">
        <v>8</v>
      </c>
      <c r="G390" s="193"/>
      <c r="H390" s="116">
        <f t="shared" si="36"/>
        <v>0</v>
      </c>
    </row>
    <row r="391" spans="1:9" s="82" customFormat="1" ht="30" customHeight="1" x14ac:dyDescent="0.25">
      <c r="A391" s="136"/>
      <c r="B391" s="122" t="s">
        <v>488</v>
      </c>
      <c r="C391" s="123" t="s">
        <v>489</v>
      </c>
      <c r="D391" s="126"/>
      <c r="E391" s="124"/>
      <c r="F391" s="118"/>
      <c r="G391" s="203"/>
      <c r="H391" s="203" t="s">
        <v>15</v>
      </c>
    </row>
    <row r="392" spans="1:9" s="82" customFormat="1" ht="45" customHeight="1" x14ac:dyDescent="0.25">
      <c r="A392" s="136"/>
      <c r="B392" s="125" t="s">
        <v>50</v>
      </c>
      <c r="C392" s="123" t="s">
        <v>490</v>
      </c>
      <c r="D392" s="126" t="s">
        <v>491</v>
      </c>
      <c r="E392" s="124" t="s">
        <v>111</v>
      </c>
      <c r="F392" s="118">
        <v>4</v>
      </c>
      <c r="G392" s="193"/>
      <c r="H392" s="116">
        <f t="shared" si="36"/>
        <v>0</v>
      </c>
    </row>
    <row r="393" spans="1:9" s="82" customFormat="1" ht="60.75" customHeight="1" x14ac:dyDescent="0.25">
      <c r="A393" s="136"/>
      <c r="B393" s="125" t="s">
        <v>54</v>
      </c>
      <c r="C393" s="123" t="s">
        <v>492</v>
      </c>
      <c r="D393" s="126" t="s">
        <v>491</v>
      </c>
      <c r="E393" s="124" t="s">
        <v>111</v>
      </c>
      <c r="F393" s="118">
        <v>4</v>
      </c>
      <c r="G393" s="193"/>
      <c r="H393" s="116">
        <f t="shared" si="36"/>
        <v>0</v>
      </c>
    </row>
    <row r="394" spans="1:9" s="82" customFormat="1" ht="33" customHeight="1" x14ac:dyDescent="0.25">
      <c r="A394" s="136"/>
      <c r="B394" s="125" t="s">
        <v>56</v>
      </c>
      <c r="C394" s="123" t="s">
        <v>493</v>
      </c>
      <c r="D394" s="126" t="s">
        <v>491</v>
      </c>
      <c r="E394" s="124" t="s">
        <v>111</v>
      </c>
      <c r="F394" s="118">
        <v>14</v>
      </c>
      <c r="G394" s="193"/>
      <c r="H394" s="116">
        <f t="shared" si="36"/>
        <v>0</v>
      </c>
    </row>
    <row r="395" spans="1:9" s="82" customFormat="1" ht="29.25" customHeight="1" x14ac:dyDescent="0.25">
      <c r="A395" s="136"/>
      <c r="B395" s="122" t="s">
        <v>494</v>
      </c>
      <c r="C395" s="123" t="s">
        <v>495</v>
      </c>
      <c r="D395" s="126" t="s">
        <v>496</v>
      </c>
      <c r="E395" s="124" t="s">
        <v>369</v>
      </c>
      <c r="F395" s="118">
        <v>1</v>
      </c>
      <c r="G395" s="193"/>
      <c r="H395" s="116">
        <f t="shared" si="36"/>
        <v>0</v>
      </c>
    </row>
    <row r="396" spans="1:9" s="82" customFormat="1" ht="27" customHeight="1" x14ac:dyDescent="0.25">
      <c r="A396" s="136"/>
      <c r="B396" s="122" t="s">
        <v>497</v>
      </c>
      <c r="C396" s="123" t="s">
        <v>498</v>
      </c>
      <c r="D396" s="126" t="s">
        <v>499</v>
      </c>
      <c r="E396" s="124" t="s">
        <v>425</v>
      </c>
      <c r="F396" s="118">
        <v>500</v>
      </c>
      <c r="G396" s="193"/>
      <c r="H396" s="116">
        <f t="shared" si="36"/>
        <v>0</v>
      </c>
    </row>
    <row r="397" spans="1:9" s="82" customFormat="1" ht="27" customHeight="1" x14ac:dyDescent="0.25">
      <c r="A397" s="136"/>
      <c r="B397" s="122" t="s">
        <v>500</v>
      </c>
      <c r="C397" s="123" t="s">
        <v>501</v>
      </c>
      <c r="D397" s="126"/>
      <c r="E397" s="124"/>
      <c r="F397" s="118"/>
      <c r="G397" s="203"/>
      <c r="H397" s="203" t="s">
        <v>15</v>
      </c>
    </row>
    <row r="398" spans="1:9" s="82" customFormat="1" ht="30.75" customHeight="1" x14ac:dyDescent="0.25">
      <c r="A398" s="136"/>
      <c r="B398" s="125" t="s">
        <v>50</v>
      </c>
      <c r="C398" s="123" t="s">
        <v>502</v>
      </c>
      <c r="D398" s="126" t="s">
        <v>503</v>
      </c>
      <c r="E398" s="124" t="s">
        <v>369</v>
      </c>
      <c r="F398" s="118">
        <v>1</v>
      </c>
      <c r="G398" s="193"/>
      <c r="H398" s="116">
        <f t="shared" si="36"/>
        <v>0</v>
      </c>
    </row>
    <row r="399" spans="1:9" s="82" customFormat="1" ht="27" customHeight="1" x14ac:dyDescent="0.25">
      <c r="A399" s="136"/>
      <c r="B399" s="125" t="s">
        <v>54</v>
      </c>
      <c r="C399" s="123" t="s">
        <v>504</v>
      </c>
      <c r="D399" s="126" t="s">
        <v>503</v>
      </c>
      <c r="E399" s="124" t="s">
        <v>369</v>
      </c>
      <c r="F399" s="118">
        <v>1</v>
      </c>
      <c r="G399" s="193"/>
      <c r="H399" s="116">
        <f t="shared" si="36"/>
        <v>0</v>
      </c>
      <c r="I399" s="82" t="s">
        <v>49</v>
      </c>
    </row>
    <row r="400" spans="1:9" s="82" customFormat="1" ht="31.5" customHeight="1" x14ac:dyDescent="0.25">
      <c r="A400" s="136"/>
      <c r="B400" s="122" t="s">
        <v>505</v>
      </c>
      <c r="C400" s="123" t="s">
        <v>506</v>
      </c>
      <c r="D400" s="126" t="s">
        <v>507</v>
      </c>
      <c r="E400" s="124" t="s">
        <v>369</v>
      </c>
      <c r="F400" s="118">
        <v>1</v>
      </c>
      <c r="G400" s="193"/>
      <c r="H400" s="116">
        <f t="shared" si="36"/>
        <v>0</v>
      </c>
    </row>
    <row r="401" spans="1:8" s="38" customFormat="1" ht="10" customHeight="1" x14ac:dyDescent="0.35">
      <c r="A401" s="18"/>
      <c r="B401" s="103"/>
      <c r="C401" s="220"/>
      <c r="D401" s="104"/>
      <c r="E401" s="105"/>
      <c r="F401" s="106"/>
      <c r="G401" s="107"/>
      <c r="H401" s="107"/>
    </row>
    <row r="402" spans="1:8" s="38" customFormat="1" ht="30" customHeight="1" thickBot="1" x14ac:dyDescent="0.4">
      <c r="A402" s="19"/>
      <c r="B402" s="34" t="str">
        <f>B344</f>
        <v>E</v>
      </c>
      <c r="C402" s="254" t="str">
        <f>C344</f>
        <v>NORTH TRANSIT GARAGE REPLACEMENT - ON-SITE WORK</v>
      </c>
      <c r="D402" s="255"/>
      <c r="E402" s="255"/>
      <c r="F402" s="256"/>
      <c r="G402" s="19" t="s">
        <v>25</v>
      </c>
      <c r="H402" s="19">
        <f>SUM(H344:H401)</f>
        <v>0</v>
      </c>
    </row>
    <row r="403" spans="1:8" s="80" customFormat="1" ht="30" customHeight="1" thickTop="1" x14ac:dyDescent="0.35">
      <c r="A403" s="79"/>
      <c r="B403" s="238" t="s">
        <v>585</v>
      </c>
      <c r="C403" s="288" t="s">
        <v>589</v>
      </c>
      <c r="D403" s="289"/>
      <c r="E403" s="289"/>
      <c r="F403" s="289"/>
      <c r="G403" s="239"/>
      <c r="H403" s="240"/>
    </row>
    <row r="404" spans="1:8" s="80" customFormat="1" ht="30" customHeight="1" x14ac:dyDescent="0.35">
      <c r="A404" s="157"/>
      <c r="B404" s="115" t="s">
        <v>585</v>
      </c>
      <c r="C404" s="241" t="s">
        <v>584</v>
      </c>
      <c r="D404" s="247" t="s">
        <v>585</v>
      </c>
      <c r="E404" s="242" t="s">
        <v>513</v>
      </c>
      <c r="F404" s="243">
        <v>1</v>
      </c>
      <c r="G404" s="244"/>
      <c r="H404" s="245"/>
    </row>
    <row r="405" spans="1:8" s="80" customFormat="1" ht="30" customHeight="1" thickBot="1" x14ac:dyDescent="0.4">
      <c r="A405" s="87"/>
      <c r="B405" s="88" t="str">
        <f>B403</f>
        <v>E29</v>
      </c>
      <c r="C405" s="271" t="str">
        <f>C403</f>
        <v>MOBILIZATION AND DEMOBILIZATION</v>
      </c>
      <c r="D405" s="272"/>
      <c r="E405" s="272"/>
      <c r="F405" s="273"/>
      <c r="G405" s="83" t="s">
        <v>25</v>
      </c>
      <c r="H405" s="89" cm="1">
        <f t="array" ref="H405">H404:H404</f>
        <v>0</v>
      </c>
    </row>
    <row r="406" spans="1:8" s="80" customFormat="1" ht="30" customHeight="1" thickTop="1" x14ac:dyDescent="0.35">
      <c r="A406" s="79"/>
      <c r="B406" s="159" t="s">
        <v>508</v>
      </c>
      <c r="C406" s="156" t="s">
        <v>509</v>
      </c>
      <c r="D406" s="155"/>
      <c r="E406" s="155"/>
      <c r="F406" s="155"/>
      <c r="G406" s="157"/>
      <c r="H406" s="158"/>
    </row>
    <row r="407" spans="1:8" s="80" customFormat="1" ht="66" customHeight="1" x14ac:dyDescent="0.35">
      <c r="A407" s="79"/>
      <c r="B407" s="204" t="s">
        <v>510</v>
      </c>
      <c r="C407" s="205" t="s">
        <v>511</v>
      </c>
      <c r="D407" s="206" t="s">
        <v>512</v>
      </c>
      <c r="E407" s="207" t="s">
        <v>513</v>
      </c>
      <c r="F407" s="207">
        <v>1</v>
      </c>
      <c r="G407" s="235"/>
      <c r="H407" s="236">
        <f t="shared" ref="H407:H427" si="37">ROUND(G407*F407,2)</f>
        <v>0</v>
      </c>
    </row>
    <row r="408" spans="1:8" s="80" customFormat="1" ht="35.5" customHeight="1" x14ac:dyDescent="0.35">
      <c r="A408" s="79"/>
      <c r="B408" s="208" t="s">
        <v>514</v>
      </c>
      <c r="C408" s="209" t="s">
        <v>515</v>
      </c>
      <c r="D408" s="210" t="s">
        <v>516</v>
      </c>
      <c r="E408" s="211" t="s">
        <v>513</v>
      </c>
      <c r="F408" s="211">
        <v>1</v>
      </c>
      <c r="G408" s="193"/>
      <c r="H408" s="116">
        <f t="shared" si="37"/>
        <v>0</v>
      </c>
    </row>
    <row r="409" spans="1:8" s="80" customFormat="1" ht="60" customHeight="1" x14ac:dyDescent="0.35">
      <c r="A409" s="79"/>
      <c r="B409" s="208" t="s">
        <v>517</v>
      </c>
      <c r="C409" s="209" t="s">
        <v>518</v>
      </c>
      <c r="D409" s="210" t="s">
        <v>519</v>
      </c>
      <c r="E409" s="211" t="s">
        <v>513</v>
      </c>
      <c r="F409" s="211">
        <v>1</v>
      </c>
      <c r="G409" s="193"/>
      <c r="H409" s="116">
        <f t="shared" si="37"/>
        <v>0</v>
      </c>
    </row>
    <row r="410" spans="1:8" s="80" customFormat="1" ht="32.5" customHeight="1" x14ac:dyDescent="0.35">
      <c r="A410" s="79"/>
      <c r="B410" s="208" t="s">
        <v>520</v>
      </c>
      <c r="C410" s="209" t="s">
        <v>521</v>
      </c>
      <c r="D410" s="210" t="s">
        <v>522</v>
      </c>
      <c r="E410" s="211" t="s">
        <v>513</v>
      </c>
      <c r="F410" s="211">
        <v>1</v>
      </c>
      <c r="G410" s="193"/>
      <c r="H410" s="116">
        <f t="shared" si="37"/>
        <v>0</v>
      </c>
    </row>
    <row r="411" spans="1:8" s="80" customFormat="1" ht="131.15" customHeight="1" x14ac:dyDescent="0.35">
      <c r="A411" s="79"/>
      <c r="B411" s="208" t="s">
        <v>523</v>
      </c>
      <c r="C411" s="209" t="s">
        <v>583</v>
      </c>
      <c r="D411" s="210" t="s">
        <v>524</v>
      </c>
      <c r="E411" s="211" t="s">
        <v>513</v>
      </c>
      <c r="F411" s="211">
        <v>1</v>
      </c>
      <c r="G411" s="193"/>
      <c r="H411" s="116">
        <f t="shared" si="37"/>
        <v>0</v>
      </c>
    </row>
    <row r="412" spans="1:8" s="80" customFormat="1" ht="96" customHeight="1" x14ac:dyDescent="0.35">
      <c r="A412" s="79"/>
      <c r="B412" s="208" t="s">
        <v>525</v>
      </c>
      <c r="C412" s="209" t="s">
        <v>526</v>
      </c>
      <c r="D412" s="210" t="s">
        <v>527</v>
      </c>
      <c r="E412" s="211" t="s">
        <v>513</v>
      </c>
      <c r="F412" s="211">
        <v>1</v>
      </c>
      <c r="G412" s="193"/>
      <c r="H412" s="116">
        <f t="shared" si="37"/>
        <v>0</v>
      </c>
    </row>
    <row r="413" spans="1:8" s="80" customFormat="1" ht="65.150000000000006" customHeight="1" x14ac:dyDescent="0.35">
      <c r="A413" s="79"/>
      <c r="B413" s="208" t="s">
        <v>528</v>
      </c>
      <c r="C413" s="209" t="s">
        <v>529</v>
      </c>
      <c r="D413" s="210" t="s">
        <v>530</v>
      </c>
      <c r="E413" s="211" t="s">
        <v>513</v>
      </c>
      <c r="F413" s="211">
        <v>1</v>
      </c>
      <c r="G413" s="193"/>
      <c r="H413" s="116">
        <f t="shared" si="37"/>
        <v>0</v>
      </c>
    </row>
    <row r="414" spans="1:8" s="80" customFormat="1" ht="68.150000000000006" customHeight="1" x14ac:dyDescent="0.35">
      <c r="A414" s="79"/>
      <c r="B414" s="208" t="s">
        <v>531</v>
      </c>
      <c r="C414" s="209" t="s">
        <v>532</v>
      </c>
      <c r="D414" s="210" t="s">
        <v>533</v>
      </c>
      <c r="E414" s="211" t="s">
        <v>513</v>
      </c>
      <c r="F414" s="211">
        <v>1</v>
      </c>
      <c r="G414" s="193"/>
      <c r="H414" s="116">
        <f t="shared" si="37"/>
        <v>0</v>
      </c>
    </row>
    <row r="415" spans="1:8" s="80" customFormat="1" ht="43" customHeight="1" x14ac:dyDescent="0.35">
      <c r="A415" s="79"/>
      <c r="B415" s="208" t="s">
        <v>534</v>
      </c>
      <c r="C415" s="209" t="s">
        <v>535</v>
      </c>
      <c r="D415" s="210" t="s">
        <v>536</v>
      </c>
      <c r="E415" s="211" t="s">
        <v>513</v>
      </c>
      <c r="F415" s="211">
        <v>1</v>
      </c>
      <c r="G415" s="193"/>
      <c r="H415" s="116">
        <f t="shared" si="37"/>
        <v>0</v>
      </c>
    </row>
    <row r="416" spans="1:8" s="80" customFormat="1" ht="55.5" customHeight="1" x14ac:dyDescent="0.35">
      <c r="A416" s="79"/>
      <c r="B416" s="208" t="s">
        <v>537</v>
      </c>
      <c r="C416" s="209" t="s">
        <v>538</v>
      </c>
      <c r="D416" s="210" t="s">
        <v>539</v>
      </c>
      <c r="E416" s="211" t="s">
        <v>513</v>
      </c>
      <c r="F416" s="211">
        <v>1</v>
      </c>
      <c r="G416" s="193"/>
      <c r="H416" s="116">
        <f t="shared" si="37"/>
        <v>0</v>
      </c>
    </row>
    <row r="417" spans="1:8" s="80" customFormat="1" ht="66" customHeight="1" x14ac:dyDescent="0.35">
      <c r="A417" s="79"/>
      <c r="B417" s="208" t="s">
        <v>540</v>
      </c>
      <c r="C417" s="209" t="s">
        <v>541</v>
      </c>
      <c r="D417" s="210" t="s">
        <v>542</v>
      </c>
      <c r="E417" s="211" t="s">
        <v>513</v>
      </c>
      <c r="F417" s="211">
        <v>1</v>
      </c>
      <c r="G417" s="193"/>
      <c r="H417" s="116">
        <f t="shared" si="37"/>
        <v>0</v>
      </c>
    </row>
    <row r="418" spans="1:8" s="80" customFormat="1" ht="150.65" customHeight="1" x14ac:dyDescent="0.35">
      <c r="A418" s="79"/>
      <c r="B418" s="208" t="s">
        <v>543</v>
      </c>
      <c r="C418" s="209" t="s">
        <v>544</v>
      </c>
      <c r="D418" s="210" t="s">
        <v>545</v>
      </c>
      <c r="E418" s="211" t="s">
        <v>513</v>
      </c>
      <c r="F418" s="211">
        <v>1</v>
      </c>
      <c r="G418" s="193"/>
      <c r="H418" s="116">
        <f t="shared" si="37"/>
        <v>0</v>
      </c>
    </row>
    <row r="419" spans="1:8" s="80" customFormat="1" ht="78.650000000000006" customHeight="1" x14ac:dyDescent="0.35">
      <c r="A419" s="79"/>
      <c r="B419" s="208" t="s">
        <v>546</v>
      </c>
      <c r="C419" s="209" t="s">
        <v>547</v>
      </c>
      <c r="D419" s="210" t="s">
        <v>548</v>
      </c>
      <c r="E419" s="211" t="s">
        <v>513</v>
      </c>
      <c r="F419" s="211">
        <v>1</v>
      </c>
      <c r="G419" s="193"/>
      <c r="H419" s="116">
        <f t="shared" si="37"/>
        <v>0</v>
      </c>
    </row>
    <row r="420" spans="1:8" s="80" customFormat="1" ht="187.5" customHeight="1" x14ac:dyDescent="0.35">
      <c r="A420" s="79"/>
      <c r="B420" s="208" t="s">
        <v>549</v>
      </c>
      <c r="C420" s="209" t="s">
        <v>550</v>
      </c>
      <c r="D420" s="210" t="s">
        <v>592</v>
      </c>
      <c r="E420" s="211" t="s">
        <v>513</v>
      </c>
      <c r="F420" s="211">
        <v>1</v>
      </c>
      <c r="G420" s="193"/>
      <c r="H420" s="116">
        <f t="shared" si="37"/>
        <v>0</v>
      </c>
    </row>
    <row r="421" spans="1:8" s="80" customFormat="1" ht="78" customHeight="1" x14ac:dyDescent="0.35">
      <c r="A421" s="79"/>
      <c r="B421" s="208" t="s">
        <v>551</v>
      </c>
      <c r="C421" s="209" t="s">
        <v>552</v>
      </c>
      <c r="D421" s="210" t="s">
        <v>553</v>
      </c>
      <c r="E421" s="211" t="s">
        <v>513</v>
      </c>
      <c r="F421" s="211">
        <v>1</v>
      </c>
      <c r="G421" s="193"/>
      <c r="H421" s="116">
        <f t="shared" si="37"/>
        <v>0</v>
      </c>
    </row>
    <row r="422" spans="1:8" s="80" customFormat="1" ht="99" customHeight="1" x14ac:dyDescent="0.35">
      <c r="A422" s="79"/>
      <c r="B422" s="208" t="s">
        <v>554</v>
      </c>
      <c r="C422" s="209" t="s">
        <v>555</v>
      </c>
      <c r="D422" s="210" t="s">
        <v>586</v>
      </c>
      <c r="E422" s="211" t="s">
        <v>513</v>
      </c>
      <c r="F422" s="211">
        <v>1</v>
      </c>
      <c r="G422" s="193"/>
      <c r="H422" s="116">
        <f t="shared" si="37"/>
        <v>0</v>
      </c>
    </row>
    <row r="423" spans="1:8" s="80" customFormat="1" ht="180" customHeight="1" x14ac:dyDescent="0.35">
      <c r="A423" s="79"/>
      <c r="B423" s="208" t="s">
        <v>556</v>
      </c>
      <c r="C423" s="209" t="s">
        <v>557</v>
      </c>
      <c r="D423" s="210" t="s">
        <v>591</v>
      </c>
      <c r="E423" s="211" t="s">
        <v>513</v>
      </c>
      <c r="F423" s="211">
        <v>1</v>
      </c>
      <c r="G423" s="193"/>
      <c r="H423" s="116">
        <f t="shared" si="37"/>
        <v>0</v>
      </c>
    </row>
    <row r="424" spans="1:8" s="80" customFormat="1" ht="110.15" customHeight="1" x14ac:dyDescent="0.35">
      <c r="A424" s="79"/>
      <c r="B424" s="208" t="s">
        <v>558</v>
      </c>
      <c r="C424" s="209" t="s">
        <v>559</v>
      </c>
      <c r="D424" s="210" t="s">
        <v>587</v>
      </c>
      <c r="E424" s="211" t="s">
        <v>513</v>
      </c>
      <c r="F424" s="211">
        <v>1</v>
      </c>
      <c r="G424" s="193"/>
      <c r="H424" s="116">
        <f t="shared" si="37"/>
        <v>0</v>
      </c>
    </row>
    <row r="425" spans="1:8" s="80" customFormat="1" ht="105.65" customHeight="1" x14ac:dyDescent="0.35">
      <c r="A425" s="79"/>
      <c r="B425" s="208" t="s">
        <v>560</v>
      </c>
      <c r="C425" s="209" t="s">
        <v>561</v>
      </c>
      <c r="D425" s="210" t="s">
        <v>590</v>
      </c>
      <c r="E425" s="211" t="s">
        <v>513</v>
      </c>
      <c r="F425" s="211">
        <v>1</v>
      </c>
      <c r="G425" s="193"/>
      <c r="H425" s="116">
        <f t="shared" si="37"/>
        <v>0</v>
      </c>
    </row>
    <row r="426" spans="1:8" s="80" customFormat="1" ht="46.5" customHeight="1" x14ac:dyDescent="0.35">
      <c r="A426" s="79"/>
      <c r="B426" s="208" t="s">
        <v>562</v>
      </c>
      <c r="C426" s="209" t="s">
        <v>563</v>
      </c>
      <c r="D426" s="210" t="s">
        <v>564</v>
      </c>
      <c r="E426" s="211" t="s">
        <v>513</v>
      </c>
      <c r="F426" s="211">
        <v>1</v>
      </c>
      <c r="G426" s="193"/>
      <c r="H426" s="116">
        <f t="shared" si="37"/>
        <v>0</v>
      </c>
    </row>
    <row r="427" spans="1:8" s="80" customFormat="1" ht="200.5" customHeight="1" x14ac:dyDescent="0.35">
      <c r="A427" s="79"/>
      <c r="B427" s="212" t="s">
        <v>565</v>
      </c>
      <c r="C427" s="213" t="s">
        <v>588</v>
      </c>
      <c r="D427" s="214" t="s">
        <v>579</v>
      </c>
      <c r="E427" s="215" t="s">
        <v>513</v>
      </c>
      <c r="F427" s="215">
        <v>1</v>
      </c>
      <c r="G427" s="121"/>
      <c r="H427" s="117">
        <f t="shared" si="37"/>
        <v>0</v>
      </c>
    </row>
    <row r="428" spans="1:8" s="80" customFormat="1" ht="30" customHeight="1" thickBot="1" x14ac:dyDescent="0.4">
      <c r="A428" s="79"/>
      <c r="B428" s="88" t="str">
        <f>B406</f>
        <v>G</v>
      </c>
      <c r="C428" s="271" t="str">
        <f>C406</f>
        <v>BUILDING</v>
      </c>
      <c r="D428" s="272"/>
      <c r="E428" s="272"/>
      <c r="F428" s="273"/>
      <c r="G428" s="83" t="s">
        <v>25</v>
      </c>
      <c r="H428" s="89">
        <f>SUM(H407:H427)</f>
        <v>0</v>
      </c>
    </row>
    <row r="429" spans="1:8" ht="36" customHeight="1" thickTop="1" x14ac:dyDescent="0.4">
      <c r="A429" s="68"/>
      <c r="B429" s="10"/>
      <c r="C429" s="52" t="s">
        <v>38</v>
      </c>
      <c r="D429" s="53"/>
      <c r="E429" s="53"/>
      <c r="F429" s="53"/>
      <c r="G429" s="53"/>
      <c r="H429" s="25"/>
    </row>
    <row r="430" spans="1:8" s="38" customFormat="1" ht="32.15" customHeight="1" x14ac:dyDescent="0.35">
      <c r="A430" s="70"/>
      <c r="B430" s="280" t="str">
        <f>B6</f>
        <v>PART 1      ON-SITE ROADWORKS</v>
      </c>
      <c r="C430" s="281"/>
      <c r="D430" s="281"/>
      <c r="E430" s="281"/>
      <c r="F430" s="281"/>
      <c r="G430" s="54"/>
      <c r="H430" s="63"/>
    </row>
    <row r="431" spans="1:8" ht="30" customHeight="1" thickBot="1" x14ac:dyDescent="0.4">
      <c r="A431" s="19"/>
      <c r="B431" s="34" t="str">
        <f>B7</f>
        <v>A</v>
      </c>
      <c r="C431" s="264" t="str">
        <f>C7</f>
        <v>NORTH TRANSIT GARAGE REPLACEMENT - ON-SITE WORK</v>
      </c>
      <c r="D431" s="255"/>
      <c r="E431" s="255"/>
      <c r="F431" s="256"/>
      <c r="G431" s="19" t="s">
        <v>25</v>
      </c>
      <c r="H431" s="19"/>
    </row>
    <row r="432" spans="1:8" ht="28.9" customHeight="1" thickTop="1" thickBot="1" x14ac:dyDescent="0.4">
      <c r="A432" s="19"/>
      <c r="B432" s="55"/>
      <c r="C432" s="56"/>
      <c r="D432" s="57"/>
      <c r="E432" s="58"/>
      <c r="F432" s="58"/>
      <c r="G432" s="60" t="s">
        <v>566</v>
      </c>
      <c r="H432" s="59">
        <f>H431</f>
        <v>0</v>
      </c>
    </row>
    <row r="433" spans="1:8" s="38" customFormat="1" ht="30" customHeight="1" thickTop="1" thickBot="1" x14ac:dyDescent="0.4">
      <c r="A433" s="39"/>
      <c r="B433" s="297" t="str">
        <f>B81</f>
        <v xml:space="preserve">PART 2      OFF-SITE ROADWORKS
</v>
      </c>
      <c r="C433" s="298"/>
      <c r="D433" s="298"/>
      <c r="E433" s="298"/>
      <c r="F433" s="298"/>
      <c r="G433" s="299"/>
      <c r="H433" s="40"/>
    </row>
    <row r="434" spans="1:8" ht="30" customHeight="1" thickTop="1" thickBot="1" x14ac:dyDescent="0.4">
      <c r="A434" s="27"/>
      <c r="B434" s="34" t="str">
        <f>B82</f>
        <v>B</v>
      </c>
      <c r="C434" s="265" t="str">
        <f>C82</f>
        <v>NORTH TRANSIT GARAGE REPLACEMENT - OFF-SITE WORK</v>
      </c>
      <c r="D434" s="266"/>
      <c r="E434" s="266"/>
      <c r="F434" s="267"/>
      <c r="G434" s="27" t="s">
        <v>25</v>
      </c>
      <c r="H434" s="27"/>
    </row>
    <row r="435" spans="1:8" ht="28.9" customHeight="1" thickTop="1" thickBot="1" x14ac:dyDescent="0.4">
      <c r="A435" s="19"/>
      <c r="B435" s="90"/>
      <c r="C435" s="56"/>
      <c r="D435" s="57"/>
      <c r="E435" s="58"/>
      <c r="F435" s="58"/>
      <c r="G435" s="91" t="s">
        <v>567</v>
      </c>
      <c r="H435" s="139">
        <f>H434</f>
        <v>0</v>
      </c>
    </row>
    <row r="436" spans="1:8" s="38" customFormat="1" ht="30" customHeight="1" thickTop="1" thickBot="1" x14ac:dyDescent="0.4">
      <c r="A436" s="39"/>
      <c r="B436" s="297" t="str">
        <f>B151</f>
        <v xml:space="preserve">PART 3      MISCELLANEOUS ON-SITE WORKS
</v>
      </c>
      <c r="C436" s="298"/>
      <c r="D436" s="298"/>
      <c r="E436" s="298"/>
      <c r="F436" s="298"/>
      <c r="G436" s="299"/>
      <c r="H436" s="40"/>
    </row>
    <row r="437" spans="1:8" ht="30" customHeight="1" thickTop="1" thickBot="1" x14ac:dyDescent="0.4">
      <c r="A437" s="27"/>
      <c r="B437" s="34" t="str">
        <f>B152</f>
        <v>C</v>
      </c>
      <c r="C437" s="265" t="str">
        <f>C152</f>
        <v>NORTH TRANSIT GARAGE REPLACEMENT - THIRD PARTY WORKS</v>
      </c>
      <c r="D437" s="266"/>
      <c r="E437" s="266"/>
      <c r="F437" s="267"/>
      <c r="G437" s="27" t="s">
        <v>25</v>
      </c>
      <c r="H437" s="27"/>
    </row>
    <row r="438" spans="1:8" ht="28.9" customHeight="1" thickTop="1" thickBot="1" x14ac:dyDescent="0.4">
      <c r="A438" s="19"/>
      <c r="B438" s="90"/>
      <c r="C438" s="56"/>
      <c r="D438" s="57"/>
      <c r="E438" s="58"/>
      <c r="F438" s="58"/>
      <c r="G438" s="91" t="s">
        <v>568</v>
      </c>
      <c r="H438" s="139">
        <f>H437</f>
        <v>0</v>
      </c>
    </row>
    <row r="439" spans="1:8" ht="28.9" customHeight="1" thickTop="1" thickBot="1" x14ac:dyDescent="0.4">
      <c r="A439" s="19"/>
      <c r="B439" s="297" t="str">
        <f>B160</f>
        <v>PART 4      ON-SITE UNDERGROUND WORKS</v>
      </c>
      <c r="C439" s="298"/>
      <c r="D439" s="298"/>
      <c r="E439" s="298"/>
      <c r="F439" s="298"/>
      <c r="G439" s="299"/>
      <c r="H439" s="40"/>
    </row>
    <row r="440" spans="1:8" ht="28.9" customHeight="1" thickTop="1" thickBot="1" x14ac:dyDescent="0.4">
      <c r="A440" s="19"/>
      <c r="B440" s="34" t="str">
        <f>B161</f>
        <v>D</v>
      </c>
      <c r="C440" s="265" t="str">
        <f>C161</f>
        <v>NORTH TRANSIT GARAGE REPLACEMENT - ON-SITE WORK</v>
      </c>
      <c r="D440" s="266"/>
      <c r="E440" s="266"/>
      <c r="F440" s="267"/>
      <c r="G440" s="27" t="s">
        <v>25</v>
      </c>
      <c r="H440" s="27"/>
    </row>
    <row r="441" spans="1:8" ht="28.9" customHeight="1" thickTop="1" thickBot="1" x14ac:dyDescent="0.4">
      <c r="A441" s="19"/>
      <c r="B441" s="90"/>
      <c r="C441" s="56"/>
      <c r="D441" s="57"/>
      <c r="E441" s="58"/>
      <c r="F441" s="58"/>
      <c r="G441" s="91" t="s">
        <v>569</v>
      </c>
      <c r="H441" s="139">
        <f>H440</f>
        <v>0</v>
      </c>
    </row>
    <row r="442" spans="1:8" ht="28.9" customHeight="1" thickTop="1" thickBot="1" x14ac:dyDescent="0.4">
      <c r="A442" s="19"/>
      <c r="B442" s="297" t="str">
        <f>B343</f>
        <v>PART 5      ON-SITE LANDSCAPING WORKS</v>
      </c>
      <c r="C442" s="298"/>
      <c r="D442" s="298"/>
      <c r="E442" s="298"/>
      <c r="F442" s="298"/>
      <c r="G442" s="299"/>
      <c r="H442" s="40">
        <f>H441</f>
        <v>0</v>
      </c>
    </row>
    <row r="443" spans="1:8" ht="28.9" customHeight="1" thickTop="1" thickBot="1" x14ac:dyDescent="0.4">
      <c r="A443" s="19"/>
      <c r="B443" s="34" t="str">
        <f>B344</f>
        <v>E</v>
      </c>
      <c r="C443" s="265" t="str">
        <f>C344</f>
        <v>NORTH TRANSIT GARAGE REPLACEMENT - ON-SITE WORK</v>
      </c>
      <c r="D443" s="266"/>
      <c r="E443" s="266"/>
      <c r="F443" s="267"/>
      <c r="G443" s="27" t="s">
        <v>25</v>
      </c>
      <c r="H443" s="27"/>
    </row>
    <row r="444" spans="1:8" ht="28.9" customHeight="1" thickTop="1" thickBot="1" x14ac:dyDescent="0.4">
      <c r="A444" s="19"/>
      <c r="B444" s="90"/>
      <c r="C444" s="56"/>
      <c r="D444" s="57"/>
      <c r="E444" s="58"/>
      <c r="F444" s="58"/>
      <c r="G444" s="91" t="s">
        <v>570</v>
      </c>
      <c r="H444" s="50">
        <f>H443</f>
        <v>0</v>
      </c>
    </row>
    <row r="445" spans="1:8" ht="30" customHeight="1" thickTop="1" thickBot="1" x14ac:dyDescent="0.4">
      <c r="A445" s="19"/>
      <c r="B445" s="250" t="str">
        <f>B403</f>
        <v>E29</v>
      </c>
      <c r="C445" s="303" t="str">
        <f>C403</f>
        <v>MOBILIZATION AND DEMOBILIZATION</v>
      </c>
      <c r="D445" s="304"/>
      <c r="E445" s="304"/>
      <c r="F445" s="305"/>
      <c r="G445" s="248" t="s">
        <v>571</v>
      </c>
      <c r="H445" s="249">
        <f>H405</f>
        <v>0</v>
      </c>
    </row>
    <row r="446" spans="1:8" ht="30" customHeight="1" thickTop="1" thickBot="1" x14ac:dyDescent="0.4">
      <c r="A446" s="18"/>
      <c r="B446" s="246" t="str">
        <f>B406</f>
        <v>G</v>
      </c>
      <c r="C446" s="265" t="str">
        <f>C406</f>
        <v>BUILDING</v>
      </c>
      <c r="D446" s="266"/>
      <c r="E446" s="266"/>
      <c r="F446" s="267"/>
      <c r="G446" s="93" t="s">
        <v>571</v>
      </c>
      <c r="H446" s="92">
        <f>H428</f>
        <v>0</v>
      </c>
    </row>
    <row r="447" spans="1:8" ht="37.9" customHeight="1" thickTop="1" x14ac:dyDescent="0.35">
      <c r="A447" s="18"/>
      <c r="B447" s="262" t="s">
        <v>39</v>
      </c>
      <c r="C447" s="263"/>
      <c r="D447" s="263"/>
      <c r="E447" s="263"/>
      <c r="F447" s="263"/>
      <c r="G447" s="257">
        <f>H432+H435+H438+H441+H444+H445+H446</f>
        <v>0</v>
      </c>
      <c r="H447" s="302"/>
    </row>
    <row r="448" spans="1:8" ht="16" customHeight="1" thickBot="1" x14ac:dyDescent="0.4">
      <c r="A448" s="69"/>
      <c r="B448" s="222"/>
      <c r="G448" s="16"/>
      <c r="H448" s="223"/>
    </row>
    <row r="449" spans="2:13" ht="27.75" customHeight="1" thickTop="1" thickBot="1" x14ac:dyDescent="0.4">
      <c r="B449" s="265" t="s">
        <v>574</v>
      </c>
      <c r="C449" s="266"/>
      <c r="D449" s="225"/>
      <c r="E449" s="224"/>
      <c r="F449" s="224"/>
      <c r="G449" s="226"/>
      <c r="H449" s="227"/>
    </row>
    <row r="450" spans="2:13" ht="16" thickTop="1" x14ac:dyDescent="0.35">
      <c r="B450" s="13" t="s">
        <v>4</v>
      </c>
      <c r="C450" s="4" t="s">
        <v>5</v>
      </c>
      <c r="D450" s="3" t="s">
        <v>6</v>
      </c>
      <c r="E450" s="5" t="s">
        <v>7</v>
      </c>
      <c r="F450" s="5" t="s">
        <v>8</v>
      </c>
      <c r="G450" s="17" t="s">
        <v>9</v>
      </c>
      <c r="H450" s="3" t="s">
        <v>10</v>
      </c>
    </row>
    <row r="451" spans="2:13" ht="16" thickBot="1" x14ac:dyDescent="0.4">
      <c r="B451" s="41"/>
      <c r="C451" s="42"/>
      <c r="D451" s="43" t="s">
        <v>11</v>
      </c>
      <c r="E451" s="44"/>
      <c r="F451" s="45" t="s">
        <v>12</v>
      </c>
      <c r="G451" s="46"/>
      <c r="H451" s="61"/>
    </row>
    <row r="452" spans="2:13" ht="47" thickTop="1" x14ac:dyDescent="0.35">
      <c r="B452" s="230">
        <v>1</v>
      </c>
      <c r="C452" s="306" t="s">
        <v>593</v>
      </c>
      <c r="D452" s="307" t="s">
        <v>596</v>
      </c>
      <c r="E452" s="229" t="s">
        <v>513</v>
      </c>
      <c r="F452" s="233">
        <v>1</v>
      </c>
      <c r="G452" s="121"/>
      <c r="H452" s="117">
        <f>ROUND(G452*F452,2)</f>
        <v>0</v>
      </c>
    </row>
    <row r="453" spans="2:13" ht="46.5" x14ac:dyDescent="0.35">
      <c r="B453" s="231">
        <v>2</v>
      </c>
      <c r="C453" s="308" t="s">
        <v>594</v>
      </c>
      <c r="D453" s="309" t="s">
        <v>595</v>
      </c>
      <c r="E453" s="232" t="s">
        <v>513</v>
      </c>
      <c r="F453" s="228">
        <v>1</v>
      </c>
      <c r="G453" s="234"/>
      <c r="H453" s="117">
        <f t="shared" ref="H452:H456" si="38">ROUND(G453*F453,2)</f>
        <v>0</v>
      </c>
    </row>
    <row r="454" spans="2:13" ht="46.5" x14ac:dyDescent="0.35">
      <c r="B454" s="231">
        <v>3</v>
      </c>
      <c r="C454" s="308" t="s">
        <v>597</v>
      </c>
      <c r="D454" s="309" t="s">
        <v>598</v>
      </c>
      <c r="E454" s="232" t="s">
        <v>513</v>
      </c>
      <c r="F454" s="228">
        <v>1</v>
      </c>
      <c r="G454" s="234"/>
      <c r="H454" s="117">
        <f t="shared" si="38"/>
        <v>0</v>
      </c>
    </row>
    <row r="455" spans="2:13" ht="31" x14ac:dyDescent="0.35">
      <c r="B455" s="231">
        <v>4</v>
      </c>
      <c r="C455" s="308" t="s">
        <v>599</v>
      </c>
      <c r="D455" s="309" t="s">
        <v>600</v>
      </c>
      <c r="E455" s="232" t="s">
        <v>513</v>
      </c>
      <c r="F455" s="228">
        <v>1</v>
      </c>
      <c r="G455" s="234"/>
      <c r="H455" s="117">
        <f t="shared" si="38"/>
        <v>0</v>
      </c>
    </row>
    <row r="456" spans="2:13" ht="46.5" x14ac:dyDescent="0.35">
      <c r="B456" s="231">
        <v>5</v>
      </c>
      <c r="C456" s="308" t="s">
        <v>601</v>
      </c>
      <c r="D456" s="309" t="s">
        <v>602</v>
      </c>
      <c r="E456" s="232" t="s">
        <v>513</v>
      </c>
      <c r="F456" s="228">
        <v>1</v>
      </c>
      <c r="G456" s="234"/>
      <c r="H456" s="117">
        <f t="shared" si="38"/>
        <v>0</v>
      </c>
      <c r="M456" s="237"/>
    </row>
    <row r="457" spans="2:13" ht="46.5" x14ac:dyDescent="0.35">
      <c r="B457" s="231">
        <v>6</v>
      </c>
      <c r="C457" s="308" t="s">
        <v>603</v>
      </c>
      <c r="D457" s="309" t="s">
        <v>604</v>
      </c>
      <c r="E457" s="232" t="s">
        <v>513</v>
      </c>
      <c r="F457" s="228">
        <v>1</v>
      </c>
      <c r="G457" s="234"/>
      <c r="H457" s="117">
        <f t="shared" ref="H457" si="39">ROUND(G457*F457,2)</f>
        <v>0</v>
      </c>
    </row>
    <row r="460" spans="2:13" x14ac:dyDescent="0.35">
      <c r="F460" s="311"/>
      <c r="G460" s="312"/>
      <c r="H460" s="312"/>
    </row>
    <row r="461" spans="2:13" x14ac:dyDescent="0.35">
      <c r="F461" s="75" t="s">
        <v>605</v>
      </c>
      <c r="G461" s="310"/>
      <c r="H461" s="310"/>
    </row>
  </sheetData>
  <sheetProtection selectLockedCells="1" selectUnlockedCells="1"/>
  <mergeCells count="33">
    <mergeCell ref="C437:F437"/>
    <mergeCell ref="B439:G439"/>
    <mergeCell ref="B447:F447"/>
    <mergeCell ref="G447:H447"/>
    <mergeCell ref="C440:F440"/>
    <mergeCell ref="B442:G442"/>
    <mergeCell ref="C443:F443"/>
    <mergeCell ref="C445:F445"/>
    <mergeCell ref="C446:F446"/>
    <mergeCell ref="B343:F343"/>
    <mergeCell ref="B433:G433"/>
    <mergeCell ref="B436:G436"/>
    <mergeCell ref="C434:F434"/>
    <mergeCell ref="C431:F431"/>
    <mergeCell ref="C344:F344"/>
    <mergeCell ref="C402:F402"/>
    <mergeCell ref="C428:F428"/>
    <mergeCell ref="B449:C449"/>
    <mergeCell ref="B6:F6"/>
    <mergeCell ref="B430:F430"/>
    <mergeCell ref="C7:F7"/>
    <mergeCell ref="C80:F80"/>
    <mergeCell ref="C82:F82"/>
    <mergeCell ref="C150:F150"/>
    <mergeCell ref="B81:G81"/>
    <mergeCell ref="C403:F403"/>
    <mergeCell ref="B151:G151"/>
    <mergeCell ref="C152:F152"/>
    <mergeCell ref="C159:F159"/>
    <mergeCell ref="C405:F405"/>
    <mergeCell ref="B160:F160"/>
    <mergeCell ref="C161:F161"/>
    <mergeCell ref="C342:F342"/>
  </mergeCells>
  <phoneticPr fontId="0" type="noConversion"/>
  <conditionalFormatting sqref="D9:D34">
    <cfRule type="cellIs" dxfId="83" priority="4" stopIfTrue="1" operator="equal">
      <formula>"CW 2130-R11"</formula>
    </cfRule>
    <cfRule type="cellIs" dxfId="82" priority="5" stopIfTrue="1" operator="equal">
      <formula>"CW 3120-R2"</formula>
    </cfRule>
    <cfRule type="cellIs" dxfId="81" priority="6" stopIfTrue="1" operator="equal">
      <formula>"CW 3240-R7"</formula>
    </cfRule>
  </conditionalFormatting>
  <conditionalFormatting sqref="D36:D43">
    <cfRule type="cellIs" dxfId="80" priority="165" stopIfTrue="1" operator="equal">
      <formula>"CW 2130-R11"</formula>
    </cfRule>
    <cfRule type="cellIs" dxfId="79" priority="166" stopIfTrue="1" operator="equal">
      <formula>"CW 3120-R2"</formula>
    </cfRule>
    <cfRule type="cellIs" dxfId="78" priority="167" stopIfTrue="1" operator="equal">
      <formula>"CW 3240-R7"</formula>
    </cfRule>
  </conditionalFormatting>
  <conditionalFormatting sqref="D45:D72">
    <cfRule type="cellIs" dxfId="77" priority="47" stopIfTrue="1" operator="equal">
      <formula>"CW 2130-R11"</formula>
    </cfRule>
    <cfRule type="cellIs" dxfId="76" priority="48" stopIfTrue="1" operator="equal">
      <formula>"CW 3120-R2"</formula>
    </cfRule>
    <cfRule type="cellIs" dxfId="75" priority="49" stopIfTrue="1" operator="equal">
      <formula>"CW 3240-R7"</formula>
    </cfRule>
  </conditionalFormatting>
  <conditionalFormatting sqref="D74">
    <cfRule type="cellIs" dxfId="74" priority="305" stopIfTrue="1" operator="equal">
      <formula>"CW 2130-R11"</formula>
    </cfRule>
    <cfRule type="cellIs" dxfId="73" priority="306" stopIfTrue="1" operator="equal">
      <formula>"CW 3120-R2"</formula>
    </cfRule>
    <cfRule type="cellIs" dxfId="72" priority="307" stopIfTrue="1" operator="equal">
      <formula>"CW 3240-R7"</formula>
    </cfRule>
  </conditionalFormatting>
  <conditionalFormatting sqref="D76:D78">
    <cfRule type="cellIs" dxfId="71" priority="136" stopIfTrue="1" operator="equal">
      <formula>"CW 2130-R11"</formula>
    </cfRule>
    <cfRule type="cellIs" dxfId="70" priority="137" stopIfTrue="1" operator="equal">
      <formula>"CW 3120-R2"</formula>
    </cfRule>
    <cfRule type="cellIs" dxfId="69" priority="138" stopIfTrue="1" operator="equal">
      <formula>"CW 3240-R7"</formula>
    </cfRule>
  </conditionalFormatting>
  <conditionalFormatting sqref="D84:D95">
    <cfRule type="cellIs" dxfId="68" priority="275" stopIfTrue="1" operator="equal">
      <formula>"CW 2130-R11"</formula>
    </cfRule>
    <cfRule type="cellIs" dxfId="67" priority="276" stopIfTrue="1" operator="equal">
      <formula>"CW 3120-R2"</formula>
    </cfRule>
    <cfRule type="cellIs" dxfId="66" priority="277" stopIfTrue="1" operator="equal">
      <formula>"CW 3240-R7"</formula>
    </cfRule>
  </conditionalFormatting>
  <conditionalFormatting sqref="D97:D103">
    <cfRule type="cellIs" dxfId="65" priority="269" stopIfTrue="1" operator="equal">
      <formula>"CW 2130-R11"</formula>
    </cfRule>
    <cfRule type="cellIs" dxfId="64" priority="270" stopIfTrue="1" operator="equal">
      <formula>"CW 3120-R2"</formula>
    </cfRule>
    <cfRule type="cellIs" dxfId="63" priority="271" stopIfTrue="1" operator="equal">
      <formula>"CW 3240-R7"</formula>
    </cfRule>
  </conditionalFormatting>
  <conditionalFormatting sqref="D105:D112">
    <cfRule type="cellIs" dxfId="62" priority="207" stopIfTrue="1" operator="equal">
      <formula>"CW 2130-R11"</formula>
    </cfRule>
    <cfRule type="cellIs" dxfId="61" priority="208" stopIfTrue="1" operator="equal">
      <formula>"CW 3120-R2"</formula>
    </cfRule>
    <cfRule type="cellIs" dxfId="60" priority="209" stopIfTrue="1" operator="equal">
      <formula>"CW 3240-R7"</formula>
    </cfRule>
  </conditionalFormatting>
  <conditionalFormatting sqref="D113:D116">
    <cfRule type="cellIs" dxfId="59" priority="314" stopIfTrue="1" operator="equal">
      <formula>"CW 3120-R2"</formula>
    </cfRule>
    <cfRule type="cellIs" dxfId="58" priority="315" stopIfTrue="1" operator="equal">
      <formula>"CW 3240-R7"</formula>
    </cfRule>
  </conditionalFormatting>
  <conditionalFormatting sqref="D113:D117">
    <cfRule type="cellIs" dxfId="57" priority="313" stopIfTrue="1" operator="equal">
      <formula>"CW 2130-R11"</formula>
    </cfRule>
  </conditionalFormatting>
  <conditionalFormatting sqref="D117">
    <cfRule type="cellIs" dxfId="56" priority="249" stopIfTrue="1" operator="equal">
      <formula>"CW 3120-R2"</formula>
    </cfRule>
    <cfRule type="cellIs" dxfId="55" priority="250" stopIfTrue="1" operator="equal">
      <formula>"CW 3240-R7"</formula>
    </cfRule>
  </conditionalFormatting>
  <conditionalFormatting sqref="D119">
    <cfRule type="cellIs" dxfId="54" priority="243" stopIfTrue="1" operator="equal">
      <formula>"CW 2130-R11"</formula>
    </cfRule>
    <cfRule type="cellIs" dxfId="53" priority="244" stopIfTrue="1" operator="equal">
      <formula>"CW 3120-R2"</formula>
    </cfRule>
    <cfRule type="cellIs" dxfId="52" priority="245" stopIfTrue="1" operator="equal">
      <formula>"CW 3240-R7"</formula>
    </cfRule>
  </conditionalFormatting>
  <conditionalFormatting sqref="D121:D122 D125:D127">
    <cfRule type="cellIs" dxfId="51" priority="32" stopIfTrue="1" operator="equal">
      <formula>"CW 2130-R11"</formula>
    </cfRule>
    <cfRule type="cellIs" dxfId="50" priority="33" stopIfTrue="1" operator="equal">
      <formula>"CW 3120-R2"</formula>
    </cfRule>
    <cfRule type="cellIs" dxfId="49" priority="34" stopIfTrue="1" operator="equal">
      <formula>"CW 3240-R7"</formula>
    </cfRule>
    <cfRule type="cellIs" dxfId="48" priority="35" stopIfTrue="1" operator="equal">
      <formula>"CW 2130-R11"</formula>
    </cfRule>
    <cfRule type="cellIs" dxfId="47" priority="36" stopIfTrue="1" operator="equal">
      <formula>"CW 3120-R2"</formula>
    </cfRule>
    <cfRule type="cellIs" dxfId="46" priority="37" stopIfTrue="1" operator="equal">
      <formula>"CW 3240-R7"</formula>
    </cfRule>
    <cfRule type="cellIs" dxfId="45" priority="38" stopIfTrue="1" operator="equal">
      <formula>"CW 2130-R11"</formula>
    </cfRule>
    <cfRule type="cellIs" dxfId="44" priority="39" stopIfTrue="1" operator="equal">
      <formula>"CW 3120-R2"</formula>
    </cfRule>
    <cfRule type="cellIs" dxfId="43" priority="40" stopIfTrue="1" operator="equal">
      <formula>"CW 3240-R7"</formula>
    </cfRule>
    <cfRule type="cellIs" dxfId="42" priority="41" stopIfTrue="1" operator="equal">
      <formula>"CW 2130-R11"</formula>
    </cfRule>
    <cfRule type="cellIs" dxfId="41" priority="42" stopIfTrue="1" operator="equal">
      <formula>"CW 3120-R2"</formula>
    </cfRule>
    <cfRule type="cellIs" dxfId="40" priority="43" stopIfTrue="1" operator="equal">
      <formula>"CW 3240-R7"</formula>
    </cfRule>
    <cfRule type="cellIs" dxfId="39" priority="44" stopIfTrue="1" operator="equal">
      <formula>"CW 2130-R11"</formula>
    </cfRule>
    <cfRule type="cellIs" dxfId="38" priority="45" stopIfTrue="1" operator="equal">
      <formula>"CW 3120-R2"</formula>
    </cfRule>
    <cfRule type="cellIs" dxfId="37" priority="46" stopIfTrue="1" operator="equal">
      <formula>"CW 3240-R7"</formula>
    </cfRule>
  </conditionalFormatting>
  <conditionalFormatting sqref="D121:D122">
    <cfRule type="cellIs" dxfId="36" priority="28" stopIfTrue="1" operator="equal">
      <formula>"CW 3120-R2"</formula>
    </cfRule>
    <cfRule type="cellIs" dxfId="35" priority="29" stopIfTrue="1" operator="equal">
      <formula>"CW 3240-R7"</formula>
    </cfRule>
  </conditionalFormatting>
  <conditionalFormatting sqref="D122">
    <cfRule type="cellIs" dxfId="34" priority="27" stopIfTrue="1" operator="equal">
      <formula>"CW 2130-R11"</formula>
    </cfRule>
  </conditionalFormatting>
  <conditionalFormatting sqref="D123:D127">
    <cfRule type="cellIs" dxfId="33" priority="7" stopIfTrue="1" operator="equal">
      <formula>"CW 3120-R2"</formula>
    </cfRule>
    <cfRule type="cellIs" dxfId="32" priority="8" stopIfTrue="1" operator="equal">
      <formula>"CW 3240-R7"</formula>
    </cfRule>
  </conditionalFormatting>
  <conditionalFormatting sqref="D128:D130">
    <cfRule type="cellIs" dxfId="31" priority="187" stopIfTrue="1" operator="equal">
      <formula>"CW 3120-R2"</formula>
    </cfRule>
    <cfRule type="cellIs" dxfId="30" priority="188" stopIfTrue="1" operator="equal">
      <formula>"CW 3240-R7"</formula>
    </cfRule>
  </conditionalFormatting>
  <conditionalFormatting sqref="D129:D130">
    <cfRule type="cellIs" dxfId="29" priority="186" stopIfTrue="1" operator="equal">
      <formula>"CW 2130-R11"</formula>
    </cfRule>
  </conditionalFormatting>
  <conditionalFormatting sqref="D131:D135">
    <cfRule type="cellIs" dxfId="28" priority="14" stopIfTrue="1" operator="equal">
      <formula>"CW 3120-R2"</formula>
    </cfRule>
    <cfRule type="cellIs" dxfId="27" priority="15" stopIfTrue="1" operator="equal">
      <formula>"CW 3240-R7"</formula>
    </cfRule>
  </conditionalFormatting>
  <conditionalFormatting sqref="D134:D135">
    <cfRule type="cellIs" dxfId="26" priority="13" stopIfTrue="1" operator="equal">
      <formula>"CW 2130-R11"</formula>
    </cfRule>
  </conditionalFormatting>
  <conditionalFormatting sqref="D136:D137">
    <cfRule type="cellIs" dxfId="25" priority="11" stopIfTrue="1" operator="equal">
      <formula>"CW 3120-R2"</formula>
    </cfRule>
    <cfRule type="cellIs" dxfId="24" priority="12" stopIfTrue="1" operator="equal">
      <formula>"CW 3240-R7"</formula>
    </cfRule>
  </conditionalFormatting>
  <conditionalFormatting sqref="D138">
    <cfRule type="cellIs" dxfId="23" priority="9" stopIfTrue="1" operator="equal">
      <formula>"CW 2130-R11"</formula>
    </cfRule>
    <cfRule type="cellIs" dxfId="22" priority="10" stopIfTrue="1" operator="equal">
      <formula>"CW 3240-R7"</formula>
    </cfRule>
  </conditionalFormatting>
  <conditionalFormatting sqref="D140:D144">
    <cfRule type="cellIs" dxfId="21" priority="189" stopIfTrue="1" operator="equal">
      <formula>"CW 2130-R11"</formula>
    </cfRule>
    <cfRule type="cellIs" dxfId="20" priority="190" stopIfTrue="1" operator="equal">
      <formula>"CW 3120-R2"</formula>
    </cfRule>
    <cfRule type="cellIs" dxfId="19" priority="191" stopIfTrue="1" operator="equal">
      <formula>"CW 3240-R7"</formula>
    </cfRule>
  </conditionalFormatting>
  <conditionalFormatting sqref="D146:D148">
    <cfRule type="cellIs" dxfId="18" priority="355" stopIfTrue="1" operator="equal">
      <formula>"CW 2130-R11"</formula>
    </cfRule>
    <cfRule type="cellIs" dxfId="17" priority="356" stopIfTrue="1" operator="equal">
      <formula>"CW 3120-R2"</formula>
    </cfRule>
    <cfRule type="cellIs" dxfId="16" priority="357" stopIfTrue="1" operator="equal">
      <formula>"CW 3240-R7"</formula>
    </cfRule>
  </conditionalFormatting>
  <conditionalFormatting sqref="D154:D157">
    <cfRule type="cellIs" dxfId="15" priority="150" stopIfTrue="1" operator="equal">
      <formula>"CW 2130-R11"</formula>
    </cfRule>
    <cfRule type="cellIs" dxfId="14" priority="151" stopIfTrue="1" operator="equal">
      <formula>"CW 3120-R2"</formula>
    </cfRule>
    <cfRule type="cellIs" dxfId="13" priority="152" stopIfTrue="1" operator="equal">
      <formula>"CW 3240-R7"</formula>
    </cfRule>
  </conditionalFormatting>
  <conditionalFormatting sqref="D163:D329">
    <cfRule type="cellIs" dxfId="12" priority="65" stopIfTrue="1" operator="equal">
      <formula>"CW 2130-R11"</formula>
    </cfRule>
  </conditionalFormatting>
  <conditionalFormatting sqref="D163:D332">
    <cfRule type="cellIs" dxfId="11" priority="66" stopIfTrue="1" operator="equal">
      <formula>"CW 3120-R2"</formula>
    </cfRule>
    <cfRule type="cellIs" dxfId="10" priority="67" stopIfTrue="1" operator="equal">
      <formula>"CW 3240-R7"</formula>
    </cfRule>
  </conditionalFormatting>
  <conditionalFormatting sqref="D331:D332">
    <cfRule type="cellIs" dxfId="9" priority="168" stopIfTrue="1" operator="equal">
      <formula>"CW 2130-R11"</formula>
    </cfRule>
  </conditionalFormatting>
  <conditionalFormatting sqref="D334:D340">
    <cfRule type="cellIs" dxfId="8" priority="130" stopIfTrue="1" operator="equal">
      <formula>"CW 2130-R11"</formula>
    </cfRule>
    <cfRule type="cellIs" dxfId="7" priority="131" stopIfTrue="1" operator="equal">
      <formula>"CW 3120-R2"</formula>
    </cfRule>
    <cfRule type="cellIs" dxfId="6" priority="132" stopIfTrue="1" operator="equal">
      <formula>"CW 3240-R7"</formula>
    </cfRule>
  </conditionalFormatting>
  <conditionalFormatting sqref="D345:D400">
    <cfRule type="cellIs" dxfId="5" priority="1" stopIfTrue="1" operator="equal">
      <formula>"CW 2130-R11"</formula>
    </cfRule>
    <cfRule type="cellIs" dxfId="4" priority="2" stopIfTrue="1" operator="equal">
      <formula>"CW 3120-R2"</formula>
    </cfRule>
    <cfRule type="cellIs" dxfId="3" priority="3" stopIfTrue="1" operator="equal">
      <formula>"CW 3240-R7"</formula>
    </cfRule>
  </conditionalFormatting>
  <conditionalFormatting sqref="D404">
    <cfRule type="cellIs" dxfId="2" priority="371" stopIfTrue="1" operator="equal">
      <formula>"CW 2130-R11"</formula>
    </cfRule>
    <cfRule type="cellIs" dxfId="1" priority="372" stopIfTrue="1" operator="equal">
      <formula>"CW 3120-R2"</formula>
    </cfRule>
    <cfRule type="cellIs" dxfId="0" priority="37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42:G144 G25:G26 G42:G43 G32 G37:G38 G40 G115 G326:G329 G156:G157 G84:G86 G88 G90:G91 G95 G93 G98:G99 G101 G103 G106:G107 G119 G74 G66:G67 G109:G112 G34 G127 G147:G148 G46:G51 G117 G140 G69:G70 G76:G78 G334 G336:G340 G331:G332 G28:G30 G72 G124 G154 G135 G122 G9:G23 G165:G166 G168 G170 G173 G176 G178 G180:G181 G183 G185 G189:G191 G193 G195 G198:G199 G201:G202 G204 G207:G208 G210 G212:G213 G217:G219 G221:G222 G225:G226 G229 G232 G235:G236 G238:G239 G241:G243 G247:G248 G250:G252 G255:G257 G259:G260 G263 G265 G268:G269 G271 G274:G275 G277:G278 G281:G282 G285:G286 G288:G289 G292 G295 G298 G301:G303 G305:G307 G309:G312 G314 G316 G318 G320:G322 G324 G53:G63 G137:G138 G129:G130 G132 G346:G347 G349:G353 G355:G364 G366:G369 G371:G382 G384:G390 G392:G396 G398:G400 G452:G457 G404 G407:G427" xr:uid="{E1891B5A-F381-4F34-BA31-0C00A035556F}">
      <formula1>IF(G9&gt;=0.01,ROUND(G9,2),0.01)</formula1>
    </dataValidation>
    <dataValidation type="custom" allowBlank="1" showInputMessage="1" showErrorMessage="1" error="If you can enter a Unit  Price in this cell, pLease contact the Contract Administrator immediately!" sqref="G330 G335 G136 G131 G133:G134 G121:G123 G125:G127" xr:uid="{EEEBD550-0658-4588-AB4F-1A17D93C6BCC}">
      <formula1>"isblank(G3)"</formula1>
    </dataValidation>
  </dataValidations>
  <pageMargins left="0.5" right="0.5" top="0.75" bottom="0.75" header="0.25" footer="0.25"/>
  <pageSetup scale="75" orientation="portrait" r:id="rId1"/>
  <headerFooter alignWithMargins="0">
    <oddHeader>&amp;L&amp;10The City of Winnipeg
Tender No. 593-2024B 
&amp;R&amp;10Bid Submission
&amp;P of &amp;N</oddHeader>
    <oddFooter xml:space="preserve">&amp;R                   </oddFooter>
  </headerFooter>
  <rowBreaks count="7" manualBreakCount="7">
    <brk id="80" min="1" max="7" man="1"/>
    <brk id="150" min="1" max="7" man="1"/>
    <brk id="159" min="1" max="7" man="1"/>
    <brk id="342" min="1" max="7" man="1"/>
    <brk id="402" min="1" max="7" man="1"/>
    <brk id="405" min="1" max="7" man="1"/>
    <brk id="428" min="1"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34501d3-ffae-4d04-a639-0245f9b536f8">
      <Terms xmlns="http://schemas.microsoft.com/office/infopath/2007/PartnerControls"/>
    </lcf76f155ced4ddcb4097134ff3c332f>
    <TaxCatchAll xmlns="ff7b675c-b5f6-4fa9-baa4-1d0a7a0aa8df" xsi:nil="true"/>
    <URL xmlns="http://schemas.microsoft.com/sharepoint/v3">
      <Url xsi:nil="true"/>
      <Description xsi:nil="true"/>
    </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F60E4E048D74144A7435B0204B3A772" ma:contentTypeVersion="16" ma:contentTypeDescription="Create a new document." ma:contentTypeScope="" ma:versionID="a117d4c49f69903a086dc255822c4e56">
  <xsd:schema xmlns:xsd="http://www.w3.org/2001/XMLSchema" xmlns:xs="http://www.w3.org/2001/XMLSchema" xmlns:p="http://schemas.microsoft.com/office/2006/metadata/properties" xmlns:ns1="http://schemas.microsoft.com/sharepoint/v3" xmlns:ns2="a34501d3-ffae-4d04-a639-0245f9b536f8" xmlns:ns3="ff7b675c-b5f6-4fa9-baa4-1d0a7a0aa8df" targetNamespace="http://schemas.microsoft.com/office/2006/metadata/properties" ma:root="true" ma:fieldsID="f552376e1c3804fca929b1e7e43892d7" ns1:_="" ns2:_="" ns3:_="">
    <xsd:import namespace="http://schemas.microsoft.com/sharepoint/v3"/>
    <xsd:import namespace="a34501d3-ffae-4d04-a639-0245f9b536f8"/>
    <xsd:import namespace="ff7b675c-b5f6-4fa9-baa4-1d0a7a0aa8df"/>
    <xsd:element name="properties">
      <xsd:complexType>
        <xsd:sequence>
          <xsd:element name="documentManagement">
            <xsd:complexType>
              <xsd:all>
                <xsd:element ref="ns1:URL"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4501d3-ffae-4d04-a639-0245f9b536f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166aa50-2606-4bee-b14b-7e98c91f201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7b675c-b5f6-4fa9-baa4-1d0a7a0aa8d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be96459-2dff-4d22-b91e-6843d459fd76}" ma:internalName="TaxCatchAll" ma:showField="CatchAllData" ma:web="ff7b675c-b5f6-4fa9-baa4-1d0a7a0aa8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A839BB-C381-4682-A2B3-C1DD49794D4B}">
  <ds:schemaRefs>
    <ds:schemaRef ds:uri="http://schemas.microsoft.com/sharepoint/v3/contenttype/forms"/>
  </ds:schemaRefs>
</ds:datastoreItem>
</file>

<file path=customXml/itemProps2.xml><?xml version="1.0" encoding="utf-8"?>
<ds:datastoreItem xmlns:ds="http://schemas.openxmlformats.org/officeDocument/2006/customXml" ds:itemID="{6A734D05-A44C-4D87-ABE7-2E05563B018B}">
  <ds:schemaRefs>
    <ds:schemaRef ds:uri="http://schemas.microsoft.com/office/2006/metadata/properties"/>
    <ds:schemaRef ds:uri="http://purl.org/dc/terms/"/>
    <ds:schemaRef ds:uri="http://schemas.microsoft.com/sharepoint/v3"/>
    <ds:schemaRef ds:uri="http://schemas.microsoft.com/office/2006/documentManagement/types"/>
    <ds:schemaRef ds:uri="ff7b675c-b5f6-4fa9-baa4-1d0a7a0aa8df"/>
    <ds:schemaRef ds:uri="http://purl.org/dc/elements/1.1/"/>
    <ds:schemaRef ds:uri="http://schemas.microsoft.com/office/infopath/2007/PartnerControls"/>
    <ds:schemaRef ds:uri="a34501d3-ffae-4d04-a639-0245f9b536f8"/>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E2DF056-5A0D-415A-AF74-415EE5ACF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4501d3-ffae-4d04-a639-0245f9b536f8"/>
    <ds:schemaRef ds:uri="ff7b675c-b5f6-4fa9-baa4-1d0a7a0aa8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FORM B - PRICES</vt:lpstr>
      <vt:lpstr>539-2024B</vt:lpstr>
      <vt:lpstr>'539-2024B'!Print_Area</vt:lpstr>
      <vt:lpstr>'FORM B - PRICES'!Print_Area</vt:lpstr>
      <vt:lpstr>'539-2024B'!Print_Titles</vt:lpstr>
      <vt:lpstr>'FORM B - PRICES'!Print_Titles</vt:lpstr>
      <vt:lpstr>Print_Titles</vt:lpstr>
      <vt:lpstr>'539-2024B'!XEVERYTHING</vt:lpstr>
      <vt:lpstr>XEVERYTHING</vt:lpstr>
      <vt:lpstr>'539-2024B'!XITEMS</vt:lpstr>
      <vt:lpstr>XITEMS</vt:lpstr>
    </vt:vector>
  </TitlesOfParts>
  <Manager/>
  <Company>City of Winnipeg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Public Works Engineering</dc:creator>
  <cp:keywords/>
  <dc:description>Revised January 2019_x000d_
_x000d_
_x000d_
_x000d_
File Size 129,536</dc:description>
  <cp:lastModifiedBy>Crocker, Kaylyn</cp:lastModifiedBy>
  <cp:revision/>
  <cp:lastPrinted>2025-02-28T16:24:09Z</cp:lastPrinted>
  <dcterms:created xsi:type="dcterms:W3CDTF">1999-03-31T15:44:33Z</dcterms:created>
  <dcterms:modified xsi:type="dcterms:W3CDTF">2025-02-28T20:16:31Z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y fmtid="{D5CDD505-2E9C-101B-9397-08002B2CF9AE}" pid="4" name="ContentTypeId">
    <vt:lpwstr>0x0101002F60E4E048D74144A7435B0204B3A772</vt:lpwstr>
  </property>
  <property fmtid="{D5CDD505-2E9C-101B-9397-08002B2CF9AE}" pid="5" name="MediaServiceImageTags">
    <vt:lpwstr/>
  </property>
</Properties>
</file>