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4\588-2024\WORK IN PROGRESS\FTP2024 07 11\"/>
    </mc:Choice>
  </mc:AlternateContent>
  <xr:revisionPtr revIDLastSave="0" documentId="8_{4E808AA5-040B-484A-85D0-3654C1AE7995}" xr6:coauthVersionLast="36" xr6:coauthVersionMax="36" xr10:uidLastSave="{00000000-0000-0000-0000-000000000000}"/>
  <bookViews>
    <workbookView xWindow="0" yWindow="0" windowWidth="28800" windowHeight="1193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PRICES'!$B$6:$H$67</definedName>
    <definedName name="_xlnm.Print_Titles" localSheetId="0">'FORM B - PRICES'!$1:$5</definedName>
    <definedName name="_xlnm.Print_Titles">'FORM B - PRICES'!$B$4:$IU$4</definedName>
    <definedName name="TEMP">'FORM B - PRICES'!#REF!</definedName>
    <definedName name="TESTHEAD">'FORM B - PRICES'!#REF!</definedName>
    <definedName name="XEVERYTHING">'FORM B - PRICES'!$B$1:$IU$59</definedName>
    <definedName name="XITEMS">'FORM B - PRICES'!$B$6:$IU$59</definedName>
  </definedNames>
  <calcPr calcId="191029" fullPrecision="0"/>
</workbook>
</file>

<file path=xl/calcChain.xml><?xml version="1.0" encoding="utf-8"?>
<calcChain xmlns="http://schemas.openxmlformats.org/spreadsheetml/2006/main">
  <c r="H38" i="1" l="1"/>
  <c r="H58" i="1" l="1"/>
  <c r="H56" i="1"/>
  <c r="H54" i="1"/>
  <c r="H53" i="1"/>
  <c r="H51" i="1"/>
  <c r="H48" i="1"/>
  <c r="H35" i="1"/>
  <c r="H36" i="1"/>
  <c r="H46" i="1"/>
  <c r="H45" i="1"/>
  <c r="H43" i="1"/>
  <c r="H40" i="1"/>
  <c r="H32" i="1"/>
  <c r="H29" i="1"/>
  <c r="H28" i="1"/>
  <c r="H26" i="1"/>
  <c r="H24" i="1"/>
  <c r="H21" i="1"/>
  <c r="H19" i="1"/>
  <c r="H17" i="1"/>
  <c r="H16" i="1"/>
  <c r="H15" i="1"/>
  <c r="H14" i="1"/>
  <c r="H12" i="1"/>
  <c r="H11" i="1"/>
  <c r="H9" i="1"/>
  <c r="H8" i="1"/>
  <c r="H59" i="1" l="1"/>
  <c r="C65" i="1" l="1"/>
  <c r="B65" i="1"/>
  <c r="C62" i="1"/>
  <c r="B62" i="1"/>
  <c r="H61" i="1"/>
  <c r="H62" i="1" s="1"/>
  <c r="H65" i="1" s="1"/>
  <c r="B64" i="1" l="1"/>
  <c r="B59" i="1"/>
  <c r="C64" i="1"/>
  <c r="C59" i="1"/>
  <c r="H64" i="1" l="1"/>
  <c r="G66" i="1" s="1"/>
</calcChain>
</file>

<file path=xl/sharedStrings.xml><?xml version="1.0" encoding="utf-8"?>
<sst xmlns="http://schemas.openxmlformats.org/spreadsheetml/2006/main" count="236" uniqueCount="168">
  <si>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</si>
  <si>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</si>
  <si>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</si>
  <si>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</si>
  <si>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</si>
  <si>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</si>
  <si>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</si>
  <si>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</si>
  <si>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</si>
  <si>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</si>
  <si>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</si>
  <si>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</si>
  <si>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</si>
  <si>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</si>
  <si>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</si>
  <si>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</si>
  <si>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</si>
  <si>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</si>
  <si>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</si>
  <si>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</si>
  <si>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</si>
  <si>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</si>
  <si>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</si>
  <si>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</si>
  <si>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</si>
  <si>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</si>
  <si>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</si>
  <si>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</si>
  <si>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</si>
  <si>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</si>
  <si>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</si>
  <si>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</si>
  <si>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</si>
  <si>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</si>
  <si>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</si>
  <si>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B097</t>
  </si>
  <si>
    <t>Drilled Tie Bars</t>
  </si>
  <si>
    <t>B098</t>
  </si>
  <si>
    <t>20 M Deformed Tie Bar</t>
  </si>
  <si>
    <t>m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</si>
  <si>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</si>
  <si>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</si>
  <si>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</si>
  <si>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</si>
  <si>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</si>
  <si>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</si>
  <si>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</si>
  <si>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B001</t>
  </si>
  <si>
    <t>Pavement Removal</t>
  </si>
  <si>
    <t>B002</t>
  </si>
  <si>
    <t>Concrete Pavement</t>
  </si>
  <si>
    <t>Tie-ins and Approaches</t>
  </si>
  <si>
    <t>C019</t>
  </si>
  <si>
    <t>Concrete Pavements for Early Opening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</si>
  <si>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</si>
  <si>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</si>
  <si>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</si>
  <si>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</si>
  <si>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</si>
  <si>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</si>
  <si>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</si>
  <si>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</si>
  <si>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</si>
  <si>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</si>
  <si>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</si>
  <si>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</si>
  <si>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</si>
  <si>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</si>
  <si>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</si>
  <si>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</si>
  <si>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</si>
  <si>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</si>
  <si>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B154rl</t>
  </si>
  <si>
    <t>A.12</t>
  </si>
  <si>
    <t>A.13</t>
  </si>
  <si>
    <t>A.14</t>
  </si>
  <si>
    <t>A.15</t>
  </si>
  <si>
    <t>A.16</t>
  </si>
  <si>
    <t>A.17</t>
  </si>
  <si>
    <t>Type IA</t>
  </si>
  <si>
    <t>A.18</t>
  </si>
  <si>
    <t>CW 3250-R7</t>
  </si>
  <si>
    <t>A.19</t>
  </si>
  <si>
    <t>A.20</t>
  </si>
  <si>
    <t>A.21</t>
  </si>
  <si>
    <t>A.22</t>
  </si>
  <si>
    <t>A.23</t>
  </si>
  <si>
    <t>B100r</t>
  </si>
  <si>
    <t>Miscellaneous Concrete Slab Removal</t>
  </si>
  <si>
    <t>(SEE B9)</t>
  </si>
  <si>
    <t>A.1</t>
  </si>
  <si>
    <t xml:space="preserve">CW 3230-R8
</t>
  </si>
  <si>
    <t>B102r</t>
  </si>
  <si>
    <t>Monolithic Median Slab</t>
  </si>
  <si>
    <t>B105r</t>
  </si>
  <si>
    <t>Bullnose</t>
  </si>
  <si>
    <t>CW 3240-R10</t>
  </si>
  <si>
    <t>C014</t>
  </si>
  <si>
    <t>SD-227A</t>
  </si>
  <si>
    <t>C018</t>
  </si>
  <si>
    <t>SD-227C</t>
  </si>
  <si>
    <t>Main Line Paving</t>
  </si>
  <si>
    <t>Less than 3 m</t>
  </si>
  <si>
    <t>C038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</si>
  <si>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</si>
  <si>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</si>
  <si>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</si>
  <si>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</si>
  <si>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</si>
  <si>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</si>
  <si>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</si>
  <si>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</si>
  <si>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</si>
  <si>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</si>
  <si>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</si>
  <si>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</si>
  <si>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</si>
  <si>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</si>
  <si>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</si>
  <si>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</si>
  <si>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</si>
  <si>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</si>
  <si>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</si>
  <si>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</si>
  <si>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</si>
  <si>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</si>
  <si>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</si>
  <si>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</si>
  <si>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</si>
  <si>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</si>
  <si>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</si>
  <si>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</si>
  <si>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</si>
  <si>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t>Construction of Type 1 Concrete Median Slabs</t>
  </si>
  <si>
    <t>Construction of Monolithic Type 1 Concrete Bull-noses</t>
  </si>
  <si>
    <t>DUGALD RD ASPHALT RECONSTRUCTION - RAVENHURST ST TO 340M EAST OF RAVENHURST ST</t>
  </si>
  <si>
    <r>
      <t>CW 3110-R22</t>
    </r>
    <r>
      <rPr>
        <sz val="11"/>
        <color theme="1"/>
        <rFont val="Calibri"/>
        <family val="2"/>
        <scheme val="minor"/>
      </rPr>
      <t/>
    </r>
  </si>
  <si>
    <t>A024</t>
  </si>
  <si>
    <t>Surfacing Material</t>
  </si>
  <si>
    <t>CW 3150-R4</t>
  </si>
  <si>
    <t>A026</t>
  </si>
  <si>
    <t>B170rl</t>
  </si>
  <si>
    <t>C063</t>
  </si>
  <si>
    <t>Construction of Asphaltic Concrete Base Course (Type III)</t>
  </si>
  <si>
    <t>E052s</t>
  </si>
  <si>
    <t>Corrugated Steel Pipe Culvert - Supply</t>
  </si>
  <si>
    <t>CW 3610-R5</t>
  </si>
  <si>
    <t>E057s</t>
  </si>
  <si>
    <t>E057i</t>
  </si>
  <si>
    <t>Corrugated Steel Pipe Culvert - Install</t>
  </si>
  <si>
    <t>E062i</t>
  </si>
  <si>
    <t>E069</t>
  </si>
  <si>
    <t>Removal of Existing Culverts</t>
  </si>
  <si>
    <t>G005</t>
  </si>
  <si>
    <t>Compacted Asphalt Millings for Median</t>
  </si>
  <si>
    <t>Limestone - Shoulder Rounding</t>
  </si>
  <si>
    <t>Type 1 Concrete Curb and Gutter (150 mm reveal ht, Barrier, Integral, 600 mm width, 150 mm Plain Concrete Pavement)</t>
  </si>
  <si>
    <t>C023-24</t>
  </si>
  <si>
    <t>Construction of 230 mm Type 3 Concrete Pavement for Early Opening 24 Hour (Reinforced)</t>
  </si>
  <si>
    <t>Salt Tolerant Grass Hydro-Seeding</t>
  </si>
  <si>
    <t>B .1</t>
  </si>
  <si>
    <t>Construction of Curb and Gutter (120 mm ht, mountable, Integral, 600 mm width, 150 mm Plain Type 1 Concrete Pavement) - Slip-form Paving</t>
  </si>
  <si>
    <t>E2</t>
  </si>
  <si>
    <t>E10</t>
  </si>
  <si>
    <t>CW 3310-R18, E11</t>
  </si>
  <si>
    <t>CW 3410-R12, E12</t>
  </si>
  <si>
    <t>(900 mm, 2mm  gauge, galvanized)</t>
  </si>
  <si>
    <t>B170rl1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</si>
</sst>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24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left" vertical="top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0" fontId="0" fillId="2" borderId="16" xfId="0" applyBorder="1" applyAlignment="1">
      <alignment horizontal="center" vertical="top"/>
    </xf>
    <xf numFmtId="0" fontId="3" fillId="2" borderId="19" xfId="0" applyFont="1" applyBorder="1" applyAlignment="1">
      <alignment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>
      <alignment horizontal="left" vertical="center"/>
    </xf>
    <xf numFmtId="164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0" fontId="52" fillId="26" borderId="0" xfId="0" applyFont="1" applyFill="1"/>
    <xf numFmtId="165" fontId="9" fillId="26" borderId="1" xfId="0" applyNumberFormat="1" applyFont="1" applyFill="1" applyBorder="1" applyAlignment="1">
      <alignment horizontal="center" vertical="top" wrapText="1"/>
    </xf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5" fontId="9" fillId="0" borderId="1" xfId="81" applyNumberFormat="1" applyFill="1" applyBorder="1" applyAlignment="1">
      <alignment horizontal="left" vertical="top" wrapText="1"/>
    </xf>
    <xf numFmtId="164" fontId="9" fillId="0" borderId="1" xfId="81" applyNumberFormat="1" applyFill="1" applyBorder="1" applyAlignment="1">
      <alignment horizontal="left" vertical="top" wrapText="1"/>
    </xf>
    <xf numFmtId="0" fontId="9" fillId="0" borderId="1" xfId="81" applyFill="1" applyBorder="1" applyAlignment="1">
      <alignment horizontal="center" vertical="top" wrapText="1"/>
    </xf>
    <xf numFmtId="166" fontId="51" fillId="26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>
      <alignment vertical="top"/>
    </xf>
    <xf numFmtId="1" fontId="51" fillId="0" borderId="1" xfId="81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horizontal="center" vertical="top" wrapText="1"/>
    </xf>
    <xf numFmtId="7" fontId="9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7" fontId="9" fillId="2" borderId="49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9" fillId="2" borderId="51" xfId="81" applyNumberFormat="1" applyBorder="1" applyAlignment="1">
      <alignment horizontal="right" vertical="center"/>
    </xf>
    <xf numFmtId="4" fontId="9" fillId="26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0" fontId="9" fillId="26" borderId="1" xfId="0" applyFont="1" applyFill="1" applyBorder="1" applyAlignment="1">
      <alignment vertical="center"/>
    </xf>
    <xf numFmtId="166" fontId="9" fillId="2" borderId="1" xfId="0" applyNumberFormat="1" applyFont="1" applyBorder="1" applyAlignment="1">
      <alignment vertical="top"/>
    </xf>
    <xf numFmtId="165" fontId="9" fillId="2" borderId="1" xfId="0" applyNumberFormat="1" applyFont="1" applyBorder="1" applyAlignment="1">
      <alignment horizontal="center" vertical="top" wrapText="1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26" borderId="1" xfId="0" applyNumberFormat="1" applyFont="1" applyFill="1" applyBorder="1" applyAlignment="1">
      <alignment vertical="top"/>
    </xf>
    <xf numFmtId="165" fontId="9" fillId="26" borderId="1" xfId="0" applyNumberFormat="1" applyFont="1" applyFill="1" applyBorder="1" applyAlignment="1">
      <alignment horizontal="right" vertical="top" wrapText="1"/>
    </xf>
    <xf numFmtId="164" fontId="9" fillId="26" borderId="1" xfId="0" applyNumberFormat="1" applyFont="1" applyFill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/>
    </xf>
    <xf numFmtId="167" fontId="9" fillId="26" borderId="1" xfId="0" applyNumberFormat="1" applyFont="1" applyFill="1" applyBorder="1" applyAlignment="1">
      <alignment horizontal="center" vertical="top"/>
    </xf>
    <xf numFmtId="0" fontId="10" fillId="2" borderId="0" xfId="0" applyFont="1"/>
    <xf numFmtId="165" fontId="9" fillId="2" borderId="1" xfId="0" applyNumberFormat="1" applyFont="1" applyBorder="1" applyAlignment="1">
      <alignment horizontal="right" vertical="top" wrapText="1"/>
    </xf>
    <xf numFmtId="1" fontId="9" fillId="26" borderId="1" xfId="0" applyNumberFormat="1" applyFont="1" applyFill="1" applyBorder="1" applyAlignment="1">
      <alignment horizontal="right" vertical="top" wrapText="1"/>
    </xf>
    <xf numFmtId="0" fontId="52" fillId="27" borderId="0" xfId="0" applyFont="1" applyFill="1"/>
    <xf numFmtId="1" fontId="9" fillId="2" borderId="1" xfId="0" applyNumberFormat="1" applyFont="1" applyBorder="1" applyAlignment="1">
      <alignment horizontal="right" vertical="top" wrapText="1"/>
    </xf>
    <xf numFmtId="166" fontId="9" fillId="2" borderId="1" xfId="0" applyNumberFormat="1" applyFont="1" applyBorder="1" applyAlignment="1">
      <alignment vertical="top" wrapText="1"/>
    </xf>
    <xf numFmtId="164" fontId="9" fillId="2" borderId="1" xfId="0" applyNumberFormat="1" applyFont="1" applyBorder="1" applyAlignment="1">
      <alignment vertical="top" wrapText="1"/>
    </xf>
    <xf numFmtId="0" fontId="52" fillId="26" borderId="0" xfId="0" applyFont="1" applyFill="1" applyAlignment="1">
      <alignment vertical="top"/>
    </xf>
    <xf numFmtId="164" fontId="3" fillId="25" borderId="19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Alignment="1">
      <alignment horizontal="centerContinuous" vertical="top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8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4" xfId="8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Border="1" applyAlignment="1">
      <alignment vertical="center" wrapText="1"/>
    </xf>
    <xf numFmtId="0" fontId="9" fillId="2" borderId="41" xfId="81" applyBorder="1" applyAlignment="1">
      <alignment vertical="center" wrapText="1"/>
    </xf>
    <xf numFmtId="1" fontId="53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2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7"/>
  <sheetViews>
    <sheetView showZeros="0" tabSelected="1" showOutlineSymbols="0" view="pageBreakPreview" topLeftCell="B40" zoomScale="75" zoomScaleNormal="75" zoomScaleSheetLayoutView="75" workbookViewId="0">
      <selection activeCell="G8" sqref="G8"/>
    </sheetView>
  </sheetViews>
  <sheetFormatPr defaultColWidth="10.53515625" defaultRowHeight="15.5" x14ac:dyDescent="0.35"/>
  <cols>
    <col min="1" max="1" width="8.07421875" style="21" hidden="1" customWidth="1"/>
    <col min="2" max="2" width="8.765625" style="13" customWidth="1"/>
    <col min="3" max="3" width="36.765625" customWidth="1"/>
    <col min="4" max="4" width="12.765625" style="24" customWidth="1"/>
    <col min="5" max="5" width="6.765625" customWidth="1"/>
    <col min="6" max="6" width="11.765625" customWidth="1"/>
    <col min="7" max="7" width="11.765625" style="21" customWidth="1"/>
    <col min="8" max="8" width="16.765625" style="21" customWidth="1"/>
    <col min="9" max="9" width="37.53515625" customWidth="1"/>
  </cols>
  <sheetData>
    <row r="1" spans="1:8" x14ac:dyDescent="0.35">
      <c r="A1" s="31"/>
      <c r="B1" s="29" t="s">
        <v>0</v>
      </c>
      <c r="C1" s="30"/>
      <c r="D1" s="30"/>
      <c r="E1" s="30"/>
      <c r="F1" s="30"/>
      <c r="G1" s="31"/>
      <c r="H1" s="30"/>
    </row>
    <row r="2" spans="1:8" x14ac:dyDescent="0.35">
      <c r="A2" s="28"/>
      <c r="B2" s="103" t="s">
        <v>89</v>
      </c>
      <c r="C2" s="2"/>
      <c r="D2" s="2"/>
      <c r="E2" s="2"/>
      <c r="F2" s="2"/>
      <c r="G2" s="28"/>
      <c r="H2" s="2"/>
    </row>
    <row r="3" spans="1:8" x14ac:dyDescent="0.35">
      <c r="A3" s="17"/>
      <c r="B3" s="13" t="s">
        <v>1</v>
      </c>
      <c r="D3"/>
      <c r="G3" s="35"/>
      <c r="H3" s="34"/>
    </row>
    <row r="4" spans="1:8" x14ac:dyDescent="0.35">
      <c r="A4" s="50" t="s">
        <v>22</v>
      </c>
      <c r="B4" s="14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8" t="s">
        <v>8</v>
      </c>
      <c r="H4" s="5" t="s">
        <v>9</v>
      </c>
    </row>
    <row r="5" spans="1:8" ht="16" thickBot="1" x14ac:dyDescent="0.4">
      <c r="A5" s="23"/>
      <c r="B5" s="40"/>
      <c r="C5" s="41"/>
      <c r="D5" s="42" t="s">
        <v>10</v>
      </c>
      <c r="E5" s="43"/>
      <c r="F5" s="44" t="s">
        <v>11</v>
      </c>
      <c r="G5" s="45"/>
      <c r="H5" s="46"/>
    </row>
    <row r="6" spans="1:8" s="39" customFormat="1" ht="30" customHeight="1" thickTop="1" x14ac:dyDescent="0.35">
      <c r="A6" s="38"/>
      <c r="B6" s="37" t="s">
        <v>12</v>
      </c>
      <c r="C6" s="106" t="s">
        <v>135</v>
      </c>
      <c r="D6" s="107"/>
      <c r="E6" s="107"/>
      <c r="F6" s="108"/>
      <c r="G6" s="53"/>
      <c r="H6" s="54" t="s">
        <v>2</v>
      </c>
    </row>
    <row r="7" spans="1:8" ht="36" customHeight="1" x14ac:dyDescent="0.35">
      <c r="A7" s="19"/>
      <c r="B7" s="15"/>
      <c r="C7" s="32" t="s">
        <v>16</v>
      </c>
      <c r="D7" s="11"/>
      <c r="E7" s="9" t="s">
        <v>2</v>
      </c>
      <c r="F7" s="9" t="s">
        <v>2</v>
      </c>
      <c r="G7" s="19" t="s">
        <v>2</v>
      </c>
      <c r="H7" s="22"/>
    </row>
    <row r="8" spans="1:8" s="58" customFormat="1" ht="30" customHeight="1" x14ac:dyDescent="0.3">
      <c r="A8" s="57" t="s">
        <v>54</v>
      </c>
      <c r="B8" s="78" t="s">
        <v>90</v>
      </c>
      <c r="C8" s="79" t="s">
        <v>55</v>
      </c>
      <c r="D8" s="90" t="s">
        <v>116</v>
      </c>
      <c r="E8" s="81" t="s">
        <v>24</v>
      </c>
      <c r="F8" s="82">
        <v>2000</v>
      </c>
      <c r="G8" s="86"/>
      <c r="H8" s="84">
        <f t="shared" ref="H8:H9" si="0">ROUND(G8*F8,2)</f>
        <v>0</v>
      </c>
    </row>
    <row r="9" spans="1:8" s="58" customFormat="1" ht="30" customHeight="1" x14ac:dyDescent="0.3">
      <c r="A9" s="93" t="s">
        <v>56</v>
      </c>
      <c r="B9" s="78" t="s">
        <v>25</v>
      </c>
      <c r="C9" s="79" t="s">
        <v>57</v>
      </c>
      <c r="D9" s="90" t="s">
        <v>136</v>
      </c>
      <c r="E9" s="81" t="s">
        <v>26</v>
      </c>
      <c r="F9" s="82">
        <v>3600</v>
      </c>
      <c r="G9" s="86"/>
      <c r="H9" s="84">
        <f t="shared" si="0"/>
        <v>0</v>
      </c>
    </row>
    <row r="10" spans="1:8" s="58" customFormat="1" ht="32.5" customHeight="1" x14ac:dyDescent="0.3">
      <c r="A10" s="93" t="s">
        <v>58</v>
      </c>
      <c r="B10" s="78" t="s">
        <v>59</v>
      </c>
      <c r="C10" s="79" t="s">
        <v>117</v>
      </c>
      <c r="D10" s="90" t="s">
        <v>136</v>
      </c>
      <c r="E10" s="81"/>
      <c r="F10" s="82"/>
      <c r="G10" s="83"/>
      <c r="H10" s="84"/>
    </row>
    <row r="11" spans="1:8" s="58" customFormat="1" ht="30" customHeight="1" x14ac:dyDescent="0.3">
      <c r="A11" s="93" t="s">
        <v>118</v>
      </c>
      <c r="B11" s="85" t="s">
        <v>27</v>
      </c>
      <c r="C11" s="79" t="s">
        <v>119</v>
      </c>
      <c r="D11" s="80" t="s">
        <v>2</v>
      </c>
      <c r="E11" s="81" t="s">
        <v>28</v>
      </c>
      <c r="F11" s="82">
        <v>1400</v>
      </c>
      <c r="G11" s="86"/>
      <c r="H11" s="84">
        <f t="shared" ref="H11:H12" si="1">ROUND(G11*F11,2)</f>
        <v>0</v>
      </c>
    </row>
    <row r="12" spans="1:8" s="58" customFormat="1" ht="30" customHeight="1" x14ac:dyDescent="0.3">
      <c r="A12" s="93" t="s">
        <v>131</v>
      </c>
      <c r="B12" s="85" t="s">
        <v>34</v>
      </c>
      <c r="C12" s="79" t="s">
        <v>132</v>
      </c>
      <c r="D12" s="80" t="s">
        <v>2</v>
      </c>
      <c r="E12" s="81" t="s">
        <v>28</v>
      </c>
      <c r="F12" s="82">
        <v>3300</v>
      </c>
      <c r="G12" s="86"/>
      <c r="H12" s="84">
        <f t="shared" si="1"/>
        <v>0</v>
      </c>
    </row>
    <row r="13" spans="1:8" s="58" customFormat="1" ht="38.5" customHeight="1" x14ac:dyDescent="0.3">
      <c r="A13" s="93" t="s">
        <v>29</v>
      </c>
      <c r="B13" s="78" t="s">
        <v>60</v>
      </c>
      <c r="C13" s="79" t="s">
        <v>30</v>
      </c>
      <c r="D13" s="90" t="s">
        <v>116</v>
      </c>
      <c r="E13" s="81"/>
      <c r="F13" s="82"/>
      <c r="G13" s="83"/>
      <c r="H13" s="84"/>
    </row>
    <row r="14" spans="1:8" s="58" customFormat="1" ht="36" customHeight="1" x14ac:dyDescent="0.3">
      <c r="A14" s="93" t="s">
        <v>120</v>
      </c>
      <c r="B14" s="85" t="s">
        <v>27</v>
      </c>
      <c r="C14" s="79" t="s">
        <v>121</v>
      </c>
      <c r="D14" s="80" t="s">
        <v>2</v>
      </c>
      <c r="E14" s="81" t="s">
        <v>24</v>
      </c>
      <c r="F14" s="82">
        <v>360</v>
      </c>
      <c r="G14" s="86"/>
      <c r="H14" s="84">
        <f t="shared" ref="H14:H17" si="2">ROUND(G14*F14,2)</f>
        <v>0</v>
      </c>
    </row>
    <row r="15" spans="1:8" s="58" customFormat="1" ht="30" customHeight="1" x14ac:dyDescent="0.3">
      <c r="A15" s="57" t="s">
        <v>31</v>
      </c>
      <c r="B15" s="78" t="s">
        <v>61</v>
      </c>
      <c r="C15" s="79" t="s">
        <v>32</v>
      </c>
      <c r="D15" s="90" t="s">
        <v>116</v>
      </c>
      <c r="E15" s="81" t="s">
        <v>26</v>
      </c>
      <c r="F15" s="82">
        <v>1200</v>
      </c>
      <c r="G15" s="86"/>
      <c r="H15" s="84">
        <f t="shared" si="2"/>
        <v>0</v>
      </c>
    </row>
    <row r="16" spans="1:8" s="58" customFormat="1" ht="33" customHeight="1" x14ac:dyDescent="0.3">
      <c r="A16" s="93" t="s">
        <v>62</v>
      </c>
      <c r="B16" s="78" t="s">
        <v>63</v>
      </c>
      <c r="C16" s="79" t="s">
        <v>122</v>
      </c>
      <c r="D16" s="90" t="s">
        <v>123</v>
      </c>
      <c r="E16" s="81"/>
      <c r="F16" s="82"/>
      <c r="G16" s="87"/>
      <c r="H16" s="84">
        <f t="shared" si="2"/>
        <v>0</v>
      </c>
    </row>
    <row r="17" spans="1:8" s="58" customFormat="1" ht="30" customHeight="1" x14ac:dyDescent="0.3">
      <c r="A17" s="93" t="s">
        <v>124</v>
      </c>
      <c r="B17" s="85" t="s">
        <v>27</v>
      </c>
      <c r="C17" s="79" t="s">
        <v>125</v>
      </c>
      <c r="D17" s="80" t="s">
        <v>2</v>
      </c>
      <c r="E17" s="81" t="s">
        <v>26</v>
      </c>
      <c r="F17" s="82">
        <v>3600</v>
      </c>
      <c r="G17" s="86"/>
      <c r="H17" s="84">
        <f t="shared" si="2"/>
        <v>0</v>
      </c>
    </row>
    <row r="18" spans="1:8" s="58" customFormat="1" ht="36.65" customHeight="1" x14ac:dyDescent="0.3">
      <c r="A18" s="93" t="s">
        <v>127</v>
      </c>
      <c r="B18" s="78" t="s">
        <v>64</v>
      </c>
      <c r="C18" s="79" t="s">
        <v>65</v>
      </c>
      <c r="D18" s="80" t="s">
        <v>130</v>
      </c>
      <c r="E18" s="81"/>
      <c r="F18" s="82"/>
      <c r="G18" s="83"/>
      <c r="H18" s="84"/>
    </row>
    <row r="19" spans="1:8" s="58" customFormat="1" ht="30" customHeight="1" x14ac:dyDescent="0.3">
      <c r="A19" s="93" t="s">
        <v>128</v>
      </c>
      <c r="B19" s="85" t="s">
        <v>27</v>
      </c>
      <c r="C19" s="79" t="s">
        <v>129</v>
      </c>
      <c r="D19" s="80" t="s">
        <v>2</v>
      </c>
      <c r="E19" s="81" t="s">
        <v>26</v>
      </c>
      <c r="F19" s="82">
        <v>7200</v>
      </c>
      <c r="G19" s="86"/>
      <c r="H19" s="84">
        <f>ROUND(G19*F19,2)</f>
        <v>0</v>
      </c>
    </row>
    <row r="20" spans="1:8" s="58" customFormat="1" ht="30" customHeight="1" x14ac:dyDescent="0.3">
      <c r="A20" s="57" t="s">
        <v>137</v>
      </c>
      <c r="B20" s="78" t="s">
        <v>66</v>
      </c>
      <c r="C20" s="79" t="s">
        <v>138</v>
      </c>
      <c r="D20" s="80" t="s">
        <v>139</v>
      </c>
      <c r="E20" s="81"/>
      <c r="F20" s="82"/>
      <c r="G20" s="83"/>
      <c r="H20" s="84"/>
    </row>
    <row r="21" spans="1:8" s="58" customFormat="1" ht="30" customHeight="1" x14ac:dyDescent="0.3">
      <c r="A21" s="57" t="s">
        <v>140</v>
      </c>
      <c r="B21" s="85" t="s">
        <v>27</v>
      </c>
      <c r="C21" s="79" t="s">
        <v>155</v>
      </c>
      <c r="D21" s="80" t="s">
        <v>2</v>
      </c>
      <c r="E21" s="81" t="s">
        <v>28</v>
      </c>
      <c r="F21" s="82">
        <v>550</v>
      </c>
      <c r="G21" s="86"/>
      <c r="H21" s="84">
        <f>ROUND(G21*F21,2)</f>
        <v>0</v>
      </c>
    </row>
    <row r="22" spans="1:8" ht="36" customHeight="1" x14ac:dyDescent="0.35">
      <c r="A22" s="19"/>
      <c r="B22" s="15"/>
      <c r="C22" s="33" t="s">
        <v>111</v>
      </c>
      <c r="D22" s="11"/>
      <c r="E22" s="8"/>
      <c r="F22" s="11"/>
      <c r="G22" s="19"/>
      <c r="H22" s="22"/>
    </row>
    <row r="23" spans="1:8" s="58" customFormat="1" ht="30" customHeight="1" x14ac:dyDescent="0.3">
      <c r="A23" s="77" t="s">
        <v>47</v>
      </c>
      <c r="B23" s="78" t="s">
        <v>67</v>
      </c>
      <c r="C23" s="79" t="s">
        <v>48</v>
      </c>
      <c r="D23" s="90" t="s">
        <v>116</v>
      </c>
      <c r="E23" s="81"/>
      <c r="F23" s="82"/>
      <c r="G23" s="83"/>
      <c r="H23" s="84"/>
    </row>
    <row r="24" spans="1:8" s="58" customFormat="1" ht="30" customHeight="1" x14ac:dyDescent="0.3">
      <c r="A24" s="77" t="s">
        <v>49</v>
      </c>
      <c r="B24" s="85" t="s">
        <v>27</v>
      </c>
      <c r="C24" s="79" t="s">
        <v>50</v>
      </c>
      <c r="D24" s="80" t="s">
        <v>2</v>
      </c>
      <c r="E24" s="81" t="s">
        <v>26</v>
      </c>
      <c r="F24" s="82">
        <v>1660</v>
      </c>
      <c r="G24" s="86"/>
      <c r="H24" s="84">
        <f>ROUND(G24*F24,2)</f>
        <v>0</v>
      </c>
    </row>
    <row r="25" spans="1:8" s="58" customFormat="1" ht="31" x14ac:dyDescent="0.3">
      <c r="A25" s="77" t="s">
        <v>35</v>
      </c>
      <c r="B25" s="78" t="s">
        <v>68</v>
      </c>
      <c r="C25" s="79" t="s">
        <v>36</v>
      </c>
      <c r="D25" s="80" t="s">
        <v>91</v>
      </c>
      <c r="E25" s="81"/>
      <c r="F25" s="82"/>
      <c r="G25" s="83"/>
      <c r="H25" s="84"/>
    </row>
    <row r="26" spans="1:8" s="58" customFormat="1" ht="30" customHeight="1" x14ac:dyDescent="0.3">
      <c r="A26" s="77" t="s">
        <v>37</v>
      </c>
      <c r="B26" s="85" t="s">
        <v>27</v>
      </c>
      <c r="C26" s="79" t="s">
        <v>38</v>
      </c>
      <c r="D26" s="80" t="s">
        <v>2</v>
      </c>
      <c r="E26" s="81" t="s">
        <v>33</v>
      </c>
      <c r="F26" s="82">
        <v>25</v>
      </c>
      <c r="G26" s="86"/>
      <c r="H26" s="84">
        <f>ROUND(G26*F26,2)</f>
        <v>0</v>
      </c>
    </row>
    <row r="27" spans="1:8" s="58" customFormat="1" ht="27" customHeight="1" x14ac:dyDescent="0.3">
      <c r="A27" s="77" t="s">
        <v>87</v>
      </c>
      <c r="B27" s="78" t="s">
        <v>69</v>
      </c>
      <c r="C27" s="79" t="s">
        <v>88</v>
      </c>
      <c r="D27" s="80" t="s">
        <v>70</v>
      </c>
      <c r="E27" s="81"/>
      <c r="F27" s="82"/>
      <c r="G27" s="83"/>
      <c r="H27" s="84"/>
    </row>
    <row r="28" spans="1:8" s="58" customFormat="1" ht="30" customHeight="1" x14ac:dyDescent="0.3">
      <c r="A28" s="77" t="s">
        <v>92</v>
      </c>
      <c r="B28" s="85" t="s">
        <v>27</v>
      </c>
      <c r="C28" s="79" t="s">
        <v>93</v>
      </c>
      <c r="D28" s="80" t="s">
        <v>2</v>
      </c>
      <c r="E28" s="81" t="s">
        <v>26</v>
      </c>
      <c r="F28" s="82">
        <v>140</v>
      </c>
      <c r="G28" s="86"/>
      <c r="H28" s="84">
        <f t="shared" ref="H28:H29" si="3">ROUND(G28*F28,2)</f>
        <v>0</v>
      </c>
    </row>
    <row r="29" spans="1:8" s="58" customFormat="1" ht="30" customHeight="1" x14ac:dyDescent="0.3">
      <c r="A29" s="77" t="s">
        <v>94</v>
      </c>
      <c r="B29" s="85" t="s">
        <v>34</v>
      </c>
      <c r="C29" s="79" t="s">
        <v>95</v>
      </c>
      <c r="D29" s="80" t="s">
        <v>2</v>
      </c>
      <c r="E29" s="81" t="s">
        <v>26</v>
      </c>
      <c r="F29" s="82">
        <v>15</v>
      </c>
      <c r="G29" s="86"/>
      <c r="H29" s="84">
        <f t="shared" si="3"/>
        <v>0</v>
      </c>
    </row>
    <row r="30" spans="1:8" s="58" customFormat="1" ht="33" customHeight="1" x14ac:dyDescent="0.3">
      <c r="A30" s="77" t="s">
        <v>72</v>
      </c>
      <c r="B30" s="78" t="s">
        <v>73</v>
      </c>
      <c r="C30" s="79" t="s">
        <v>40</v>
      </c>
      <c r="D30" s="80" t="s">
        <v>96</v>
      </c>
      <c r="E30" s="81"/>
      <c r="F30" s="82"/>
      <c r="G30" s="83"/>
      <c r="H30" s="84"/>
    </row>
    <row r="31" spans="1:8" s="97" customFormat="1" ht="68.25" customHeight="1" x14ac:dyDescent="0.3">
      <c r="A31" s="77" t="s">
        <v>141</v>
      </c>
      <c r="B31" s="59" t="s">
        <v>27</v>
      </c>
      <c r="C31" s="89" t="s">
        <v>156</v>
      </c>
      <c r="D31" s="90" t="s">
        <v>104</v>
      </c>
      <c r="E31" s="91"/>
      <c r="F31" s="96"/>
      <c r="G31" s="83"/>
      <c r="H31" s="87"/>
    </row>
    <row r="32" spans="1:8" s="97" customFormat="1" ht="30" customHeight="1" x14ac:dyDescent="0.3">
      <c r="A32" s="77" t="s">
        <v>167</v>
      </c>
      <c r="B32" s="88" t="s">
        <v>71</v>
      </c>
      <c r="C32" s="89" t="s">
        <v>102</v>
      </c>
      <c r="D32" s="90"/>
      <c r="E32" s="91" t="s">
        <v>39</v>
      </c>
      <c r="F32" s="92">
        <v>20</v>
      </c>
      <c r="G32" s="86"/>
      <c r="H32" s="87">
        <f>ROUND(G32*F32,2)</f>
        <v>0</v>
      </c>
    </row>
    <row r="33" spans="1:8" ht="36" customHeight="1" x14ac:dyDescent="0.35">
      <c r="A33" s="19"/>
      <c r="B33" s="7"/>
      <c r="C33" s="33" t="s">
        <v>17</v>
      </c>
      <c r="D33" s="11"/>
      <c r="E33" s="9"/>
      <c r="F33" s="9"/>
      <c r="G33" s="19"/>
      <c r="H33" s="22"/>
    </row>
    <row r="34" spans="1:8" s="58" customFormat="1" ht="43.9" customHeight="1" x14ac:dyDescent="0.3">
      <c r="A34" s="57" t="s">
        <v>41</v>
      </c>
      <c r="B34" s="78" t="s">
        <v>74</v>
      </c>
      <c r="C34" s="79" t="s">
        <v>42</v>
      </c>
      <c r="D34" s="80" t="s">
        <v>164</v>
      </c>
      <c r="E34" s="81"/>
      <c r="F34" s="98"/>
      <c r="G34" s="83"/>
      <c r="H34" s="99"/>
    </row>
    <row r="35" spans="1:8" s="58" customFormat="1" ht="43.9" customHeight="1" x14ac:dyDescent="0.3">
      <c r="A35" s="57" t="s">
        <v>97</v>
      </c>
      <c r="B35" s="85" t="s">
        <v>27</v>
      </c>
      <c r="C35" s="79" t="s">
        <v>133</v>
      </c>
      <c r="D35" s="80" t="s">
        <v>98</v>
      </c>
      <c r="E35" s="81" t="s">
        <v>26</v>
      </c>
      <c r="F35" s="98">
        <v>125</v>
      </c>
      <c r="G35" s="86"/>
      <c r="H35" s="84">
        <f t="shared" ref="H35" si="4">ROUND(G35*F35,2)</f>
        <v>0</v>
      </c>
    </row>
    <row r="36" spans="1:8" s="58" customFormat="1" ht="43.9" customHeight="1" x14ac:dyDescent="0.3">
      <c r="A36" s="57" t="s">
        <v>99</v>
      </c>
      <c r="B36" s="85" t="s">
        <v>34</v>
      </c>
      <c r="C36" s="79" t="s">
        <v>134</v>
      </c>
      <c r="D36" s="80" t="s">
        <v>100</v>
      </c>
      <c r="E36" s="81" t="s">
        <v>26</v>
      </c>
      <c r="F36" s="98">
        <v>15</v>
      </c>
      <c r="G36" s="86"/>
      <c r="H36" s="84">
        <f t="shared" ref="H36" si="5">ROUND(G36*F36,2)</f>
        <v>0</v>
      </c>
    </row>
    <row r="37" spans="1:8" s="58" customFormat="1" ht="43.9" customHeight="1" x14ac:dyDescent="0.3">
      <c r="A37" s="57" t="s">
        <v>52</v>
      </c>
      <c r="B37" s="78" t="s">
        <v>75</v>
      </c>
      <c r="C37" s="79" t="s">
        <v>53</v>
      </c>
      <c r="D37" s="80" t="s">
        <v>126</v>
      </c>
      <c r="E37" s="81"/>
      <c r="F37" s="98"/>
      <c r="G37" s="83"/>
      <c r="H37" s="99"/>
    </row>
    <row r="38" spans="1:8" s="58" customFormat="1" ht="54" customHeight="1" x14ac:dyDescent="0.3">
      <c r="A38" s="57" t="s">
        <v>157</v>
      </c>
      <c r="B38" s="85" t="s">
        <v>27</v>
      </c>
      <c r="C38" s="79" t="s">
        <v>158</v>
      </c>
      <c r="D38" s="80"/>
      <c r="E38" s="81" t="s">
        <v>26</v>
      </c>
      <c r="F38" s="98">
        <v>15</v>
      </c>
      <c r="G38" s="86"/>
      <c r="H38" s="84">
        <f t="shared" ref="H38" si="6">ROUND(G38*F38,2)</f>
        <v>0</v>
      </c>
    </row>
    <row r="39" spans="1:8" s="58" customFormat="1" ht="43.9" customHeight="1" x14ac:dyDescent="0.3">
      <c r="A39" s="57" t="s">
        <v>43</v>
      </c>
      <c r="B39" s="78" t="s">
        <v>76</v>
      </c>
      <c r="C39" s="79" t="s">
        <v>44</v>
      </c>
      <c r="D39" s="80" t="s">
        <v>164</v>
      </c>
      <c r="E39" s="81"/>
      <c r="F39" s="98"/>
      <c r="G39" s="83"/>
      <c r="H39" s="99"/>
    </row>
    <row r="40" spans="1:8" s="58" customFormat="1" ht="75" customHeight="1" x14ac:dyDescent="0.3">
      <c r="A40" s="57" t="s">
        <v>103</v>
      </c>
      <c r="B40" s="85" t="s">
        <v>27</v>
      </c>
      <c r="C40" s="79" t="s">
        <v>161</v>
      </c>
      <c r="D40" s="80" t="s">
        <v>104</v>
      </c>
      <c r="E40" s="81" t="s">
        <v>39</v>
      </c>
      <c r="F40" s="98">
        <v>300</v>
      </c>
      <c r="G40" s="86"/>
      <c r="H40" s="84">
        <f t="shared" ref="H40" si="7">ROUND(G40*F40,2)</f>
        <v>0</v>
      </c>
    </row>
    <row r="41" spans="1:8" s="58" customFormat="1" ht="43.9" customHeight="1" x14ac:dyDescent="0.3">
      <c r="A41" s="57" t="s">
        <v>105</v>
      </c>
      <c r="B41" s="78" t="s">
        <v>77</v>
      </c>
      <c r="C41" s="79" t="s">
        <v>106</v>
      </c>
      <c r="D41" s="80" t="s">
        <v>165</v>
      </c>
      <c r="E41" s="94"/>
      <c r="F41" s="82"/>
      <c r="G41" s="83"/>
      <c r="H41" s="99"/>
    </row>
    <row r="42" spans="1:8" s="58" customFormat="1" ht="30" customHeight="1" x14ac:dyDescent="0.3">
      <c r="A42" s="57" t="s">
        <v>107</v>
      </c>
      <c r="B42" s="85" t="s">
        <v>27</v>
      </c>
      <c r="C42" s="79" t="s">
        <v>101</v>
      </c>
      <c r="D42" s="80"/>
      <c r="E42" s="81"/>
      <c r="F42" s="82"/>
      <c r="G42" s="83"/>
      <c r="H42" s="99"/>
    </row>
    <row r="43" spans="1:8" s="58" customFormat="1" ht="30" customHeight="1" x14ac:dyDescent="0.3">
      <c r="A43" s="57" t="s">
        <v>108</v>
      </c>
      <c r="B43" s="95" t="s">
        <v>71</v>
      </c>
      <c r="C43" s="79" t="s">
        <v>79</v>
      </c>
      <c r="D43" s="80"/>
      <c r="E43" s="81" t="s">
        <v>28</v>
      </c>
      <c r="F43" s="82">
        <v>310</v>
      </c>
      <c r="G43" s="86"/>
      <c r="H43" s="84">
        <f>ROUND(G43*F43,2)</f>
        <v>0</v>
      </c>
    </row>
    <row r="44" spans="1:8" s="58" customFormat="1" ht="30" customHeight="1" x14ac:dyDescent="0.3">
      <c r="A44" s="57" t="s">
        <v>109</v>
      </c>
      <c r="B44" s="85" t="s">
        <v>34</v>
      </c>
      <c r="C44" s="79" t="s">
        <v>51</v>
      </c>
      <c r="D44" s="80"/>
      <c r="E44" s="81"/>
      <c r="F44" s="82"/>
      <c r="G44" s="83"/>
      <c r="H44" s="99"/>
    </row>
    <row r="45" spans="1:8" s="58" customFormat="1" ht="30" customHeight="1" x14ac:dyDescent="0.3">
      <c r="A45" s="57" t="s">
        <v>110</v>
      </c>
      <c r="B45" s="95" t="s">
        <v>71</v>
      </c>
      <c r="C45" s="79" t="s">
        <v>79</v>
      </c>
      <c r="D45" s="80"/>
      <c r="E45" s="81" t="s">
        <v>28</v>
      </c>
      <c r="F45" s="82">
        <v>100</v>
      </c>
      <c r="G45" s="86"/>
      <c r="H45" s="84">
        <f>ROUND(G45*F45,2)</f>
        <v>0</v>
      </c>
    </row>
    <row r="46" spans="1:8" s="58" customFormat="1" ht="40" customHeight="1" x14ac:dyDescent="0.3">
      <c r="A46" s="57" t="s">
        <v>142</v>
      </c>
      <c r="B46" s="78" t="s">
        <v>78</v>
      </c>
      <c r="C46" s="79" t="s">
        <v>143</v>
      </c>
      <c r="D46" s="80" t="s">
        <v>165</v>
      </c>
      <c r="E46" s="81" t="s">
        <v>28</v>
      </c>
      <c r="F46" s="82">
        <v>850</v>
      </c>
      <c r="G46" s="86"/>
      <c r="H46" s="84">
        <f>ROUND(G46*F46,2)</f>
        <v>0</v>
      </c>
    </row>
    <row r="47" spans="1:8" ht="36" customHeight="1" x14ac:dyDescent="0.35">
      <c r="A47" s="19"/>
      <c r="B47" s="7"/>
      <c r="C47" s="33" t="s">
        <v>18</v>
      </c>
      <c r="D47" s="11"/>
      <c r="E47" s="10"/>
      <c r="F47" s="9"/>
      <c r="G47" s="19"/>
      <c r="H47" s="22"/>
    </row>
    <row r="48" spans="1:8" s="58" customFormat="1" ht="30" customHeight="1" x14ac:dyDescent="0.3">
      <c r="A48" s="57" t="s">
        <v>45</v>
      </c>
      <c r="B48" s="78" t="s">
        <v>80</v>
      </c>
      <c r="C48" s="79" t="s">
        <v>46</v>
      </c>
      <c r="D48" s="80" t="s">
        <v>81</v>
      </c>
      <c r="E48" s="81" t="s">
        <v>39</v>
      </c>
      <c r="F48" s="98">
        <v>50</v>
      </c>
      <c r="G48" s="86"/>
      <c r="H48" s="84">
        <f>ROUND(G48*F48,2)</f>
        <v>0</v>
      </c>
    </row>
    <row r="49" spans="1:8" ht="48" customHeight="1" x14ac:dyDescent="0.35">
      <c r="A49" s="19"/>
      <c r="B49" s="7"/>
      <c r="C49" s="102" t="s">
        <v>19</v>
      </c>
      <c r="D49" s="11"/>
      <c r="E49" s="10"/>
      <c r="F49" s="9"/>
      <c r="G49" s="19"/>
      <c r="H49" s="22"/>
    </row>
    <row r="50" spans="1:8" s="101" customFormat="1" ht="30" customHeight="1" x14ac:dyDescent="0.35">
      <c r="A50" s="57" t="s">
        <v>144</v>
      </c>
      <c r="B50" s="78" t="s">
        <v>82</v>
      </c>
      <c r="C50" s="100" t="s">
        <v>145</v>
      </c>
      <c r="D50" s="80" t="s">
        <v>146</v>
      </c>
      <c r="E50" s="81"/>
      <c r="F50" s="98"/>
      <c r="G50" s="83"/>
      <c r="H50" s="99"/>
    </row>
    <row r="51" spans="1:8" s="58" customFormat="1" ht="30" customHeight="1" x14ac:dyDescent="0.3">
      <c r="A51" s="57" t="s">
        <v>147</v>
      </c>
      <c r="B51" s="85" t="s">
        <v>27</v>
      </c>
      <c r="C51" s="79" t="s">
        <v>166</v>
      </c>
      <c r="D51" s="80"/>
      <c r="E51" s="81" t="s">
        <v>39</v>
      </c>
      <c r="F51" s="98">
        <v>20</v>
      </c>
      <c r="G51" s="86"/>
      <c r="H51" s="84">
        <f t="shared" ref="H51" si="8">ROUND(G51*F51,2)</f>
        <v>0</v>
      </c>
    </row>
    <row r="52" spans="1:8" s="101" customFormat="1" ht="30" customHeight="1" x14ac:dyDescent="0.35">
      <c r="A52" s="57" t="s">
        <v>148</v>
      </c>
      <c r="B52" s="78" t="s">
        <v>83</v>
      </c>
      <c r="C52" s="100" t="s">
        <v>149</v>
      </c>
      <c r="D52" s="80" t="s">
        <v>146</v>
      </c>
      <c r="E52" s="81"/>
      <c r="F52" s="98"/>
      <c r="G52" s="83"/>
      <c r="H52" s="99"/>
    </row>
    <row r="53" spans="1:8" s="58" customFormat="1" ht="30" customHeight="1" x14ac:dyDescent="0.3">
      <c r="A53" s="57" t="s">
        <v>150</v>
      </c>
      <c r="B53" s="85" t="s">
        <v>27</v>
      </c>
      <c r="C53" s="79" t="s">
        <v>166</v>
      </c>
      <c r="D53" s="80"/>
      <c r="E53" s="81" t="s">
        <v>39</v>
      </c>
      <c r="F53" s="98">
        <v>20</v>
      </c>
      <c r="G53" s="86"/>
      <c r="H53" s="84">
        <f t="shared" ref="H53:H54" si="9">ROUND(G53*F53,2)</f>
        <v>0</v>
      </c>
    </row>
    <row r="54" spans="1:8" s="101" customFormat="1" ht="30" customHeight="1" x14ac:dyDescent="0.35">
      <c r="A54" s="57" t="s">
        <v>151</v>
      </c>
      <c r="B54" s="78" t="s">
        <v>84</v>
      </c>
      <c r="C54" s="100" t="s">
        <v>152</v>
      </c>
      <c r="D54" s="80" t="s">
        <v>146</v>
      </c>
      <c r="E54" s="81" t="s">
        <v>39</v>
      </c>
      <c r="F54" s="98">
        <v>15</v>
      </c>
      <c r="G54" s="86"/>
      <c r="H54" s="84">
        <f t="shared" si="9"/>
        <v>0</v>
      </c>
    </row>
    <row r="55" spans="1:8" ht="36" customHeight="1" x14ac:dyDescent="0.35">
      <c r="A55" s="19"/>
      <c r="B55" s="15"/>
      <c r="C55" s="33" t="s">
        <v>20</v>
      </c>
      <c r="D55" s="11"/>
      <c r="E55" s="8"/>
      <c r="F55" s="11"/>
      <c r="G55" s="19"/>
      <c r="H55" s="22"/>
    </row>
    <row r="56" spans="1:8" s="58" customFormat="1" ht="30" customHeight="1" x14ac:dyDescent="0.3">
      <c r="A56" s="77" t="s">
        <v>153</v>
      </c>
      <c r="B56" s="78" t="s">
        <v>85</v>
      </c>
      <c r="C56" s="79" t="s">
        <v>159</v>
      </c>
      <c r="D56" s="80" t="s">
        <v>163</v>
      </c>
      <c r="E56" s="81" t="s">
        <v>26</v>
      </c>
      <c r="F56" s="82">
        <v>1200</v>
      </c>
      <c r="G56" s="86"/>
      <c r="H56" s="84">
        <f>ROUND(G56*F56,2)</f>
        <v>0</v>
      </c>
    </row>
    <row r="57" spans="1:8" ht="36" customHeight="1" x14ac:dyDescent="0.35">
      <c r="A57" s="19"/>
      <c r="B57" s="6"/>
      <c r="C57" s="33" t="s">
        <v>21</v>
      </c>
      <c r="D57" s="11"/>
      <c r="E57" s="10"/>
      <c r="F57" s="9"/>
      <c r="G57" s="19"/>
      <c r="H57" s="22"/>
    </row>
    <row r="58" spans="1:8" ht="36" customHeight="1" x14ac:dyDescent="0.35">
      <c r="A58" s="19"/>
      <c r="B58" s="78" t="s">
        <v>86</v>
      </c>
      <c r="C58" s="79" t="s">
        <v>154</v>
      </c>
      <c r="D58" s="90"/>
      <c r="E58" s="81" t="s">
        <v>26</v>
      </c>
      <c r="F58" s="82">
        <v>240</v>
      </c>
      <c r="G58" s="86"/>
      <c r="H58" s="84">
        <f t="shared" ref="H58" si="10">ROUND(G58*F58,2)</f>
        <v>0</v>
      </c>
    </row>
    <row r="59" spans="1:8" ht="30" customHeight="1" thickBot="1" x14ac:dyDescent="0.4">
      <c r="A59" s="20"/>
      <c r="B59" s="36" t="str">
        <f>B6</f>
        <v>A</v>
      </c>
      <c r="C59" s="111" t="str">
        <f>C6</f>
        <v>DUGALD RD ASPHALT RECONSTRUCTION - RAVENHURST ST TO 340M EAST OF RAVENHURST ST</v>
      </c>
      <c r="D59" s="112"/>
      <c r="E59" s="112"/>
      <c r="F59" s="113"/>
      <c r="G59" s="20" t="s">
        <v>14</v>
      </c>
      <c r="H59" s="20">
        <f>SUM(H6:H58)</f>
        <v>0</v>
      </c>
    </row>
    <row r="60" spans="1:8" s="62" customFormat="1" ht="30" customHeight="1" thickTop="1" x14ac:dyDescent="0.35">
      <c r="A60" s="61"/>
      <c r="B60" s="71" t="s">
        <v>13</v>
      </c>
      <c r="C60" s="115" t="s">
        <v>112</v>
      </c>
      <c r="D60" s="116"/>
      <c r="E60" s="116"/>
      <c r="F60" s="117"/>
      <c r="G60" s="61"/>
      <c r="H60" s="72"/>
    </row>
    <row r="61" spans="1:8" s="60" customFormat="1" ht="30" customHeight="1" x14ac:dyDescent="0.35">
      <c r="A61" s="73" t="s">
        <v>114</v>
      </c>
      <c r="B61" s="63" t="s">
        <v>160</v>
      </c>
      <c r="C61" s="64" t="s">
        <v>115</v>
      </c>
      <c r="D61" s="69" t="s">
        <v>162</v>
      </c>
      <c r="E61" s="65" t="s">
        <v>113</v>
      </c>
      <c r="F61" s="68">
        <v>1</v>
      </c>
      <c r="G61" s="66"/>
      <c r="H61" s="67">
        <f t="shared" ref="H61" si="11">ROUND(G61*F61,2)</f>
        <v>0</v>
      </c>
    </row>
    <row r="62" spans="1:8" s="62" customFormat="1" ht="30" customHeight="1" thickBot="1" x14ac:dyDescent="0.4">
      <c r="A62" s="74"/>
      <c r="B62" s="75" t="str">
        <f>B60</f>
        <v>B</v>
      </c>
      <c r="C62" s="118" t="str">
        <f>C60</f>
        <v>MOBILIZATION /DEMOLIBIZATION</v>
      </c>
      <c r="D62" s="119"/>
      <c r="E62" s="119"/>
      <c r="F62" s="120"/>
      <c r="G62" s="70" t="s">
        <v>14</v>
      </c>
      <c r="H62" s="76">
        <f>H61</f>
        <v>0</v>
      </c>
    </row>
    <row r="63" spans="1:8" ht="36" customHeight="1" thickTop="1" x14ac:dyDescent="0.35">
      <c r="A63" s="51"/>
      <c r="B63" s="12"/>
      <c r="C63" s="16" t="s">
        <v>15</v>
      </c>
      <c r="D63" s="25"/>
      <c r="E63" s="1"/>
      <c r="F63" s="1"/>
      <c r="H63" s="55"/>
    </row>
    <row r="64" spans="1:8" ht="30" customHeight="1" thickBot="1" x14ac:dyDescent="0.4">
      <c r="A64" s="20"/>
      <c r="B64" s="36" t="str">
        <f>B6</f>
        <v>A</v>
      </c>
      <c r="C64" s="114" t="str">
        <f>C6</f>
        <v>DUGALD RD ASPHALT RECONSTRUCTION - RAVENHURST ST TO 340M EAST OF RAVENHURST ST</v>
      </c>
      <c r="D64" s="112"/>
      <c r="E64" s="112"/>
      <c r="F64" s="113"/>
      <c r="G64" s="20" t="s">
        <v>14</v>
      </c>
      <c r="H64" s="20">
        <f>H59</f>
        <v>0</v>
      </c>
    </row>
    <row r="65" spans="1:8" ht="30" customHeight="1" thickTop="1" thickBot="1" x14ac:dyDescent="0.4">
      <c r="A65" s="27"/>
      <c r="B65" s="36" t="str">
        <f>B60</f>
        <v>B</v>
      </c>
      <c r="C65" s="121" t="str">
        <f>C60</f>
        <v>MOBILIZATION /DEMOLIBIZATION</v>
      </c>
      <c r="D65" s="122"/>
      <c r="E65" s="122"/>
      <c r="F65" s="123"/>
      <c r="G65" s="27" t="s">
        <v>14</v>
      </c>
      <c r="H65" s="27">
        <f>H62</f>
        <v>0</v>
      </c>
    </row>
    <row r="66" spans="1:8" ht="37.9" customHeight="1" thickTop="1" x14ac:dyDescent="0.35">
      <c r="A66" s="19"/>
      <c r="B66" s="109" t="s">
        <v>23</v>
      </c>
      <c r="C66" s="110"/>
      <c r="D66" s="110"/>
      <c r="E66" s="110"/>
      <c r="F66" s="110"/>
      <c r="G66" s="104">
        <f>SUM(H64:H65)</f>
        <v>0</v>
      </c>
      <c r="H66" s="105"/>
    </row>
    <row r="67" spans="1:8" ht="16" customHeight="1" x14ac:dyDescent="0.35">
      <c r="A67" s="52"/>
      <c r="B67" s="47"/>
      <c r="C67" s="48"/>
      <c r="D67" s="49"/>
      <c r="E67" s="48"/>
      <c r="F67" s="48"/>
      <c r="G67" s="26"/>
      <c r="H67" s="56"/>
    </row>
  </sheetData>
  <sheetProtection algorithmName="SHA-512" hashValue="eQvxaAeJfofmNlGV/Tsc7B0j2EFHNv7LDEvzJJd7KGNA0AoCUS7Id1gRRndHcBYYwnBfoXenl7qXl24//tkA9Q==" saltValue="u/IhLOyo0okxUV1pkJtHqQ==" spinCount="100000" sheet="1" objects="1" scenarios="1" selectLockedCells="1"/>
  <mergeCells count="8">
    <mergeCell ref="G66:H66"/>
    <mergeCell ref="C6:F6"/>
    <mergeCell ref="B66:F66"/>
    <mergeCell ref="C59:F59"/>
    <mergeCell ref="C64:F64"/>
    <mergeCell ref="C60:F60"/>
    <mergeCell ref="C62:F62"/>
    <mergeCell ref="C65:F65"/>
  </mergeCells>
  <phoneticPr fontId="0" type="noConversion"/>
  <conditionalFormatting sqref="D8:D21 D34:D46">
    <cfRule type="cellIs" dxfId="21" priority="73" stopIfTrue="1" operator="equal">
      <formula>"CW 2130-R11"</formula>
    </cfRule>
    <cfRule type="cellIs" dxfId="20" priority="74" stopIfTrue="1" operator="equal">
      <formula>"CW 3120-R2"</formula>
    </cfRule>
    <cfRule type="cellIs" dxfId="19" priority="75" stopIfTrue="1" operator="equal">
      <formula>"CW 3240-R7"</formula>
    </cfRule>
  </conditionalFormatting>
  <conditionalFormatting sqref="D23:D32">
    <cfRule type="cellIs" dxfId="18" priority="1" stopIfTrue="1" operator="equal">
      <formula>"CW 2130-R11"</formula>
    </cfRule>
    <cfRule type="cellIs" dxfId="17" priority="2" stopIfTrue="1" operator="equal">
      <formula>"CW 3120-R2"</formula>
    </cfRule>
    <cfRule type="cellIs" dxfId="16" priority="3" stopIfTrue="1" operator="equal">
      <formula>"CW 3240-R7"</formula>
    </cfRule>
  </conditionalFormatting>
  <conditionalFormatting sqref="D48">
    <cfRule type="cellIs" dxfId="15" priority="31" stopIfTrue="1" operator="equal">
      <formula>"CW 2130-R11"</formula>
    </cfRule>
    <cfRule type="cellIs" dxfId="14" priority="32" stopIfTrue="1" operator="equal">
      <formula>"CW 3120-R2"</formula>
    </cfRule>
    <cfRule type="cellIs" dxfId="13" priority="33" stopIfTrue="1" operator="equal">
      <formula>"CW 3240-R7"</formula>
    </cfRule>
  </conditionalFormatting>
  <conditionalFormatting sqref="D50:D54">
    <cfRule type="cellIs" dxfId="12" priority="16" stopIfTrue="1" operator="equal">
      <formula>"CW 2130-R11"</formula>
    </cfRule>
    <cfRule type="cellIs" dxfId="11" priority="17" stopIfTrue="1" operator="equal">
      <formula>"CW 3120-R2"</formula>
    </cfRule>
    <cfRule type="cellIs" dxfId="10" priority="18" stopIfTrue="1" operator="equal">
      <formula>"CW 3240-R7"</formula>
    </cfRule>
  </conditionalFormatting>
  <conditionalFormatting sqref="D56">
    <cfRule type="cellIs" dxfId="9" priority="13" stopIfTrue="1" operator="equal">
      <formula>"CW 2130-R11"</formula>
    </cfRule>
    <cfRule type="cellIs" dxfId="8" priority="14" stopIfTrue="1" operator="equal">
      <formula>"CW 3120-R2"</formula>
    </cfRule>
    <cfRule type="cellIs" dxfId="7" priority="15" stopIfTrue="1" operator="equal">
      <formula>"CW 3240-R7"</formula>
    </cfRule>
  </conditionalFormatting>
  <conditionalFormatting sqref="D58">
    <cfRule type="cellIs" dxfId="6" priority="10" stopIfTrue="1" operator="equal">
      <formula>"CW 2130-R11"</formula>
    </cfRule>
    <cfRule type="cellIs" dxfId="5" priority="11" stopIfTrue="1" operator="equal">
      <formula>"CW 3120-R2"</formula>
    </cfRule>
    <cfRule type="cellIs" dxfId="4" priority="12" stopIfTrue="1" operator="equal">
      <formula>"CW 3240-R7"</formula>
    </cfRule>
  </conditionalFormatting>
  <conditionalFormatting sqref="D61">
    <cfRule type="cellIs" dxfId="3" priority="131" stopIfTrue="1" operator="equal">
      <formula>"CW 2130-R11"</formula>
    </cfRule>
    <cfRule type="cellIs" dxfId="2" priority="132" stopIfTrue="1" operator="equal">
      <formula>"CW 3120-R2"</formula>
    </cfRule>
    <cfRule type="cellIs" dxfId="1" priority="133" stopIfTrue="1" operator="equal">
      <formula>"CW 3240-R7"</formula>
    </cfRule>
  </conditionalFormatting>
  <conditionalFormatting sqref="G61">
    <cfRule type="expression" dxfId="0" priority="127">
      <formula>G61&gt;G66*0.05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1" xr:uid="{00000000-0002-0000-0100-000000000000}">
      <formula1>IF(AND(G61&gt;=0.01,G61&lt;=G66*0.05),ROUND(G61,2),0.01)</formula1>
    </dataValidation>
    <dataValidation type="custom" allowBlank="1" showInputMessage="1" showErrorMessage="1" error="If you can enter a Unit  Price in this cell, pLease contact the Contract Administrator immediately!" sqref="G10 G13 G18 G20 G23 G27 G30:G31 G41:G42 G44 G37 G39 G50 G52 G34 G25" xr:uid="{0B49B9BB-32CA-4C15-ACD7-22FE882E9225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4:G15 G19 G32 G40 G43 G35:G36 G28:G29 G48 G51 G53:G54 G56 G58 G11:G12 G17 G21 G45:G46 G38 G24 G26" xr:uid="{13AC0903-5792-4E1D-9344-1EC3E8EB6776}">
      <formula1>IF(G8&gt;=0.01,ROUND(G8,2),0.01)</formula1>
    </dataValidation>
  </dataValidations>
  <pageMargins left="0.51181102362204722" right="0.51181102362204722" top="0.74803149606299213" bottom="0.74803149606299213" header="0.23622047244094491" footer="0.23622047244094491"/>
  <pageSetup scale="76" orientation="portrait" r:id="rId1"/>
  <headerFooter alignWithMargins="0">
    <oddHeader>&amp;L&amp;10The City of Winnipeg
Tender No. 588-2024
&amp;R&amp;10Bid Submission
&amp;P of &amp;N</oddHeader>
    <oddFooter xml:space="preserve">&amp;R                    </oddFooter>
  </headerFooter>
  <rowBreaks count="3" manualBreakCount="3">
    <brk id="29" min="1" max="7" man="1"/>
    <brk id="48" min="1" max="7" man="1"/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626032C14E34E848CA2516BA1613C" ma:contentTypeVersion="13" ma:contentTypeDescription="Create a new document." ma:contentTypeScope="" ma:versionID="c396579eb9b0c499b69162104d963421">
  <xsd:schema xmlns:xsd="http://www.w3.org/2001/XMLSchema" xmlns:xs="http://www.w3.org/2001/XMLSchema" xmlns:p="http://schemas.microsoft.com/office/2006/metadata/properties" xmlns:ns2="ddf9e4dd-43fe-48d0-a99f-11f060811c1e" xmlns:ns3="942d11ed-909f-4f8e-806a-4d1f2234a4da" targetNamespace="http://schemas.microsoft.com/office/2006/metadata/properties" ma:root="true" ma:fieldsID="d59ed15523fed8ca4498cdec7afa737b" ns2:_="" ns3:_="">
    <xsd:import namespace="ddf9e4dd-43fe-48d0-a99f-11f060811c1e"/>
    <xsd:import namespace="942d11ed-909f-4f8e-806a-4d1f2234a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9e4dd-43fe-48d0-a99f-11f060811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d11ed-909f-4f8e-806a-4d1f2234a4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49010f-97dd-49e1-ba26-7ff2ce15f29b}" ma:internalName="TaxCatchAll" ma:showField="CatchAllData" ma:web="942d11ed-909f-4f8e-806a-4d1f2234a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BB9F3-60A6-4C84-8DD4-667D9FBD2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9e4dd-43fe-48d0-a99f-11f060811c1e"/>
    <ds:schemaRef ds:uri="942d11ed-909f-4f8e-806a-4d1f2234a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97C8B-E4DB-4F71-A2F6-AC4F34C560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11, 2024
by C. Humbert
File Size 97.5KB</dc:description>
  <cp:lastModifiedBy>Murray, Drew</cp:lastModifiedBy>
  <cp:lastPrinted>2024-07-11T20:36:16Z</cp:lastPrinted>
  <dcterms:created xsi:type="dcterms:W3CDTF">1999-03-31T15:44:33Z</dcterms:created>
  <dcterms:modified xsi:type="dcterms:W3CDTF">2024-07-15T20:04:06Z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