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4-2024\WORK IN PROGRESS\FTP2024 04 04\"/>
    </mc:Choice>
  </mc:AlternateContent>
  <xr:revisionPtr revIDLastSave="0" documentId="13_ncr:1_{F12820A4-9032-4CA6-8A22-F2B78D5745D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prices'!$A$1:$G$42</definedName>
    <definedName name="Print_Area_1">'Unit prices'!$A$6:$G$62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A33" i="2" l="1"/>
  <c r="G28" i="2"/>
  <c r="G29" i="2"/>
  <c r="G30" i="2"/>
  <c r="G31" i="2"/>
  <c r="G32" i="2"/>
  <c r="G9" i="2" l="1"/>
  <c r="G10" i="2"/>
  <c r="G34" i="2" l="1"/>
  <c r="G7" i="2" l="1"/>
  <c r="G6" i="2"/>
  <c r="G8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3" i="2"/>
  <c r="A7" i="2" l="1"/>
  <c r="F37" i="2" l="1"/>
  <c r="A8" i="2"/>
  <c r="A9" i="2" s="1"/>
  <c r="A10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<sst xmlns="http://schemas.openxmlformats.org/spreadsheetml/2006/main" count="125" uniqueCount="72">
  <si>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</si>
  <si>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</si>
  <si>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</si>
  <si>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</si>
  <si>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</si>
  <si>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</si>
  <si>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</si>
  <si>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</si>
  <si>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</si>
  <si>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</si>
  <si>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</si>
  <si>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</si>
  <si>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Name of Bidder</t>
  </si>
  <si>
    <t>E12</t>
  </si>
  <si>
    <t>E19</t>
  </si>
  <si>
    <t>E22</t>
  </si>
  <si>
    <t>m2</t>
  </si>
  <si>
    <t xml:space="preserve">$   - </t>
  </si>
  <si>
    <t>Initial Inspection, Testing and Commissioning of the Gates</t>
  </si>
  <si>
    <t>Additional Site Inspections (as requested)</t>
  </si>
  <si>
    <t>Training of City Staff (as requested)</t>
  </si>
  <si>
    <t>Mobilization and Demobilization</t>
  </si>
  <si>
    <t>E5</t>
  </si>
  <si>
    <t>Site Development and Restoration</t>
  </si>
  <si>
    <t>E11</t>
  </si>
  <si>
    <t>m</t>
  </si>
  <si>
    <t>Temporary Shoring</t>
  </si>
  <si>
    <t>E18</t>
  </si>
  <si>
    <t>Demolition</t>
  </si>
  <si>
    <t>Removal of Existing Sluice Gate</t>
  </si>
  <si>
    <t>E20</t>
  </si>
  <si>
    <t>E21</t>
  </si>
  <si>
    <t>Removal of Existing Flap Gates</t>
  </si>
  <si>
    <t>Cast-In-Place Concrete Chamber Construction</t>
  </si>
  <si>
    <t>Miscellaneous Metals</t>
  </si>
  <si>
    <t>E24</t>
  </si>
  <si>
    <t>Supply and Installation of 2134 mm X 2134 mm (84" X 84") Cast-Iron Flap Gate, Cast Iron Wall Thimble and All Related Hardware</t>
  </si>
  <si>
    <t>Concrete Curb Renewal</t>
  </si>
  <si>
    <t>E25</t>
  </si>
  <si>
    <t>Supply and Installation of 2134 mm X 2134 mm (84" X 84") Cast-Iron Sluice Gate, Cast Iron Wall Thimble and All Related Hardware</t>
  </si>
  <si>
    <t>Pavement Removal</t>
  </si>
  <si>
    <t>Electrical Works</t>
  </si>
  <si>
    <t>Process Integration</t>
  </si>
  <si>
    <t>Extra Work Allowance</t>
  </si>
  <si>
    <t>E16, 
CW 2110</t>
  </si>
  <si>
    <t>Mechanical Pumps and Process Piping</t>
  </si>
  <si>
    <t>NMS Div.22</t>
  </si>
  <si>
    <t>NMS Div. 25</t>
  </si>
  <si>
    <t>NMS Div. 26</t>
  </si>
  <si>
    <t>NMS Div. 40</t>
  </si>
  <si>
    <t>Instrumentation (Non-Standardized)</t>
  </si>
  <si>
    <t>Instrumentation (Standardized)</t>
  </si>
  <si>
    <t>SD-010
CW 2130</t>
  </si>
  <si>
    <t>Connecting to Existing Academy Road CS, 250 mm Gravity Sewer</t>
  </si>
  <si>
    <t>E17
CW 2130</t>
  </si>
  <si>
    <t>E17, 
CW 2130</t>
  </si>
  <si>
    <t>E26</t>
  </si>
  <si>
    <t>E25, E26</t>
  </si>
  <si>
    <t>E28</t>
  </si>
  <si>
    <t>Supply and Installation of Manhole, 7.0 m deep.</t>
  </si>
  <si>
    <t>Partial Slab Patches 200 mm Reinforced Concrete Pavement</t>
  </si>
  <si>
    <t>E34, CW3230</t>
  </si>
  <si>
    <t>CW3410</t>
  </si>
  <si>
    <t>tonne</t>
  </si>
  <si>
    <t>CW3450</t>
  </si>
  <si>
    <t>Planing of Pavement, 100 mm depth</t>
  </si>
  <si>
    <t>E33, CW3240, SD228B</t>
  </si>
  <si>
    <t>Type I Asphalt 100 mm</t>
  </si>
  <si>
    <t>MRST (for items 7-11)</t>
  </si>
  <si>
    <t>200 mm Forcemain Pipe Installation, and Fitting</t>
  </si>
  <si>
    <t>250 mm Gravity Pipe Installation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</si>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</sst>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75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75" fontId="0" fillId="0" borderId="24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3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2"/>
  <sheetViews>
    <sheetView showGridLines="0" tabSelected="1" view="pageLayout" topLeftCell="A15" zoomScaleNormal="100" zoomScaleSheetLayoutView="100" workbookViewId="0">
      <selection activeCell="E39" sqref="E39:G40"/>
    </sheetView>
  </sheetViews>
  <sheetFormatPr defaultRowHeight="12.75" x14ac:dyDescent="0.2"/>
  <cols>
    <col min="1" max="1" width="5.7109375" customWidth="1"/>
    <col min="2" max="2" width="31.5703125" customWidth="1"/>
    <col min="3" max="3" width="16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9"/>
      <c r="B1" s="59"/>
      <c r="C1" s="58" t="s">
        <v>71</v>
      </c>
      <c r="D1" s="58"/>
      <c r="E1" s="14"/>
      <c r="F1" s="15"/>
      <c r="G1" s="15"/>
    </row>
    <row r="2" spans="1:7" x14ac:dyDescent="0.2">
      <c r="A2" s="57"/>
      <c r="B2" s="57"/>
      <c r="C2" s="16" t="s">
        <v>0</v>
      </c>
      <c r="D2" s="16"/>
      <c r="E2" s="14"/>
      <c r="F2" s="17"/>
      <c r="G2" s="17"/>
    </row>
    <row r="3" spans="1:7" x14ac:dyDescent="0.2">
      <c r="A3" s="62"/>
      <c r="B3" s="57"/>
      <c r="C3" s="18"/>
      <c r="D3" s="19"/>
      <c r="E3" s="14"/>
      <c r="F3" s="17"/>
      <c r="G3" s="17"/>
    </row>
    <row r="4" spans="1:7" x14ac:dyDescent="0.2">
      <c r="A4" s="20" t="s">
        <v>1</v>
      </c>
      <c r="B4" s="20"/>
      <c r="C4" s="20"/>
      <c r="D4" s="19"/>
      <c r="E4" s="14"/>
      <c r="F4" s="17"/>
      <c r="G4" s="17"/>
    </row>
    <row r="5" spans="1:7" ht="22.5" x14ac:dyDescent="0.2">
      <c r="A5" s="21" t="s">
        <v>2</v>
      </c>
      <c r="B5" s="21" t="s">
        <v>3</v>
      </c>
      <c r="C5" s="22" t="s">
        <v>4</v>
      </c>
      <c r="D5" s="22" t="s">
        <v>5</v>
      </c>
      <c r="E5" s="23" t="s">
        <v>6</v>
      </c>
      <c r="F5" s="24" t="s">
        <v>7</v>
      </c>
      <c r="G5" s="24" t="s">
        <v>8</v>
      </c>
    </row>
    <row r="6" spans="1:7" x14ac:dyDescent="0.2">
      <c r="A6" s="25">
        <v>1</v>
      </c>
      <c r="B6" s="26" t="s">
        <v>21</v>
      </c>
      <c r="C6" s="26" t="s">
        <v>22</v>
      </c>
      <c r="D6" s="27" t="s">
        <v>10</v>
      </c>
      <c r="E6" s="28">
        <v>1</v>
      </c>
      <c r="F6" s="5" t="s">
        <v>17</v>
      </c>
      <c r="G6" s="30" t="str">
        <f>IF(OR(ISTEXT(F6),ISBLANK(F6)), "$   - ",ROUND(E6*F6,2))</f>
        <v xml:space="preserve">$   - </v>
      </c>
    </row>
    <row r="7" spans="1:7" x14ac:dyDescent="0.2">
      <c r="A7" s="31">
        <f>A6+1</f>
        <v>2</v>
      </c>
      <c r="B7" s="32" t="s">
        <v>23</v>
      </c>
      <c r="C7" s="32" t="s">
        <v>24</v>
      </c>
      <c r="D7" s="27" t="s">
        <v>10</v>
      </c>
      <c r="E7" s="28">
        <v>1</v>
      </c>
      <c r="F7" s="5" t="s">
        <v>17</v>
      </c>
      <c r="G7" s="30" t="str">
        <f>IF(OR(ISTEXT(F7),ISBLANK(F7)), "$   - ",ROUND(E7*F7,2))</f>
        <v xml:space="preserve">$   - </v>
      </c>
    </row>
    <row r="8" spans="1:7" ht="25.5" x14ac:dyDescent="0.2">
      <c r="A8" s="31">
        <f t="shared" ref="A8:A34" si="0">A7+1</f>
        <v>3</v>
      </c>
      <c r="B8" s="32" t="s">
        <v>69</v>
      </c>
      <c r="C8" s="32" t="s">
        <v>44</v>
      </c>
      <c r="D8" s="27" t="s">
        <v>25</v>
      </c>
      <c r="E8" s="28">
        <v>265</v>
      </c>
      <c r="F8" s="5" t="s">
        <v>17</v>
      </c>
      <c r="G8" s="30" t="str">
        <f t="shared" ref="G8:G33" si="1">IF(OR(ISTEXT(F8),ISBLANK(F8)), "$   - ",ROUND(E8*F8,2))</f>
        <v xml:space="preserve">$   - </v>
      </c>
    </row>
    <row r="9" spans="1:7" ht="25.5" x14ac:dyDescent="0.2">
      <c r="A9" s="31">
        <f t="shared" si="0"/>
        <v>4</v>
      </c>
      <c r="B9" s="32" t="s">
        <v>70</v>
      </c>
      <c r="C9" s="32" t="s">
        <v>54</v>
      </c>
      <c r="D9" s="27" t="s">
        <v>25</v>
      </c>
      <c r="E9" s="28">
        <v>15</v>
      </c>
      <c r="F9" s="5" t="s">
        <v>17</v>
      </c>
      <c r="G9" s="30" t="str">
        <f t="shared" si="1"/>
        <v xml:space="preserve">$   - </v>
      </c>
    </row>
    <row r="10" spans="1:7" ht="25.5" x14ac:dyDescent="0.2">
      <c r="A10" s="31">
        <f t="shared" si="0"/>
        <v>5</v>
      </c>
      <c r="B10" s="32" t="s">
        <v>59</v>
      </c>
      <c r="C10" s="32" t="s">
        <v>52</v>
      </c>
      <c r="D10" s="27" t="s">
        <v>10</v>
      </c>
      <c r="E10" s="28">
        <v>1</v>
      </c>
      <c r="F10" s="5" t="s">
        <v>17</v>
      </c>
      <c r="G10" s="30" t="str">
        <f t="shared" si="1"/>
        <v xml:space="preserve">$   - </v>
      </c>
    </row>
    <row r="11" spans="1:7" ht="25.5" x14ac:dyDescent="0.2">
      <c r="A11" s="31">
        <f t="shared" si="0"/>
        <v>6</v>
      </c>
      <c r="B11" s="32" t="s">
        <v>53</v>
      </c>
      <c r="C11" s="32" t="s">
        <v>55</v>
      </c>
      <c r="D11" s="27" t="s">
        <v>10</v>
      </c>
      <c r="E11" s="28">
        <v>1</v>
      </c>
      <c r="F11" s="5" t="s">
        <v>17</v>
      </c>
      <c r="G11" s="30" t="str">
        <f t="shared" si="1"/>
        <v xml:space="preserve">$   - </v>
      </c>
    </row>
    <row r="12" spans="1:7" ht="25.5" x14ac:dyDescent="0.2">
      <c r="A12" s="31">
        <f t="shared" si="0"/>
        <v>7</v>
      </c>
      <c r="B12" s="32" t="s">
        <v>45</v>
      </c>
      <c r="C12" s="32" t="s">
        <v>46</v>
      </c>
      <c r="D12" s="27" t="s">
        <v>10</v>
      </c>
      <c r="E12" s="28">
        <v>1</v>
      </c>
      <c r="F12" s="5" t="s">
        <v>17</v>
      </c>
      <c r="G12" s="30" t="str">
        <f t="shared" si="1"/>
        <v xml:space="preserve">$   - </v>
      </c>
    </row>
    <row r="13" spans="1:7" x14ac:dyDescent="0.2">
      <c r="A13" s="31">
        <f t="shared" si="0"/>
        <v>8</v>
      </c>
      <c r="B13" s="32" t="s">
        <v>51</v>
      </c>
      <c r="C13" s="32" t="s">
        <v>47</v>
      </c>
      <c r="D13" s="27" t="s">
        <v>10</v>
      </c>
      <c r="E13" s="28">
        <v>1</v>
      </c>
      <c r="F13" s="5" t="s">
        <v>17</v>
      </c>
      <c r="G13" s="30" t="str">
        <f t="shared" si="1"/>
        <v xml:space="preserve">$   - </v>
      </c>
    </row>
    <row r="14" spans="1:7" x14ac:dyDescent="0.2">
      <c r="A14" s="31">
        <f t="shared" si="0"/>
        <v>9</v>
      </c>
      <c r="B14" s="32" t="s">
        <v>50</v>
      </c>
      <c r="C14" s="32" t="s">
        <v>47</v>
      </c>
      <c r="D14" s="27" t="s">
        <v>10</v>
      </c>
      <c r="E14" s="28">
        <v>1</v>
      </c>
      <c r="F14" s="5" t="s">
        <v>17</v>
      </c>
      <c r="G14" s="30" t="str">
        <f t="shared" ref="G14" si="2">IF(OR(ISTEXT(F14),ISBLANK(F14)), "$   - ",ROUND(E14*F14,2))</f>
        <v xml:space="preserve">$   - </v>
      </c>
    </row>
    <row r="15" spans="1:7" x14ac:dyDescent="0.2">
      <c r="A15" s="31">
        <f t="shared" si="0"/>
        <v>10</v>
      </c>
      <c r="B15" s="32" t="s">
        <v>41</v>
      </c>
      <c r="C15" s="32" t="s">
        <v>48</v>
      </c>
      <c r="D15" s="27" t="s">
        <v>10</v>
      </c>
      <c r="E15" s="28">
        <v>1</v>
      </c>
      <c r="F15" s="5" t="s">
        <v>17</v>
      </c>
      <c r="G15" s="30" t="str">
        <f t="shared" si="1"/>
        <v xml:space="preserve">$   - </v>
      </c>
    </row>
    <row r="16" spans="1:7" x14ac:dyDescent="0.2">
      <c r="A16" s="31">
        <f t="shared" si="0"/>
        <v>11</v>
      </c>
      <c r="B16" s="32" t="s">
        <v>42</v>
      </c>
      <c r="C16" s="32" t="s">
        <v>49</v>
      </c>
      <c r="D16" s="27" t="s">
        <v>10</v>
      </c>
      <c r="E16" s="28">
        <v>1</v>
      </c>
      <c r="F16" s="5" t="s">
        <v>17</v>
      </c>
      <c r="G16" s="30" t="str">
        <f t="shared" si="1"/>
        <v xml:space="preserve">$   - </v>
      </c>
    </row>
    <row r="17" spans="1:7" x14ac:dyDescent="0.2">
      <c r="A17" s="31">
        <f t="shared" si="0"/>
        <v>12</v>
      </c>
      <c r="B17" s="32" t="s">
        <v>26</v>
      </c>
      <c r="C17" s="32" t="s">
        <v>27</v>
      </c>
      <c r="D17" s="27" t="s">
        <v>10</v>
      </c>
      <c r="E17" s="28">
        <v>1</v>
      </c>
      <c r="F17" s="5" t="s">
        <v>17</v>
      </c>
      <c r="G17" s="30" t="str">
        <f t="shared" si="1"/>
        <v xml:space="preserve">$   - </v>
      </c>
    </row>
    <row r="18" spans="1:7" x14ac:dyDescent="0.2">
      <c r="A18" s="31">
        <f t="shared" si="0"/>
        <v>13</v>
      </c>
      <c r="B18" s="32" t="s">
        <v>28</v>
      </c>
      <c r="C18" s="32" t="s">
        <v>14</v>
      </c>
      <c r="D18" s="27" t="s">
        <v>10</v>
      </c>
      <c r="E18" s="28">
        <v>1</v>
      </c>
      <c r="F18" s="5" t="s">
        <v>17</v>
      </c>
      <c r="G18" s="30" t="str">
        <f t="shared" si="1"/>
        <v xml:space="preserve">$   - </v>
      </c>
    </row>
    <row r="19" spans="1:7" x14ac:dyDescent="0.2">
      <c r="A19" s="31">
        <f t="shared" si="0"/>
        <v>14</v>
      </c>
      <c r="B19" s="32" t="s">
        <v>29</v>
      </c>
      <c r="C19" s="32" t="s">
        <v>30</v>
      </c>
      <c r="D19" s="27" t="s">
        <v>10</v>
      </c>
      <c r="E19" s="28">
        <v>1</v>
      </c>
      <c r="F19" s="5" t="s">
        <v>17</v>
      </c>
      <c r="G19" s="30" t="str">
        <f t="shared" si="1"/>
        <v xml:space="preserve">$   - </v>
      </c>
    </row>
    <row r="20" spans="1:7" x14ac:dyDescent="0.2">
      <c r="A20" s="31">
        <f t="shared" si="0"/>
        <v>15</v>
      </c>
      <c r="B20" s="32" t="s">
        <v>32</v>
      </c>
      <c r="C20" s="32" t="s">
        <v>31</v>
      </c>
      <c r="D20" s="27" t="s">
        <v>10</v>
      </c>
      <c r="E20" s="28">
        <v>1</v>
      </c>
      <c r="F20" s="5" t="s">
        <v>17</v>
      </c>
      <c r="G20" s="30" t="str">
        <f t="shared" si="1"/>
        <v xml:space="preserve">$   - </v>
      </c>
    </row>
    <row r="21" spans="1:7" ht="25.5" x14ac:dyDescent="0.2">
      <c r="A21" s="31">
        <f t="shared" si="0"/>
        <v>16</v>
      </c>
      <c r="B21" s="32" t="s">
        <v>33</v>
      </c>
      <c r="C21" s="32" t="s">
        <v>15</v>
      </c>
      <c r="D21" s="27" t="s">
        <v>10</v>
      </c>
      <c r="E21" s="28">
        <v>1</v>
      </c>
      <c r="F21" s="5" t="s">
        <v>17</v>
      </c>
      <c r="G21" s="30" t="str">
        <f t="shared" si="1"/>
        <v xml:space="preserve">$   - </v>
      </c>
    </row>
    <row r="22" spans="1:7" x14ac:dyDescent="0.2">
      <c r="A22" s="31">
        <f t="shared" si="0"/>
        <v>17</v>
      </c>
      <c r="B22" s="33" t="s">
        <v>34</v>
      </c>
      <c r="C22" s="32" t="s">
        <v>35</v>
      </c>
      <c r="D22" s="27" t="s">
        <v>10</v>
      </c>
      <c r="E22" s="28">
        <v>1</v>
      </c>
      <c r="F22" s="5" t="s">
        <v>17</v>
      </c>
      <c r="G22" s="30" t="str">
        <f t="shared" si="1"/>
        <v xml:space="preserve">$   - </v>
      </c>
    </row>
    <row r="23" spans="1:7" ht="51" x14ac:dyDescent="0.2">
      <c r="A23" s="31">
        <f t="shared" si="0"/>
        <v>18</v>
      </c>
      <c r="B23" s="32" t="s">
        <v>39</v>
      </c>
      <c r="C23" s="32" t="s">
        <v>38</v>
      </c>
      <c r="D23" s="27" t="s">
        <v>10</v>
      </c>
      <c r="E23" s="28">
        <v>1</v>
      </c>
      <c r="F23" s="5" t="s">
        <v>17</v>
      </c>
      <c r="G23" s="30" t="str">
        <f t="shared" si="1"/>
        <v xml:space="preserve">$   - </v>
      </c>
    </row>
    <row r="24" spans="1:7" ht="51" x14ac:dyDescent="0.2">
      <c r="A24" s="31">
        <f t="shared" si="0"/>
        <v>19</v>
      </c>
      <c r="B24" s="32" t="s">
        <v>36</v>
      </c>
      <c r="C24" s="32" t="s">
        <v>56</v>
      </c>
      <c r="D24" s="27" t="s">
        <v>10</v>
      </c>
      <c r="E24" s="28">
        <v>1</v>
      </c>
      <c r="F24" s="5" t="s">
        <v>17</v>
      </c>
      <c r="G24" s="30" t="str">
        <f t="shared" si="1"/>
        <v xml:space="preserve">$   - </v>
      </c>
    </row>
    <row r="25" spans="1:7" ht="25.5" x14ac:dyDescent="0.2">
      <c r="A25" s="31">
        <f t="shared" si="0"/>
        <v>20</v>
      </c>
      <c r="B25" s="32" t="s">
        <v>18</v>
      </c>
      <c r="C25" s="32" t="s">
        <v>57</v>
      </c>
      <c r="D25" s="27" t="s">
        <v>10</v>
      </c>
      <c r="E25" s="28">
        <v>2</v>
      </c>
      <c r="F25" s="5" t="s">
        <v>17</v>
      </c>
      <c r="G25" s="30" t="str">
        <f t="shared" si="1"/>
        <v xml:space="preserve">$   - </v>
      </c>
    </row>
    <row r="26" spans="1:7" ht="25.5" x14ac:dyDescent="0.2">
      <c r="A26" s="31">
        <f t="shared" si="0"/>
        <v>21</v>
      </c>
      <c r="B26" s="32" t="s">
        <v>19</v>
      </c>
      <c r="C26" s="33"/>
      <c r="D26" s="27" t="s">
        <v>9</v>
      </c>
      <c r="E26" s="28">
        <v>1</v>
      </c>
      <c r="F26" s="5" t="s">
        <v>17</v>
      </c>
      <c r="G26" s="30" t="str">
        <f t="shared" si="1"/>
        <v xml:space="preserve">$   - </v>
      </c>
    </row>
    <row r="27" spans="1:7" x14ac:dyDescent="0.2">
      <c r="A27" s="31">
        <f t="shared" si="0"/>
        <v>22</v>
      </c>
      <c r="B27" s="32" t="s">
        <v>20</v>
      </c>
      <c r="C27" s="32" t="s">
        <v>58</v>
      </c>
      <c r="D27" s="27" t="s">
        <v>9</v>
      </c>
      <c r="E27" s="28">
        <v>1</v>
      </c>
      <c r="F27" s="5" t="s">
        <v>17</v>
      </c>
      <c r="G27" s="30" t="str">
        <f t="shared" si="1"/>
        <v xml:space="preserve">$   - </v>
      </c>
    </row>
    <row r="28" spans="1:7" x14ac:dyDescent="0.2">
      <c r="A28" s="31">
        <f t="shared" si="0"/>
        <v>23</v>
      </c>
      <c r="B28" s="32" t="s">
        <v>40</v>
      </c>
      <c r="C28" s="32" t="s">
        <v>61</v>
      </c>
      <c r="D28" s="27" t="s">
        <v>16</v>
      </c>
      <c r="E28" s="28">
        <v>50</v>
      </c>
      <c r="F28" s="5" t="s">
        <v>17</v>
      </c>
      <c r="G28" s="30" t="str">
        <f t="shared" si="1"/>
        <v xml:space="preserve">$   - </v>
      </c>
    </row>
    <row r="29" spans="1:7" ht="25.5" x14ac:dyDescent="0.2">
      <c r="A29" s="31">
        <f t="shared" si="0"/>
        <v>24</v>
      </c>
      <c r="B29" s="32" t="s">
        <v>60</v>
      </c>
      <c r="C29" s="32" t="s">
        <v>61</v>
      </c>
      <c r="D29" s="27" t="s">
        <v>16</v>
      </c>
      <c r="E29" s="28">
        <v>50</v>
      </c>
      <c r="F29" s="5" t="s">
        <v>17</v>
      </c>
      <c r="G29" s="30" t="str">
        <f t="shared" si="1"/>
        <v xml:space="preserve">$   - </v>
      </c>
    </row>
    <row r="30" spans="1:7" ht="25.5" x14ac:dyDescent="0.2">
      <c r="A30" s="31">
        <f t="shared" si="0"/>
        <v>25</v>
      </c>
      <c r="B30" s="33" t="s">
        <v>37</v>
      </c>
      <c r="C30" s="32" t="s">
        <v>66</v>
      </c>
      <c r="D30" s="27" t="s">
        <v>25</v>
      </c>
      <c r="E30" s="28">
        <v>10</v>
      </c>
      <c r="F30" s="5" t="s">
        <v>17</v>
      </c>
      <c r="G30" s="30" t="str">
        <f t="shared" si="1"/>
        <v xml:space="preserve">$   - </v>
      </c>
    </row>
    <row r="31" spans="1:7" x14ac:dyDescent="0.2">
      <c r="A31" s="31">
        <f t="shared" si="0"/>
        <v>26</v>
      </c>
      <c r="B31" s="33" t="s">
        <v>65</v>
      </c>
      <c r="C31" s="32" t="s">
        <v>64</v>
      </c>
      <c r="D31" s="27" t="s">
        <v>16</v>
      </c>
      <c r="E31" s="28">
        <v>28</v>
      </c>
      <c r="F31" s="5" t="s">
        <v>17</v>
      </c>
      <c r="G31" s="30" t="str">
        <f t="shared" ref="G31" si="3">IF(OR(ISTEXT(F31),ISBLANK(F31)), "$   - ",ROUND(E31*F31,2))</f>
        <v xml:space="preserve">$   - </v>
      </c>
    </row>
    <row r="32" spans="1:7" x14ac:dyDescent="0.2">
      <c r="A32" s="31">
        <f t="shared" si="0"/>
        <v>27</v>
      </c>
      <c r="B32" s="33" t="s">
        <v>67</v>
      </c>
      <c r="C32" s="32" t="s">
        <v>62</v>
      </c>
      <c r="D32" s="27" t="s">
        <v>63</v>
      </c>
      <c r="E32" s="28">
        <v>6</v>
      </c>
      <c r="F32" s="5" t="s">
        <v>17</v>
      </c>
      <c r="G32" s="30" t="str">
        <f t="shared" si="1"/>
        <v xml:space="preserve">$   - </v>
      </c>
    </row>
    <row r="33" spans="1:7" x14ac:dyDescent="0.2">
      <c r="A33" s="31">
        <f t="shared" si="0"/>
        <v>28</v>
      </c>
      <c r="B33" s="32" t="s">
        <v>43</v>
      </c>
      <c r="C33" s="32" t="s">
        <v>13</v>
      </c>
      <c r="D33" s="27" t="s">
        <v>10</v>
      </c>
      <c r="E33" s="28">
        <v>1</v>
      </c>
      <c r="F33" s="29">
        <v>50000</v>
      </c>
      <c r="G33" s="30">
        <f t="shared" si="1"/>
        <v>50000</v>
      </c>
    </row>
    <row r="34" spans="1:7" ht="13.5" thickBot="1" x14ac:dyDescent="0.25">
      <c r="A34" s="31">
        <f t="shared" si="0"/>
        <v>29</v>
      </c>
      <c r="B34" s="34" t="s">
        <v>68</v>
      </c>
      <c r="C34" s="34"/>
      <c r="D34" s="35" t="s">
        <v>10</v>
      </c>
      <c r="E34" s="36">
        <v>1</v>
      </c>
      <c r="F34" s="5" t="s">
        <v>17</v>
      </c>
      <c r="G34" s="30" t="str">
        <f t="shared" ref="G34" si="4">IF(OR(ISTEXT(F34),ISBLANK(F34)), "$   - ",ROUND(E34*F34,2))</f>
        <v xml:space="preserve">$   - </v>
      </c>
    </row>
    <row r="35" spans="1:7" ht="15" thickTop="1" x14ac:dyDescent="0.2">
      <c r="A35" s="37"/>
      <c r="B35" s="38"/>
      <c r="C35" s="38"/>
      <c r="D35" s="39"/>
      <c r="E35" s="40"/>
      <c r="F35" s="41"/>
      <c r="G35" s="42"/>
    </row>
    <row r="36" spans="1:7" ht="14.25" x14ac:dyDescent="0.2">
      <c r="A36" s="43"/>
      <c r="B36" s="44"/>
      <c r="C36" s="44"/>
      <c r="D36" s="45"/>
      <c r="E36" s="46"/>
      <c r="F36" s="60"/>
      <c r="G36" s="61"/>
    </row>
    <row r="37" spans="1:7" ht="14.25" x14ac:dyDescent="0.2">
      <c r="A37" s="43" t="s">
        <v>11</v>
      </c>
      <c r="B37" s="20"/>
      <c r="C37" s="20"/>
      <c r="D37" s="45"/>
      <c r="E37" s="46"/>
      <c r="F37" s="63">
        <f>SUM(G6:G34)</f>
        <v>50000</v>
      </c>
      <c r="G37" s="64"/>
    </row>
    <row r="38" spans="1:7" ht="14.25" x14ac:dyDescent="0.2">
      <c r="A38" s="47"/>
      <c r="B38" s="48"/>
      <c r="C38" s="48"/>
      <c r="D38" s="49"/>
      <c r="E38" s="50"/>
      <c r="F38" s="51"/>
      <c r="G38" s="51"/>
    </row>
    <row r="39" spans="1:7" x14ac:dyDescent="0.2">
      <c r="A39" s="52"/>
      <c r="B39" s="53"/>
      <c r="C39" s="53"/>
      <c r="D39" s="54"/>
      <c r="E39" s="67"/>
      <c r="F39" s="67"/>
      <c r="G39" s="68"/>
    </row>
    <row r="40" spans="1:7" x14ac:dyDescent="0.2">
      <c r="A40" s="55"/>
      <c r="B40" s="53"/>
      <c r="C40" s="53"/>
      <c r="D40" s="54"/>
      <c r="E40" s="69"/>
      <c r="F40" s="69"/>
      <c r="G40" s="70"/>
    </row>
    <row r="41" spans="1:7" x14ac:dyDescent="0.2">
      <c r="A41" s="55"/>
      <c r="B41" s="53"/>
      <c r="C41" s="53"/>
      <c r="D41" s="54"/>
      <c r="E41" s="65" t="s">
        <v>12</v>
      </c>
      <c r="F41" s="65"/>
      <c r="G41" s="56"/>
    </row>
    <row r="42" spans="1:7" x14ac:dyDescent="0.2">
      <c r="A42" s="7"/>
      <c r="B42" s="12"/>
      <c r="C42" s="12"/>
      <c r="D42" s="13"/>
      <c r="E42" s="9"/>
      <c r="F42" s="10"/>
      <c r="G42" s="11"/>
    </row>
    <row r="44" spans="1:7" x14ac:dyDescent="0.2">
      <c r="A44" s="1"/>
    </row>
    <row r="45" spans="1:7" x14ac:dyDescent="0.2">
      <c r="A45" s="2"/>
      <c r="B45" s="66"/>
      <c r="C45" s="66"/>
      <c r="D45" s="66"/>
      <c r="E45" s="66"/>
      <c r="F45" s="8"/>
      <c r="G45" s="8"/>
    </row>
    <row r="46" spans="1:7" x14ac:dyDescent="0.2">
      <c r="A46" s="2"/>
      <c r="B46" s="66"/>
      <c r="C46" s="66"/>
      <c r="D46" s="66"/>
      <c r="E46" s="66"/>
      <c r="F46" s="8"/>
      <c r="G46" s="8"/>
    </row>
    <row r="47" spans="1:7" x14ac:dyDescent="0.2">
      <c r="A47" s="2"/>
      <c r="B47" s="66"/>
      <c r="C47" s="66"/>
      <c r="D47" s="66"/>
      <c r="E47" s="66"/>
      <c r="F47" s="8"/>
      <c r="G47" s="8"/>
    </row>
    <row r="48" spans="1:7" x14ac:dyDescent="0.2">
      <c r="A48" s="2"/>
      <c r="B48" s="66"/>
      <c r="C48" s="66"/>
      <c r="D48" s="66"/>
      <c r="E48" s="66"/>
      <c r="F48" s="8"/>
      <c r="G48" s="8"/>
    </row>
    <row r="49" spans="1:7" x14ac:dyDescent="0.2">
      <c r="A49" s="2"/>
      <c r="B49" s="66"/>
      <c r="C49" s="66"/>
      <c r="D49" s="66"/>
      <c r="E49" s="66"/>
      <c r="F49" s="8"/>
      <c r="G49" s="8"/>
    </row>
    <row r="50" spans="1:7" x14ac:dyDescent="0.2">
      <c r="A50" s="2"/>
      <c r="B50" s="66"/>
      <c r="C50" s="66"/>
      <c r="D50" s="66"/>
      <c r="E50" s="66"/>
      <c r="F50" s="8"/>
      <c r="G50" s="8"/>
    </row>
    <row r="51" spans="1:7" x14ac:dyDescent="0.2">
      <c r="A51" s="2"/>
      <c r="B51" s="66"/>
      <c r="C51" s="66"/>
      <c r="D51" s="66"/>
      <c r="E51" s="66"/>
      <c r="F51" s="8"/>
      <c r="G51" s="8"/>
    </row>
    <row r="52" spans="1:7" x14ac:dyDescent="0.2">
      <c r="A52" s="2"/>
      <c r="B52" s="66"/>
      <c r="C52" s="66"/>
      <c r="D52" s="66"/>
      <c r="E52" s="66"/>
      <c r="F52" s="8"/>
      <c r="G52" s="8"/>
    </row>
    <row r="53" spans="1:7" x14ac:dyDescent="0.2">
      <c r="A53" s="2"/>
      <c r="B53" s="66"/>
      <c r="C53" s="66"/>
      <c r="D53" s="66"/>
      <c r="E53" s="66"/>
      <c r="F53" s="8"/>
      <c r="G53" s="8"/>
    </row>
    <row r="54" spans="1:7" x14ac:dyDescent="0.2">
      <c r="A54" s="2"/>
      <c r="B54" s="66"/>
      <c r="C54" s="66"/>
      <c r="D54" s="66"/>
      <c r="E54" s="66"/>
      <c r="F54" s="8"/>
      <c r="G54" s="8"/>
    </row>
    <row r="55" spans="1:7" x14ac:dyDescent="0.2">
      <c r="A55" s="2"/>
      <c r="B55" s="66"/>
      <c r="C55" s="66"/>
      <c r="D55" s="66"/>
      <c r="E55" s="66"/>
      <c r="F55" s="8"/>
      <c r="G55" s="8"/>
    </row>
    <row r="56" spans="1:7" x14ac:dyDescent="0.2">
      <c r="A56" s="2"/>
      <c r="B56" s="66"/>
      <c r="C56" s="66"/>
      <c r="D56" s="66"/>
      <c r="E56" s="66"/>
      <c r="F56" s="8"/>
      <c r="G56" s="8"/>
    </row>
    <row r="57" spans="1:7" x14ac:dyDescent="0.2">
      <c r="A57" s="2"/>
      <c r="B57" s="66"/>
      <c r="C57" s="66"/>
      <c r="D57" s="66"/>
      <c r="E57" s="66"/>
      <c r="F57" s="8"/>
      <c r="G57" s="8"/>
    </row>
    <row r="58" spans="1:7" x14ac:dyDescent="0.2">
      <c r="A58" s="2"/>
      <c r="B58" s="66"/>
      <c r="C58" s="66"/>
      <c r="D58" s="66"/>
      <c r="E58" s="66"/>
      <c r="F58" s="8"/>
      <c r="G58" s="8"/>
    </row>
    <row r="59" spans="1:7" x14ac:dyDescent="0.2">
      <c r="A59" s="2"/>
      <c r="B59" s="66"/>
      <c r="C59" s="66"/>
      <c r="D59" s="66"/>
      <c r="E59" s="66"/>
      <c r="F59" s="8"/>
      <c r="G59" s="8"/>
    </row>
    <row r="60" spans="1:7" x14ac:dyDescent="0.2">
      <c r="A60" s="2"/>
      <c r="B60" s="66"/>
      <c r="C60" s="66"/>
      <c r="D60" s="66"/>
      <c r="E60" s="66"/>
      <c r="F60" s="8"/>
      <c r="G60" s="8"/>
    </row>
    <row r="61" spans="1:7" x14ac:dyDescent="0.2">
      <c r="A61" s="2"/>
      <c r="B61" s="66"/>
      <c r="C61" s="66"/>
      <c r="D61" s="66"/>
      <c r="E61" s="66"/>
      <c r="F61" s="8"/>
      <c r="G61" s="8"/>
    </row>
    <row r="62" spans="1:7" x14ac:dyDescent="0.2">
      <c r="A62" s="2"/>
      <c r="B62" s="66"/>
      <c r="C62" s="66"/>
      <c r="D62" s="66"/>
      <c r="E62" s="66"/>
      <c r="F62" s="8"/>
      <c r="G62" s="8"/>
    </row>
  </sheetData>
  <sheetProtection algorithmName="SHA-512" hashValue="ddw1U+d7Ag1QaDY77TgdAwgzBuM/ci05x+DrZ998zqZBvVt1JyOyort553+9Sb5/U4i5sdBlqUpMeqyiI+mr4w==" saltValue="TOEuQnEx+Y/7IT3V6u++5w==" spinCount="100000" sheet="1" objects="1" scenarios="1" selectLockedCells="1"/>
  <mergeCells count="26">
    <mergeCell ref="B62:E62"/>
    <mergeCell ref="B55:E55"/>
    <mergeCell ref="B56:E56"/>
    <mergeCell ref="B59:E59"/>
    <mergeCell ref="B60:E60"/>
    <mergeCell ref="B58:E58"/>
    <mergeCell ref="B57:E57"/>
    <mergeCell ref="F37:G37"/>
    <mergeCell ref="E41:F41"/>
    <mergeCell ref="B45:E45"/>
    <mergeCell ref="B53:E53"/>
    <mergeCell ref="B61:E61"/>
    <mergeCell ref="B54:E54"/>
    <mergeCell ref="B49:E49"/>
    <mergeCell ref="B50:E50"/>
    <mergeCell ref="B51:E51"/>
    <mergeCell ref="B52:E52"/>
    <mergeCell ref="B46:E46"/>
    <mergeCell ref="B47:E47"/>
    <mergeCell ref="B48:E48"/>
    <mergeCell ref="E39:G40"/>
    <mergeCell ref="A2:B2"/>
    <mergeCell ref="C1:D1"/>
    <mergeCell ref="A1:B1"/>
    <mergeCell ref="F36:G3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No.54-2024 Addendum 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2024-04-04T18:56:28Z</dcterms:modified>
  <cp:category/>
  <cp:contentStatus/>
</cp:coreProperties>
</file>