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7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ngineer\ProjectAdmin\Bid Opp Prep\2024\Checked\4-2024 PWD-Eng - Locals\"/>
    </mc:Choice>
  </mc:AlternateContent>
  <xr:revisionPtr revIDLastSave="0" documentId="13_ncr:1_{DEE2CBD0-814C-4CBC-87B5-A708B08B3FCE}" xr6:coauthVersionLast="36" xr6:coauthVersionMax="36" xr10:uidLastSave="{00000000-0000-0000-0000-000000000000}"/>
  <bookViews>
    <workbookView xWindow="-15" yWindow="5715" windowWidth="19170" windowHeight="5625" xr2:uid="{00000000-000D-0000-FFFF-FFFF00000000}"/>
  </bookViews>
  <sheets>
    <sheet name="4-2024_Form B" sheetId="3" r:id="rId1"/>
  </sheets>
  <definedNames>
    <definedName name="_12TENDER_SUBMISSI">#REF!</definedName>
    <definedName name="_1PAGE_1_OF_13" localSheetId="0">'4-2024_Form B'!#REF!</definedName>
    <definedName name="_4PAGE_1_OF_13">#REF!</definedName>
    <definedName name="_5TENDER_NO._181" localSheetId="0">'4-2024_Form B'!#REF!</definedName>
    <definedName name="_8TENDER_NO._181">#REF!</definedName>
    <definedName name="_9TENDER_SUBMISSI" localSheetId="0">'4-2024_Form B'!#REF!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 localSheetId="0">'4-2024_Form B'!#REF!</definedName>
    <definedName name="HEADER">#REF!</definedName>
    <definedName name="_xlnm.Print_Area" localSheetId="0">'4-2024_Form B'!$B$6:$H$521</definedName>
    <definedName name="_xlnm.Print_Titles" localSheetId="0">'4-2024_Form B'!$1:$5</definedName>
    <definedName name="_xlnm.Print_Titles">#REF!</definedName>
    <definedName name="TEMP" localSheetId="0">'4-2024_Form B'!#REF!</definedName>
    <definedName name="TEMP">#REF!</definedName>
    <definedName name="TESTHEAD" localSheetId="0">'4-2024_Form B'!#REF!</definedName>
    <definedName name="TESTHEAD">#REF!</definedName>
    <definedName name="XEVERYTHING" localSheetId="0">'4-2024_Form B'!$B$1:$IU$490</definedName>
    <definedName name="XEVERYTHING">#REF!</definedName>
    <definedName name="XITEMS" localSheetId="0">'4-2024_Form B'!$B$7:$IU$490</definedName>
    <definedName name="XITEMS">#REF!</definedName>
  </definedNames>
  <calcPr calcId="191029" fullPrecision="0"/>
</workbook>
</file>

<file path=xl/calcChain.xml><?xml version="1.0" encoding="utf-8"?>
<calcChain xmlns="http://schemas.openxmlformats.org/spreadsheetml/2006/main">
  <c r="H514" i="3" l="1"/>
  <c r="H185" i="3" l="1"/>
  <c r="H379" i="3"/>
  <c r="H214" i="3"/>
  <c r="H129" i="3"/>
  <c r="H48" i="3"/>
  <c r="H298" i="3" l="1"/>
  <c r="H283" i="3"/>
  <c r="H324" i="3"/>
  <c r="H323" i="3"/>
  <c r="H326" i="3"/>
  <c r="H322" i="3"/>
  <c r="H386" i="3" l="1"/>
  <c r="H158" i="3"/>
  <c r="H351" i="3" l="1"/>
  <c r="H349" i="3"/>
  <c r="H264" i="3"/>
  <c r="H262" i="3"/>
  <c r="H187" i="3"/>
  <c r="H103" i="3"/>
  <c r="H101" i="3"/>
  <c r="H18" i="3"/>
  <c r="H16" i="3"/>
  <c r="H233" i="3" l="1"/>
  <c r="H90" i="3" l="1"/>
  <c r="H426" i="3"/>
  <c r="H451" i="3" l="1"/>
  <c r="H313" i="3" l="1"/>
  <c r="H267" i="3"/>
  <c r="H269" i="3"/>
  <c r="H296" i="3"/>
  <c r="H408" i="3" l="1"/>
  <c r="H407" i="3"/>
  <c r="H406" i="3"/>
  <c r="H241" i="3"/>
  <c r="H217" i="3"/>
  <c r="H222" i="3"/>
  <c r="H72" i="3" l="1"/>
  <c r="H156" i="3" l="1"/>
  <c r="H424" i="3" l="1"/>
  <c r="H207" i="3"/>
  <c r="H136" i="3"/>
  <c r="H123" i="3"/>
  <c r="H41" i="3"/>
  <c r="H347" i="3" l="1"/>
  <c r="H261" i="3"/>
  <c r="H183" i="3"/>
  <c r="H99" i="3"/>
  <c r="H345" i="3"/>
  <c r="H181" i="3"/>
  <c r="H97" i="3"/>
  <c r="H14" i="3"/>
  <c r="H12" i="3"/>
  <c r="H502" i="3" l="1"/>
  <c r="H501" i="3"/>
  <c r="H500" i="3"/>
  <c r="H499" i="3"/>
  <c r="H498" i="3"/>
  <c r="H497" i="3"/>
  <c r="H496" i="3"/>
  <c r="H495" i="3"/>
  <c r="H494" i="3"/>
  <c r="H493" i="3"/>
  <c r="H492" i="3"/>
  <c r="H373" i="3" l="1"/>
  <c r="H310" i="3" l="1"/>
  <c r="H308" i="3"/>
  <c r="H312" i="3"/>
  <c r="H303" i="3"/>
  <c r="H273" i="3" l="1"/>
  <c r="H272" i="3"/>
  <c r="H271" i="3"/>
  <c r="H274" i="3" l="1"/>
  <c r="H304" i="3" l="1"/>
  <c r="H281" i="3" l="1"/>
  <c r="H291" i="3"/>
  <c r="H290" i="3"/>
  <c r="H276" i="3"/>
  <c r="H319" i="3" l="1"/>
  <c r="H318" i="3"/>
  <c r="H487" i="3" l="1"/>
  <c r="H484" i="3"/>
  <c r="H481" i="3"/>
  <c r="H478" i="3"/>
  <c r="H474" i="3" l="1"/>
  <c r="H472" i="3"/>
  <c r="H469" i="3"/>
  <c r="H466" i="3"/>
  <c r="H462" i="3" l="1"/>
  <c r="H459" i="3"/>
  <c r="H457" i="3"/>
  <c r="H439" i="3" l="1"/>
  <c r="H438" i="3"/>
  <c r="H434" i="3"/>
  <c r="H433" i="3"/>
  <c r="H442" i="3"/>
  <c r="H453" i="3"/>
  <c r="H449" i="3"/>
  <c r="H446" i="3"/>
  <c r="H423" i="3" l="1"/>
  <c r="H420" i="3"/>
  <c r="H419" i="3"/>
  <c r="H418" i="3"/>
  <c r="H417" i="3"/>
  <c r="H416" i="3"/>
  <c r="H414" i="3"/>
  <c r="H412" i="3"/>
  <c r="H410" i="3"/>
  <c r="H409" i="3"/>
  <c r="H403" i="3"/>
  <c r="H402" i="3"/>
  <c r="H400" i="3"/>
  <c r="H397" i="3"/>
  <c r="H394" i="3"/>
  <c r="H392" i="3"/>
  <c r="H391" i="3"/>
  <c r="H389" i="3"/>
  <c r="H385" i="3"/>
  <c r="H384" i="3"/>
  <c r="H383" i="3"/>
  <c r="H382" i="3"/>
  <c r="H381" i="3"/>
  <c r="H376" i="3"/>
  <c r="H375" i="3"/>
  <c r="H371" i="3"/>
  <c r="H370" i="3"/>
  <c r="H367" i="3"/>
  <c r="H366" i="3"/>
  <c r="H365" i="3"/>
  <c r="H364" i="3"/>
  <c r="H363" i="3"/>
  <c r="H362" i="3"/>
  <c r="H359" i="3"/>
  <c r="H358" i="3"/>
  <c r="H356" i="3"/>
  <c r="H354" i="3"/>
  <c r="H348" i="3"/>
  <c r="H343" i="3"/>
  <c r="H342" i="3"/>
  <c r="H338" i="3"/>
  <c r="H337" i="3"/>
  <c r="H334" i="3"/>
  <c r="H333" i="3"/>
  <c r="H332" i="3"/>
  <c r="H331" i="3"/>
  <c r="H330" i="3"/>
  <c r="H328" i="3"/>
  <c r="H321" i="3"/>
  <c r="H315" i="3"/>
  <c r="H305" i="3"/>
  <c r="H302" i="3"/>
  <c r="H301" i="3"/>
  <c r="H294" i="3"/>
  <c r="H293" i="3"/>
  <c r="H292" i="3"/>
  <c r="H288" i="3"/>
  <c r="H287" i="3"/>
  <c r="H286" i="3"/>
  <c r="H279" i="3"/>
  <c r="H278" i="3"/>
  <c r="H259" i="3"/>
  <c r="H255" i="3"/>
  <c r="H254" i="3"/>
  <c r="H251" i="3"/>
  <c r="H250" i="3"/>
  <c r="H249" i="3"/>
  <c r="H248" i="3"/>
  <c r="H247" i="3"/>
  <c r="H245" i="3"/>
  <c r="H243" i="3"/>
  <c r="H242" i="3"/>
  <c r="H239" i="3"/>
  <c r="H238" i="3"/>
  <c r="H236" i="3"/>
  <c r="H230" i="3"/>
  <c r="H228" i="3"/>
  <c r="H227" i="3"/>
  <c r="H225" i="3"/>
  <c r="H221" i="3"/>
  <c r="H220" i="3"/>
  <c r="H219" i="3"/>
  <c r="H218" i="3"/>
  <c r="H216" i="3"/>
  <c r="H211" i="3"/>
  <c r="H210" i="3"/>
  <c r="H209" i="3"/>
  <c r="H208" i="3"/>
  <c r="H206" i="3"/>
  <c r="H203" i="3"/>
  <c r="H202" i="3"/>
  <c r="H201" i="3"/>
  <c r="H200" i="3"/>
  <c r="H199" i="3"/>
  <c r="H198" i="3"/>
  <c r="H195" i="3"/>
  <c r="H194" i="3"/>
  <c r="H192" i="3"/>
  <c r="H190" i="3"/>
  <c r="H184" i="3"/>
  <c r="H179" i="3"/>
  <c r="H178" i="3"/>
  <c r="H174" i="3"/>
  <c r="H173" i="3"/>
  <c r="H170" i="3"/>
  <c r="H169" i="3"/>
  <c r="H168" i="3"/>
  <c r="H167" i="3"/>
  <c r="H166" i="3"/>
  <c r="H164" i="3"/>
  <c r="H162" i="3"/>
  <c r="H160" i="3"/>
  <c r="H159" i="3"/>
  <c r="H153" i="3"/>
  <c r="H152" i="3"/>
  <c r="H150" i="3"/>
  <c r="H147" i="3"/>
  <c r="H144" i="3"/>
  <c r="H142" i="3"/>
  <c r="H141" i="3"/>
  <c r="H139" i="3"/>
  <c r="H135" i="3"/>
  <c r="H134" i="3"/>
  <c r="H133" i="3"/>
  <c r="H132" i="3"/>
  <c r="H131" i="3"/>
  <c r="H126" i="3"/>
  <c r="H124" i="3"/>
  <c r="H122" i="3"/>
  <c r="H119" i="3"/>
  <c r="H118" i="3"/>
  <c r="H117" i="3"/>
  <c r="H116" i="3"/>
  <c r="H115" i="3"/>
  <c r="H114" i="3"/>
  <c r="H111" i="3"/>
  <c r="H110" i="3"/>
  <c r="H108" i="3"/>
  <c r="H106" i="3"/>
  <c r="H100" i="3"/>
  <c r="H95" i="3"/>
  <c r="H94" i="3"/>
  <c r="H88" i="3"/>
  <c r="H87" i="3"/>
  <c r="H84" i="3"/>
  <c r="H83" i="3"/>
  <c r="H82" i="3"/>
  <c r="H81" i="3"/>
  <c r="H80" i="3"/>
  <c r="H78" i="3"/>
  <c r="H76" i="3"/>
  <c r="H74" i="3"/>
  <c r="H73" i="3"/>
  <c r="H61" i="3"/>
  <c r="H70" i="3"/>
  <c r="H69" i="3"/>
  <c r="H67" i="3"/>
  <c r="H64" i="3"/>
  <c r="H59" i="3"/>
  <c r="H58" i="3"/>
  <c r="H56" i="3"/>
  <c r="H53" i="3"/>
  <c r="H52" i="3"/>
  <c r="H51" i="3"/>
  <c r="H50" i="3"/>
  <c r="H28" i="3"/>
  <c r="H45" i="3"/>
  <c r="H44" i="3"/>
  <c r="H43" i="3"/>
  <c r="H40" i="3"/>
  <c r="H39" i="3"/>
  <c r="H26" i="3"/>
  <c r="H25" i="3"/>
  <c r="H23" i="3"/>
  <c r="H42" i="3" l="1"/>
  <c r="H36" i="3"/>
  <c r="H35" i="3"/>
  <c r="H34" i="3"/>
  <c r="H33" i="3"/>
  <c r="H32" i="3"/>
  <c r="H31" i="3"/>
  <c r="H21" i="3"/>
  <c r="H15" i="3"/>
  <c r="H10" i="3"/>
  <c r="H9" i="3"/>
  <c r="B513" i="3"/>
  <c r="C513" i="3"/>
  <c r="B512" i="3"/>
  <c r="C512" i="3"/>
  <c r="H427" i="3"/>
  <c r="H513" i="3" s="1"/>
  <c r="C427" i="3"/>
  <c r="H339" i="3"/>
  <c r="H512" i="3" s="1"/>
  <c r="C339" i="3"/>
  <c r="B488" i="3"/>
  <c r="C488" i="3"/>
  <c r="H488" i="3"/>
  <c r="B519" i="3" l="1"/>
  <c r="C519" i="3"/>
  <c r="C506" i="3"/>
  <c r="B506" i="3"/>
  <c r="H505" i="3"/>
  <c r="H506" i="3" s="1"/>
  <c r="H519" i="3" s="1"/>
  <c r="C517" i="3" l="1"/>
  <c r="B517" i="3"/>
  <c r="C514" i="3"/>
  <c r="B514" i="3"/>
  <c r="B511" i="3"/>
  <c r="B510" i="3"/>
  <c r="B509" i="3"/>
  <c r="B503" i="3"/>
  <c r="H91" i="3"/>
  <c r="H509" i="3" s="1"/>
  <c r="H175" i="3"/>
  <c r="H510" i="3" s="1"/>
  <c r="H256" i="3"/>
  <c r="H511" i="3" s="1"/>
  <c r="H503" i="3"/>
  <c r="H517" i="3" s="1"/>
  <c r="B516" i="3"/>
  <c r="B508" i="3"/>
  <c r="C511" i="3"/>
  <c r="C510" i="3"/>
  <c r="C509" i="3"/>
  <c r="C503" i="3"/>
  <c r="C256" i="3"/>
  <c r="C175" i="3"/>
  <c r="C91" i="3"/>
  <c r="H515" i="3" l="1"/>
  <c r="H518" i="3"/>
  <c r="G520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Pheifer, Henly</author>
  </authors>
  <commentList>
    <comment ref="D2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 xml:space="preserve">Insert reference to "Prices" clause from the "Bidding Procedures". 
Revise the Header by inserting the Tender #. </t>
        </r>
      </text>
    </comment>
    <comment ref="B489" authorId="0" shapeId="0" xr:uid="{00000000-0006-0000-0200-000002000000}">
      <text>
        <r>
          <rPr>
            <sz val="9"/>
            <color indexed="81"/>
            <rFont val="Tahoma"/>
            <family val="2"/>
          </rPr>
          <t xml:space="preserve">Verify clause numbering corresponds with the finalized Tender Document
Eg. If you deleted B3 Site Investigation and D3 Definitions then the references will need to be revised. </t>
        </r>
      </text>
    </comment>
  </commentList>
</comments>
</file>

<file path=xl/sharedStrings.xml><?xml version="1.0" encoding="utf-8"?>
<sst xmlns="http://schemas.openxmlformats.org/spreadsheetml/2006/main" count="1959" uniqueCount="612">
  <si>
    <t>FORM B: PRICES</t>
  </si>
  <si>
    <t>UNIT PRICES</t>
  </si>
  <si>
    <t/>
  </si>
  <si>
    <t>ITEM</t>
  </si>
  <si>
    <t>DESCRIPTION</t>
  </si>
  <si>
    <t>SPEC.</t>
  </si>
  <si>
    <t>UNIT</t>
  </si>
  <si>
    <t>APPROX.</t>
  </si>
  <si>
    <t>UNIT PRICE</t>
  </si>
  <si>
    <t>AMOUNT</t>
  </si>
  <si>
    <t>REF.</t>
  </si>
  <si>
    <t>QUANTITY</t>
  </si>
  <si>
    <t>A</t>
  </si>
  <si>
    <t>B</t>
  </si>
  <si>
    <t>C</t>
  </si>
  <si>
    <t>D</t>
  </si>
  <si>
    <t>E</t>
  </si>
  <si>
    <t>Subtotal:</t>
  </si>
  <si>
    <t>SUMMARY</t>
  </si>
  <si>
    <t>EARTH AND BASE WORKS</t>
  </si>
  <si>
    <t>ROADWORKS - NEW CONSTRUCTION</t>
  </si>
  <si>
    <t>JOINT AND CRACK SEALING</t>
  </si>
  <si>
    <t>ASSOCIATED DRAINAGE AND UNDERGROUND WORKS</t>
  </si>
  <si>
    <t>ADJUSTMENTS</t>
  </si>
  <si>
    <t>LANDSCAPING</t>
  </si>
  <si>
    <t>CODE</t>
  </si>
  <si>
    <t xml:space="preserve"> (total price) PART 1</t>
  </si>
  <si>
    <t xml:space="preserve"> (total price) PART 2</t>
  </si>
  <si>
    <r>
      <t xml:space="preserve">PART 1      </t>
    </r>
    <r>
      <rPr>
        <b/>
        <i/>
        <sz val="16"/>
        <rFont val="Arial"/>
        <family val="2"/>
      </rPr>
      <t>CITY FUNDED WORK</t>
    </r>
  </si>
  <si>
    <t xml:space="preserve">TOTAL BID PRICE (GST extra)                                                                              (in figures)                                             </t>
  </si>
  <si>
    <t>m³</t>
  </si>
  <si>
    <t>A.2</t>
  </si>
  <si>
    <t>m²</t>
  </si>
  <si>
    <t>i)</t>
  </si>
  <si>
    <t>tonne</t>
  </si>
  <si>
    <t>A010</t>
  </si>
  <si>
    <t>Supplying and Placing Base Course Material</t>
  </si>
  <si>
    <t>A012</t>
  </si>
  <si>
    <t>Grading of Boulevards</t>
  </si>
  <si>
    <t>each</t>
  </si>
  <si>
    <t>ii)</t>
  </si>
  <si>
    <t>B094</t>
  </si>
  <si>
    <t>Drilled Dowels</t>
  </si>
  <si>
    <t>B095</t>
  </si>
  <si>
    <t>19.1 mm Diameter</t>
  </si>
  <si>
    <t>B097</t>
  </si>
  <si>
    <t>Drilled Tie Bars</t>
  </si>
  <si>
    <t>B098</t>
  </si>
  <si>
    <t>20 M Deformed Tie Bar</t>
  </si>
  <si>
    <t>m</t>
  </si>
  <si>
    <t>iii)</t>
  </si>
  <si>
    <t>Concrete Curb Renewal</t>
  </si>
  <si>
    <t>C001</t>
  </si>
  <si>
    <t>Concrete Pavements, Median Slabs, Bull-noses, and Safety Medians</t>
  </si>
  <si>
    <t>C032</t>
  </si>
  <si>
    <t>Concrete Curbs, Curb and Gutter, and Splash Strips</t>
  </si>
  <si>
    <t>C046</t>
  </si>
  <si>
    <t>D006</t>
  </si>
  <si>
    <t xml:space="preserve">Reflective Crack Maintenance </t>
  </si>
  <si>
    <t>F001</t>
  </si>
  <si>
    <t>F003</t>
  </si>
  <si>
    <t>F005</t>
  </si>
  <si>
    <t>iv)</t>
  </si>
  <si>
    <t>G001</t>
  </si>
  <si>
    <t>Sodding</t>
  </si>
  <si>
    <t>G003</t>
  </si>
  <si>
    <t>v)</t>
  </si>
  <si>
    <t>B001</t>
  </si>
  <si>
    <t>Pavement Removal</t>
  </si>
  <si>
    <t>B002</t>
  </si>
  <si>
    <t>Concrete Pavement</t>
  </si>
  <si>
    <t>Tie-ins and Approaches</t>
  </si>
  <si>
    <t>F002</t>
  </si>
  <si>
    <t>vert. m</t>
  </si>
  <si>
    <t>F009</t>
  </si>
  <si>
    <t>F010</t>
  </si>
  <si>
    <t>F011</t>
  </si>
  <si>
    <t>E023</t>
  </si>
  <si>
    <t>E024</t>
  </si>
  <si>
    <t>E025</t>
  </si>
  <si>
    <t>Replacing Existing Risers</t>
  </si>
  <si>
    <t>F002A</t>
  </si>
  <si>
    <t>Adjustment of Valve Boxes</t>
  </si>
  <si>
    <t>Valve Box Extensions</t>
  </si>
  <si>
    <t>Adjustment of Curb Stop Boxes</t>
  </si>
  <si>
    <t>A003</t>
  </si>
  <si>
    <t>Excavation</t>
  </si>
  <si>
    <t>A004</t>
  </si>
  <si>
    <t>Sub-Grade Compaction</t>
  </si>
  <si>
    <t>A007</t>
  </si>
  <si>
    <t>A.3</t>
  </si>
  <si>
    <t>A.4</t>
  </si>
  <si>
    <t>A.5</t>
  </si>
  <si>
    <t>A.6</t>
  </si>
  <si>
    <t>A.8</t>
  </si>
  <si>
    <t>A.9</t>
  </si>
  <si>
    <t>A.10</t>
  </si>
  <si>
    <t>A.11</t>
  </si>
  <si>
    <t xml:space="preserve">CW 3235-R9  </t>
  </si>
  <si>
    <t>100 mm Sidewalk</t>
  </si>
  <si>
    <t>a)</t>
  </si>
  <si>
    <t>b)</t>
  </si>
  <si>
    <t>c)</t>
  </si>
  <si>
    <t>B154rl</t>
  </si>
  <si>
    <t>A.12</t>
  </si>
  <si>
    <t>SD-203B</t>
  </si>
  <si>
    <t>SD-229C,D</t>
  </si>
  <si>
    <t>B200</t>
  </si>
  <si>
    <t>A.13</t>
  </si>
  <si>
    <t>Planing of Pavement</t>
  </si>
  <si>
    <t>B201</t>
  </si>
  <si>
    <t>B219</t>
  </si>
  <si>
    <t>A.14</t>
  </si>
  <si>
    <t>Detectable Warning Surface Tiles</t>
  </si>
  <si>
    <t>A.15</t>
  </si>
  <si>
    <t>A.16</t>
  </si>
  <si>
    <t>vi)</t>
  </si>
  <si>
    <t>SD-229C</t>
  </si>
  <si>
    <t>A.17</t>
  </si>
  <si>
    <t>Type IA</t>
  </si>
  <si>
    <t>A.18</t>
  </si>
  <si>
    <t>CW 3250-R7</t>
  </si>
  <si>
    <t>E003</t>
  </si>
  <si>
    <t>A.19</t>
  </si>
  <si>
    <t xml:space="preserve">Catch Basin  </t>
  </si>
  <si>
    <t>CW 2130-R12</t>
  </si>
  <si>
    <t>SD-024, 1800 mm deep</t>
  </si>
  <si>
    <t>E008</t>
  </si>
  <si>
    <t>A.20</t>
  </si>
  <si>
    <t>Sewer Service</t>
  </si>
  <si>
    <t>E009</t>
  </si>
  <si>
    <t>250 mm, PVC</t>
  </si>
  <si>
    <t>E010</t>
  </si>
  <si>
    <t>A.21</t>
  </si>
  <si>
    <t>E036</t>
  </si>
  <si>
    <t>A.22</t>
  </si>
  <si>
    <t xml:space="preserve">Connecting to Existing Sewer </t>
  </si>
  <si>
    <t>E037</t>
  </si>
  <si>
    <t>A.23</t>
  </si>
  <si>
    <t>A.24</t>
  </si>
  <si>
    <t>E051</t>
  </si>
  <si>
    <t>A.25</t>
  </si>
  <si>
    <t>Installation of Subdrains</t>
  </si>
  <si>
    <t>CW 3120-R4</t>
  </si>
  <si>
    <t>A.26</t>
  </si>
  <si>
    <t>A.27</t>
  </si>
  <si>
    <t>Pre-cast Concrete Risers</t>
  </si>
  <si>
    <t>A.28</t>
  </si>
  <si>
    <t>51 mm</t>
  </si>
  <si>
    <t>A.29</t>
  </si>
  <si>
    <t>A.30</t>
  </si>
  <si>
    <t>A.31</t>
  </si>
  <si>
    <t>A.32</t>
  </si>
  <si>
    <t>G002</t>
  </si>
  <si>
    <t xml:space="preserve"> width &lt; 600 mm</t>
  </si>
  <si>
    <t xml:space="preserve"> width &gt; or = 600 mm</t>
  </si>
  <si>
    <t>E038</t>
  </si>
  <si>
    <t>B100r</t>
  </si>
  <si>
    <t>Miscellaneous Concrete Slab Removal</t>
  </si>
  <si>
    <t>B104r</t>
  </si>
  <si>
    <t>E006</t>
  </si>
  <si>
    <t xml:space="preserve">Catch Pit </t>
  </si>
  <si>
    <t>E007</t>
  </si>
  <si>
    <t>SD-023</t>
  </si>
  <si>
    <t>E012</t>
  </si>
  <si>
    <t>Drainage Connection Pipe</t>
  </si>
  <si>
    <t xml:space="preserve">250 mm </t>
  </si>
  <si>
    <t>E039</t>
  </si>
  <si>
    <t>C051</t>
  </si>
  <si>
    <t>A.1</t>
  </si>
  <si>
    <t xml:space="preserve">CW 3230-R8
</t>
  </si>
  <si>
    <t>B097A</t>
  </si>
  <si>
    <t>15 M Deformed Tie Bar</t>
  </si>
  <si>
    <t>B184rlA</t>
  </si>
  <si>
    <t>B190</t>
  </si>
  <si>
    <t xml:space="preserve">Construction of Asphaltic Concrete Overlay </t>
  </si>
  <si>
    <t>B193</t>
  </si>
  <si>
    <t>B194</t>
  </si>
  <si>
    <t>B195</t>
  </si>
  <si>
    <t>CW 3326-R3</t>
  </si>
  <si>
    <t>SD-024, 1200 mm deep</t>
  </si>
  <si>
    <t>A.33</t>
  </si>
  <si>
    <t xml:space="preserve">300 mm </t>
  </si>
  <si>
    <t>A.34</t>
  </si>
  <si>
    <t>E032</t>
  </si>
  <si>
    <t>A.35</t>
  </si>
  <si>
    <t>Connecting to Existing Manhole</t>
  </si>
  <si>
    <t>E033</t>
  </si>
  <si>
    <t>250 mm Catch Basin Lead</t>
  </si>
  <si>
    <t>A.36</t>
  </si>
  <si>
    <t>A.37</t>
  </si>
  <si>
    <t>A.38</t>
  </si>
  <si>
    <t>A.39</t>
  </si>
  <si>
    <t>E072</t>
  </si>
  <si>
    <t>Watermain and Water Service Insulation</t>
  </si>
  <si>
    <t>E073</t>
  </si>
  <si>
    <t>WATER AND WASTE WORK</t>
  </si>
  <si>
    <t>E017</t>
  </si>
  <si>
    <t>Sewer Repair - Up to 3.0 Meters Long</t>
  </si>
  <si>
    <t>Class 3 Backfill</t>
  </si>
  <si>
    <t>E022A</t>
  </si>
  <si>
    <t>Sewer Inspection ( following repair)</t>
  </si>
  <si>
    <t>B.3</t>
  </si>
  <si>
    <t>B.2</t>
  </si>
  <si>
    <t>B.1</t>
  </si>
  <si>
    <t>per span</t>
  </si>
  <si>
    <t>C.1</t>
  </si>
  <si>
    <t>C.2</t>
  </si>
  <si>
    <t>C.3</t>
  </si>
  <si>
    <t>D.2</t>
  </si>
  <si>
    <t>D.3</t>
  </si>
  <si>
    <t>F</t>
  </si>
  <si>
    <t>(SEE B10)</t>
  </si>
  <si>
    <t>B114rl</t>
  </si>
  <si>
    <t xml:space="preserve">Miscellaneous Concrete Slab Renewal </t>
  </si>
  <si>
    <t>B118rl</t>
  </si>
  <si>
    <t>SD-228A</t>
  </si>
  <si>
    <t>B119rl</t>
  </si>
  <si>
    <t>Less than 5 sq.m.</t>
  </si>
  <si>
    <t>B120rl</t>
  </si>
  <si>
    <t>5 sq.m. to 20 sq.m.</t>
  </si>
  <si>
    <t>B126r</t>
  </si>
  <si>
    <t>Concrete Curb Removal</t>
  </si>
  <si>
    <t xml:space="preserve">CW 3240-R10 </t>
  </si>
  <si>
    <t>B135i</t>
  </si>
  <si>
    <t>Concrete Curb Installation</t>
  </si>
  <si>
    <t>B139i</t>
  </si>
  <si>
    <t>B189</t>
  </si>
  <si>
    <t>Regrading Existing Interlocking Paving Stones</t>
  </si>
  <si>
    <t>CW 3330-R5</t>
  </si>
  <si>
    <t>B191</t>
  </si>
  <si>
    <t>Main Line Paving</t>
  </si>
  <si>
    <t xml:space="preserve">CW 3450-R6 </t>
  </si>
  <si>
    <t>1 - 50 mm Depth (Asphalt)</t>
  </si>
  <si>
    <t>Frames &amp; Covers</t>
  </si>
  <si>
    <t>E028</t>
  </si>
  <si>
    <t xml:space="preserve">AP-011 - Barrier Curb and Gutter Frame </t>
  </si>
  <si>
    <t>E029</t>
  </si>
  <si>
    <t xml:space="preserve">AP-012 - Barrier Curb and Gutter Cover </t>
  </si>
  <si>
    <t>Adjustment of Manholes/Catch Basins Frames</t>
  </si>
  <si>
    <t>CW 3210-R8</t>
  </si>
  <si>
    <t>Lifter Rings (AP-010)</t>
  </si>
  <si>
    <t>B.4</t>
  </si>
  <si>
    <t>B.5</t>
  </si>
  <si>
    <t>B.6</t>
  </si>
  <si>
    <t>B.7</t>
  </si>
  <si>
    <t>B.8</t>
  </si>
  <si>
    <t>B121rl</t>
  </si>
  <si>
    <t>Greater than 20 sq.m.</t>
  </si>
  <si>
    <t>B124</t>
  </si>
  <si>
    <t>B.9</t>
  </si>
  <si>
    <t>Adjustment of Precast  Sidewalk Blocks</t>
  </si>
  <si>
    <t>B.10</t>
  </si>
  <si>
    <t>B.11</t>
  </si>
  <si>
    <t>B.12</t>
  </si>
  <si>
    <t>B.13</t>
  </si>
  <si>
    <t>B.14</t>
  </si>
  <si>
    <t>B.15</t>
  </si>
  <si>
    <t>B.16</t>
  </si>
  <si>
    <t>B.17</t>
  </si>
  <si>
    <t>B.18</t>
  </si>
  <si>
    <t>B.19</t>
  </si>
  <si>
    <t>B.20</t>
  </si>
  <si>
    <t>B.21</t>
  </si>
  <si>
    <t>B.22</t>
  </si>
  <si>
    <t>B.23</t>
  </si>
  <si>
    <t>B.24</t>
  </si>
  <si>
    <t>B.25</t>
  </si>
  <si>
    <t>B.26</t>
  </si>
  <si>
    <t>B.27</t>
  </si>
  <si>
    <t>F018</t>
  </si>
  <si>
    <t>B.28</t>
  </si>
  <si>
    <t>Curb Stop Extensions</t>
  </si>
  <si>
    <t>B.29</t>
  </si>
  <si>
    <t>B.30</t>
  </si>
  <si>
    <t>C.4</t>
  </si>
  <si>
    <t>C.5</t>
  </si>
  <si>
    <t>C.6</t>
  </si>
  <si>
    <t>C.7</t>
  </si>
  <si>
    <t>C.8</t>
  </si>
  <si>
    <t>C.9</t>
  </si>
  <si>
    <t>C.10</t>
  </si>
  <si>
    <t>C.11</t>
  </si>
  <si>
    <t>C.12</t>
  </si>
  <si>
    <t>C.13</t>
  </si>
  <si>
    <t>C.14</t>
  </si>
  <si>
    <t>C.15</t>
  </si>
  <si>
    <t>C.16</t>
  </si>
  <si>
    <t>C.17</t>
  </si>
  <si>
    <t>C.18</t>
  </si>
  <si>
    <t>C.19</t>
  </si>
  <si>
    <t>C.20</t>
  </si>
  <si>
    <t>C.21</t>
  </si>
  <si>
    <t>C.22</t>
  </si>
  <si>
    <t>C.23</t>
  </si>
  <si>
    <t>C.24</t>
  </si>
  <si>
    <t>C.25</t>
  </si>
  <si>
    <t>D.1</t>
  </si>
  <si>
    <t>D.5</t>
  </si>
  <si>
    <t>D.6</t>
  </si>
  <si>
    <t>D.7</t>
  </si>
  <si>
    <t>SD-205,
SD-206A</t>
  </si>
  <si>
    <t>AP-006 - Standard Frame for Manhole and Catch Basin</t>
  </si>
  <si>
    <t>AP-007 - Standard Solid Cover for Standard Frame</t>
  </si>
  <si>
    <t>E.1</t>
  </si>
  <si>
    <t>E.2</t>
  </si>
  <si>
    <t>E.3</t>
  </si>
  <si>
    <t>E.4</t>
  </si>
  <si>
    <t>E.5</t>
  </si>
  <si>
    <t>E.6</t>
  </si>
  <si>
    <t>E.7</t>
  </si>
  <si>
    <t>E.8</t>
  </si>
  <si>
    <t>Less than 3 m</t>
  </si>
  <si>
    <t>E004A</t>
  </si>
  <si>
    <t>B125</t>
  </si>
  <si>
    <t>Supply of Precast  Sidewalk Blocks</t>
  </si>
  <si>
    <t>C011</t>
  </si>
  <si>
    <t>C055</t>
  </si>
  <si>
    <t xml:space="preserve">Construction of Asphaltic Concrete Pavements </t>
  </si>
  <si>
    <t>C056</t>
  </si>
  <si>
    <t>C058</t>
  </si>
  <si>
    <t>C059</t>
  </si>
  <si>
    <t>C060</t>
  </si>
  <si>
    <t>E020</t>
  </si>
  <si>
    <t xml:space="preserve">Sewer Repair - In Addition to First 3.0 Meters </t>
  </si>
  <si>
    <t>C.26</t>
  </si>
  <si>
    <t>C.27</t>
  </si>
  <si>
    <t>C.28</t>
  </si>
  <si>
    <t>C.29</t>
  </si>
  <si>
    <t>C.30</t>
  </si>
  <si>
    <t>C.31</t>
  </si>
  <si>
    <t>B.31</t>
  </si>
  <si>
    <t>C.32</t>
  </si>
  <si>
    <t>ROADWORKS - REMOVALS/RENEWALS</t>
  </si>
  <si>
    <t>MOBILIZATION /DEMOLIBIZATION</t>
  </si>
  <si>
    <t>L. sum</t>
  </si>
  <si>
    <t>G</t>
  </si>
  <si>
    <t>G.1</t>
  </si>
  <si>
    <t>F.1</t>
  </si>
  <si>
    <t>Total:</t>
  </si>
  <si>
    <t>I001</t>
  </si>
  <si>
    <t>Mobilization/Demobilization</t>
  </si>
  <si>
    <t>CW 3110-R22</t>
  </si>
  <si>
    <t>100 mm Type 5 Concrete Sidewalk</t>
  </si>
  <si>
    <t>Type 2 Concrete Barrier (150 mm reveal ht, Dowelled)</t>
  </si>
  <si>
    <t>Type 2 Concrete Curb Ramp (8-12 mm reveal ht, Monolithic)</t>
  </si>
  <si>
    <t xml:space="preserve">CW 3410-R12 </t>
  </si>
  <si>
    <t>CW 3510-R10</t>
  </si>
  <si>
    <t>Supplying and Placing Sub-base Material</t>
  </si>
  <si>
    <t>Construction of 150 mm Type 2 Concrete Pavement (Reinforced)</t>
  </si>
  <si>
    <t>CW 2145-R4</t>
  </si>
  <si>
    <t>H</t>
  </si>
  <si>
    <r>
      <t>CW 3110-R22</t>
    </r>
    <r>
      <rPr>
        <sz val="11"/>
        <color theme="1"/>
        <rFont val="Calibri"/>
        <family val="2"/>
        <scheme val="minor"/>
      </rPr>
      <t/>
    </r>
  </si>
  <si>
    <t xml:space="preserve"> i)</t>
  </si>
  <si>
    <t>B125A</t>
  </si>
  <si>
    <t>Removal of Precast Sidewalk Blocks</t>
  </si>
  <si>
    <t>B155rlA</t>
  </si>
  <si>
    <t>B155rl^1</t>
  </si>
  <si>
    <t>B155rl^2</t>
  </si>
  <si>
    <t>3 m to 30 m</t>
  </si>
  <si>
    <t>B206</t>
  </si>
  <si>
    <t>Supply and Install Pavement Repair Fabric</t>
  </si>
  <si>
    <t>B206B</t>
  </si>
  <si>
    <t>Type B</t>
  </si>
  <si>
    <t>C037B</t>
  </si>
  <si>
    <t>Construction of  Modified Barrier  (180 mm ht, Type 2, Integral)</t>
  </si>
  <si>
    <t>Construction of Type 2 Concrete Barrier Curb for Asphalt Pavement (180 mm ht, 20M vertical Tie Bar with 2-10M longitudinal Deformed Bars and 2-19.1 mm Dowels, Slip Form Paving)</t>
  </si>
  <si>
    <t>Construction of Type 2 Concrete Modified Barrier Curb for Asphalt Pavement (180 mm ht, 20M vertical Tie Bar with 2-10M longitudinal Deformed Bars and 2-19.1mm Dowels)</t>
  </si>
  <si>
    <t>Construction of Type 2 Concrete Curb Ramp for Asphalt Pavement (8-12mm ht, 20M vertical Tie Bar with 10M longitudinal Deformed Bar and 19.1mm Dowel)</t>
  </si>
  <si>
    <t>Construction of Type 2 Concrete Lip Curb for Asphalt Pavement (40 mm ht, 20M vertical Tie Bar with 10M longitudinal Deformed Bar and 19.1mm Dowel, Slip Form Paving)</t>
  </si>
  <si>
    <t>CW 3410-R12</t>
  </si>
  <si>
    <t>C063</t>
  </si>
  <si>
    <t>Construction of Asphaltic Concrete Base Course (Type III)</t>
  </si>
  <si>
    <t>In a Trench, Class B Type Compacted Sand  Bedding, Class 3 Backfill</t>
  </si>
  <si>
    <t>E.10</t>
  </si>
  <si>
    <t>E.15</t>
  </si>
  <si>
    <t>E042</t>
  </si>
  <si>
    <t>E.16</t>
  </si>
  <si>
    <t>Connecting New Sewer Service to Existing Sewer Service</t>
  </si>
  <si>
    <t>E043</t>
  </si>
  <si>
    <t>E044</t>
  </si>
  <si>
    <t>E.17</t>
  </si>
  <si>
    <t>Abandoning  Existing Catch Basins</t>
  </si>
  <si>
    <t>E.25</t>
  </si>
  <si>
    <t>E.35</t>
  </si>
  <si>
    <t>E20</t>
  </si>
  <si>
    <t>Pipe Under Roadway Excavation</t>
  </si>
  <si>
    <t>SD-018</t>
  </si>
  <si>
    <t>F.3</t>
  </si>
  <si>
    <t>F.4</t>
  </si>
  <si>
    <t>F.5</t>
  </si>
  <si>
    <t>F.6</t>
  </si>
  <si>
    <t>F.7</t>
  </si>
  <si>
    <t>B.32</t>
  </si>
  <si>
    <t>B.33</t>
  </si>
  <si>
    <t>B.34</t>
  </si>
  <si>
    <t>B.35</t>
  </si>
  <si>
    <t>C.33</t>
  </si>
  <si>
    <t>C.34</t>
  </si>
  <si>
    <t>C.35</t>
  </si>
  <si>
    <t>C.36</t>
  </si>
  <si>
    <t>D.9</t>
  </si>
  <si>
    <t>D.10</t>
  </si>
  <si>
    <t>D.12</t>
  </si>
  <si>
    <t>D.13</t>
  </si>
  <si>
    <t>D.14</t>
  </si>
  <si>
    <t>D.15</t>
  </si>
  <si>
    <t>D.16</t>
  </si>
  <si>
    <t>D.18</t>
  </si>
  <si>
    <t>D.19</t>
  </si>
  <si>
    <t>D.24</t>
  </si>
  <si>
    <t>D.32</t>
  </si>
  <si>
    <t>D.33</t>
  </si>
  <si>
    <t>E.9</t>
  </si>
  <si>
    <t>E.11</t>
  </si>
  <si>
    <t>E.12</t>
  </si>
  <si>
    <t>E.13</t>
  </si>
  <si>
    <t>E.14</t>
  </si>
  <si>
    <t>E.18</t>
  </si>
  <si>
    <t>E.19</t>
  </si>
  <si>
    <t>E.20</t>
  </si>
  <si>
    <t>E.21</t>
  </si>
  <si>
    <t>E.22</t>
  </si>
  <si>
    <t>E.23</t>
  </si>
  <si>
    <t>E.24</t>
  </si>
  <si>
    <t>E.26</t>
  </si>
  <si>
    <t>E.27</t>
  </si>
  <si>
    <t>E.28</t>
  </si>
  <si>
    <t>E.29</t>
  </si>
  <si>
    <t>E.30</t>
  </si>
  <si>
    <t>E.31</t>
  </si>
  <si>
    <t>E.32</t>
  </si>
  <si>
    <t>E.33</t>
  </si>
  <si>
    <t>E.34</t>
  </si>
  <si>
    <t>E.36</t>
  </si>
  <si>
    <t>E.37</t>
  </si>
  <si>
    <t>WEATHERDON AVENUE from Stafford Street to Arbuthnot Street</t>
  </si>
  <si>
    <t>ASSET # MH60010017</t>
  </si>
  <si>
    <t>ASSET # MH60010068</t>
  </si>
  <si>
    <t>ASSET # MH60010127</t>
  </si>
  <si>
    <t>ASSET # MA60011791</t>
  </si>
  <si>
    <t>E017G</t>
  </si>
  <si>
    <t>E017H</t>
  </si>
  <si>
    <t>E020G</t>
  </si>
  <si>
    <t>E020H</t>
  </si>
  <si>
    <t>E022E</t>
  </si>
  <si>
    <t>300 mm, Vitrified Clay Combined Sewer</t>
  </si>
  <si>
    <t>Existing Manhole and Catch Basin Repairs</t>
  </si>
  <si>
    <t>Patching Existing Manholes</t>
  </si>
  <si>
    <t>SD-010</t>
  </si>
  <si>
    <t>1200mm Diameter</t>
  </si>
  <si>
    <t>Manhole Inspection (following installation)</t>
  </si>
  <si>
    <t>CW 2145-R5</t>
  </si>
  <si>
    <t>Remove and Replace Existing Manhole</t>
  </si>
  <si>
    <t>F.2</t>
  </si>
  <si>
    <t>F.8</t>
  </si>
  <si>
    <t>OVERTON STREET from Blenheim Avenue to Harrowby Avenue</t>
  </si>
  <si>
    <t>ASSET # MH50012516</t>
  </si>
  <si>
    <t>ASSET # MH50012515</t>
  </si>
  <si>
    <t>F.9</t>
  </si>
  <si>
    <t>F.10</t>
  </si>
  <si>
    <t>F.11</t>
  </si>
  <si>
    <t>SADLER AVENUE from St. Anne's Road to East End</t>
  </si>
  <si>
    <t>F.12</t>
  </si>
  <si>
    <t>ASSET # MH50011489</t>
  </si>
  <si>
    <t>ASSET # MH50015024</t>
  </si>
  <si>
    <t>ASSET # MH50015031</t>
  </si>
  <si>
    <t>F.13</t>
  </si>
  <si>
    <t>F.14</t>
  </si>
  <si>
    <t>F.15</t>
  </si>
  <si>
    <t>BLENHEIM AVENUE from St. Anne's Road to Egerton Street</t>
  </si>
  <si>
    <t>ASSET # MH50012514</t>
  </si>
  <si>
    <t>F.16</t>
  </si>
  <si>
    <t>ASSET # MH50011223</t>
  </si>
  <si>
    <t>ASSET # MH50012513</t>
  </si>
  <si>
    <t>ASSET # MH50012512</t>
  </si>
  <si>
    <t>F.17</t>
  </si>
  <si>
    <t>F.18</t>
  </si>
  <si>
    <t>F.19</t>
  </si>
  <si>
    <t>Construction of Type 2 Concrete Lip Curb for Asphalt Pavement (40 mm ht, 20M vertical Tie Bar with 10M longitudinal Deformed Bar and 19.1mm Dowel)</t>
  </si>
  <si>
    <t>B004</t>
  </si>
  <si>
    <t>Slab Replacement</t>
  </si>
  <si>
    <t>B014</t>
  </si>
  <si>
    <t>B121rlA</t>
  </si>
  <si>
    <t>B121rlB</t>
  </si>
  <si>
    <t>B121rlC</t>
  </si>
  <si>
    <t>150 mm Type 3 Concrete Reinforced Sidewalk</t>
  </si>
  <si>
    <t>B106r</t>
  </si>
  <si>
    <t>Monolithic Curb and Sidewalk</t>
  </si>
  <si>
    <t>B017</t>
  </si>
  <si>
    <t>Partial Slab Patches</t>
  </si>
  <si>
    <t>150 mm Type 2 Concrete Pavement (Reinforced)</t>
  </si>
  <si>
    <t>B033</t>
  </si>
  <si>
    <t>B030</t>
  </si>
  <si>
    <t>B031</t>
  </si>
  <si>
    <t>B032</t>
  </si>
  <si>
    <t>150 mm Type 2 Concrete Pavement (Type A)</t>
  </si>
  <si>
    <t>150 mm Type 2 Concrete Pavement (Type B)</t>
  </si>
  <si>
    <t>150 mm Type 2 Concrete Pavement (Type C)</t>
  </si>
  <si>
    <t>150 mm Type 2 Concrete Pavement (Type D)</t>
  </si>
  <si>
    <t>B155rl^3</t>
  </si>
  <si>
    <t xml:space="preserve">c) </t>
  </si>
  <si>
    <t xml:space="preserve"> Greater than 30 m</t>
  </si>
  <si>
    <t>NEW STREET LIGHT INSTALLATION</t>
  </si>
  <si>
    <t xml:space="preserve">Removal of 25'/35' street light pole and precast, poured in place concrete, steel power installed base or direct buried including davit arm, luminaire and appurtenances  </t>
  </si>
  <si>
    <t xml:space="preserve">Installation of conduit and #4 AL C/N or 1/0 AL Triplex streetlight cable in conduit by open trench method. </t>
  </si>
  <si>
    <t>lin.m</t>
  </si>
  <si>
    <t xml:space="preserve">Installation of 50 mm conduit(s) by boring method complete with cable insertion (#4 AL C/N or 1/0 AL Triplex).  </t>
  </si>
  <si>
    <t xml:space="preserve">Installation of 25'/35' pole, davit arm and precast concrete base including luminaire and appurtenances. </t>
  </si>
  <si>
    <t xml:space="preserve">Installation of one (1) 10' ground rod at every 3rd street light, at the end of every street light circuit and anywhere else as shown on the design drawings. Trench #4 ground wire up to 1 m from rod location to new street light and connect (hammerlock) to top of the ground rod.  </t>
  </si>
  <si>
    <t>Install lower 3 m of Cable Guard, ground lug, cable up pole, and first 3 m section of ground rod per Standard CD 315-5.</t>
  </si>
  <si>
    <t>Installation and connection of externally-mounted relay and PEC per Standards CD 315-12 and CD 315-13.</t>
  </si>
  <si>
    <t>Terminate 2/C #12 copper conductor to street light cables per Standard CD310-4, CD310-9 or CD310-10.</t>
  </si>
  <si>
    <t>set</t>
  </si>
  <si>
    <t>Installation of overhead span of #6 duplex between new or existing streetlight poles and connect luminaire to provide temporary Overhead Feed.</t>
  </si>
  <si>
    <t xml:space="preserve">Removal of overhead span of #6 duplex between new or existing streetlight poles to remove temporary Overhead Feed. </t>
  </si>
  <si>
    <t>Expose underground cable entrance of existing streetlight pole and install new streetlight cable.</t>
  </si>
  <si>
    <t>G.2</t>
  </si>
  <si>
    <t>G.3</t>
  </si>
  <si>
    <t>G.4</t>
  </si>
  <si>
    <t>G.5</t>
  </si>
  <si>
    <t>G.6</t>
  </si>
  <si>
    <t>G.7</t>
  </si>
  <si>
    <t>G.8</t>
  </si>
  <si>
    <t>G.9</t>
  </si>
  <si>
    <t>G.10</t>
  </si>
  <si>
    <t>G.11</t>
  </si>
  <si>
    <t>H.1</t>
  </si>
  <si>
    <t>WEATHERDON AVENUE from Stafford Street to Arbuthnot Street - Asphalt Pavement Reconstruction and Associated Works</t>
  </si>
  <si>
    <t>OVERTON STREET from Blenheim Avenue to Harrowby Avenue - Asphalt Pavement Reconstruction and Associated Works</t>
  </si>
  <si>
    <t>DUNRAVEN AVENUE from St. Mary's Rd to Overton Street - Asphalt Pavement Reconstruction and Associated Works</t>
  </si>
  <si>
    <t>SADLER AVENUE from St. Anne's Road to East End - Concrete Pavement Rehabilitation and Associated Works</t>
  </si>
  <si>
    <t>BLENHEIM AVENUE from St. Anne's Road to Egerton Street - Asphalt Pavement Reconstruction and Associated Works</t>
  </si>
  <si>
    <t>SD-200A, E13</t>
  </si>
  <si>
    <t>CW 2130-R12, E16</t>
  </si>
  <si>
    <t>Remove and Replace Benching of Existing Manhole</t>
  </si>
  <si>
    <t>CW 3140-R1, E14</t>
  </si>
  <si>
    <t>E18</t>
  </si>
  <si>
    <t>A007A2</t>
  </si>
  <si>
    <t xml:space="preserve">50 mm Granular A </t>
  </si>
  <si>
    <t>A010A2</t>
  </si>
  <si>
    <t>Base Course Material - Granular A</t>
  </si>
  <si>
    <t>High Strength Woven Geosynthetic</t>
  </si>
  <si>
    <t>MISCELANIOUS</t>
  </si>
  <si>
    <t>Tree Stump Grinding</t>
  </si>
  <si>
    <t>CW 3010, E21</t>
  </si>
  <si>
    <t>B184rl</t>
  </si>
  <si>
    <t>Type 2 Concrete Curb Ramp (8-12 mm reveal ht, Integral)</t>
  </si>
  <si>
    <t>Construction of Type 2 Concrete Lip Curb for Asphalt Pavement (70 mm ht, 20M vertical Tie Bar with 10M longitudinal Deformed Bar and 19.1mm Dowel)</t>
  </si>
  <si>
    <t>E041A</t>
  </si>
  <si>
    <t>250 mm (PVC) Connecting Pipe</t>
  </si>
  <si>
    <t>Connecting to 600 mm  (Concrete) Sewer</t>
  </si>
  <si>
    <t>E041B</t>
  </si>
  <si>
    <t>Connecting to 900 mm  (Concrete) Sewer</t>
  </si>
  <si>
    <t>Connecting to 300 mm  (Concrete) Sewer</t>
  </si>
  <si>
    <t>Connecting to 375 mm  (Concrete) Sewer</t>
  </si>
  <si>
    <t>B127rB</t>
  </si>
  <si>
    <t>Barrier Separate</t>
  </si>
  <si>
    <t>Connecting Existing Sewer Service to New Sewer</t>
  </si>
  <si>
    <t>150 mm</t>
  </si>
  <si>
    <t>D.8</t>
  </si>
  <si>
    <t>D.20</t>
  </si>
  <si>
    <t>D.21</t>
  </si>
  <si>
    <t>D.22</t>
  </si>
  <si>
    <t>D.23</t>
  </si>
  <si>
    <t>D.25</t>
  </si>
  <si>
    <t>D.26</t>
  </si>
  <si>
    <t>D.28</t>
  </si>
  <si>
    <t>D.29</t>
  </si>
  <si>
    <t>D.30</t>
  </si>
  <si>
    <t>D.31</t>
  </si>
  <si>
    <t>F.20</t>
  </si>
  <si>
    <t>A030</t>
  </si>
  <si>
    <t>Fill Material</t>
  </si>
  <si>
    <t>CW 3170-R3</t>
  </si>
  <si>
    <t>A031</t>
  </si>
  <si>
    <t>Placing Suitable Site Material</t>
  </si>
  <si>
    <t>CW 3310-R18, E19</t>
  </si>
  <si>
    <t>Construction of  Curb Ramp (8-12 mm ht, Type 2, Integral)</t>
  </si>
  <si>
    <t xml:space="preserve">A.7 </t>
  </si>
  <si>
    <t>B.36</t>
  </si>
  <si>
    <t>B.37</t>
  </si>
  <si>
    <t>C.37</t>
  </si>
  <si>
    <t>CW 3235-R9, E19</t>
  </si>
  <si>
    <t>CW 3240-R10, E19</t>
  </si>
  <si>
    <t xml:space="preserve">CW 3325-R5, E19 </t>
  </si>
  <si>
    <t xml:space="preserve">CW 3230-R8, E19
</t>
  </si>
  <si>
    <t xml:space="preserve">CW 3325-R5, E19  </t>
  </si>
  <si>
    <t>E.38</t>
  </si>
  <si>
    <t>E.39</t>
  </si>
  <si>
    <t>E034</t>
  </si>
  <si>
    <t>Connecting to Existing Catch Basin</t>
  </si>
  <si>
    <t>E035</t>
  </si>
  <si>
    <t>250 mm Drainage Connection Pipe</t>
  </si>
  <si>
    <t>Type 2 Concrete Barrier (100 mm reveal ht, Dowelled, Slip Form Paving)</t>
  </si>
  <si>
    <t>B107i</t>
  </si>
  <si>
    <t xml:space="preserve">Miscellaneous Concrete Slab Installation </t>
  </si>
  <si>
    <t>B111i</t>
  </si>
  <si>
    <t>Type 5 Concrete 100 mm Sidewalk</t>
  </si>
  <si>
    <t xml:space="preserve">CW 3240-R10, E19 </t>
  </si>
  <si>
    <t>Type 2 Concrete Modified Barrier (100 mm reveal ht, Dowelled)</t>
  </si>
  <si>
    <t>D.34</t>
  </si>
  <si>
    <t>WEATHERDON AVENUE, OVERTON STREET, DUNRAVEN AVENUE AND BLENHEIM AVENUE - Installation of Streetlighting and Associated Works</t>
  </si>
  <si>
    <r>
      <t xml:space="preserve">PART 2     </t>
    </r>
    <r>
      <rPr>
        <b/>
        <i/>
        <sz val="16"/>
        <rFont val="Arial"/>
        <family val="2"/>
      </rPr>
      <t xml:space="preserve"> MANITOBA HYDRO/PROVINCIALLY FUNDED WORK
                 (See B10.6, B18.2.1, B19.6, D3.4, D16.2-3, D18.4)</t>
    </r>
  </si>
  <si>
    <t>E15</t>
  </si>
  <si>
    <t>D.17</t>
  </si>
  <si>
    <t>D.27</t>
  </si>
  <si>
    <t>E2</t>
  </si>
  <si>
    <t>E.40</t>
  </si>
  <si>
    <t>E004</t>
  </si>
  <si>
    <t>D.4</t>
  </si>
  <si>
    <t>D.11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</si>
</sst>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7" formatCode="&quot;$&quot;#,##0.00_);\(&quot;$&quot;#,##0.00\)"/>
    <numFmt numFmtId="164" formatCode="0;0;&quot;&quot;;@"/>
    <numFmt numFmtId="165" formatCode="0;0;[Red]&quot;###&quot;;@"/>
    <numFmt numFmtId="166" formatCode="&quot;$&quot;#,##0.00"/>
    <numFmt numFmtId="167" formatCode="&quot;Subtotal: &quot;#\ ###\ ##0.00;;&quot;Subtotal: Nil&quot;;@"/>
    <numFmt numFmtId="168" formatCode="#\ ###\ ##0.00;;0;@"/>
    <numFmt numFmtId="169" formatCode="&quot;&quot;;&quot;&quot;;&quot;&quot;;&quot;&quot;"/>
    <numFmt numFmtId="170" formatCode="#\ ###\ ##0.00;;0;[Red]@"/>
    <numFmt numFmtId="171" formatCode="0;\-0;0;@"/>
    <numFmt numFmtId="172" formatCode="#\ ###\ ##0.00;;&quot;(in figures)                                 &quot;;@"/>
    <numFmt numFmtId="173" formatCode="#\ ###\ ##0.00;;;@"/>
    <numFmt numFmtId="174" formatCode="#\ ###\ ##0.?;[Red]0;[Red]0;[Red]@"/>
    <numFmt numFmtId="175" formatCode="#\ ###\ ##0.00;;;"/>
    <numFmt numFmtId="176" formatCode="[Red]&quot;Z&quot;;[Red]&quot;Z&quot;;[Red]&quot;Z&quot;;@"/>
    <numFmt numFmtId="177" formatCode="#,##0.0"/>
    <numFmt numFmtId="178" formatCode="#,##0.0\ "/>
    <numFmt numFmtId="179" formatCode="0.0"/>
  </numFmts>
  <fonts count="60" x14ac:knownFonts="1">
    <font>
      <sz val="12"/>
      <name val="Arial"/>
    </font>
    <font>
      <sz val="11"/>
      <color theme="1"/>
      <name val="Calibri"/>
      <family val="2"/>
      <scheme val="minor"/>
    </font>
    <font>
      <sz val="6"/>
      <color indexed="8"/>
      <name val="Arial"/>
      <family val="2"/>
    </font>
    <font>
      <b/>
      <sz val="12"/>
      <color indexed="8"/>
      <name val="Arial"/>
      <family val="2"/>
    </font>
    <font>
      <b/>
      <u/>
      <sz val="12"/>
      <color indexed="8"/>
      <name val="Arial"/>
      <family val="2"/>
    </font>
    <font>
      <b/>
      <sz val="12"/>
      <name val="Arial"/>
      <family val="2"/>
    </font>
    <font>
      <b/>
      <sz val="6"/>
      <color indexed="8"/>
      <name val="Arial"/>
      <family val="2"/>
    </font>
    <font>
      <b/>
      <sz val="12"/>
      <color indexed="8"/>
      <name val="Arial"/>
      <family val="2"/>
    </font>
    <font>
      <b/>
      <i/>
      <u/>
      <sz val="12"/>
      <color indexed="8"/>
      <name val="Arial"/>
      <family val="2"/>
    </font>
    <font>
      <b/>
      <i/>
      <sz val="16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2"/>
      <color indexed="8"/>
      <name val="Arial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0"/>
      <color theme="1"/>
      <name val="MS Sans Serif"/>
      <family val="2"/>
    </font>
    <font>
      <sz val="10"/>
      <name val="MS Sans Serif"/>
    </font>
    <font>
      <b/>
      <sz val="10"/>
      <color theme="1"/>
      <name val="MS Sans Serif"/>
      <family val="2"/>
    </font>
  </fonts>
  <fills count="31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theme="0"/>
      </patternFill>
    </fill>
    <fill>
      <patternFill patternType="solid">
        <fgColor rgb="FFFFFF00"/>
        <bgColor indexed="64"/>
      </patternFill>
    </fill>
    <fill>
      <patternFill patternType="solid">
        <fgColor rgb="FFFFFF00"/>
      </patternFill>
    </fill>
  </fills>
  <borders count="8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64"/>
      </bottom>
      <diagonal/>
    </border>
    <border>
      <left/>
      <right/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/>
      <right/>
      <top style="double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double">
        <color indexed="8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double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8"/>
      </left>
      <right/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 style="double">
        <color indexed="8"/>
      </top>
      <bottom style="double">
        <color indexed="8"/>
      </bottom>
      <diagonal/>
    </border>
    <border>
      <left/>
      <right style="thin">
        <color indexed="64"/>
      </right>
      <top style="double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/>
      <top style="thin">
        <color indexed="8"/>
      </top>
      <bottom style="double">
        <color indexed="64"/>
      </bottom>
      <diagonal/>
    </border>
    <border>
      <left/>
      <right/>
      <top style="thin">
        <color indexed="8"/>
      </top>
      <bottom style="double">
        <color indexed="64"/>
      </bottom>
      <diagonal/>
    </border>
    <border>
      <left/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8"/>
      </right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double">
        <color indexed="8"/>
      </bottom>
      <diagonal/>
    </border>
    <border>
      <left style="thin">
        <color indexed="8"/>
      </left>
      <right/>
      <top style="double">
        <color indexed="8"/>
      </top>
      <bottom style="double">
        <color indexed="64"/>
      </bottom>
      <diagonal/>
    </border>
    <border>
      <left/>
      <right/>
      <top style="double">
        <color indexed="8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double">
        <color indexed="8"/>
      </top>
      <bottom style="double">
        <color indexed="8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</borders>
  <cellStyleXfs count="111">
    <xf numFmtId="0" fontId="0" fillId="2" borderId="0"/>
    <xf numFmtId="0" fontId="40" fillId="3" borderId="0" applyNumberFormat="0" applyBorder="0" applyAlignment="0" applyProtection="0"/>
    <xf numFmtId="0" fontId="40" fillId="4" borderId="0" applyNumberFormat="0" applyBorder="0" applyAlignment="0" applyProtection="0"/>
    <xf numFmtId="0" fontId="40" fillId="5" borderId="0" applyNumberFormat="0" applyBorder="0" applyAlignment="0" applyProtection="0"/>
    <xf numFmtId="0" fontId="40" fillId="6" borderId="0" applyNumberFormat="0" applyBorder="0" applyAlignment="0" applyProtection="0"/>
    <xf numFmtId="0" fontId="40" fillId="7" borderId="0" applyNumberFormat="0" applyBorder="0" applyAlignment="0" applyProtection="0"/>
    <xf numFmtId="0" fontId="40" fillId="8" borderId="0" applyNumberFormat="0" applyBorder="0" applyAlignment="0" applyProtection="0"/>
    <xf numFmtId="0" fontId="40" fillId="9" borderId="0" applyNumberFormat="0" applyBorder="0" applyAlignment="0" applyProtection="0"/>
    <xf numFmtId="0" fontId="40" fillId="10" borderId="0" applyNumberFormat="0" applyBorder="0" applyAlignment="0" applyProtection="0"/>
    <xf numFmtId="0" fontId="40" fillId="11" borderId="0" applyNumberFormat="0" applyBorder="0" applyAlignment="0" applyProtection="0"/>
    <xf numFmtId="0" fontId="40" fillId="6" borderId="0" applyNumberFormat="0" applyBorder="0" applyAlignment="0" applyProtection="0"/>
    <xf numFmtId="0" fontId="40" fillId="9" borderId="0" applyNumberFormat="0" applyBorder="0" applyAlignment="0" applyProtection="0"/>
    <xf numFmtId="0" fontId="40" fillId="12" borderId="0" applyNumberFormat="0" applyBorder="0" applyAlignment="0" applyProtection="0"/>
    <xf numFmtId="0" fontId="39" fillId="13" borderId="0" applyNumberFormat="0" applyBorder="0" applyAlignment="0" applyProtection="0"/>
    <xf numFmtId="0" fontId="39" fillId="10" borderId="0" applyNumberFormat="0" applyBorder="0" applyAlignment="0" applyProtection="0"/>
    <xf numFmtId="0" fontId="39" fillId="11" borderId="0" applyNumberFormat="0" applyBorder="0" applyAlignment="0" applyProtection="0"/>
    <xf numFmtId="0" fontId="39" fillId="14" borderId="0" applyNumberFormat="0" applyBorder="0" applyAlignment="0" applyProtection="0"/>
    <xf numFmtId="0" fontId="39" fillId="15" borderId="0" applyNumberFormat="0" applyBorder="0" applyAlignment="0" applyProtection="0"/>
    <xf numFmtId="0" fontId="39" fillId="16" borderId="0" applyNumberFormat="0" applyBorder="0" applyAlignment="0" applyProtection="0"/>
    <xf numFmtId="0" fontId="39" fillId="17" borderId="0" applyNumberFormat="0" applyBorder="0" applyAlignment="0" applyProtection="0"/>
    <xf numFmtId="0" fontId="39" fillId="18" borderId="0" applyNumberFormat="0" applyBorder="0" applyAlignment="0" applyProtection="0"/>
    <xf numFmtId="0" fontId="39" fillId="19" borderId="0" applyNumberFormat="0" applyBorder="0" applyAlignment="0" applyProtection="0"/>
    <xf numFmtId="0" fontId="39" fillId="14" borderId="0" applyNumberFormat="0" applyBorder="0" applyAlignment="0" applyProtection="0"/>
    <xf numFmtId="0" fontId="39" fillId="15" borderId="0" applyNumberFormat="0" applyBorder="0" applyAlignment="0" applyProtection="0"/>
    <xf numFmtId="0" fontId="39" fillId="20" borderId="0" applyNumberFormat="0" applyBorder="0" applyAlignment="0" applyProtection="0"/>
    <xf numFmtId="0" fontId="29" fillId="4" borderId="0" applyNumberFormat="0" applyBorder="0" applyAlignment="0" applyProtection="0"/>
    <xf numFmtId="0" fontId="13" fillId="0" borderId="0" applyFill="0">
      <alignment horizontal="right" vertical="top"/>
    </xf>
    <xf numFmtId="0" fontId="42" fillId="0" borderId="0" applyFill="0">
      <alignment horizontal="right" vertical="top"/>
    </xf>
    <xf numFmtId="0" fontId="14" fillId="0" borderId="1" applyFill="0">
      <alignment horizontal="right" vertical="top"/>
    </xf>
    <xf numFmtId="0" fontId="43" fillId="0" borderId="1" applyFill="0">
      <alignment horizontal="right" vertical="top"/>
    </xf>
    <xf numFmtId="0" fontId="43" fillId="0" borderId="1" applyFill="0">
      <alignment horizontal="right" vertical="top"/>
    </xf>
    <xf numFmtId="169" fontId="14" fillId="0" borderId="2" applyFill="0">
      <alignment horizontal="right" vertical="top"/>
    </xf>
    <xf numFmtId="169" fontId="43" fillId="0" borderId="2" applyFill="0">
      <alignment horizontal="right" vertical="top"/>
    </xf>
    <xf numFmtId="0" fontId="14" fillId="0" borderId="1" applyFill="0">
      <alignment horizontal="center" vertical="top" wrapText="1"/>
    </xf>
    <xf numFmtId="0" fontId="43" fillId="0" borderId="1" applyFill="0">
      <alignment horizontal="center" vertical="top" wrapText="1"/>
    </xf>
    <xf numFmtId="0" fontId="43" fillId="0" borderId="1" applyFill="0">
      <alignment horizontal="center" vertical="top" wrapText="1"/>
    </xf>
    <xf numFmtId="0" fontId="15" fillId="0" borderId="3" applyFill="0">
      <alignment horizontal="center" vertical="center" wrapText="1"/>
    </xf>
    <xf numFmtId="0" fontId="44" fillId="0" borderId="3" applyFill="0">
      <alignment horizontal="center" vertical="center" wrapText="1"/>
    </xf>
    <xf numFmtId="0" fontId="14" fillId="0" borderId="1" applyFill="0">
      <alignment horizontal="left" vertical="top" wrapText="1"/>
    </xf>
    <xf numFmtId="0" fontId="43" fillId="0" borderId="1" applyFill="0">
      <alignment horizontal="left" vertical="top" wrapText="1"/>
    </xf>
    <xf numFmtId="0" fontId="43" fillId="0" borderId="1" applyFill="0">
      <alignment horizontal="left" vertical="top" wrapText="1"/>
    </xf>
    <xf numFmtId="0" fontId="16" fillId="0" borderId="1" applyFill="0">
      <alignment horizontal="left" vertical="top" wrapText="1"/>
    </xf>
    <xf numFmtId="0" fontId="45" fillId="0" borderId="1" applyFill="0">
      <alignment horizontal="left" vertical="top" wrapText="1"/>
    </xf>
    <xf numFmtId="0" fontId="45" fillId="0" borderId="1" applyFill="0">
      <alignment horizontal="left" vertical="top" wrapText="1"/>
    </xf>
    <xf numFmtId="164" fontId="17" fillId="0" borderId="4" applyFill="0">
      <alignment horizontal="centerContinuous" wrapText="1"/>
    </xf>
    <xf numFmtId="164" fontId="46" fillId="0" borderId="4" applyFill="0">
      <alignment horizontal="centerContinuous" wrapText="1"/>
    </xf>
    <xf numFmtId="164" fontId="14" fillId="0" borderId="1" applyFill="0">
      <alignment horizontal="center" vertical="top" wrapText="1"/>
    </xf>
    <xf numFmtId="164" fontId="43" fillId="0" borderId="1" applyFill="0">
      <alignment horizontal="center" vertical="top" wrapText="1"/>
    </xf>
    <xf numFmtId="164" fontId="43" fillId="0" borderId="1" applyFill="0">
      <alignment horizontal="center" vertical="top" wrapText="1"/>
    </xf>
    <xf numFmtId="0" fontId="14" fillId="0" borderId="1" applyFill="0">
      <alignment horizontal="center" wrapText="1"/>
    </xf>
    <xf numFmtId="0" fontId="43" fillId="0" borderId="1" applyFill="0">
      <alignment horizontal="center" wrapText="1"/>
    </xf>
    <xf numFmtId="0" fontId="43" fillId="0" borderId="1" applyFill="0">
      <alignment horizontal="center" wrapText="1"/>
    </xf>
    <xf numFmtId="174" fontId="14" fillId="0" borderId="1" applyFill="0"/>
    <xf numFmtId="174" fontId="43" fillId="0" borderId="1" applyFill="0"/>
    <xf numFmtId="174" fontId="43" fillId="0" borderId="1" applyFill="0"/>
    <xf numFmtId="170" fontId="14" fillId="0" borderId="1" applyFill="0">
      <alignment horizontal="right"/>
      <protection locked="0"/>
    </xf>
    <xf numFmtId="170" fontId="43" fillId="0" borderId="1" applyFill="0">
      <alignment horizontal="right"/>
      <protection locked="0"/>
    </xf>
    <xf numFmtId="170" fontId="43" fillId="0" borderId="1" applyFill="0">
      <alignment horizontal="right"/>
      <protection locked="0"/>
    </xf>
    <xf numFmtId="168" fontId="14" fillId="0" borderId="1" applyFill="0">
      <alignment horizontal="right"/>
      <protection locked="0"/>
    </xf>
    <xf numFmtId="168" fontId="43" fillId="0" borderId="1" applyFill="0">
      <alignment horizontal="right"/>
      <protection locked="0"/>
    </xf>
    <xf numFmtId="168" fontId="43" fillId="0" borderId="1" applyFill="0">
      <alignment horizontal="right"/>
      <protection locked="0"/>
    </xf>
    <xf numFmtId="168" fontId="14" fillId="0" borderId="1" applyFill="0"/>
    <xf numFmtId="168" fontId="43" fillId="0" borderId="1" applyFill="0"/>
    <xf numFmtId="168" fontId="43" fillId="0" borderId="1" applyFill="0"/>
    <xf numFmtId="168" fontId="14" fillId="0" borderId="3" applyFill="0">
      <alignment horizontal="right"/>
    </xf>
    <xf numFmtId="168" fontId="43" fillId="0" borderId="3" applyFill="0">
      <alignment horizontal="right"/>
    </xf>
    <xf numFmtId="0" fontId="33" fillId="21" borderId="5" applyNumberFormat="0" applyAlignment="0" applyProtection="0"/>
    <xf numFmtId="0" fontId="35" fillId="22" borderId="6" applyNumberFormat="0" applyAlignment="0" applyProtection="0"/>
    <xf numFmtId="0" fontId="18" fillId="0" borderId="1" applyFill="0">
      <alignment horizontal="left" vertical="top"/>
    </xf>
    <xf numFmtId="0" fontId="47" fillId="0" borderId="1" applyFill="0">
      <alignment horizontal="left" vertical="top"/>
    </xf>
    <xf numFmtId="0" fontId="47" fillId="0" borderId="1" applyFill="0">
      <alignment horizontal="left" vertical="top"/>
    </xf>
    <xf numFmtId="0" fontId="37" fillId="0" borderId="0" applyNumberFormat="0" applyFill="0" applyBorder="0" applyAlignment="0" applyProtection="0"/>
    <xf numFmtId="0" fontId="28" fillId="5" borderId="0" applyNumberFormat="0" applyBorder="0" applyAlignment="0" applyProtection="0"/>
    <xf numFmtId="0" fontId="25" fillId="0" borderId="7" applyNumberFormat="0" applyFill="0" applyAlignment="0" applyProtection="0"/>
    <xf numFmtId="0" fontId="26" fillId="0" borderId="8" applyNumberFormat="0" applyFill="0" applyAlignment="0" applyProtection="0"/>
    <xf numFmtId="0" fontId="27" fillId="0" borderId="9" applyNumberFormat="0" applyFill="0" applyAlignment="0" applyProtection="0"/>
    <xf numFmtId="0" fontId="27" fillId="0" borderId="0" applyNumberFormat="0" applyFill="0" applyBorder="0" applyAlignment="0" applyProtection="0"/>
    <xf numFmtId="0" fontId="31" fillId="8" borderId="5" applyNumberFormat="0" applyAlignment="0" applyProtection="0"/>
    <xf numFmtId="0" fontId="34" fillId="0" borderId="10" applyNumberFormat="0" applyFill="0" applyAlignment="0" applyProtection="0"/>
    <xf numFmtId="0" fontId="30" fillId="23" borderId="0" applyNumberFormat="0" applyBorder="0" applyAlignment="0" applyProtection="0"/>
    <xf numFmtId="0" fontId="12" fillId="0" borderId="0"/>
    <xf numFmtId="0" fontId="11" fillId="2" borderId="0"/>
    <xf numFmtId="0" fontId="12" fillId="0" borderId="0"/>
    <xf numFmtId="0" fontId="55" fillId="0" borderId="0"/>
    <xf numFmtId="0" fontId="11" fillId="24" borderId="11" applyNumberFormat="0" applyFont="0" applyAlignment="0" applyProtection="0"/>
    <xf numFmtId="176" fontId="15" fillId="0" borderId="3" applyNumberFormat="0" applyFont="0" applyFill="0" applyBorder="0" applyAlignment="0" applyProtection="0">
      <alignment horizontal="center" vertical="top" wrapText="1"/>
    </xf>
    <xf numFmtId="176" fontId="44" fillId="0" borderId="3" applyNumberFormat="0" applyFont="0" applyFill="0" applyBorder="0" applyAlignment="0" applyProtection="0">
      <alignment horizontal="center" vertical="top" wrapText="1"/>
    </xf>
    <xf numFmtId="0" fontId="32" fillId="21" borderId="12" applyNumberFormat="0" applyAlignment="0" applyProtection="0"/>
    <xf numFmtId="0" fontId="19" fillId="0" borderId="0">
      <alignment horizontal="right"/>
    </xf>
    <xf numFmtId="0" fontId="48" fillId="0" borderId="0">
      <alignment horizontal="right"/>
    </xf>
    <xf numFmtId="0" fontId="24" fillId="0" borderId="0" applyNumberFormat="0" applyFill="0" applyBorder="0" applyAlignment="0" applyProtection="0"/>
    <xf numFmtId="0" fontId="14" fillId="0" borderId="0" applyFill="0">
      <alignment horizontal="left"/>
    </xf>
    <xf numFmtId="0" fontId="43" fillId="0" borderId="0" applyFill="0">
      <alignment horizontal="left"/>
    </xf>
    <xf numFmtId="0" fontId="20" fillId="0" borderId="0" applyFill="0">
      <alignment horizontal="centerContinuous" vertical="center"/>
    </xf>
    <xf numFmtId="0" fontId="49" fillId="0" borderId="0" applyFill="0">
      <alignment horizontal="centerContinuous" vertical="center"/>
    </xf>
    <xf numFmtId="173" fontId="21" fillId="0" borderId="0" applyFill="0">
      <alignment horizontal="centerContinuous" vertical="center"/>
    </xf>
    <xf numFmtId="173" fontId="50" fillId="0" borderId="0" applyFill="0">
      <alignment horizontal="centerContinuous" vertical="center"/>
    </xf>
    <xf numFmtId="175" fontId="21" fillId="0" borderId="0" applyFill="0">
      <alignment horizontal="centerContinuous" vertical="center"/>
    </xf>
    <xf numFmtId="175" fontId="50" fillId="0" borderId="0" applyFill="0">
      <alignment horizontal="centerContinuous" vertical="center"/>
    </xf>
    <xf numFmtId="0" fontId="14" fillId="0" borderId="3">
      <alignment horizontal="centerContinuous" wrapText="1"/>
    </xf>
    <xf numFmtId="0" fontId="43" fillId="0" borderId="3">
      <alignment horizontal="centerContinuous" wrapText="1"/>
    </xf>
    <xf numFmtId="171" fontId="22" fillId="0" borderId="0" applyFill="0">
      <alignment horizontal="left"/>
    </xf>
    <xf numFmtId="171" fontId="51" fillId="0" borderId="0" applyFill="0">
      <alignment horizontal="left"/>
    </xf>
    <xf numFmtId="172" fontId="23" fillId="0" borderId="0" applyFill="0">
      <alignment horizontal="right"/>
    </xf>
    <xf numFmtId="172" fontId="52" fillId="0" borderId="0" applyFill="0">
      <alignment horizontal="right"/>
    </xf>
    <xf numFmtId="0" fontId="14" fillId="0" borderId="13" applyFill="0"/>
    <xf numFmtId="0" fontId="43" fillId="0" borderId="13" applyFill="0"/>
    <xf numFmtId="0" fontId="38" fillId="0" borderId="14" applyNumberFormat="0" applyFill="0" applyAlignment="0" applyProtection="0"/>
    <xf numFmtId="0" fontId="36" fillId="0" borderId="0" applyNumberFormat="0" applyFill="0" applyBorder="0" applyAlignment="0" applyProtection="0"/>
    <xf numFmtId="0" fontId="11" fillId="2" borderId="0"/>
    <xf numFmtId="0" fontId="58" fillId="0" borderId="0"/>
  </cellStyleXfs>
  <cellXfs count="298">
    <xf numFmtId="0" fontId="0" fillId="2" borderId="0" xfId="0" applyNumberFormat="1"/>
    <xf numFmtId="0" fontId="0" fillId="2" borderId="0" xfId="0" applyNumberFormat="1" applyAlignment="1">
      <alignment horizontal="centerContinuous" vertical="center"/>
    </xf>
    <xf numFmtId="0" fontId="0" fillId="2" borderId="15" xfId="0" applyNumberFormat="1" applyBorder="1" applyAlignment="1">
      <alignment horizontal="center"/>
    </xf>
    <xf numFmtId="0" fontId="0" fillId="2" borderId="16" xfId="0" applyNumberFormat="1" applyBorder="1" applyAlignment="1">
      <alignment horizontal="center"/>
    </xf>
    <xf numFmtId="0" fontId="0" fillId="2" borderId="17" xfId="0" applyNumberFormat="1" applyBorder="1" applyAlignment="1">
      <alignment horizontal="center"/>
    </xf>
    <xf numFmtId="0" fontId="0" fillId="2" borderId="18" xfId="0" applyNumberFormat="1" applyBorder="1" applyAlignment="1">
      <alignment horizontal="center" vertical="top"/>
    </xf>
    <xf numFmtId="1" fontId="0" fillId="2" borderId="19" xfId="0" applyNumberFormat="1" applyBorder="1" applyAlignment="1">
      <alignment vertical="top"/>
    </xf>
    <xf numFmtId="0" fontId="0" fillId="2" borderId="19" xfId="0" applyNumberFormat="1" applyBorder="1" applyAlignment="1">
      <alignment horizontal="center" vertical="top"/>
    </xf>
    <xf numFmtId="0" fontId="0" fillId="2" borderId="19" xfId="0" applyNumberFormat="1" applyBorder="1" applyAlignment="1">
      <alignment vertical="top"/>
    </xf>
    <xf numFmtId="1" fontId="0" fillId="2" borderId="19" xfId="0" applyNumberFormat="1" applyBorder="1" applyAlignment="1">
      <alignment horizontal="center" vertical="top"/>
    </xf>
    <xf numFmtId="0" fontId="0" fillId="2" borderId="0" xfId="0" applyNumberFormat="1" applyAlignment="1">
      <alignment vertical="top"/>
    </xf>
    <xf numFmtId="1" fontId="0" fillId="2" borderId="0" xfId="0" applyNumberFormat="1" applyAlignment="1">
      <alignment horizontal="centerContinuous" vertical="top"/>
    </xf>
    <xf numFmtId="0" fontId="0" fillId="2" borderId="15" xfId="0" applyNumberFormat="1" applyBorder="1" applyAlignment="1">
      <alignment horizontal="center" vertical="top"/>
    </xf>
    <xf numFmtId="0" fontId="3" fillId="2" borderId="18" xfId="0" applyNumberFormat="1" applyFont="1" applyBorder="1" applyAlignment="1">
      <alignment vertical="top"/>
    </xf>
    <xf numFmtId="7" fontId="0" fillId="2" borderId="0" xfId="0" applyNumberFormat="1" applyAlignment="1">
      <alignment horizontal="right"/>
    </xf>
    <xf numFmtId="7" fontId="0" fillId="2" borderId="17" xfId="0" applyNumberFormat="1" applyBorder="1" applyAlignment="1">
      <alignment horizontal="right"/>
    </xf>
    <xf numFmtId="7" fontId="0" fillId="2" borderId="19" xfId="0" applyNumberFormat="1" applyBorder="1" applyAlignment="1">
      <alignment horizontal="right"/>
    </xf>
    <xf numFmtId="7" fontId="0" fillId="2" borderId="20" xfId="0" applyNumberFormat="1" applyBorder="1" applyAlignment="1">
      <alignment horizontal="right"/>
    </xf>
    <xf numFmtId="0" fontId="0" fillId="2" borderId="0" xfId="0" applyNumberFormat="1" applyAlignment="1">
      <alignment horizontal="right"/>
    </xf>
    <xf numFmtId="7" fontId="0" fillId="2" borderId="18" xfId="0" applyNumberFormat="1" applyBorder="1" applyAlignment="1">
      <alignment horizontal="right"/>
    </xf>
    <xf numFmtId="7" fontId="0" fillId="2" borderId="21" xfId="0" applyNumberFormat="1" applyBorder="1" applyAlignment="1">
      <alignment horizontal="right"/>
    </xf>
    <xf numFmtId="0" fontId="0" fillId="2" borderId="0" xfId="0" applyNumberFormat="1" applyAlignment="1">
      <alignment horizontal="center"/>
    </xf>
    <xf numFmtId="7" fontId="0" fillId="2" borderId="13" xfId="0" applyNumberFormat="1" applyBorder="1" applyAlignment="1">
      <alignment horizontal="right"/>
    </xf>
    <xf numFmtId="0" fontId="0" fillId="2" borderId="22" xfId="0" applyNumberFormat="1" applyBorder="1" applyAlignment="1">
      <alignment horizontal="right"/>
    </xf>
    <xf numFmtId="7" fontId="0" fillId="2" borderId="23" xfId="0" applyNumberFormat="1" applyBorder="1" applyAlignment="1">
      <alignment horizontal="right"/>
    </xf>
    <xf numFmtId="7" fontId="2" fillId="2" borderId="0" xfId="0" applyNumberFormat="1" applyFont="1" applyAlignment="1">
      <alignment horizontal="centerContinuous" vertical="center"/>
    </xf>
    <xf numFmtId="1" fontId="5" fillId="2" borderId="0" xfId="0" applyNumberFormat="1" applyFont="1" applyAlignment="1">
      <alignment horizontal="centerContinuous" vertical="top"/>
    </xf>
    <xf numFmtId="0" fontId="5" fillId="2" borderId="0" xfId="0" applyNumberFormat="1" applyFont="1" applyAlignment="1">
      <alignment horizontal="centerContinuous" vertical="center"/>
    </xf>
    <xf numFmtId="7" fontId="6" fillId="2" borderId="0" xfId="0" applyNumberFormat="1" applyFont="1" applyAlignment="1">
      <alignment horizontal="centerContinuous" vertical="center"/>
    </xf>
    <xf numFmtId="164" fontId="7" fillId="25" borderId="18" xfId="0" applyNumberFormat="1" applyFont="1" applyFill="1" applyBorder="1" applyAlignment="1" applyProtection="1">
      <alignment horizontal="left" vertical="center"/>
    </xf>
    <xf numFmtId="164" fontId="7" fillId="25" borderId="18" xfId="0" applyNumberFormat="1" applyFont="1" applyFill="1" applyBorder="1" applyAlignment="1" applyProtection="1">
      <alignment horizontal="left" vertical="center" wrapText="1"/>
    </xf>
    <xf numFmtId="0" fontId="0" fillId="2" borderId="0" xfId="0" applyNumberFormat="1" applyAlignment="1"/>
    <xf numFmtId="0" fontId="3" fillId="2" borderId="20" xfId="0" applyNumberFormat="1" applyFont="1" applyBorder="1" applyAlignment="1">
      <alignment horizontal="center" vertical="center"/>
    </xf>
    <xf numFmtId="7" fontId="0" fillId="2" borderId="19" xfId="0" applyNumberFormat="1" applyBorder="1" applyAlignment="1">
      <alignment horizontal="right" vertical="center"/>
    </xf>
    <xf numFmtId="0" fontId="0" fillId="2" borderId="0" xfId="0" applyNumberFormat="1" applyAlignment="1">
      <alignment vertical="center"/>
    </xf>
    <xf numFmtId="7" fontId="0" fillId="2" borderId="0" xfId="0" applyNumberFormat="1" applyAlignment="1">
      <alignment vertical="center"/>
    </xf>
    <xf numFmtId="2" fontId="0" fillId="2" borderId="0" xfId="0" applyNumberFormat="1" applyAlignment="1"/>
    <xf numFmtId="7" fontId="0" fillId="2" borderId="26" xfId="0" applyNumberFormat="1" applyBorder="1" applyAlignment="1">
      <alignment horizontal="right"/>
    </xf>
    <xf numFmtId="1" fontId="4" fillId="2" borderId="27" xfId="0" applyNumberFormat="1" applyFont="1" applyBorder="1" applyAlignment="1">
      <alignment horizontal="left"/>
    </xf>
    <xf numFmtId="1" fontId="0" fillId="2" borderId="27" xfId="0" applyNumberFormat="1" applyBorder="1" applyAlignment="1">
      <alignment horizontal="center"/>
    </xf>
    <xf numFmtId="1" fontId="0" fillId="2" borderId="27" xfId="0" applyNumberFormat="1" applyBorder="1"/>
    <xf numFmtId="0" fontId="0" fillId="2" borderId="28" xfId="0" applyNumberFormat="1" applyBorder="1" applyAlignment="1">
      <alignment vertical="top"/>
    </xf>
    <xf numFmtId="0" fontId="0" fillId="2" borderId="13" xfId="0" applyNumberFormat="1" applyBorder="1"/>
    <xf numFmtId="0" fontId="0" fillId="2" borderId="13" xfId="0" applyNumberFormat="1" applyBorder="1" applyAlignment="1">
      <alignment horizontal="center"/>
    </xf>
    <xf numFmtId="7" fontId="0" fillId="2" borderId="15" xfId="0" applyNumberFormat="1" applyBorder="1" applyAlignment="1">
      <alignment horizontal="center"/>
    </xf>
    <xf numFmtId="7" fontId="0" fillId="2" borderId="29" xfId="0" applyNumberFormat="1" applyBorder="1" applyAlignment="1">
      <alignment horizontal="right"/>
    </xf>
    <xf numFmtId="0" fontId="3" fillId="2" borderId="23" xfId="0" applyNumberFormat="1" applyFont="1" applyBorder="1" applyAlignment="1">
      <alignment horizontal="center" vertical="center"/>
    </xf>
    <xf numFmtId="164" fontId="11" fillId="0" borderId="1" xfId="0" applyNumberFormat="1" applyFont="1" applyFill="1" applyBorder="1" applyAlignment="1" applyProtection="1">
      <alignment horizontal="center" vertical="top" wrapText="1"/>
    </xf>
    <xf numFmtId="4" fontId="11" fillId="26" borderId="1" xfId="0" applyNumberFormat="1" applyFont="1" applyFill="1" applyBorder="1" applyAlignment="1" applyProtection="1">
      <alignment horizontal="center" vertical="top" wrapText="1"/>
    </xf>
    <xf numFmtId="165" fontId="11" fillId="0" borderId="1" xfId="0" applyNumberFormat="1" applyFont="1" applyFill="1" applyBorder="1" applyAlignment="1" applyProtection="1">
      <alignment horizontal="left" vertical="top" wrapText="1"/>
    </xf>
    <xf numFmtId="164" fontId="11" fillId="0" borderId="1" xfId="0" applyNumberFormat="1" applyFont="1" applyFill="1" applyBorder="1" applyAlignment="1" applyProtection="1">
      <alignment horizontal="left" vertical="top" wrapText="1"/>
    </xf>
    <xf numFmtId="0" fontId="11" fillId="0" borderId="1" xfId="0" applyNumberFormat="1" applyFont="1" applyFill="1" applyBorder="1" applyAlignment="1" applyProtection="1">
      <alignment horizontal="center" vertical="top" wrapText="1"/>
    </xf>
    <xf numFmtId="165" fontId="11" fillId="0" borderId="1" xfId="0" applyNumberFormat="1" applyFont="1" applyFill="1" applyBorder="1" applyAlignment="1" applyProtection="1">
      <alignment horizontal="center" vertical="top" wrapText="1"/>
    </xf>
    <xf numFmtId="0" fontId="57" fillId="26" borderId="0" xfId="0" applyFont="1" applyFill="1" applyAlignment="1"/>
    <xf numFmtId="164" fontId="11" fillId="26" borderId="1" xfId="80" applyNumberFormat="1" applyFont="1" applyFill="1" applyBorder="1" applyAlignment="1" applyProtection="1">
      <alignment horizontal="center" vertical="top" wrapText="1"/>
    </xf>
    <xf numFmtId="165" fontId="11" fillId="26" borderId="1" xfId="0" applyNumberFormat="1" applyFont="1" applyFill="1" applyBorder="1" applyAlignment="1" applyProtection="1">
      <alignment horizontal="left" vertical="top" wrapText="1"/>
    </xf>
    <xf numFmtId="164" fontId="11" fillId="26" borderId="1" xfId="0" applyNumberFormat="1" applyFont="1" applyFill="1" applyBorder="1" applyAlignment="1" applyProtection="1">
      <alignment vertical="top" wrapText="1"/>
    </xf>
    <xf numFmtId="164" fontId="11" fillId="26" borderId="35" xfId="0" applyNumberFormat="1" applyFont="1" applyFill="1" applyBorder="1" applyAlignment="1" applyProtection="1">
      <alignment horizontal="center" vertical="top" wrapText="1"/>
    </xf>
    <xf numFmtId="166" fontId="56" fillId="26" borderId="1" xfId="0" applyNumberFormat="1" applyFont="1" applyFill="1" applyBorder="1" applyAlignment="1" applyProtection="1">
      <alignment vertical="top"/>
    </xf>
    <xf numFmtId="165" fontId="11" fillId="26" borderId="1" xfId="0" applyNumberFormat="1" applyFont="1" applyFill="1" applyBorder="1" applyAlignment="1" applyProtection="1">
      <alignment horizontal="center" vertical="top" wrapText="1"/>
    </xf>
    <xf numFmtId="164" fontId="11" fillId="0" borderId="1" xfId="81" applyNumberFormat="1" applyFont="1" applyFill="1" applyBorder="1" applyAlignment="1" applyProtection="1">
      <alignment horizontal="left" vertical="top" wrapText="1"/>
    </xf>
    <xf numFmtId="0" fontId="11" fillId="0" borderId="1" xfId="81" applyNumberFormat="1" applyFont="1" applyFill="1" applyBorder="1" applyAlignment="1" applyProtection="1">
      <alignment horizontal="center" vertical="top" wrapText="1"/>
    </xf>
    <xf numFmtId="166" fontId="56" fillId="26" borderId="1" xfId="81" applyNumberFormat="1" applyFont="1" applyFill="1" applyBorder="1" applyAlignment="1" applyProtection="1">
      <alignment vertical="top"/>
      <protection locked="0"/>
    </xf>
    <xf numFmtId="166" fontId="56" fillId="0" borderId="1" xfId="81" applyNumberFormat="1" applyFont="1" applyFill="1" applyBorder="1" applyAlignment="1" applyProtection="1">
      <alignment vertical="top"/>
    </xf>
    <xf numFmtId="165" fontId="11" fillId="0" borderId="1" xfId="81" applyNumberFormat="1" applyFont="1" applyFill="1" applyBorder="1" applyAlignment="1" applyProtection="1">
      <alignment horizontal="center" vertical="top" wrapText="1"/>
    </xf>
    <xf numFmtId="1" fontId="56" fillId="0" borderId="1" xfId="81" applyNumberFormat="1" applyFont="1" applyFill="1" applyBorder="1" applyAlignment="1" applyProtection="1">
      <alignment horizontal="right" vertical="top" wrapText="1"/>
    </xf>
    <xf numFmtId="164" fontId="11" fillId="0" borderId="1" xfId="80" applyNumberFormat="1" applyFont="1" applyFill="1" applyBorder="1" applyAlignment="1" applyProtection="1">
      <alignment horizontal="center" vertical="top" wrapText="1"/>
    </xf>
    <xf numFmtId="0" fontId="11" fillId="2" borderId="0" xfId="81" applyNumberFormat="1"/>
    <xf numFmtId="0" fontId="11" fillId="2" borderId="0" xfId="81" applyNumberFormat="1" applyAlignment="1">
      <alignment vertical="center"/>
    </xf>
    <xf numFmtId="4" fontId="11" fillId="26" borderId="34" xfId="81" applyNumberFormat="1" applyFont="1" applyFill="1" applyBorder="1" applyAlignment="1" applyProtection="1">
      <alignment horizontal="center" vertical="top" wrapText="1"/>
    </xf>
    <xf numFmtId="7" fontId="11" fillId="2" borderId="37" xfId="81" applyNumberFormat="1" applyBorder="1" applyAlignment="1">
      <alignment horizontal="right" vertical="center"/>
    </xf>
    <xf numFmtId="0" fontId="3" fillId="2" borderId="46" xfId="81" applyNumberFormat="1" applyFont="1" applyBorder="1" applyAlignment="1">
      <alignment horizontal="center" vertical="center"/>
    </xf>
    <xf numFmtId="7" fontId="11" fillId="2" borderId="20" xfId="81" applyNumberFormat="1" applyBorder="1" applyAlignment="1">
      <alignment horizontal="right" vertical="center"/>
    </xf>
    <xf numFmtId="7" fontId="11" fillId="2" borderId="47" xfId="81" applyNumberFormat="1" applyBorder="1" applyAlignment="1">
      <alignment horizontal="right" vertical="center"/>
    </xf>
    <xf numFmtId="0" fontId="3" fillId="2" borderId="30" xfId="0" applyNumberFormat="1" applyFont="1" applyBorder="1" applyAlignment="1">
      <alignment horizontal="center"/>
    </xf>
    <xf numFmtId="7" fontId="5" fillId="2" borderId="26" xfId="0" applyNumberFormat="1" applyFont="1" applyBorder="1" applyAlignment="1">
      <alignment horizontal="right"/>
    </xf>
    <xf numFmtId="7" fontId="5" fillId="2" borderId="48" xfId="0" applyNumberFormat="1" applyFont="1" applyBorder="1" applyAlignment="1">
      <alignment horizontal="right"/>
    </xf>
    <xf numFmtId="7" fontId="5" fillId="2" borderId="23" xfId="0" applyNumberFormat="1" applyFont="1" applyBorder="1" applyAlignment="1">
      <alignment horizontal="right"/>
    </xf>
    <xf numFmtId="1" fontId="4" fillId="2" borderId="42" xfId="0" applyNumberFormat="1" applyFont="1" applyBorder="1" applyAlignment="1">
      <alignment horizontal="left" vertical="center" wrapText="1"/>
    </xf>
    <xf numFmtId="0" fontId="0" fillId="2" borderId="43" xfId="0" applyNumberFormat="1" applyBorder="1" applyAlignment="1">
      <alignment vertical="center" wrapText="1"/>
    </xf>
    <xf numFmtId="0" fontId="0" fillId="2" borderId="44" xfId="0" applyNumberFormat="1" applyBorder="1" applyAlignment="1">
      <alignment vertical="center" wrapText="1"/>
    </xf>
    <xf numFmtId="164" fontId="11" fillId="26" borderId="1" xfId="0" applyNumberFormat="1" applyFont="1" applyFill="1" applyBorder="1" applyAlignment="1" applyProtection="1">
      <alignment horizontal="center" vertical="top" wrapText="1"/>
    </xf>
    <xf numFmtId="1" fontId="11" fillId="0" borderId="1" xfId="0" applyNumberFormat="1" applyFont="1" applyFill="1" applyBorder="1" applyAlignment="1" applyProtection="1">
      <alignment horizontal="right" vertical="top"/>
    </xf>
    <xf numFmtId="166" fontId="11" fillId="26" borderId="1" xfId="0" applyNumberFormat="1" applyFont="1" applyFill="1" applyBorder="1" applyAlignment="1" applyProtection="1">
      <alignment vertical="top"/>
      <protection locked="0"/>
    </xf>
    <xf numFmtId="166" fontId="11" fillId="0" borderId="1" xfId="0" applyNumberFormat="1" applyFont="1" applyFill="1" applyBorder="1" applyAlignment="1" applyProtection="1">
      <alignment vertical="top"/>
    </xf>
    <xf numFmtId="0" fontId="57" fillId="26" borderId="0" xfId="0" applyFont="1" applyFill="1"/>
    <xf numFmtId="167" fontId="11" fillId="26" borderId="1" xfId="0" applyNumberFormat="1" applyFont="1" applyFill="1" applyBorder="1" applyAlignment="1" applyProtection="1">
      <alignment horizontal="center" vertical="top"/>
    </xf>
    <xf numFmtId="0" fontId="3" fillId="26" borderId="18" xfId="0" applyNumberFormat="1" applyFont="1" applyFill="1" applyBorder="1" applyAlignment="1">
      <alignment vertical="top"/>
    </xf>
    <xf numFmtId="164" fontId="11" fillId="26" borderId="1" xfId="0" applyNumberFormat="1" applyFont="1" applyFill="1" applyBorder="1" applyAlignment="1" applyProtection="1">
      <alignment horizontal="left" vertical="top" wrapText="1"/>
    </xf>
    <xf numFmtId="0" fontId="0" fillId="26" borderId="19" xfId="0" applyNumberFormat="1" applyFill="1" applyBorder="1" applyAlignment="1">
      <alignment horizontal="center" vertical="top"/>
    </xf>
    <xf numFmtId="7" fontId="0" fillId="26" borderId="18" xfId="0" applyNumberFormat="1" applyFill="1" applyBorder="1" applyAlignment="1">
      <alignment horizontal="right"/>
    </xf>
    <xf numFmtId="0" fontId="11" fillId="26" borderId="1" xfId="0" applyNumberFormat="1" applyFont="1" applyFill="1" applyBorder="1" applyAlignment="1" applyProtection="1">
      <alignment horizontal="center" vertical="top" wrapText="1"/>
    </xf>
    <xf numFmtId="1" fontId="11" fillId="26" borderId="1" xfId="0" applyNumberFormat="1" applyFont="1" applyFill="1" applyBorder="1" applyAlignment="1" applyProtection="1">
      <alignment horizontal="right" vertical="top"/>
    </xf>
    <xf numFmtId="166" fontId="11" fillId="26" borderId="1" xfId="0" applyNumberFormat="1" applyFont="1" applyFill="1" applyBorder="1" applyAlignment="1" applyProtection="1">
      <alignment vertical="top"/>
    </xf>
    <xf numFmtId="0" fontId="11" fillId="26" borderId="1" xfId="0" applyNumberFormat="1" applyFont="1" applyFill="1" applyBorder="1" applyAlignment="1" applyProtection="1">
      <alignment vertical="center"/>
    </xf>
    <xf numFmtId="0" fontId="3" fillId="28" borderId="18" xfId="0" applyNumberFormat="1" applyFont="1" applyFill="1" applyBorder="1" applyAlignment="1">
      <alignment vertical="top"/>
    </xf>
    <xf numFmtId="1" fontId="0" fillId="28" borderId="19" xfId="0" applyNumberFormat="1" applyFill="1" applyBorder="1" applyAlignment="1">
      <alignment horizontal="center" vertical="top"/>
    </xf>
    <xf numFmtId="0" fontId="0" fillId="28" borderId="19" xfId="0" applyNumberFormat="1" applyFill="1" applyBorder="1" applyAlignment="1">
      <alignment horizontal="center" vertical="top"/>
    </xf>
    <xf numFmtId="7" fontId="0" fillId="28" borderId="18" xfId="0" applyNumberFormat="1" applyFill="1" applyBorder="1" applyAlignment="1">
      <alignment horizontal="right"/>
    </xf>
    <xf numFmtId="4" fontId="11" fillId="26" borderId="1" xfId="0" applyNumberFormat="1" applyFont="1" applyFill="1" applyBorder="1" applyAlignment="1" applyProtection="1">
      <alignment horizontal="center" vertical="top"/>
    </xf>
    <xf numFmtId="7" fontId="0" fillId="28" borderId="19" xfId="0" applyNumberFormat="1" applyFill="1" applyBorder="1" applyAlignment="1">
      <alignment horizontal="right"/>
    </xf>
    <xf numFmtId="164" fontId="7" fillId="27" borderId="18" xfId="0" applyNumberFormat="1" applyFont="1" applyFill="1" applyBorder="1" applyAlignment="1" applyProtection="1">
      <alignment horizontal="left" vertical="center" wrapText="1"/>
    </xf>
    <xf numFmtId="1" fontId="0" fillId="28" borderId="19" xfId="0" applyNumberFormat="1" applyFill="1" applyBorder="1" applyAlignment="1">
      <alignment vertical="top"/>
    </xf>
    <xf numFmtId="165" fontId="11" fillId="26" borderId="1" xfId="0" applyNumberFormat="1" applyFont="1" applyFill="1" applyBorder="1" applyAlignment="1" applyProtection="1">
      <alignment horizontal="right" vertical="top" wrapText="1"/>
    </xf>
    <xf numFmtId="1" fontId="11" fillId="0" borderId="1" xfId="0" applyNumberFormat="1" applyFont="1" applyFill="1" applyBorder="1" applyAlignment="1" applyProtection="1">
      <alignment horizontal="right" vertical="top" wrapText="1"/>
    </xf>
    <xf numFmtId="1" fontId="11" fillId="26" borderId="1" xfId="0" applyNumberFormat="1" applyFont="1" applyFill="1" applyBorder="1" applyAlignment="1" applyProtection="1">
      <alignment horizontal="right" vertical="top" wrapText="1"/>
    </xf>
    <xf numFmtId="177" fontId="11" fillId="26" borderId="1" xfId="0" applyNumberFormat="1" applyFont="1" applyFill="1" applyBorder="1" applyAlignment="1" applyProtection="1">
      <alignment horizontal="center" vertical="top"/>
    </xf>
    <xf numFmtId="177" fontId="11" fillId="26" borderId="1" xfId="0" applyNumberFormat="1" applyFont="1" applyFill="1" applyBorder="1" applyAlignment="1" applyProtection="1">
      <alignment horizontal="center" vertical="top" wrapText="1"/>
    </xf>
    <xf numFmtId="177" fontId="11" fillId="26" borderId="1" xfId="0" applyNumberFormat="1" applyFont="1" applyFill="1" applyBorder="1" applyAlignment="1" applyProtection="1">
      <alignment horizontal="left" vertical="top" wrapText="1"/>
    </xf>
    <xf numFmtId="166" fontId="11" fillId="0" borderId="1" xfId="0" applyNumberFormat="1" applyFont="1" applyFill="1" applyBorder="1" applyAlignment="1" applyProtection="1">
      <alignment vertical="top" wrapText="1"/>
    </xf>
    <xf numFmtId="0" fontId="0" fillId="28" borderId="18" xfId="0" applyNumberFormat="1" applyFill="1" applyBorder="1" applyAlignment="1">
      <alignment horizontal="center" vertical="top"/>
    </xf>
    <xf numFmtId="164" fontId="3" fillId="27" borderId="18" xfId="0" applyNumberFormat="1" applyFont="1" applyFill="1" applyBorder="1" applyAlignment="1" applyProtection="1">
      <alignment horizontal="left" vertical="center" wrapText="1"/>
    </xf>
    <xf numFmtId="0" fontId="0" fillId="28" borderId="19" xfId="0" applyNumberFormat="1" applyFill="1" applyBorder="1" applyAlignment="1">
      <alignment vertical="top"/>
    </xf>
    <xf numFmtId="166" fontId="11" fillId="26" borderId="1" xfId="0" applyNumberFormat="1" applyFont="1" applyFill="1" applyBorder="1" applyAlignment="1" applyProtection="1">
      <alignment vertical="top" wrapText="1"/>
    </xf>
    <xf numFmtId="4" fontId="11" fillId="26" borderId="1" xfId="109" applyNumberFormat="1" applyFont="1" applyFill="1" applyBorder="1" applyAlignment="1" applyProtection="1">
      <alignment horizontal="center" vertical="top" wrapText="1"/>
    </xf>
    <xf numFmtId="166" fontId="11" fillId="25" borderId="0" xfId="110" applyNumberFormat="1" applyFont="1" applyFill="1" applyBorder="1" applyAlignment="1" applyProtection="1">
      <alignment vertical="center"/>
    </xf>
    <xf numFmtId="164" fontId="11" fillId="25" borderId="0" xfId="110" applyNumberFormat="1" applyFont="1" applyFill="1" applyBorder="1" applyAlignment="1" applyProtection="1">
      <alignment horizontal="center" vertical="center"/>
    </xf>
    <xf numFmtId="0" fontId="12" fillId="0" borderId="0" xfId="110" applyFont="1" applyAlignment="1" applyProtection="1">
      <alignment horizontal="center" vertical="center"/>
    </xf>
    <xf numFmtId="0" fontId="57" fillId="26" borderId="0" xfId="109" applyFont="1" applyFill="1" applyAlignment="1"/>
    <xf numFmtId="165" fontId="11" fillId="26" borderId="1" xfId="109" applyNumberFormat="1" applyFont="1" applyFill="1" applyBorder="1" applyAlignment="1" applyProtection="1">
      <alignment horizontal="center" vertical="top" wrapText="1"/>
    </xf>
    <xf numFmtId="164" fontId="11" fillId="26" borderId="1" xfId="109" applyNumberFormat="1" applyFont="1" applyFill="1" applyBorder="1" applyAlignment="1" applyProtection="1">
      <alignment horizontal="left" vertical="top" wrapText="1"/>
    </xf>
    <xf numFmtId="164" fontId="11" fillId="26" borderId="1" xfId="109" applyNumberFormat="1" applyFont="1" applyFill="1" applyBorder="1" applyAlignment="1" applyProtection="1">
      <alignment horizontal="center" vertical="top" wrapText="1"/>
    </xf>
    <xf numFmtId="0" fontId="11" fillId="26" borderId="1" xfId="109" applyNumberFormat="1" applyFont="1" applyFill="1" applyBorder="1" applyAlignment="1" applyProtection="1">
      <alignment horizontal="center" vertical="top" wrapText="1"/>
    </xf>
    <xf numFmtId="1" fontId="11" fillId="26" borderId="1" xfId="109" applyNumberFormat="1" applyFont="1" applyFill="1" applyBorder="1" applyAlignment="1" applyProtection="1">
      <alignment horizontal="right" vertical="top"/>
    </xf>
    <xf numFmtId="166" fontId="11" fillId="26" borderId="1" xfId="109" applyNumberFormat="1" applyFont="1" applyFill="1" applyBorder="1" applyAlignment="1" applyProtection="1">
      <alignment vertical="top"/>
      <protection locked="0"/>
    </xf>
    <xf numFmtId="166" fontId="11" fillId="26" borderId="1" xfId="109" applyNumberFormat="1" applyFont="1" applyFill="1" applyBorder="1" applyAlignment="1" applyProtection="1">
      <alignment vertical="top"/>
    </xf>
    <xf numFmtId="0" fontId="57" fillId="26" borderId="0" xfId="0" applyFont="1" applyFill="1" applyAlignment="1">
      <alignment vertical="top"/>
    </xf>
    <xf numFmtId="164" fontId="11" fillId="26" borderId="1" xfId="80" applyNumberFormat="1" applyFont="1" applyFill="1" applyBorder="1" applyAlignment="1" applyProtection="1">
      <alignment vertical="top" wrapText="1"/>
    </xf>
    <xf numFmtId="164" fontId="11" fillId="26" borderId="1" xfId="80" applyNumberFormat="1" applyFont="1" applyFill="1" applyBorder="1" applyAlignment="1" applyProtection="1">
      <alignment horizontal="left" vertical="top" wrapText="1"/>
    </xf>
    <xf numFmtId="1" fontId="11" fillId="26" borderId="35" xfId="0" applyNumberFormat="1" applyFont="1" applyFill="1" applyBorder="1" applyAlignment="1" applyProtection="1">
      <alignment horizontal="right" vertical="top" wrapText="1"/>
    </xf>
    <xf numFmtId="164" fontId="11" fillId="26" borderId="35" xfId="0" applyNumberFormat="1" applyFont="1" applyFill="1" applyBorder="1" applyAlignment="1" applyProtection="1">
      <alignment horizontal="left" vertical="top" wrapText="1"/>
    </xf>
    <xf numFmtId="0" fontId="0" fillId="28" borderId="18" xfId="0" applyNumberFormat="1" applyFill="1" applyBorder="1" applyAlignment="1">
      <alignment vertical="top"/>
    </xf>
    <xf numFmtId="4" fontId="11" fillId="26" borderId="1" xfId="80" applyNumberFormat="1" applyFont="1" applyFill="1" applyBorder="1" applyAlignment="1" applyProtection="1">
      <alignment horizontal="center" vertical="top" wrapText="1"/>
    </xf>
    <xf numFmtId="166" fontId="11" fillId="26" borderId="1" xfId="80" applyNumberFormat="1" applyFont="1" applyFill="1" applyBorder="1" applyAlignment="1" applyProtection="1">
      <alignment vertical="top"/>
      <protection locked="0"/>
    </xf>
    <xf numFmtId="165" fontId="11" fillId="26" borderId="1" xfId="80" applyNumberFormat="1" applyFont="1" applyFill="1" applyBorder="1" applyAlignment="1" applyProtection="1">
      <alignment horizontal="left" vertical="top" wrapText="1"/>
    </xf>
    <xf numFmtId="0" fontId="11" fillId="26" borderId="1" xfId="80" applyNumberFormat="1" applyFont="1" applyFill="1" applyBorder="1" applyAlignment="1" applyProtection="1">
      <alignment horizontal="center" vertical="top" wrapText="1"/>
    </xf>
    <xf numFmtId="1" fontId="11" fillId="26" borderId="1" xfId="80" applyNumberFormat="1" applyFont="1" applyFill="1" applyBorder="1" applyAlignment="1" applyProtection="1">
      <alignment horizontal="right" vertical="top" wrapText="1"/>
    </xf>
    <xf numFmtId="166" fontId="11" fillId="26" borderId="1" xfId="80" applyNumberFormat="1" applyFont="1" applyFill="1" applyBorder="1" applyAlignment="1" applyProtection="1">
      <alignment vertical="top"/>
    </xf>
    <xf numFmtId="0" fontId="12" fillId="26" borderId="0" xfId="0" applyFont="1" applyFill="1" applyAlignment="1" applyProtection="1"/>
    <xf numFmtId="7" fontId="0" fillId="30" borderId="19" xfId="0" applyNumberFormat="1" applyFill="1" applyBorder="1" applyAlignment="1">
      <alignment horizontal="right"/>
    </xf>
    <xf numFmtId="0" fontId="0" fillId="30" borderId="0" xfId="0" applyNumberFormat="1" applyFill="1"/>
    <xf numFmtId="4" fontId="11" fillId="29" borderId="1" xfId="0" applyNumberFormat="1" applyFont="1" applyFill="1" applyBorder="1" applyAlignment="1" applyProtection="1">
      <alignment horizontal="center" vertical="top" wrapText="1"/>
    </xf>
    <xf numFmtId="0" fontId="57" fillId="29" borderId="0" xfId="0" applyFont="1" applyFill="1"/>
    <xf numFmtId="7" fontId="0" fillId="2" borderId="49" xfId="0" applyNumberFormat="1" applyBorder="1" applyAlignment="1">
      <alignment horizontal="right" vertical="center"/>
    </xf>
    <xf numFmtId="0" fontId="3" fillId="2" borderId="49" xfId="0" applyNumberFormat="1" applyFont="1" applyBorder="1" applyAlignment="1">
      <alignment horizontal="center" vertical="center"/>
    </xf>
    <xf numFmtId="7" fontId="0" fillId="2" borderId="53" xfId="0" applyNumberFormat="1" applyBorder="1" applyAlignment="1">
      <alignment horizontal="right" vertical="center"/>
    </xf>
    <xf numFmtId="7" fontId="0" fillId="2" borderId="54" xfId="0" applyNumberFormat="1" applyBorder="1" applyAlignment="1">
      <alignment horizontal="right" vertical="center"/>
    </xf>
    <xf numFmtId="0" fontId="3" fillId="2" borderId="55" xfId="0" applyNumberFormat="1" applyFont="1" applyBorder="1" applyAlignment="1">
      <alignment horizontal="center" vertical="center"/>
    </xf>
    <xf numFmtId="164" fontId="8" fillId="25" borderId="18" xfId="109" applyNumberFormat="1" applyFont="1" applyFill="1" applyBorder="1" applyAlignment="1" applyProtection="1">
      <alignment horizontal="left" vertical="center" wrapText="1"/>
    </xf>
    <xf numFmtId="164" fontId="3" fillId="25" borderId="18" xfId="109" applyNumberFormat="1" applyFont="1" applyFill="1" applyBorder="1" applyAlignment="1" applyProtection="1">
      <alignment horizontal="left" vertical="center" wrapText="1"/>
    </xf>
    <xf numFmtId="3" fontId="11" fillId="26" borderId="1" xfId="0" applyNumberFormat="1" applyFont="1" applyFill="1" applyBorder="1" applyAlignment="1" applyProtection="1">
      <alignment vertical="top"/>
    </xf>
    <xf numFmtId="0" fontId="11" fillId="2" borderId="0" xfId="109" applyNumberFormat="1"/>
    <xf numFmtId="7" fontId="11" fillId="28" borderId="19" xfId="109" applyNumberFormat="1" applyFill="1" applyBorder="1" applyAlignment="1">
      <alignment horizontal="right"/>
    </xf>
    <xf numFmtId="165" fontId="11" fillId="26" borderId="1" xfId="109" applyNumberFormat="1" applyFont="1" applyFill="1" applyBorder="1" applyAlignment="1" applyProtection="1">
      <alignment horizontal="left" vertical="top" wrapText="1"/>
    </xf>
    <xf numFmtId="164" fontId="41" fillId="27" borderId="18" xfId="109" applyNumberFormat="1" applyFont="1" applyFill="1" applyBorder="1" applyAlignment="1" applyProtection="1">
      <alignment horizontal="left" vertical="top" wrapText="1"/>
    </xf>
    <xf numFmtId="0" fontId="11" fillId="28" borderId="19" xfId="109" applyNumberFormat="1" applyFill="1" applyBorder="1" applyAlignment="1">
      <alignment horizontal="center" vertical="top"/>
    </xf>
    <xf numFmtId="2" fontId="11" fillId="26" borderId="1" xfId="109" applyNumberFormat="1" applyFont="1" applyFill="1" applyBorder="1" applyAlignment="1" applyProtection="1">
      <alignment horizontal="right" vertical="top" wrapText="1"/>
    </xf>
    <xf numFmtId="7" fontId="11" fillId="28" borderId="18" xfId="109" applyNumberFormat="1" applyFill="1" applyBorder="1" applyAlignment="1">
      <alignment horizontal="right"/>
    </xf>
    <xf numFmtId="164" fontId="11" fillId="26" borderId="0" xfId="109" applyNumberFormat="1" applyFont="1" applyFill="1" applyBorder="1" applyAlignment="1" applyProtection="1">
      <alignment horizontal="center" vertical="top" wrapText="1"/>
    </xf>
    <xf numFmtId="0" fontId="11" fillId="28" borderId="19" xfId="109" applyNumberFormat="1" applyFont="1" applyFill="1" applyBorder="1" applyAlignment="1">
      <alignment horizontal="center" vertical="top"/>
    </xf>
    <xf numFmtId="1" fontId="11" fillId="26" borderId="1" xfId="109" applyNumberFormat="1" applyFont="1" applyFill="1" applyBorder="1" applyAlignment="1" applyProtection="1">
      <alignment horizontal="right" vertical="top" wrapText="1"/>
    </xf>
    <xf numFmtId="164" fontId="3" fillId="27" borderId="18" xfId="109" applyNumberFormat="1" applyFont="1" applyFill="1" applyBorder="1" applyAlignment="1" applyProtection="1">
      <alignment horizontal="left" vertical="center" wrapText="1"/>
    </xf>
    <xf numFmtId="166" fontId="11" fillId="27" borderId="0" xfId="110" applyNumberFormat="1" applyFont="1" applyFill="1" applyBorder="1" applyAlignment="1" applyProtection="1">
      <alignment vertical="center"/>
    </xf>
    <xf numFmtId="164" fontId="11" fillId="27" borderId="0" xfId="110" applyNumberFormat="1" applyFont="1" applyFill="1" applyBorder="1" applyAlignment="1" applyProtection="1">
      <alignment horizontal="center" vertical="center"/>
    </xf>
    <xf numFmtId="0" fontId="12" fillId="26" borderId="0" xfId="110" applyFont="1" applyFill="1" applyAlignment="1" applyProtection="1">
      <alignment horizontal="center" vertical="center"/>
    </xf>
    <xf numFmtId="0" fontId="11" fillId="28" borderId="0" xfId="109" applyNumberFormat="1" applyFill="1"/>
    <xf numFmtId="165" fontId="11" fillId="26" borderId="1" xfId="109" applyNumberFormat="1" applyFont="1" applyFill="1" applyBorder="1" applyAlignment="1" applyProtection="1">
      <alignment horizontal="right" vertical="top" wrapText="1"/>
    </xf>
    <xf numFmtId="0" fontId="0" fillId="28" borderId="0" xfId="0" applyNumberFormat="1" applyFill="1"/>
    <xf numFmtId="2" fontId="11" fillId="26" borderId="1" xfId="0" applyNumberFormat="1" applyFont="1" applyFill="1" applyBorder="1" applyAlignment="1" applyProtection="1">
      <alignment horizontal="right" vertical="top" wrapText="1"/>
    </xf>
    <xf numFmtId="0" fontId="59" fillId="26" borderId="0" xfId="0" applyFont="1" applyFill="1" applyAlignment="1"/>
    <xf numFmtId="7" fontId="0" fillId="2" borderId="56" xfId="0" applyNumberFormat="1" applyBorder="1" applyAlignment="1">
      <alignment horizontal="right" vertical="center"/>
    </xf>
    <xf numFmtId="7" fontId="0" fillId="28" borderId="0" xfId="0" applyNumberFormat="1" applyFill="1" applyBorder="1" applyAlignment="1">
      <alignment horizontal="right"/>
    </xf>
    <xf numFmtId="0" fontId="0" fillId="28" borderId="0" xfId="0" applyNumberFormat="1" applyFill="1" applyBorder="1"/>
    <xf numFmtId="7" fontId="11" fillId="28" borderId="0" xfId="81" applyNumberFormat="1" applyFill="1" applyBorder="1" applyAlignment="1">
      <alignment horizontal="right"/>
    </xf>
    <xf numFmtId="0" fontId="0" fillId="28" borderId="0" xfId="0" applyFill="1" applyBorder="1"/>
    <xf numFmtId="7" fontId="0" fillId="2" borderId="59" xfId="0" applyNumberFormat="1" applyBorder="1" applyAlignment="1">
      <alignment horizontal="right" vertical="center"/>
    </xf>
    <xf numFmtId="0" fontId="3" fillId="28" borderId="33" xfId="0" applyNumberFormat="1" applyFont="1" applyFill="1" applyBorder="1" applyAlignment="1">
      <alignment vertical="top"/>
    </xf>
    <xf numFmtId="165" fontId="11" fillId="26" borderId="1" xfId="81" applyNumberFormat="1" applyFill="1" applyBorder="1" applyAlignment="1">
      <alignment horizontal="center" vertical="top" wrapText="1"/>
    </xf>
    <xf numFmtId="164" fontId="3" fillId="27" borderId="33" xfId="109" applyNumberFormat="1" applyFont="1" applyFill="1" applyBorder="1" applyAlignment="1" applyProtection="1">
      <alignment horizontal="left" vertical="center"/>
    </xf>
    <xf numFmtId="164" fontId="11" fillId="26" borderId="1" xfId="81" applyNumberFormat="1" applyFill="1" applyBorder="1" applyAlignment="1">
      <alignment horizontal="left" vertical="top" wrapText="1"/>
    </xf>
    <xf numFmtId="164" fontId="11" fillId="26" borderId="1" xfId="0" applyNumberFormat="1" applyFont="1" applyFill="1" applyBorder="1" applyAlignment="1">
      <alignment horizontal="left" vertical="top" wrapText="1"/>
    </xf>
    <xf numFmtId="0" fontId="11" fillId="26" borderId="1" xfId="0" applyFont="1" applyFill="1" applyBorder="1" applyAlignment="1">
      <alignment vertical="top" wrapText="1"/>
    </xf>
    <xf numFmtId="0" fontId="41" fillId="26" borderId="1" xfId="0" applyFont="1" applyFill="1" applyBorder="1" applyAlignment="1">
      <alignment vertical="top" wrapText="1"/>
    </xf>
    <xf numFmtId="1" fontId="0" fillId="28" borderId="33" xfId="0" applyNumberFormat="1" applyFill="1" applyBorder="1" applyAlignment="1">
      <alignment horizontal="center" vertical="top"/>
    </xf>
    <xf numFmtId="164" fontId="11" fillId="26" borderId="1" xfId="81" applyNumberFormat="1" applyFill="1" applyBorder="1" applyAlignment="1">
      <alignment horizontal="center" vertical="top" wrapText="1"/>
    </xf>
    <xf numFmtId="0" fontId="0" fillId="28" borderId="33" xfId="0" applyNumberFormat="1" applyFill="1" applyBorder="1" applyAlignment="1">
      <alignment horizontal="center" vertical="top"/>
    </xf>
    <xf numFmtId="0" fontId="11" fillId="26" borderId="1" xfId="81" applyFill="1" applyBorder="1" applyAlignment="1">
      <alignment horizontal="center" vertical="top" wrapText="1"/>
    </xf>
    <xf numFmtId="0" fontId="56" fillId="26" borderId="1" xfId="0" applyFont="1" applyFill="1" applyBorder="1" applyAlignment="1">
      <alignment horizontal="center" vertical="top" wrapText="1"/>
    </xf>
    <xf numFmtId="7" fontId="0" fillId="28" borderId="33" xfId="0" applyNumberFormat="1" applyFill="1" applyBorder="1" applyAlignment="1">
      <alignment horizontal="right"/>
    </xf>
    <xf numFmtId="7" fontId="0" fillId="28" borderId="62" xfId="0" applyNumberFormat="1" applyFill="1" applyBorder="1" applyAlignment="1">
      <alignment horizontal="right"/>
    </xf>
    <xf numFmtId="166" fontId="11" fillId="26" borderId="35" xfId="81" applyNumberFormat="1" applyFill="1" applyBorder="1" applyAlignment="1">
      <alignment vertical="top"/>
    </xf>
    <xf numFmtId="0" fontId="3" fillId="2" borderId="61" xfId="0" applyNumberFormat="1" applyFont="1" applyBorder="1" applyAlignment="1">
      <alignment horizontal="center" vertical="center"/>
    </xf>
    <xf numFmtId="7" fontId="0" fillId="2" borderId="65" xfId="0" applyNumberFormat="1" applyBorder="1" applyAlignment="1">
      <alignment horizontal="right" vertical="center"/>
    </xf>
    <xf numFmtId="7" fontId="0" fillId="2" borderId="66" xfId="0" applyNumberFormat="1" applyBorder="1" applyAlignment="1">
      <alignment horizontal="right" vertical="center"/>
    </xf>
    <xf numFmtId="7" fontId="11" fillId="2" borderId="29" xfId="81" applyNumberFormat="1" applyBorder="1" applyAlignment="1">
      <alignment horizontal="right" vertical="center"/>
    </xf>
    <xf numFmtId="0" fontId="3" fillId="2" borderId="68" xfId="81" applyNumberFormat="1" applyFont="1" applyBorder="1" applyAlignment="1">
      <alignment horizontal="center" vertical="center"/>
    </xf>
    <xf numFmtId="7" fontId="11" fillId="2" borderId="54" xfId="81" applyNumberFormat="1" applyBorder="1" applyAlignment="1">
      <alignment horizontal="right" vertical="center"/>
    </xf>
    <xf numFmtId="178" fontId="11" fillId="26" borderId="1" xfId="81" applyNumberFormat="1" applyFill="1" applyBorder="1" applyAlignment="1">
      <alignment horizontal="right" vertical="top"/>
    </xf>
    <xf numFmtId="7" fontId="0" fillId="2" borderId="37" xfId="0" applyNumberFormat="1" applyBorder="1" applyAlignment="1">
      <alignment horizontal="right" vertical="center"/>
    </xf>
    <xf numFmtId="0" fontId="3" fillId="2" borderId="21" xfId="0" applyNumberFormat="1" applyFont="1" applyBorder="1" applyAlignment="1">
      <alignment horizontal="center" vertical="center"/>
    </xf>
    <xf numFmtId="7" fontId="0" fillId="2" borderId="58" xfId="0" applyNumberFormat="1" applyBorder="1" applyAlignment="1">
      <alignment horizontal="right"/>
    </xf>
    <xf numFmtId="0" fontId="3" fillId="2" borderId="70" xfId="0" applyNumberFormat="1" applyFont="1" applyBorder="1" applyAlignment="1">
      <alignment horizontal="center"/>
    </xf>
    <xf numFmtId="1" fontId="4" fillId="2" borderId="71" xfId="0" applyNumberFormat="1" applyFont="1" applyBorder="1" applyAlignment="1">
      <alignment horizontal="left"/>
    </xf>
    <xf numFmtId="1" fontId="0" fillId="2" borderId="71" xfId="0" applyNumberFormat="1" applyBorder="1" applyAlignment="1">
      <alignment horizontal="center"/>
    </xf>
    <xf numFmtId="1" fontId="0" fillId="2" borderId="71" xfId="0" applyNumberFormat="1" applyBorder="1"/>
    <xf numFmtId="0" fontId="0" fillId="2" borderId="60" xfId="0" applyNumberFormat="1" applyBorder="1" applyAlignment="1">
      <alignment horizontal="right" vertical="center"/>
    </xf>
    <xf numFmtId="0" fontId="0" fillId="2" borderId="0" xfId="0" applyNumberFormat="1" applyBorder="1" applyAlignment="1">
      <alignment vertical="center"/>
    </xf>
    <xf numFmtId="0" fontId="0" fillId="2" borderId="32" xfId="0" applyNumberFormat="1" applyBorder="1" applyAlignment="1">
      <alignment horizontal="right"/>
    </xf>
    <xf numFmtId="0" fontId="0" fillId="2" borderId="32" xfId="0" applyNumberFormat="1" applyBorder="1" applyAlignment="1">
      <alignment vertical="top"/>
    </xf>
    <xf numFmtId="0" fontId="10" fillId="2" borderId="36" xfId="0" applyNumberFormat="1" applyFont="1" applyBorder="1" applyAlignment="1">
      <alignment horizontal="centerContinuous"/>
    </xf>
    <xf numFmtId="0" fontId="0" fillId="2" borderId="36" xfId="0" applyNumberFormat="1" applyBorder="1" applyAlignment="1">
      <alignment horizontal="centerContinuous"/>
    </xf>
    <xf numFmtId="0" fontId="0" fillId="2" borderId="45" xfId="0" applyNumberFormat="1" applyBorder="1" applyAlignment="1">
      <alignment horizontal="right"/>
    </xf>
    <xf numFmtId="0" fontId="0" fillId="2" borderId="73" xfId="0" applyNumberFormat="1" applyBorder="1" applyAlignment="1">
      <alignment horizontal="right" vertical="center"/>
    </xf>
    <xf numFmtId="7" fontId="0" fillId="2" borderId="74" xfId="0" applyNumberFormat="1" applyBorder="1" applyAlignment="1">
      <alignment horizontal="right"/>
    </xf>
    <xf numFmtId="0" fontId="0" fillId="2" borderId="74" xfId="0" applyNumberFormat="1" applyBorder="1" applyAlignment="1">
      <alignment vertical="top"/>
    </xf>
    <xf numFmtId="0" fontId="0" fillId="2" borderId="74" xfId="0" applyNumberFormat="1" applyBorder="1" applyAlignment="1">
      <alignment horizontal="center"/>
    </xf>
    <xf numFmtId="0" fontId="0" fillId="2" borderId="31" xfId="0" applyNumberFormat="1" applyBorder="1"/>
    <xf numFmtId="0" fontId="0" fillId="2" borderId="31" xfId="0" applyNumberFormat="1" applyBorder="1" applyAlignment="1">
      <alignment horizontal="center"/>
    </xf>
    <xf numFmtId="7" fontId="0" fillId="2" borderId="31" xfId="0" applyNumberFormat="1" applyBorder="1" applyAlignment="1">
      <alignment horizontal="right"/>
    </xf>
    <xf numFmtId="0" fontId="0" fillId="2" borderId="74" xfId="0" applyNumberFormat="1" applyBorder="1" applyAlignment="1">
      <alignment horizontal="right"/>
    </xf>
    <xf numFmtId="7" fontId="0" fillId="2" borderId="75" xfId="0" applyNumberFormat="1" applyBorder="1" applyAlignment="1">
      <alignment horizontal="right"/>
    </xf>
    <xf numFmtId="7" fontId="0" fillId="2" borderId="56" xfId="0" applyNumberFormat="1" applyBorder="1" applyAlignment="1">
      <alignment horizontal="right"/>
    </xf>
    <xf numFmtId="7" fontId="0" fillId="2" borderId="75" xfId="0" applyNumberFormat="1" applyBorder="1" applyAlignment="1">
      <alignment horizontal="right" vertical="center"/>
    </xf>
    <xf numFmtId="7" fontId="0" fillId="2" borderId="49" xfId="0" applyNumberFormat="1" applyBorder="1" applyAlignment="1">
      <alignment horizontal="right"/>
    </xf>
    <xf numFmtId="164" fontId="3" fillId="25" borderId="18" xfId="0" applyNumberFormat="1" applyFont="1" applyFill="1" applyBorder="1" applyAlignment="1" applyProtection="1">
      <alignment horizontal="left" vertical="center" wrapText="1"/>
    </xf>
    <xf numFmtId="0" fontId="59" fillId="26" borderId="0" xfId="0" applyFont="1" applyFill="1" applyAlignment="1">
      <alignment vertical="top"/>
    </xf>
    <xf numFmtId="4" fontId="56" fillId="26" borderId="1" xfId="110" applyNumberFormat="1" applyFont="1" applyFill="1" applyBorder="1" applyAlignment="1" applyProtection="1">
      <alignment horizontal="center" vertical="top" wrapText="1"/>
    </xf>
    <xf numFmtId="0" fontId="57" fillId="26" borderId="0" xfId="110" applyFont="1" applyFill="1" applyAlignment="1"/>
    <xf numFmtId="165" fontId="56" fillId="26" borderId="1" xfId="110" applyNumberFormat="1" applyFont="1" applyFill="1" applyBorder="1" applyAlignment="1" applyProtection="1">
      <alignment horizontal="left" vertical="top" wrapText="1"/>
    </xf>
    <xf numFmtId="164" fontId="56" fillId="26" borderId="1" xfId="110" applyNumberFormat="1" applyFont="1" applyFill="1" applyBorder="1" applyAlignment="1" applyProtection="1">
      <alignment horizontal="left" vertical="top" wrapText="1"/>
    </xf>
    <xf numFmtId="164" fontId="56" fillId="26" borderId="1" xfId="110" applyNumberFormat="1" applyFont="1" applyFill="1" applyBorder="1" applyAlignment="1" applyProtection="1">
      <alignment horizontal="center" vertical="top" wrapText="1"/>
    </xf>
    <xf numFmtId="0" fontId="56" fillId="26" borderId="1" xfId="110" applyNumberFormat="1" applyFont="1" applyFill="1" applyBorder="1" applyAlignment="1" applyProtection="1">
      <alignment horizontal="center" vertical="top" wrapText="1"/>
    </xf>
    <xf numFmtId="1" fontId="56" fillId="26" borderId="1" xfId="110" applyNumberFormat="1" applyFont="1" applyFill="1" applyBorder="1" applyAlignment="1" applyProtection="1">
      <alignment horizontal="right" vertical="top" wrapText="1"/>
    </xf>
    <xf numFmtId="0" fontId="11" fillId="26" borderId="0" xfId="81" applyNumberFormat="1" applyFill="1"/>
    <xf numFmtId="0" fontId="11" fillId="26" borderId="0" xfId="81" applyNumberFormat="1" applyFill="1" applyBorder="1"/>
    <xf numFmtId="165" fontId="56" fillId="26" borderId="1" xfId="110" applyNumberFormat="1" applyFont="1" applyFill="1" applyBorder="1" applyAlignment="1" applyProtection="1">
      <alignment horizontal="center" vertical="top" wrapText="1"/>
    </xf>
    <xf numFmtId="166" fontId="56" fillId="26" borderId="1" xfId="110" applyNumberFormat="1" applyFont="1" applyFill="1" applyBorder="1" applyAlignment="1" applyProtection="1">
      <alignment vertical="top"/>
      <protection locked="0"/>
    </xf>
    <xf numFmtId="1" fontId="11" fillId="26" borderId="35" xfId="0" applyNumberFormat="1" applyFont="1" applyFill="1" applyBorder="1" applyAlignment="1" applyProtection="1">
      <alignment horizontal="right" vertical="top"/>
    </xf>
    <xf numFmtId="0" fontId="12" fillId="0" borderId="34" xfId="0" applyFont="1" applyFill="1" applyBorder="1" applyAlignment="1" applyProtection="1">
      <alignment vertical="top" wrapText="1"/>
    </xf>
    <xf numFmtId="0" fontId="0" fillId="2" borderId="0" xfId="0" applyNumberFormat="1" applyBorder="1"/>
    <xf numFmtId="0" fontId="57" fillId="26" borderId="0" xfId="0" applyFont="1" applyFill="1" applyBorder="1"/>
    <xf numFmtId="0" fontId="12" fillId="26" borderId="34" xfId="0" applyFont="1" applyFill="1" applyBorder="1" applyAlignment="1" applyProtection="1">
      <alignment vertical="top" wrapText="1"/>
    </xf>
    <xf numFmtId="0" fontId="57" fillId="26" borderId="0" xfId="0" applyFont="1" applyFill="1" applyBorder="1" applyAlignment="1"/>
    <xf numFmtId="0" fontId="0" fillId="30" borderId="0" xfId="0" applyNumberFormat="1" applyFill="1" applyBorder="1"/>
    <xf numFmtId="0" fontId="57" fillId="29" borderId="0" xfId="0" applyFont="1" applyFill="1" applyBorder="1"/>
    <xf numFmtId="0" fontId="57" fillId="26" borderId="0" xfId="0" applyFont="1" applyFill="1" applyBorder="1" applyAlignment="1">
      <alignment vertical="top"/>
    </xf>
    <xf numFmtId="0" fontId="59" fillId="26" borderId="0" xfId="0" applyFont="1" applyFill="1" applyBorder="1" applyAlignment="1">
      <alignment vertical="top"/>
    </xf>
    <xf numFmtId="0" fontId="59" fillId="26" borderId="0" xfId="0" applyFont="1" applyFill="1" applyBorder="1" applyAlignment="1"/>
    <xf numFmtId="0" fontId="11" fillId="2" borderId="0" xfId="81" applyNumberFormat="1" applyBorder="1" applyAlignment="1">
      <alignment vertical="center"/>
    </xf>
    <xf numFmtId="0" fontId="11" fillId="2" borderId="0" xfId="81" applyNumberFormat="1" applyBorder="1"/>
    <xf numFmtId="0" fontId="0" fillId="2" borderId="0" xfId="0" applyNumberFormat="1" applyBorder="1" applyAlignment="1"/>
    <xf numFmtId="0" fontId="12" fillId="26" borderId="34" xfId="0" applyFont="1" applyFill="1" applyBorder="1" applyAlignment="1" applyProtection="1">
      <alignment vertical="top" wrapText="1" shrinkToFit="1"/>
    </xf>
    <xf numFmtId="179" fontId="11" fillId="26" borderId="1" xfId="0" applyNumberFormat="1" applyFont="1" applyFill="1" applyBorder="1" applyAlignment="1" applyProtection="1">
      <alignment horizontal="right" vertical="top" wrapText="1"/>
    </xf>
    <xf numFmtId="7" fontId="0" fillId="2" borderId="77" xfId="0" applyNumberFormat="1" applyBorder="1" applyAlignment="1">
      <alignment horizontal="right"/>
    </xf>
    <xf numFmtId="7" fontId="11" fillId="2" borderId="57" xfId="81" applyNumberFormat="1" applyBorder="1" applyAlignment="1">
      <alignment horizontal="right" vertical="center"/>
    </xf>
    <xf numFmtId="0" fontId="3" fillId="2" borderId="3" xfId="0" applyNumberFormat="1" applyFont="1" applyBorder="1" applyAlignment="1">
      <alignment horizontal="center" vertical="center"/>
    </xf>
    <xf numFmtId="0" fontId="0" fillId="2" borderId="76" xfId="0" applyNumberFormat="1" applyBorder="1" applyAlignment="1">
      <alignment horizontal="right"/>
    </xf>
    <xf numFmtId="7" fontId="0" fillId="2" borderId="76" xfId="0" applyNumberFormat="1" applyBorder="1" applyAlignment="1">
      <alignment horizontal="right" vertical="center"/>
    </xf>
    <xf numFmtId="7" fontId="0" fillId="2" borderId="57" xfId="0" applyNumberFormat="1" applyBorder="1" applyAlignment="1">
      <alignment horizontal="right" vertical="center"/>
    </xf>
    <xf numFmtId="0" fontId="3" fillId="2" borderId="68" xfId="0" applyNumberFormat="1" applyFont="1" applyBorder="1" applyAlignment="1">
      <alignment horizontal="center" vertical="center"/>
    </xf>
    <xf numFmtId="0" fontId="0" fillId="2" borderId="57" xfId="0" applyNumberFormat="1" applyBorder="1" applyAlignment="1">
      <alignment horizontal="right"/>
    </xf>
    <xf numFmtId="7" fontId="0" fillId="2" borderId="80" xfId="0" applyNumberFormat="1" applyBorder="1" applyAlignment="1">
      <alignment horizontal="right" vertical="center"/>
    </xf>
    <xf numFmtId="0" fontId="0" fillId="2" borderId="40" xfId="0" applyNumberFormat="1" applyBorder="1" applyAlignment="1"/>
    <xf numFmtId="0" fontId="0" fillId="2" borderId="41" xfId="0" applyNumberFormat="1" applyBorder="1" applyAlignment="1"/>
    <xf numFmtId="7" fontId="0" fillId="2" borderId="36" xfId="0" applyNumberFormat="1" applyBorder="1" applyAlignment="1">
      <alignment horizontal="center"/>
    </xf>
    <xf numFmtId="0" fontId="0" fillId="2" borderId="45" xfId="0" applyNumberFormat="1" applyBorder="1" applyAlignment="1"/>
    <xf numFmtId="1" fontId="4" fillId="2" borderId="69" xfId="0" applyNumberFormat="1" applyFont="1" applyBorder="1" applyAlignment="1">
      <alignment horizontal="left" vertical="center" wrapText="1"/>
    </xf>
    <xf numFmtId="0" fontId="0" fillId="2" borderId="24" xfId="0" applyNumberFormat="1" applyBorder="1" applyAlignment="1">
      <alignment vertical="center" wrapText="1"/>
    </xf>
    <xf numFmtId="0" fontId="0" fillId="2" borderId="25" xfId="0" applyNumberFormat="1" applyBorder="1" applyAlignment="1">
      <alignment vertical="center" wrapText="1"/>
    </xf>
    <xf numFmtId="0" fontId="10" fillId="2" borderId="79" xfId="0" applyNumberFormat="1" applyFont="1" applyBorder="1" applyAlignment="1">
      <alignment vertical="center" wrapText="1"/>
    </xf>
    <xf numFmtId="0" fontId="0" fillId="2" borderId="72" xfId="0" applyNumberFormat="1" applyBorder="1" applyAlignment="1">
      <alignment vertical="center" wrapText="1"/>
    </xf>
    <xf numFmtId="1" fontId="4" fillId="2" borderId="42" xfId="0" applyNumberFormat="1" applyFont="1" applyBorder="1" applyAlignment="1">
      <alignment horizontal="left" vertical="center" wrapText="1"/>
    </xf>
    <xf numFmtId="0" fontId="0" fillId="2" borderId="43" xfId="0" applyNumberFormat="1" applyBorder="1" applyAlignment="1">
      <alignment vertical="center" wrapText="1"/>
    </xf>
    <xf numFmtId="0" fontId="0" fillId="2" borderId="44" xfId="0" applyNumberFormat="1" applyBorder="1" applyAlignment="1">
      <alignment vertical="center" wrapText="1"/>
    </xf>
    <xf numFmtId="1" fontId="8" fillId="2" borderId="54" xfId="0" applyNumberFormat="1" applyFont="1" applyBorder="1" applyAlignment="1">
      <alignment horizontal="left" vertical="center" wrapText="1"/>
    </xf>
    <xf numFmtId="0" fontId="0" fillId="2" borderId="54" xfId="0" applyNumberFormat="1" applyBorder="1" applyAlignment="1">
      <alignment vertical="center" wrapText="1"/>
    </xf>
    <xf numFmtId="1" fontId="8" fillId="2" borderId="50" xfId="0" applyNumberFormat="1" applyFont="1" applyBorder="1" applyAlignment="1">
      <alignment horizontal="left" vertical="center" wrapText="1"/>
    </xf>
    <xf numFmtId="0" fontId="0" fillId="2" borderId="51" xfId="0" applyNumberFormat="1" applyBorder="1" applyAlignment="1">
      <alignment vertical="center" wrapText="1"/>
    </xf>
    <xf numFmtId="0" fontId="0" fillId="2" borderId="52" xfId="0" applyNumberFormat="1" applyBorder="1" applyAlignment="1">
      <alignment vertical="center" wrapText="1"/>
    </xf>
    <xf numFmtId="0" fontId="10" fillId="2" borderId="4" xfId="0" applyNumberFormat="1" applyFont="1" applyBorder="1" applyAlignment="1">
      <alignment vertical="top"/>
    </xf>
    <xf numFmtId="0" fontId="0" fillId="2" borderId="56" xfId="0" applyNumberFormat="1" applyBorder="1" applyAlignment="1"/>
    <xf numFmtId="0" fontId="10" fillId="2" borderId="78" xfId="0" applyNumberFormat="1" applyFont="1" applyBorder="1" applyAlignment="1">
      <alignment vertical="center"/>
    </xf>
    <xf numFmtId="0" fontId="0" fillId="2" borderId="63" xfId="0" applyNumberFormat="1" applyBorder="1" applyAlignment="1">
      <alignment vertical="center"/>
    </xf>
    <xf numFmtId="1" fontId="8" fillId="2" borderId="56" xfId="0" applyNumberFormat="1" applyFont="1" applyBorder="1" applyAlignment="1">
      <alignment horizontal="left" vertical="center" wrapText="1"/>
    </xf>
    <xf numFmtId="0" fontId="11" fillId="2" borderId="56" xfId="0" applyNumberFormat="1" applyFont="1" applyBorder="1" applyAlignment="1">
      <alignment vertical="center" wrapText="1"/>
    </xf>
    <xf numFmtId="1" fontId="8" fillId="2" borderId="4" xfId="0" applyNumberFormat="1" applyFont="1" applyBorder="1" applyAlignment="1">
      <alignment horizontal="left" vertical="center" wrapText="1"/>
    </xf>
    <xf numFmtId="1" fontId="8" fillId="2" borderId="63" xfId="0" applyNumberFormat="1" applyFont="1" applyBorder="1" applyAlignment="1">
      <alignment horizontal="left" vertical="center" wrapText="1"/>
    </xf>
    <xf numFmtId="0" fontId="0" fillId="2" borderId="63" xfId="0" applyNumberFormat="1" applyBorder="1" applyAlignment="1">
      <alignment vertical="center" wrapText="1"/>
    </xf>
    <xf numFmtId="0" fontId="0" fillId="2" borderId="64" xfId="0" applyNumberFormat="1" applyBorder="1" applyAlignment="1">
      <alignment vertical="center" wrapText="1"/>
    </xf>
    <xf numFmtId="0" fontId="10" fillId="2" borderId="53" xfId="0" applyNumberFormat="1" applyFont="1" applyBorder="1" applyAlignment="1">
      <alignment vertical="top" wrapText="1"/>
    </xf>
    <xf numFmtId="0" fontId="10" fillId="2" borderId="54" xfId="0" applyNumberFormat="1" applyFont="1" applyBorder="1" applyAlignment="1">
      <alignment vertical="top" wrapText="1"/>
    </xf>
    <xf numFmtId="1" fontId="8" fillId="2" borderId="51" xfId="0" applyNumberFormat="1" applyFont="1" applyBorder="1" applyAlignment="1">
      <alignment horizontal="left" vertical="center" wrapText="1"/>
    </xf>
    <xf numFmtId="1" fontId="8" fillId="2" borderId="52" xfId="0" applyNumberFormat="1" applyFont="1" applyBorder="1" applyAlignment="1">
      <alignment horizontal="left" vertical="center" wrapText="1"/>
    </xf>
    <xf numFmtId="1" fontId="8" fillId="2" borderId="67" xfId="81" applyNumberFormat="1" applyFont="1" applyBorder="1" applyAlignment="1">
      <alignment horizontal="left" vertical="center" wrapText="1"/>
    </xf>
    <xf numFmtId="0" fontId="11" fillId="2" borderId="54" xfId="81" applyNumberFormat="1" applyBorder="1" applyAlignment="1">
      <alignment vertical="center" wrapText="1"/>
    </xf>
    <xf numFmtId="1" fontId="8" fillId="2" borderId="37" xfId="81" applyNumberFormat="1" applyFont="1" applyBorder="1" applyAlignment="1">
      <alignment horizontal="left" vertical="center" wrapText="1"/>
    </xf>
    <xf numFmtId="0" fontId="11" fillId="2" borderId="38" xfId="81" applyNumberFormat="1" applyBorder="1" applyAlignment="1">
      <alignment vertical="center" wrapText="1"/>
    </xf>
    <xf numFmtId="0" fontId="11" fillId="2" borderId="39" xfId="81" applyNumberFormat="1" applyBorder="1" applyAlignment="1">
      <alignment vertical="center" wrapText="1"/>
    </xf>
  </cellXfs>
  <cellStyles count="111">
    <cellStyle name="20% - Accent1 2" xfId="1" xr:uid="{00000000-0005-0000-0000-000000000000}"/>
    <cellStyle name="20% - Accent2 2" xfId="2" xr:uid="{00000000-0005-0000-0000-000001000000}"/>
    <cellStyle name="20% - Accent3 2" xfId="3" xr:uid="{00000000-0005-0000-0000-000002000000}"/>
    <cellStyle name="20% - Accent4 2" xfId="4" xr:uid="{00000000-0005-0000-0000-000003000000}"/>
    <cellStyle name="20% - Accent5 2" xfId="5" xr:uid="{00000000-0005-0000-0000-000004000000}"/>
    <cellStyle name="20% - Accent6 2" xfId="6" xr:uid="{00000000-0005-0000-0000-000005000000}"/>
    <cellStyle name="40% - Accent1 2" xfId="7" xr:uid="{00000000-0005-0000-0000-000006000000}"/>
    <cellStyle name="40% - Accent2 2" xfId="8" xr:uid="{00000000-0005-0000-0000-000007000000}"/>
    <cellStyle name="40% - Accent3 2" xfId="9" xr:uid="{00000000-0005-0000-0000-000008000000}"/>
    <cellStyle name="40% - Accent4 2" xfId="10" xr:uid="{00000000-0005-0000-0000-000009000000}"/>
    <cellStyle name="40% - Accent5 2" xfId="11" xr:uid="{00000000-0005-0000-0000-00000A000000}"/>
    <cellStyle name="40% - Accent6 2" xfId="12" xr:uid="{00000000-0005-0000-0000-00000B000000}"/>
    <cellStyle name="60% - Accent1 2" xfId="13" xr:uid="{00000000-0005-0000-0000-00000C000000}"/>
    <cellStyle name="60% - Accent2 2" xfId="14" xr:uid="{00000000-0005-0000-0000-00000D000000}"/>
    <cellStyle name="60% - Accent3 2" xfId="15" xr:uid="{00000000-0005-0000-0000-00000E000000}"/>
    <cellStyle name="60% - Accent4 2" xfId="16" xr:uid="{00000000-0005-0000-0000-00000F000000}"/>
    <cellStyle name="60% - Accent5 2" xfId="17" xr:uid="{00000000-0005-0000-0000-000010000000}"/>
    <cellStyle name="60% - Accent6 2" xfId="18" xr:uid="{00000000-0005-0000-0000-000011000000}"/>
    <cellStyle name="Accent1 2" xfId="19" xr:uid="{00000000-0005-0000-0000-000012000000}"/>
    <cellStyle name="Accent2 2" xfId="20" xr:uid="{00000000-0005-0000-0000-000013000000}"/>
    <cellStyle name="Accent3 2" xfId="21" xr:uid="{00000000-0005-0000-0000-000014000000}"/>
    <cellStyle name="Accent4 2" xfId="22" xr:uid="{00000000-0005-0000-0000-000015000000}"/>
    <cellStyle name="Accent5 2" xfId="23" xr:uid="{00000000-0005-0000-0000-000016000000}"/>
    <cellStyle name="Accent6 2" xfId="24" xr:uid="{00000000-0005-0000-0000-000017000000}"/>
    <cellStyle name="Bad 2" xfId="25" xr:uid="{00000000-0005-0000-0000-000018000000}"/>
    <cellStyle name="BigLine" xfId="26" xr:uid="{00000000-0005-0000-0000-000019000000}"/>
    <cellStyle name="BigLine 2" xfId="27" xr:uid="{00000000-0005-0000-0000-00001A000000}"/>
    <cellStyle name="Blank" xfId="28" xr:uid="{00000000-0005-0000-0000-00001B000000}"/>
    <cellStyle name="Blank 2" xfId="29" xr:uid="{00000000-0005-0000-0000-00001C000000}"/>
    <cellStyle name="Blank 3" xfId="30" xr:uid="{00000000-0005-0000-0000-00001D000000}"/>
    <cellStyle name="BLine" xfId="31" xr:uid="{00000000-0005-0000-0000-00001E000000}"/>
    <cellStyle name="BLine 2" xfId="32" xr:uid="{00000000-0005-0000-0000-00001F000000}"/>
    <cellStyle name="C2" xfId="33" xr:uid="{00000000-0005-0000-0000-000020000000}"/>
    <cellStyle name="C2 2" xfId="34" xr:uid="{00000000-0005-0000-0000-000021000000}"/>
    <cellStyle name="C2 3" xfId="35" xr:uid="{00000000-0005-0000-0000-000022000000}"/>
    <cellStyle name="C2Sctn" xfId="36" xr:uid="{00000000-0005-0000-0000-000023000000}"/>
    <cellStyle name="C2Sctn 2" xfId="37" xr:uid="{00000000-0005-0000-0000-000024000000}"/>
    <cellStyle name="C3" xfId="38" xr:uid="{00000000-0005-0000-0000-000025000000}"/>
    <cellStyle name="C3 2" xfId="39" xr:uid="{00000000-0005-0000-0000-000026000000}"/>
    <cellStyle name="C3 3" xfId="40" xr:uid="{00000000-0005-0000-0000-000027000000}"/>
    <cellStyle name="C3Rem" xfId="41" xr:uid="{00000000-0005-0000-0000-000028000000}"/>
    <cellStyle name="C3Rem 2" xfId="42" xr:uid="{00000000-0005-0000-0000-000029000000}"/>
    <cellStyle name="C3Rem 3" xfId="43" xr:uid="{00000000-0005-0000-0000-00002A000000}"/>
    <cellStyle name="C3Sctn" xfId="44" xr:uid="{00000000-0005-0000-0000-00002B000000}"/>
    <cellStyle name="C3Sctn 2" xfId="45" xr:uid="{00000000-0005-0000-0000-00002C000000}"/>
    <cellStyle name="C4" xfId="46" xr:uid="{00000000-0005-0000-0000-00002D000000}"/>
    <cellStyle name="C4 2" xfId="47" xr:uid="{00000000-0005-0000-0000-00002E000000}"/>
    <cellStyle name="C4 3" xfId="48" xr:uid="{00000000-0005-0000-0000-00002F000000}"/>
    <cellStyle name="C5" xfId="49" xr:uid="{00000000-0005-0000-0000-000030000000}"/>
    <cellStyle name="C5 2" xfId="50" xr:uid="{00000000-0005-0000-0000-000031000000}"/>
    <cellStyle name="C5 3" xfId="51" xr:uid="{00000000-0005-0000-0000-000032000000}"/>
    <cellStyle name="C6" xfId="52" xr:uid="{00000000-0005-0000-0000-000033000000}"/>
    <cellStyle name="C6 2" xfId="53" xr:uid="{00000000-0005-0000-0000-000034000000}"/>
    <cellStyle name="C6 3" xfId="54" xr:uid="{00000000-0005-0000-0000-000035000000}"/>
    <cellStyle name="C7" xfId="55" xr:uid="{00000000-0005-0000-0000-000036000000}"/>
    <cellStyle name="C7 2" xfId="56" xr:uid="{00000000-0005-0000-0000-000037000000}"/>
    <cellStyle name="C7 3" xfId="57" xr:uid="{00000000-0005-0000-0000-000038000000}"/>
    <cellStyle name="C7Create" xfId="58" xr:uid="{00000000-0005-0000-0000-000039000000}"/>
    <cellStyle name="C7Create 2" xfId="59" xr:uid="{00000000-0005-0000-0000-00003A000000}"/>
    <cellStyle name="C7Create 3" xfId="60" xr:uid="{00000000-0005-0000-0000-00003B000000}"/>
    <cellStyle name="C8" xfId="61" xr:uid="{00000000-0005-0000-0000-00003C000000}"/>
    <cellStyle name="C8 2" xfId="62" xr:uid="{00000000-0005-0000-0000-00003D000000}"/>
    <cellStyle name="C8 3" xfId="63" xr:uid="{00000000-0005-0000-0000-00003E000000}"/>
    <cellStyle name="C8Sctn" xfId="64" xr:uid="{00000000-0005-0000-0000-00003F000000}"/>
    <cellStyle name="C8Sctn 2" xfId="65" xr:uid="{00000000-0005-0000-0000-000040000000}"/>
    <cellStyle name="Calculation 2" xfId="66" xr:uid="{00000000-0005-0000-0000-000041000000}"/>
    <cellStyle name="Check Cell 2" xfId="67" xr:uid="{00000000-0005-0000-0000-000042000000}"/>
    <cellStyle name="Continued" xfId="68" xr:uid="{00000000-0005-0000-0000-000043000000}"/>
    <cellStyle name="Continued 2" xfId="69" xr:uid="{00000000-0005-0000-0000-000044000000}"/>
    <cellStyle name="Continued 3" xfId="70" xr:uid="{00000000-0005-0000-0000-000045000000}"/>
    <cellStyle name="Explanatory Text 2" xfId="71" xr:uid="{00000000-0005-0000-0000-000046000000}"/>
    <cellStyle name="Good 2" xfId="72" xr:uid="{00000000-0005-0000-0000-000047000000}"/>
    <cellStyle name="Heading 1 2" xfId="73" xr:uid="{00000000-0005-0000-0000-000048000000}"/>
    <cellStyle name="Heading 2 2" xfId="74" xr:uid="{00000000-0005-0000-0000-000049000000}"/>
    <cellStyle name="Heading 3 2" xfId="75" xr:uid="{00000000-0005-0000-0000-00004A000000}"/>
    <cellStyle name="Heading 4 2" xfId="76" xr:uid="{00000000-0005-0000-0000-00004B000000}"/>
    <cellStyle name="Input 2" xfId="77" xr:uid="{00000000-0005-0000-0000-00004C000000}"/>
    <cellStyle name="Linked Cell 2" xfId="78" xr:uid="{00000000-0005-0000-0000-00004D000000}"/>
    <cellStyle name="Neutral 2" xfId="79" xr:uid="{00000000-0005-0000-0000-00004E000000}"/>
    <cellStyle name="Normal" xfId="0" builtinId="0"/>
    <cellStyle name="Normal 2" xfId="80" xr:uid="{00000000-0005-0000-0000-000050000000}"/>
    <cellStyle name="Normal 3" xfId="81" xr:uid="{00000000-0005-0000-0000-000051000000}"/>
    <cellStyle name="Normal 4" xfId="82" xr:uid="{00000000-0005-0000-0000-000052000000}"/>
    <cellStyle name="Normal 5" xfId="83" xr:uid="{00000000-0005-0000-0000-000053000000}"/>
    <cellStyle name="Normal 6" xfId="110" xr:uid="{736CABD3-807D-4C00-AB6F-9DA28E69F267}"/>
    <cellStyle name="Normal 7" xfId="109" xr:uid="{3BF56FB6-C34F-4EE6-96EC-FA6F76609888}"/>
    <cellStyle name="Note 2" xfId="84" xr:uid="{00000000-0005-0000-0000-000054000000}"/>
    <cellStyle name="Null" xfId="85" xr:uid="{00000000-0005-0000-0000-000055000000}"/>
    <cellStyle name="Null 2" xfId="86" xr:uid="{00000000-0005-0000-0000-000056000000}"/>
    <cellStyle name="Output 2" xfId="87" xr:uid="{00000000-0005-0000-0000-000057000000}"/>
    <cellStyle name="Regular" xfId="88" xr:uid="{00000000-0005-0000-0000-000058000000}"/>
    <cellStyle name="Regular 2" xfId="89" xr:uid="{00000000-0005-0000-0000-000059000000}"/>
    <cellStyle name="Title 2" xfId="90" xr:uid="{00000000-0005-0000-0000-00005A000000}"/>
    <cellStyle name="TitleA" xfId="91" xr:uid="{00000000-0005-0000-0000-00005B000000}"/>
    <cellStyle name="TitleA 2" xfId="92" xr:uid="{00000000-0005-0000-0000-00005C000000}"/>
    <cellStyle name="TitleC" xfId="93" xr:uid="{00000000-0005-0000-0000-00005D000000}"/>
    <cellStyle name="TitleC 2" xfId="94" xr:uid="{00000000-0005-0000-0000-00005E000000}"/>
    <cellStyle name="TitleE8" xfId="95" xr:uid="{00000000-0005-0000-0000-00005F000000}"/>
    <cellStyle name="TitleE8 2" xfId="96" xr:uid="{00000000-0005-0000-0000-000060000000}"/>
    <cellStyle name="TitleE8x" xfId="97" xr:uid="{00000000-0005-0000-0000-000061000000}"/>
    <cellStyle name="TitleE8x 2" xfId="98" xr:uid="{00000000-0005-0000-0000-000062000000}"/>
    <cellStyle name="TitleF" xfId="99" xr:uid="{00000000-0005-0000-0000-000063000000}"/>
    <cellStyle name="TitleF 2" xfId="100" xr:uid="{00000000-0005-0000-0000-000064000000}"/>
    <cellStyle name="TitleT" xfId="101" xr:uid="{00000000-0005-0000-0000-000065000000}"/>
    <cellStyle name="TitleT 2" xfId="102" xr:uid="{00000000-0005-0000-0000-000066000000}"/>
    <cellStyle name="TitleYC89" xfId="103" xr:uid="{00000000-0005-0000-0000-000067000000}"/>
    <cellStyle name="TitleYC89 2" xfId="104" xr:uid="{00000000-0005-0000-0000-000068000000}"/>
    <cellStyle name="TitleZ" xfId="105" xr:uid="{00000000-0005-0000-0000-000069000000}"/>
    <cellStyle name="TitleZ 2" xfId="106" xr:uid="{00000000-0005-0000-0000-00006A000000}"/>
    <cellStyle name="Total 2" xfId="107" xr:uid="{00000000-0005-0000-0000-00006B000000}"/>
    <cellStyle name="Warning Text 2" xfId="108" xr:uid="{00000000-0005-0000-0000-00006C000000}"/>
  </cellStyles>
  <dxfs count="831"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strike val="0"/>
      </font>
      <fill>
        <patternFill>
          <bgColor rgb="FFFF0000"/>
        </patternFill>
      </fill>
      <border>
        <left style="thin">
          <color rgb="FFFFFF00"/>
        </left>
        <right style="thin">
          <color rgb="FFFFFF00"/>
        </right>
        <top style="thin">
          <color rgb="FFFFFF00"/>
        </top>
        <bottom style="thin">
          <color rgb="FFFFFF00"/>
        </bottom>
      </border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/>
    <pageSetUpPr autoPageBreaks="0"/>
  </sheetPr>
  <dimension ref="A1:O521"/>
  <sheetViews>
    <sheetView showZeros="0" tabSelected="1" showOutlineSymbols="0" view="pageBreakPreview" topLeftCell="B1" zoomScale="90" zoomScaleNormal="87" zoomScaleSheetLayoutView="90" zoomScalePageLayoutView="80" workbookViewId="0">
      <selection activeCell="G9" sqref="G9"/>
    </sheetView>
  </sheetViews>
  <sheetFormatPr defaultColWidth="10.5546875" defaultRowHeight="15" x14ac:dyDescent="0.2"/>
  <cols>
    <col min="1" max="1" width="7.88671875" style="18" hidden="1" customWidth="1"/>
    <col min="2" max="2" width="6.77734375" style="10" customWidth="1"/>
    <col min="3" max="3" width="39.33203125" customWidth="1"/>
    <col min="4" max="4" width="12.77734375" style="21" customWidth="1"/>
    <col min="5" max="5" width="7.5546875" customWidth="1"/>
    <col min="6" max="6" width="11.5546875" customWidth="1"/>
    <col min="7" max="7" width="10.77734375" style="18" customWidth="1"/>
    <col min="8" max="8" width="14.33203125" style="18" customWidth="1"/>
    <col min="9" max="9" width="26.33203125" customWidth="1"/>
    <col min="10" max="10" width="10.5546875" style="239"/>
  </cols>
  <sheetData>
    <row r="1" spans="1:10" ht="15.75" x14ac:dyDescent="0.2">
      <c r="A1" s="28"/>
      <c r="B1" s="26" t="s">
        <v>0</v>
      </c>
      <c r="C1" s="27"/>
      <c r="D1" s="27"/>
      <c r="E1" s="27"/>
      <c r="F1" s="27"/>
      <c r="G1" s="28"/>
      <c r="H1" s="27"/>
    </row>
    <row r="2" spans="1:10" x14ac:dyDescent="0.2">
      <c r="A2" s="25"/>
      <c r="B2" s="11" t="s">
        <v>212</v>
      </c>
      <c r="C2" s="1"/>
      <c r="D2" s="1"/>
      <c r="E2" s="1"/>
      <c r="F2" s="1"/>
      <c r="G2" s="25"/>
      <c r="H2" s="1"/>
    </row>
    <row r="3" spans="1:10" x14ac:dyDescent="0.2">
      <c r="A3" s="14"/>
      <c r="B3" s="10" t="s">
        <v>1</v>
      </c>
      <c r="C3" s="31"/>
      <c r="D3" s="31"/>
      <c r="E3" s="31"/>
      <c r="F3" s="31"/>
      <c r="G3" s="35"/>
      <c r="H3" s="36"/>
    </row>
    <row r="4" spans="1:10" x14ac:dyDescent="0.2">
      <c r="A4" s="44" t="s">
        <v>25</v>
      </c>
      <c r="B4" s="12" t="s">
        <v>3</v>
      </c>
      <c r="C4" s="3" t="s">
        <v>4</v>
      </c>
      <c r="D4" s="2" t="s">
        <v>5</v>
      </c>
      <c r="E4" s="4" t="s">
        <v>6</v>
      </c>
      <c r="F4" s="4" t="s">
        <v>7</v>
      </c>
      <c r="G4" s="15" t="s">
        <v>8</v>
      </c>
      <c r="H4" s="2" t="s">
        <v>9</v>
      </c>
    </row>
    <row r="5" spans="1:10" x14ac:dyDescent="0.2">
      <c r="A5" s="213"/>
      <c r="B5" s="214"/>
      <c r="C5" s="42"/>
      <c r="D5" s="215" t="s">
        <v>10</v>
      </c>
      <c r="E5" s="216"/>
      <c r="F5" s="217" t="s">
        <v>11</v>
      </c>
      <c r="G5" s="218"/>
      <c r="H5" s="219"/>
    </row>
    <row r="6" spans="1:10" ht="50.1" customHeight="1" x14ac:dyDescent="0.2">
      <c r="A6" s="220"/>
      <c r="B6" s="279" t="s">
        <v>28</v>
      </c>
      <c r="C6" s="280"/>
      <c r="D6" s="280"/>
      <c r="E6" s="280"/>
      <c r="F6" s="280"/>
      <c r="G6" s="221"/>
      <c r="H6" s="256"/>
    </row>
    <row r="7" spans="1:10" s="34" customFormat="1" ht="50.1" customHeight="1" x14ac:dyDescent="0.2">
      <c r="A7" s="222"/>
      <c r="B7" s="255" t="s">
        <v>12</v>
      </c>
      <c r="C7" s="283" t="s">
        <v>528</v>
      </c>
      <c r="D7" s="284"/>
      <c r="E7" s="284"/>
      <c r="F7" s="284"/>
      <c r="G7" s="170"/>
      <c r="H7" s="257" t="s">
        <v>2</v>
      </c>
      <c r="J7" s="206"/>
    </row>
    <row r="8" spans="1:10" ht="36" customHeight="1" x14ac:dyDescent="0.2">
      <c r="A8" s="16"/>
      <c r="B8" s="87"/>
      <c r="C8" s="29" t="s">
        <v>19</v>
      </c>
      <c r="D8" s="9"/>
      <c r="E8" s="89" t="s">
        <v>2</v>
      </c>
      <c r="F8" s="89" t="s">
        <v>2</v>
      </c>
      <c r="G8" s="90" t="s">
        <v>2</v>
      </c>
      <c r="H8" s="90"/>
    </row>
    <row r="9" spans="1:10" s="85" customFormat="1" ht="30" customHeight="1" x14ac:dyDescent="0.2">
      <c r="A9" s="48" t="s">
        <v>85</v>
      </c>
      <c r="B9" s="55" t="s">
        <v>169</v>
      </c>
      <c r="C9" s="88" t="s">
        <v>86</v>
      </c>
      <c r="D9" s="81" t="s">
        <v>342</v>
      </c>
      <c r="E9" s="91" t="s">
        <v>30</v>
      </c>
      <c r="F9" s="92">
        <v>2100</v>
      </c>
      <c r="G9" s="83"/>
      <c r="H9" s="93">
        <f t="shared" ref="H9:H10" si="0">ROUND(G9*F9,2)</f>
        <v>0</v>
      </c>
      <c r="J9" s="240"/>
    </row>
    <row r="10" spans="1:10" s="53" customFormat="1" ht="30" customHeight="1" x14ac:dyDescent="0.2">
      <c r="A10" s="86" t="s">
        <v>87</v>
      </c>
      <c r="B10" s="55" t="s">
        <v>31</v>
      </c>
      <c r="C10" s="88" t="s">
        <v>88</v>
      </c>
      <c r="D10" s="81" t="s">
        <v>352</v>
      </c>
      <c r="E10" s="91" t="s">
        <v>32</v>
      </c>
      <c r="F10" s="92">
        <v>4400</v>
      </c>
      <c r="G10" s="83"/>
      <c r="H10" s="93">
        <f t="shared" si="0"/>
        <v>0</v>
      </c>
      <c r="J10" s="242"/>
    </row>
    <row r="11" spans="1:10" s="85" customFormat="1" ht="32.450000000000003" customHeight="1" x14ac:dyDescent="0.2">
      <c r="A11" s="86" t="s">
        <v>89</v>
      </c>
      <c r="B11" s="49" t="s">
        <v>90</v>
      </c>
      <c r="C11" s="50" t="s">
        <v>348</v>
      </c>
      <c r="D11" s="81" t="s">
        <v>352</v>
      </c>
      <c r="E11" s="51"/>
      <c r="F11" s="82"/>
      <c r="G11" s="94"/>
      <c r="H11" s="84"/>
      <c r="J11" s="240"/>
    </row>
    <row r="12" spans="1:10" s="85" customFormat="1" ht="34.15" customHeight="1" x14ac:dyDescent="0.2">
      <c r="A12" s="86" t="s">
        <v>538</v>
      </c>
      <c r="B12" s="59" t="s">
        <v>33</v>
      </c>
      <c r="C12" s="88" t="s">
        <v>539</v>
      </c>
      <c r="D12" s="81" t="s">
        <v>2</v>
      </c>
      <c r="E12" s="91" t="s">
        <v>34</v>
      </c>
      <c r="F12" s="92">
        <v>2820</v>
      </c>
      <c r="G12" s="83"/>
      <c r="H12" s="93">
        <f t="shared" ref="H12" si="1">ROUND(G12*F12,2)</f>
        <v>0</v>
      </c>
      <c r="J12" s="240"/>
    </row>
    <row r="13" spans="1:10" s="85" customFormat="1" ht="38.450000000000003" customHeight="1" x14ac:dyDescent="0.2">
      <c r="A13" s="86" t="s">
        <v>35</v>
      </c>
      <c r="B13" s="49" t="s">
        <v>91</v>
      </c>
      <c r="C13" s="50" t="s">
        <v>36</v>
      </c>
      <c r="D13" s="81" t="s">
        <v>342</v>
      </c>
      <c r="E13" s="51"/>
      <c r="F13" s="82"/>
      <c r="G13" s="94"/>
      <c r="H13" s="84"/>
      <c r="J13" s="240"/>
    </row>
    <row r="14" spans="1:10" s="85" customFormat="1" ht="34.9" customHeight="1" x14ac:dyDescent="0.2">
      <c r="A14" s="86" t="s">
        <v>540</v>
      </c>
      <c r="B14" s="59" t="s">
        <v>33</v>
      </c>
      <c r="C14" s="88" t="s">
        <v>541</v>
      </c>
      <c r="D14" s="81" t="s">
        <v>2</v>
      </c>
      <c r="E14" s="91" t="s">
        <v>30</v>
      </c>
      <c r="F14" s="92">
        <v>470</v>
      </c>
      <c r="G14" s="83"/>
      <c r="H14" s="93">
        <f t="shared" ref="H14" si="2">ROUND(G14*F14,2)</f>
        <v>0</v>
      </c>
      <c r="J14" s="240"/>
    </row>
    <row r="15" spans="1:10" s="53" customFormat="1" ht="30" customHeight="1" x14ac:dyDescent="0.2">
      <c r="A15" s="48" t="s">
        <v>37</v>
      </c>
      <c r="B15" s="55" t="s">
        <v>92</v>
      </c>
      <c r="C15" s="88" t="s">
        <v>38</v>
      </c>
      <c r="D15" s="81" t="s">
        <v>342</v>
      </c>
      <c r="E15" s="91" t="s">
        <v>32</v>
      </c>
      <c r="F15" s="92">
        <v>3400</v>
      </c>
      <c r="G15" s="83"/>
      <c r="H15" s="93">
        <f t="shared" ref="H15" si="3">ROUND(G15*F15,2)</f>
        <v>0</v>
      </c>
      <c r="J15" s="242"/>
    </row>
    <row r="16" spans="1:10" s="85" customFormat="1" ht="33" customHeight="1" x14ac:dyDescent="0.2">
      <c r="A16" s="86"/>
      <c r="B16" s="55" t="s">
        <v>93</v>
      </c>
      <c r="C16" s="88" t="s">
        <v>542</v>
      </c>
      <c r="D16" s="81" t="s">
        <v>385</v>
      </c>
      <c r="E16" s="91" t="s">
        <v>32</v>
      </c>
      <c r="F16" s="92">
        <v>4400</v>
      </c>
      <c r="G16" s="83"/>
      <c r="H16" s="93">
        <f>ROUND(G16*F16,2)</f>
        <v>0</v>
      </c>
      <c r="J16" s="240"/>
    </row>
    <row r="17" spans="1:10" s="53" customFormat="1" ht="30" customHeight="1" x14ac:dyDescent="0.2">
      <c r="A17" s="48" t="s">
        <v>572</v>
      </c>
      <c r="B17" s="55" t="s">
        <v>579</v>
      </c>
      <c r="C17" s="88" t="s">
        <v>573</v>
      </c>
      <c r="D17" s="81" t="s">
        <v>574</v>
      </c>
      <c r="E17" s="91"/>
      <c r="F17" s="92"/>
      <c r="G17" s="94"/>
      <c r="H17" s="93"/>
      <c r="I17" s="241"/>
      <c r="J17" s="242"/>
    </row>
    <row r="18" spans="1:10" s="53" customFormat="1" ht="30" customHeight="1" x14ac:dyDescent="0.2">
      <c r="A18" s="86" t="s">
        <v>575</v>
      </c>
      <c r="B18" s="59" t="s">
        <v>33</v>
      </c>
      <c r="C18" s="88" t="s">
        <v>576</v>
      </c>
      <c r="D18" s="57"/>
      <c r="E18" s="91" t="s">
        <v>30</v>
      </c>
      <c r="F18" s="237">
        <v>75</v>
      </c>
      <c r="G18" s="83"/>
      <c r="H18" s="93">
        <f>ROUND(G18*F18,2)</f>
        <v>0</v>
      </c>
      <c r="I18" s="241"/>
      <c r="J18" s="242"/>
    </row>
    <row r="19" spans="1:10" ht="36" customHeight="1" x14ac:dyDescent="0.2">
      <c r="A19" s="16"/>
      <c r="B19" s="13"/>
      <c r="C19" s="30" t="s">
        <v>333</v>
      </c>
      <c r="D19" s="9"/>
      <c r="E19" s="6"/>
      <c r="F19" s="9"/>
      <c r="G19" s="19"/>
      <c r="H19" s="19"/>
    </row>
    <row r="20" spans="1:10" s="85" customFormat="1" ht="30" customHeight="1" x14ac:dyDescent="0.2">
      <c r="A20" s="99" t="s">
        <v>67</v>
      </c>
      <c r="B20" s="55" t="s">
        <v>94</v>
      </c>
      <c r="C20" s="88" t="s">
        <v>68</v>
      </c>
      <c r="D20" s="81" t="s">
        <v>342</v>
      </c>
      <c r="E20" s="91"/>
      <c r="F20" s="92"/>
      <c r="G20" s="94"/>
      <c r="H20" s="93"/>
      <c r="J20" s="240"/>
    </row>
    <row r="21" spans="1:10" s="53" customFormat="1" ht="30" customHeight="1" x14ac:dyDescent="0.2">
      <c r="A21" s="99" t="s">
        <v>69</v>
      </c>
      <c r="B21" s="59" t="s">
        <v>33</v>
      </c>
      <c r="C21" s="88" t="s">
        <v>70</v>
      </c>
      <c r="D21" s="81" t="s">
        <v>2</v>
      </c>
      <c r="E21" s="91" t="s">
        <v>32</v>
      </c>
      <c r="F21" s="92">
        <v>4000</v>
      </c>
      <c r="G21" s="83"/>
      <c r="H21" s="93">
        <f>ROUND(G21*F21,2)</f>
        <v>0</v>
      </c>
      <c r="J21" s="242"/>
    </row>
    <row r="22" spans="1:10" s="53" customFormat="1" ht="30" customHeight="1" x14ac:dyDescent="0.2">
      <c r="A22" s="99" t="s">
        <v>41</v>
      </c>
      <c r="B22" s="55" t="s">
        <v>95</v>
      </c>
      <c r="C22" s="88" t="s">
        <v>42</v>
      </c>
      <c r="D22" s="81" t="s">
        <v>170</v>
      </c>
      <c r="E22" s="91"/>
      <c r="F22" s="92"/>
      <c r="G22" s="94"/>
      <c r="H22" s="93"/>
      <c r="J22" s="242"/>
    </row>
    <row r="23" spans="1:10" s="53" customFormat="1" ht="30" customHeight="1" x14ac:dyDescent="0.2">
      <c r="A23" s="99" t="s">
        <v>43</v>
      </c>
      <c r="B23" s="59" t="s">
        <v>33</v>
      </c>
      <c r="C23" s="88" t="s">
        <v>44</v>
      </c>
      <c r="D23" s="81" t="s">
        <v>2</v>
      </c>
      <c r="E23" s="91" t="s">
        <v>39</v>
      </c>
      <c r="F23" s="92">
        <v>20</v>
      </c>
      <c r="G23" s="83"/>
      <c r="H23" s="93">
        <f>ROUND(G23*F23,2)</f>
        <v>0</v>
      </c>
      <c r="J23" s="242"/>
    </row>
    <row r="24" spans="1:10" s="53" customFormat="1" ht="30" x14ac:dyDescent="0.2">
      <c r="A24" s="99" t="s">
        <v>45</v>
      </c>
      <c r="B24" s="55" t="s">
        <v>96</v>
      </c>
      <c r="C24" s="88" t="s">
        <v>46</v>
      </c>
      <c r="D24" s="81" t="s">
        <v>170</v>
      </c>
      <c r="E24" s="91"/>
      <c r="F24" s="92"/>
      <c r="G24" s="94"/>
      <c r="H24" s="93"/>
      <c r="J24" s="242"/>
    </row>
    <row r="25" spans="1:10" s="53" customFormat="1" ht="30" customHeight="1" x14ac:dyDescent="0.2">
      <c r="A25" s="106" t="s">
        <v>171</v>
      </c>
      <c r="B25" s="107" t="s">
        <v>33</v>
      </c>
      <c r="C25" s="108" t="s">
        <v>172</v>
      </c>
      <c r="D25" s="107" t="s">
        <v>2</v>
      </c>
      <c r="E25" s="107" t="s">
        <v>39</v>
      </c>
      <c r="F25" s="92">
        <v>80</v>
      </c>
      <c r="G25" s="83"/>
      <c r="H25" s="93">
        <f>ROUND(G25*F25,2)</f>
        <v>0</v>
      </c>
      <c r="J25" s="242"/>
    </row>
    <row r="26" spans="1:10" s="53" customFormat="1" ht="30" customHeight="1" x14ac:dyDescent="0.2">
      <c r="A26" s="99" t="s">
        <v>47</v>
      </c>
      <c r="B26" s="59" t="s">
        <v>40</v>
      </c>
      <c r="C26" s="88" t="s">
        <v>48</v>
      </c>
      <c r="D26" s="81" t="s">
        <v>2</v>
      </c>
      <c r="E26" s="91" t="s">
        <v>39</v>
      </c>
      <c r="F26" s="92">
        <v>20</v>
      </c>
      <c r="G26" s="83"/>
      <c r="H26" s="93">
        <f>ROUND(G26*F26,2)</f>
        <v>0</v>
      </c>
      <c r="J26" s="242"/>
    </row>
    <row r="27" spans="1:10" s="85" customFormat="1" ht="32.25" customHeight="1" x14ac:dyDescent="0.2">
      <c r="A27" s="99" t="s">
        <v>157</v>
      </c>
      <c r="B27" s="55" t="s">
        <v>97</v>
      </c>
      <c r="C27" s="88" t="s">
        <v>158</v>
      </c>
      <c r="D27" s="81" t="s">
        <v>98</v>
      </c>
      <c r="E27" s="91"/>
      <c r="F27" s="92"/>
      <c r="G27" s="94"/>
      <c r="H27" s="93"/>
      <c r="J27" s="240"/>
    </row>
    <row r="28" spans="1:10" s="53" customFormat="1" ht="30" customHeight="1" x14ac:dyDescent="0.2">
      <c r="A28" s="99" t="s">
        <v>159</v>
      </c>
      <c r="B28" s="59" t="s">
        <v>33</v>
      </c>
      <c r="C28" s="88" t="s">
        <v>99</v>
      </c>
      <c r="D28" s="81" t="s">
        <v>2</v>
      </c>
      <c r="E28" s="91" t="s">
        <v>32</v>
      </c>
      <c r="F28" s="92">
        <v>15</v>
      </c>
      <c r="G28" s="83"/>
      <c r="H28" s="93">
        <f t="shared" ref="H28" si="4">ROUND(G28*F28,2)</f>
        <v>0</v>
      </c>
      <c r="J28" s="242"/>
    </row>
    <row r="29" spans="1:10" s="85" customFormat="1" ht="33" customHeight="1" x14ac:dyDescent="0.2">
      <c r="A29" s="99" t="s">
        <v>213</v>
      </c>
      <c r="B29" s="55" t="s">
        <v>104</v>
      </c>
      <c r="C29" s="88" t="s">
        <v>214</v>
      </c>
      <c r="D29" s="81" t="s">
        <v>583</v>
      </c>
      <c r="E29" s="91"/>
      <c r="F29" s="92"/>
      <c r="G29" s="94"/>
      <c r="H29" s="93"/>
      <c r="J29" s="240"/>
    </row>
    <row r="30" spans="1:10" s="53" customFormat="1" ht="30" customHeight="1" x14ac:dyDescent="0.2">
      <c r="A30" s="99" t="s">
        <v>215</v>
      </c>
      <c r="B30" s="59" t="s">
        <v>353</v>
      </c>
      <c r="C30" s="88" t="s">
        <v>343</v>
      </c>
      <c r="D30" s="81" t="s">
        <v>216</v>
      </c>
      <c r="E30" s="91"/>
      <c r="F30" s="92"/>
      <c r="G30" s="94"/>
      <c r="H30" s="93"/>
      <c r="J30" s="242"/>
    </row>
    <row r="31" spans="1:10" s="53" customFormat="1" ht="30" customHeight="1" x14ac:dyDescent="0.2">
      <c r="A31" s="99" t="s">
        <v>217</v>
      </c>
      <c r="B31" s="103" t="s">
        <v>100</v>
      </c>
      <c r="C31" s="88" t="s">
        <v>218</v>
      </c>
      <c r="D31" s="81"/>
      <c r="E31" s="91" t="s">
        <v>32</v>
      </c>
      <c r="F31" s="92">
        <v>25</v>
      </c>
      <c r="G31" s="83"/>
      <c r="H31" s="93">
        <f>ROUND(G31*F31,2)</f>
        <v>0</v>
      </c>
      <c r="J31" s="242"/>
    </row>
    <row r="32" spans="1:10" s="53" customFormat="1" ht="30" customHeight="1" x14ac:dyDescent="0.2">
      <c r="A32" s="99" t="s">
        <v>219</v>
      </c>
      <c r="B32" s="103" t="s">
        <v>101</v>
      </c>
      <c r="C32" s="88" t="s">
        <v>220</v>
      </c>
      <c r="D32" s="81"/>
      <c r="E32" s="91" t="s">
        <v>32</v>
      </c>
      <c r="F32" s="92">
        <v>25</v>
      </c>
      <c r="G32" s="83"/>
      <c r="H32" s="93">
        <f>ROUND(G32*F32,2)</f>
        <v>0</v>
      </c>
      <c r="J32" s="242"/>
    </row>
    <row r="33" spans="1:10" s="53" customFormat="1" ht="30" customHeight="1" x14ac:dyDescent="0.2">
      <c r="A33" s="99" t="s">
        <v>247</v>
      </c>
      <c r="B33" s="103" t="s">
        <v>102</v>
      </c>
      <c r="C33" s="88" t="s">
        <v>248</v>
      </c>
      <c r="D33" s="81" t="s">
        <v>2</v>
      </c>
      <c r="E33" s="91" t="s">
        <v>32</v>
      </c>
      <c r="F33" s="92">
        <v>1300</v>
      </c>
      <c r="G33" s="83"/>
      <c r="H33" s="93">
        <f>ROUND(G33*F33,2)</f>
        <v>0</v>
      </c>
      <c r="J33" s="242"/>
    </row>
    <row r="34" spans="1:10" s="85" customFormat="1" ht="29.25" customHeight="1" x14ac:dyDescent="0.2">
      <c r="A34" s="99" t="s">
        <v>249</v>
      </c>
      <c r="B34" s="55" t="s">
        <v>108</v>
      </c>
      <c r="C34" s="88" t="s">
        <v>251</v>
      </c>
      <c r="D34" s="81" t="s">
        <v>98</v>
      </c>
      <c r="E34" s="91" t="s">
        <v>32</v>
      </c>
      <c r="F34" s="105">
        <v>20</v>
      </c>
      <c r="G34" s="83"/>
      <c r="H34" s="93">
        <f t="shared" ref="H34:H44" si="5">ROUND(G34*F34,2)</f>
        <v>0</v>
      </c>
      <c r="J34" s="240"/>
    </row>
    <row r="35" spans="1:10" s="53" customFormat="1" ht="30" customHeight="1" x14ac:dyDescent="0.2">
      <c r="A35" s="99" t="s">
        <v>314</v>
      </c>
      <c r="B35" s="55" t="s">
        <v>112</v>
      </c>
      <c r="C35" s="88" t="s">
        <v>315</v>
      </c>
      <c r="D35" s="81" t="s">
        <v>98</v>
      </c>
      <c r="E35" s="91" t="s">
        <v>32</v>
      </c>
      <c r="F35" s="92">
        <v>20</v>
      </c>
      <c r="G35" s="83"/>
      <c r="H35" s="93">
        <f t="shared" si="5"/>
        <v>0</v>
      </c>
      <c r="J35" s="242"/>
    </row>
    <row r="36" spans="1:10" s="53" customFormat="1" ht="30" customHeight="1" x14ac:dyDescent="0.2">
      <c r="A36" s="99" t="s">
        <v>354</v>
      </c>
      <c r="B36" s="55" t="s">
        <v>114</v>
      </c>
      <c r="C36" s="88" t="s">
        <v>355</v>
      </c>
      <c r="D36" s="81" t="s">
        <v>98</v>
      </c>
      <c r="E36" s="91" t="s">
        <v>32</v>
      </c>
      <c r="F36" s="92">
        <v>10</v>
      </c>
      <c r="G36" s="83"/>
      <c r="H36" s="93">
        <f t="shared" si="5"/>
        <v>0</v>
      </c>
      <c r="J36" s="242"/>
    </row>
    <row r="37" spans="1:10" s="53" customFormat="1" ht="33" customHeight="1" x14ac:dyDescent="0.2">
      <c r="A37" s="99" t="s">
        <v>103</v>
      </c>
      <c r="B37" s="55" t="s">
        <v>115</v>
      </c>
      <c r="C37" s="88" t="s">
        <v>51</v>
      </c>
      <c r="D37" s="81" t="s">
        <v>584</v>
      </c>
      <c r="E37" s="91"/>
      <c r="F37" s="92"/>
      <c r="G37" s="94"/>
      <c r="H37" s="93"/>
      <c r="J37" s="242"/>
    </row>
    <row r="38" spans="1:10" s="53" customFormat="1" ht="35.25" customHeight="1" x14ac:dyDescent="0.2">
      <c r="A38" s="99" t="s">
        <v>356</v>
      </c>
      <c r="B38" s="59" t="s">
        <v>33</v>
      </c>
      <c r="C38" s="88" t="s">
        <v>344</v>
      </c>
      <c r="D38" s="81" t="s">
        <v>301</v>
      </c>
      <c r="E38" s="91"/>
      <c r="F38" s="92"/>
      <c r="G38" s="93"/>
      <c r="H38" s="93"/>
      <c r="J38" s="242"/>
    </row>
    <row r="39" spans="1:10" s="53" customFormat="1" ht="30" customHeight="1" x14ac:dyDescent="0.2">
      <c r="A39" s="99" t="s">
        <v>357</v>
      </c>
      <c r="B39" s="103" t="s">
        <v>100</v>
      </c>
      <c r="C39" s="88" t="s">
        <v>312</v>
      </c>
      <c r="D39" s="81"/>
      <c r="E39" s="91" t="s">
        <v>49</v>
      </c>
      <c r="F39" s="92">
        <v>15</v>
      </c>
      <c r="G39" s="83"/>
      <c r="H39" s="93">
        <f>ROUND(G39*F39,2)</f>
        <v>0</v>
      </c>
      <c r="J39" s="242"/>
    </row>
    <row r="40" spans="1:10" s="53" customFormat="1" ht="30" customHeight="1" x14ac:dyDescent="0.2">
      <c r="A40" s="99" t="s">
        <v>358</v>
      </c>
      <c r="B40" s="103" t="s">
        <v>101</v>
      </c>
      <c r="C40" s="88" t="s">
        <v>359</v>
      </c>
      <c r="D40" s="81"/>
      <c r="E40" s="91" t="s">
        <v>49</v>
      </c>
      <c r="F40" s="92">
        <v>25</v>
      </c>
      <c r="G40" s="83"/>
      <c r="H40" s="93">
        <f>ROUND(G40*F40,2)</f>
        <v>0</v>
      </c>
      <c r="J40" s="242"/>
    </row>
    <row r="41" spans="1:10" s="53" customFormat="1" ht="36" customHeight="1" x14ac:dyDescent="0.2">
      <c r="A41" s="99" t="s">
        <v>546</v>
      </c>
      <c r="B41" s="52" t="s">
        <v>40</v>
      </c>
      <c r="C41" s="50" t="s">
        <v>547</v>
      </c>
      <c r="D41" s="47" t="s">
        <v>106</v>
      </c>
      <c r="E41" s="51" t="s">
        <v>49</v>
      </c>
      <c r="F41" s="82">
        <v>15</v>
      </c>
      <c r="G41" s="83"/>
      <c r="H41" s="84">
        <f t="shared" ref="H41" si="6">ROUND(G41*F41,2)</f>
        <v>0</v>
      </c>
      <c r="J41" s="242"/>
    </row>
    <row r="42" spans="1:10" s="53" customFormat="1" ht="43.9" customHeight="1" x14ac:dyDescent="0.2">
      <c r="A42" s="99" t="s">
        <v>227</v>
      </c>
      <c r="B42" s="55" t="s">
        <v>118</v>
      </c>
      <c r="C42" s="88" t="s">
        <v>228</v>
      </c>
      <c r="D42" s="81" t="s">
        <v>229</v>
      </c>
      <c r="E42" s="91" t="s">
        <v>32</v>
      </c>
      <c r="F42" s="92">
        <v>30</v>
      </c>
      <c r="G42" s="83"/>
      <c r="H42" s="93">
        <f t="shared" si="5"/>
        <v>0</v>
      </c>
      <c r="J42" s="242"/>
    </row>
    <row r="43" spans="1:10" s="85" customFormat="1" ht="39" customHeight="1" x14ac:dyDescent="0.2">
      <c r="A43" s="99" t="s">
        <v>360</v>
      </c>
      <c r="B43" s="55" t="s">
        <v>120</v>
      </c>
      <c r="C43" s="88" t="s">
        <v>361</v>
      </c>
      <c r="D43" s="81" t="s">
        <v>536</v>
      </c>
      <c r="E43" s="91"/>
      <c r="F43" s="105"/>
      <c r="G43" s="105"/>
      <c r="H43" s="93">
        <f t="shared" si="5"/>
        <v>0</v>
      </c>
      <c r="J43" s="240"/>
    </row>
    <row r="44" spans="1:10" s="85" customFormat="1" ht="21.75" customHeight="1" x14ac:dyDescent="0.2">
      <c r="A44" s="99" t="s">
        <v>362</v>
      </c>
      <c r="B44" s="59" t="s">
        <v>33</v>
      </c>
      <c r="C44" s="88" t="s">
        <v>363</v>
      </c>
      <c r="D44" s="81"/>
      <c r="E44" s="91" t="s">
        <v>32</v>
      </c>
      <c r="F44" s="105">
        <v>55</v>
      </c>
      <c r="G44" s="83"/>
      <c r="H44" s="93">
        <f t="shared" si="5"/>
        <v>0</v>
      </c>
      <c r="J44" s="240"/>
    </row>
    <row r="45" spans="1:10" s="53" customFormat="1" ht="30" customHeight="1" x14ac:dyDescent="0.2">
      <c r="A45" s="99" t="s">
        <v>111</v>
      </c>
      <c r="B45" s="49" t="s">
        <v>123</v>
      </c>
      <c r="C45" s="50" t="s">
        <v>113</v>
      </c>
      <c r="D45" s="47" t="s">
        <v>179</v>
      </c>
      <c r="E45" s="51" t="s">
        <v>39</v>
      </c>
      <c r="F45" s="104">
        <v>8</v>
      </c>
      <c r="G45" s="83"/>
      <c r="H45" s="84">
        <f t="shared" ref="H45" si="7">ROUND(G45*F45,2)</f>
        <v>0</v>
      </c>
      <c r="J45" s="242"/>
    </row>
    <row r="46" spans="1:10" ht="36" customHeight="1" x14ac:dyDescent="0.2">
      <c r="A46" s="16"/>
      <c r="B46" s="110"/>
      <c r="C46" s="111" t="s">
        <v>20</v>
      </c>
      <c r="D46" s="96"/>
      <c r="E46" s="112"/>
      <c r="F46" s="97"/>
      <c r="G46" s="98"/>
      <c r="H46" s="98"/>
    </row>
    <row r="47" spans="1:10" s="85" customFormat="1" ht="43.9" customHeight="1" x14ac:dyDescent="0.2">
      <c r="A47" s="48" t="s">
        <v>52</v>
      </c>
      <c r="B47" s="55" t="s">
        <v>128</v>
      </c>
      <c r="C47" s="88" t="s">
        <v>53</v>
      </c>
      <c r="D47" s="81" t="s">
        <v>577</v>
      </c>
      <c r="E47" s="91"/>
      <c r="F47" s="105"/>
      <c r="G47" s="94"/>
      <c r="H47" s="113"/>
      <c r="I47" s="238"/>
      <c r="J47" s="240"/>
    </row>
    <row r="48" spans="1:10" s="85" customFormat="1" ht="43.9" customHeight="1" x14ac:dyDescent="0.2">
      <c r="A48" s="48" t="s">
        <v>316</v>
      </c>
      <c r="B48" s="59" t="s">
        <v>33</v>
      </c>
      <c r="C48" s="88" t="s">
        <v>349</v>
      </c>
      <c r="D48" s="81" t="s">
        <v>2</v>
      </c>
      <c r="E48" s="91" t="s">
        <v>32</v>
      </c>
      <c r="F48" s="105">
        <v>45</v>
      </c>
      <c r="G48" s="83"/>
      <c r="H48" s="84">
        <f t="shared" ref="H48" si="8">ROUND(G48*F48,2)</f>
        <v>0</v>
      </c>
      <c r="I48" s="238"/>
      <c r="J48" s="240"/>
    </row>
    <row r="49" spans="1:13" s="85" customFormat="1" ht="43.9" customHeight="1" x14ac:dyDescent="0.2">
      <c r="A49" s="48" t="s">
        <v>54</v>
      </c>
      <c r="B49" s="55" t="s">
        <v>133</v>
      </c>
      <c r="C49" s="88" t="s">
        <v>55</v>
      </c>
      <c r="D49" s="81" t="s">
        <v>577</v>
      </c>
      <c r="E49" s="91"/>
      <c r="F49" s="105"/>
      <c r="G49" s="94"/>
      <c r="H49" s="113"/>
      <c r="J49" s="240"/>
    </row>
    <row r="50" spans="1:13" s="53" customFormat="1" ht="43.9" customHeight="1" x14ac:dyDescent="0.2">
      <c r="A50" s="48" t="s">
        <v>364</v>
      </c>
      <c r="B50" s="59" t="s">
        <v>33</v>
      </c>
      <c r="C50" s="88" t="s">
        <v>365</v>
      </c>
      <c r="D50" s="81" t="s">
        <v>105</v>
      </c>
      <c r="E50" s="91" t="s">
        <v>49</v>
      </c>
      <c r="F50" s="92">
        <v>25</v>
      </c>
      <c r="G50" s="83"/>
      <c r="H50" s="93">
        <f t="shared" ref="H50:H53" si="9">ROUND(G50*F50,2)</f>
        <v>0</v>
      </c>
      <c r="J50" s="242"/>
    </row>
    <row r="51" spans="1:13" s="118" customFormat="1" ht="85.5" customHeight="1" x14ac:dyDescent="0.2">
      <c r="A51" s="114"/>
      <c r="B51" s="119" t="s">
        <v>40</v>
      </c>
      <c r="C51" s="120" t="s">
        <v>366</v>
      </c>
      <c r="D51" s="121" t="s">
        <v>533</v>
      </c>
      <c r="E51" s="122" t="s">
        <v>49</v>
      </c>
      <c r="F51" s="123">
        <v>930</v>
      </c>
      <c r="G51" s="124"/>
      <c r="H51" s="125">
        <f t="shared" si="9"/>
        <v>0</v>
      </c>
      <c r="I51" s="115"/>
      <c r="J51" s="116"/>
      <c r="K51" s="117"/>
      <c r="L51" s="117"/>
      <c r="M51" s="117"/>
    </row>
    <row r="52" spans="1:13" s="118" customFormat="1" ht="85.5" customHeight="1" x14ac:dyDescent="0.2">
      <c r="A52" s="114"/>
      <c r="B52" s="119" t="s">
        <v>50</v>
      </c>
      <c r="C52" s="120" t="s">
        <v>367</v>
      </c>
      <c r="D52" s="121" t="s">
        <v>533</v>
      </c>
      <c r="E52" s="122" t="s">
        <v>49</v>
      </c>
      <c r="F52" s="123">
        <v>40</v>
      </c>
      <c r="G52" s="124"/>
      <c r="H52" s="125">
        <f t="shared" si="9"/>
        <v>0</v>
      </c>
      <c r="I52" s="115"/>
      <c r="J52" s="116"/>
      <c r="K52" s="117"/>
      <c r="L52" s="117"/>
      <c r="M52" s="117"/>
    </row>
    <row r="53" spans="1:13" s="118" customFormat="1" ht="70.5" customHeight="1" x14ac:dyDescent="0.2">
      <c r="A53" s="114"/>
      <c r="B53" s="119" t="s">
        <v>62</v>
      </c>
      <c r="C53" s="120" t="s">
        <v>368</v>
      </c>
      <c r="D53" s="121" t="s">
        <v>533</v>
      </c>
      <c r="E53" s="122" t="s">
        <v>49</v>
      </c>
      <c r="F53" s="123">
        <v>45</v>
      </c>
      <c r="G53" s="124"/>
      <c r="H53" s="125">
        <f t="shared" si="9"/>
        <v>0</v>
      </c>
      <c r="I53" s="115"/>
      <c r="J53" s="116"/>
      <c r="K53" s="117"/>
      <c r="L53" s="117"/>
      <c r="M53" s="117"/>
    </row>
    <row r="54" spans="1:13" s="53" customFormat="1" ht="43.9" customHeight="1" x14ac:dyDescent="0.2">
      <c r="A54" s="48" t="s">
        <v>317</v>
      </c>
      <c r="B54" s="55" t="s">
        <v>135</v>
      </c>
      <c r="C54" s="88" t="s">
        <v>318</v>
      </c>
      <c r="D54" s="81" t="s">
        <v>370</v>
      </c>
      <c r="E54" s="138"/>
      <c r="F54" s="92"/>
      <c r="G54" s="94"/>
      <c r="H54" s="113"/>
      <c r="J54" s="242"/>
    </row>
    <row r="55" spans="1:13" s="53" customFormat="1" ht="30" customHeight="1" x14ac:dyDescent="0.2">
      <c r="A55" s="48" t="s">
        <v>319</v>
      </c>
      <c r="B55" s="59" t="s">
        <v>33</v>
      </c>
      <c r="C55" s="88" t="s">
        <v>231</v>
      </c>
      <c r="D55" s="81"/>
      <c r="E55" s="91"/>
      <c r="F55" s="92"/>
      <c r="G55" s="94"/>
      <c r="H55" s="113"/>
      <c r="J55" s="242"/>
    </row>
    <row r="56" spans="1:13" s="53" customFormat="1" ht="30" customHeight="1" x14ac:dyDescent="0.2">
      <c r="A56" s="48" t="s">
        <v>320</v>
      </c>
      <c r="B56" s="103" t="s">
        <v>100</v>
      </c>
      <c r="C56" s="88" t="s">
        <v>119</v>
      </c>
      <c r="D56" s="81"/>
      <c r="E56" s="91" t="s">
        <v>34</v>
      </c>
      <c r="F56" s="92">
        <v>505</v>
      </c>
      <c r="G56" s="83"/>
      <c r="H56" s="93">
        <f>ROUND(G56*F56,2)</f>
        <v>0</v>
      </c>
      <c r="J56" s="242"/>
    </row>
    <row r="57" spans="1:13" s="53" customFormat="1" ht="30" customHeight="1" x14ac:dyDescent="0.2">
      <c r="A57" s="48" t="s">
        <v>321</v>
      </c>
      <c r="B57" s="59" t="s">
        <v>40</v>
      </c>
      <c r="C57" s="88" t="s">
        <v>71</v>
      </c>
      <c r="D57" s="81"/>
      <c r="E57" s="91"/>
      <c r="F57" s="92"/>
      <c r="G57" s="94"/>
      <c r="H57" s="113"/>
      <c r="J57" s="242"/>
    </row>
    <row r="58" spans="1:13" s="53" customFormat="1" ht="30" customHeight="1" x14ac:dyDescent="0.2">
      <c r="A58" s="48" t="s">
        <v>322</v>
      </c>
      <c r="B58" s="103" t="s">
        <v>100</v>
      </c>
      <c r="C58" s="88" t="s">
        <v>119</v>
      </c>
      <c r="D58" s="81"/>
      <c r="E58" s="91" t="s">
        <v>34</v>
      </c>
      <c r="F58" s="92">
        <v>25</v>
      </c>
      <c r="G58" s="83"/>
      <c r="H58" s="93">
        <f>ROUND(G58*F58,2)</f>
        <v>0</v>
      </c>
      <c r="J58" s="242"/>
    </row>
    <row r="59" spans="1:13" s="53" customFormat="1" ht="39.950000000000003" customHeight="1" x14ac:dyDescent="0.2">
      <c r="A59" s="48" t="s">
        <v>371</v>
      </c>
      <c r="B59" s="55" t="s">
        <v>138</v>
      </c>
      <c r="C59" s="88" t="s">
        <v>372</v>
      </c>
      <c r="D59" s="81" t="s">
        <v>346</v>
      </c>
      <c r="E59" s="91" t="s">
        <v>34</v>
      </c>
      <c r="F59" s="92">
        <v>712</v>
      </c>
      <c r="G59" s="83"/>
      <c r="H59" s="93">
        <f>ROUND(G59*F59,2)</f>
        <v>0</v>
      </c>
      <c r="J59" s="242"/>
    </row>
    <row r="60" spans="1:13" s="140" customFormat="1" ht="36" customHeight="1" x14ac:dyDescent="0.2">
      <c r="A60" s="139"/>
      <c r="B60" s="110"/>
      <c r="C60" s="101" t="s">
        <v>21</v>
      </c>
      <c r="D60" s="96"/>
      <c r="E60" s="112"/>
      <c r="F60" s="97"/>
      <c r="G60" s="98"/>
      <c r="H60" s="98"/>
      <c r="J60" s="243"/>
    </row>
    <row r="61" spans="1:13" s="142" customFormat="1" ht="30" customHeight="1" x14ac:dyDescent="0.2">
      <c r="A61" s="141" t="s">
        <v>57</v>
      </c>
      <c r="B61" s="55" t="s">
        <v>139</v>
      </c>
      <c r="C61" s="88" t="s">
        <v>58</v>
      </c>
      <c r="D61" s="81" t="s">
        <v>121</v>
      </c>
      <c r="E61" s="91" t="s">
        <v>49</v>
      </c>
      <c r="F61" s="105">
        <v>200</v>
      </c>
      <c r="G61" s="83"/>
      <c r="H61" s="93">
        <f>ROUND(G61*F61,2)</f>
        <v>0</v>
      </c>
      <c r="J61" s="244"/>
    </row>
    <row r="62" spans="1:13" ht="48" customHeight="1" x14ac:dyDescent="0.2">
      <c r="A62" s="16"/>
      <c r="B62" s="110"/>
      <c r="C62" s="101" t="s">
        <v>22</v>
      </c>
      <c r="D62" s="96"/>
      <c r="E62" s="112"/>
      <c r="F62" s="97"/>
      <c r="G62" s="98"/>
      <c r="H62" s="98"/>
    </row>
    <row r="63" spans="1:13" s="85" customFormat="1" ht="30" customHeight="1" x14ac:dyDescent="0.2">
      <c r="A63" s="48" t="s">
        <v>122</v>
      </c>
      <c r="B63" s="55" t="s">
        <v>141</v>
      </c>
      <c r="C63" s="88" t="s">
        <v>124</v>
      </c>
      <c r="D63" s="81" t="s">
        <v>125</v>
      </c>
      <c r="E63" s="91"/>
      <c r="F63" s="105"/>
      <c r="G63" s="94"/>
      <c r="H63" s="113"/>
      <c r="J63" s="240"/>
    </row>
    <row r="64" spans="1:13" s="85" customFormat="1" ht="30" customHeight="1" x14ac:dyDescent="0.2">
      <c r="A64" s="48" t="s">
        <v>313</v>
      </c>
      <c r="B64" s="59" t="s">
        <v>33</v>
      </c>
      <c r="C64" s="88" t="s">
        <v>126</v>
      </c>
      <c r="D64" s="81"/>
      <c r="E64" s="91" t="s">
        <v>39</v>
      </c>
      <c r="F64" s="105">
        <v>12</v>
      </c>
      <c r="G64" s="83"/>
      <c r="H64" s="93">
        <f>ROUND(G64*F64,2)</f>
        <v>0</v>
      </c>
      <c r="J64" s="240"/>
    </row>
    <row r="65" spans="1:10" s="53" customFormat="1" ht="30" customHeight="1" x14ac:dyDescent="0.2">
      <c r="A65" s="48" t="s">
        <v>127</v>
      </c>
      <c r="B65" s="55" t="s">
        <v>144</v>
      </c>
      <c r="C65" s="88" t="s">
        <v>129</v>
      </c>
      <c r="D65" s="81" t="s">
        <v>125</v>
      </c>
      <c r="E65" s="91"/>
      <c r="F65" s="105"/>
      <c r="G65" s="94"/>
      <c r="H65" s="113"/>
      <c r="J65" s="242"/>
    </row>
    <row r="66" spans="1:10" s="53" customFormat="1" ht="30" customHeight="1" x14ac:dyDescent="0.2">
      <c r="A66" s="48" t="s">
        <v>130</v>
      </c>
      <c r="B66" s="59" t="s">
        <v>33</v>
      </c>
      <c r="C66" s="88" t="s">
        <v>131</v>
      </c>
      <c r="D66" s="81"/>
      <c r="E66" s="91"/>
      <c r="F66" s="105"/>
      <c r="G66" s="94"/>
      <c r="H66" s="113"/>
      <c r="J66" s="242"/>
    </row>
    <row r="67" spans="1:10" s="53" customFormat="1" ht="43.9" customHeight="1" x14ac:dyDescent="0.2">
      <c r="A67" s="48" t="s">
        <v>132</v>
      </c>
      <c r="B67" s="103" t="s">
        <v>100</v>
      </c>
      <c r="C67" s="88" t="s">
        <v>373</v>
      </c>
      <c r="D67" s="81"/>
      <c r="E67" s="91" t="s">
        <v>49</v>
      </c>
      <c r="F67" s="105">
        <v>19</v>
      </c>
      <c r="G67" s="83"/>
      <c r="H67" s="93">
        <f>ROUND(G67*F67,2)</f>
        <v>0</v>
      </c>
      <c r="J67" s="242"/>
    </row>
    <row r="68" spans="1:10" s="126" customFormat="1" ht="35.25" customHeight="1" x14ac:dyDescent="0.2">
      <c r="A68" s="48" t="s">
        <v>77</v>
      </c>
      <c r="B68" s="55" t="s">
        <v>145</v>
      </c>
      <c r="C68" s="127" t="s">
        <v>234</v>
      </c>
      <c r="D68" s="54" t="s">
        <v>240</v>
      </c>
      <c r="E68" s="91"/>
      <c r="F68" s="105"/>
      <c r="G68" s="94"/>
      <c r="H68" s="113"/>
      <c r="J68" s="245"/>
    </row>
    <row r="69" spans="1:10" s="53" customFormat="1" ht="43.9" customHeight="1" x14ac:dyDescent="0.2">
      <c r="A69" s="48" t="s">
        <v>78</v>
      </c>
      <c r="B69" s="59" t="s">
        <v>33</v>
      </c>
      <c r="C69" s="128" t="s">
        <v>302</v>
      </c>
      <c r="D69" s="81"/>
      <c r="E69" s="91" t="s">
        <v>39</v>
      </c>
      <c r="F69" s="105">
        <v>5</v>
      </c>
      <c r="G69" s="83"/>
      <c r="H69" s="93">
        <f t="shared" ref="H69:H70" si="10">ROUND(G69*F69,2)</f>
        <v>0</v>
      </c>
      <c r="J69" s="242"/>
    </row>
    <row r="70" spans="1:10" s="53" customFormat="1" ht="43.9" customHeight="1" x14ac:dyDescent="0.2">
      <c r="A70" s="48" t="s">
        <v>79</v>
      </c>
      <c r="B70" s="59" t="s">
        <v>40</v>
      </c>
      <c r="C70" s="128" t="s">
        <v>303</v>
      </c>
      <c r="D70" s="81"/>
      <c r="E70" s="91" t="s">
        <v>39</v>
      </c>
      <c r="F70" s="105">
        <v>5</v>
      </c>
      <c r="G70" s="83"/>
      <c r="H70" s="93">
        <f t="shared" si="10"/>
        <v>0</v>
      </c>
      <c r="J70" s="242"/>
    </row>
    <row r="71" spans="1:10" s="126" customFormat="1" ht="43.9" customHeight="1" x14ac:dyDescent="0.2">
      <c r="A71" s="48" t="s">
        <v>376</v>
      </c>
      <c r="B71" s="55" t="s">
        <v>147</v>
      </c>
      <c r="C71" s="56" t="s">
        <v>378</v>
      </c>
      <c r="D71" s="81" t="s">
        <v>125</v>
      </c>
      <c r="E71" s="91"/>
      <c r="F71" s="105"/>
      <c r="G71" s="94"/>
      <c r="H71" s="113"/>
      <c r="J71" s="245"/>
    </row>
    <row r="72" spans="1:10" s="126" customFormat="1" ht="30" customHeight="1" x14ac:dyDescent="0.2">
      <c r="A72" s="48" t="s">
        <v>379</v>
      </c>
      <c r="B72" s="59" t="s">
        <v>33</v>
      </c>
      <c r="C72" s="56" t="s">
        <v>166</v>
      </c>
      <c r="D72" s="81"/>
      <c r="E72" s="91" t="s">
        <v>39</v>
      </c>
      <c r="F72" s="105">
        <v>12</v>
      </c>
      <c r="G72" s="83"/>
      <c r="H72" s="93">
        <f t="shared" ref="H72" si="11">ROUND(G72*F72,2)</f>
        <v>0</v>
      </c>
      <c r="J72" s="245"/>
    </row>
    <row r="73" spans="1:10" s="85" customFormat="1" ht="39.950000000000003" customHeight="1" x14ac:dyDescent="0.2">
      <c r="A73" s="48" t="s">
        <v>380</v>
      </c>
      <c r="B73" s="55" t="s">
        <v>149</v>
      </c>
      <c r="C73" s="88" t="s">
        <v>382</v>
      </c>
      <c r="D73" s="81" t="s">
        <v>125</v>
      </c>
      <c r="E73" s="91" t="s">
        <v>39</v>
      </c>
      <c r="F73" s="105">
        <v>12</v>
      </c>
      <c r="G73" s="83"/>
      <c r="H73" s="93">
        <f t="shared" ref="H73:H74" si="12">ROUND(G73*F73,2)</f>
        <v>0</v>
      </c>
      <c r="J73" s="240"/>
    </row>
    <row r="74" spans="1:10" s="53" customFormat="1" ht="30" customHeight="1" x14ac:dyDescent="0.2">
      <c r="A74" s="48" t="s">
        <v>140</v>
      </c>
      <c r="B74" s="55" t="s">
        <v>150</v>
      </c>
      <c r="C74" s="88" t="s">
        <v>142</v>
      </c>
      <c r="D74" s="81" t="s">
        <v>143</v>
      </c>
      <c r="E74" s="91" t="s">
        <v>49</v>
      </c>
      <c r="F74" s="105">
        <v>144</v>
      </c>
      <c r="G74" s="83"/>
      <c r="H74" s="93">
        <f t="shared" si="12"/>
        <v>0</v>
      </c>
      <c r="J74" s="242"/>
    </row>
    <row r="75" spans="1:10" s="126" customFormat="1" ht="39.75" customHeight="1" x14ac:dyDescent="0.2">
      <c r="A75" s="48" t="s">
        <v>193</v>
      </c>
      <c r="B75" s="55" t="s">
        <v>151</v>
      </c>
      <c r="C75" s="56" t="s">
        <v>194</v>
      </c>
      <c r="D75" s="57" t="s">
        <v>604</v>
      </c>
      <c r="E75" s="91"/>
      <c r="F75" s="129"/>
      <c r="G75" s="93"/>
      <c r="H75" s="93"/>
      <c r="J75" s="245"/>
    </row>
    <row r="76" spans="1:10" s="126" customFormat="1" ht="31.5" customHeight="1" x14ac:dyDescent="0.2">
      <c r="A76" s="48" t="s">
        <v>195</v>
      </c>
      <c r="B76" s="59" t="s">
        <v>33</v>
      </c>
      <c r="C76" s="130" t="s">
        <v>386</v>
      </c>
      <c r="D76" s="57" t="s">
        <v>387</v>
      </c>
      <c r="E76" s="91" t="s">
        <v>32</v>
      </c>
      <c r="F76" s="105">
        <v>990</v>
      </c>
      <c r="G76" s="83"/>
      <c r="H76" s="93">
        <f>ROUND(G76*F76,2)</f>
        <v>0</v>
      </c>
      <c r="J76" s="245"/>
    </row>
    <row r="77" spans="1:10" ht="43.9" customHeight="1" x14ac:dyDescent="0.2">
      <c r="A77" s="16"/>
      <c r="B77" s="131"/>
      <c r="C77" s="101" t="s">
        <v>23</v>
      </c>
      <c r="D77" s="96"/>
      <c r="E77" s="112"/>
      <c r="F77" s="97"/>
      <c r="G77" s="98"/>
      <c r="H77" s="98"/>
    </row>
    <row r="78" spans="1:10" s="53" customFormat="1" ht="43.9" customHeight="1" x14ac:dyDescent="0.2">
      <c r="A78" s="48" t="s">
        <v>59</v>
      </c>
      <c r="B78" s="55" t="s">
        <v>152</v>
      </c>
      <c r="C78" s="128" t="s">
        <v>239</v>
      </c>
      <c r="D78" s="54" t="s">
        <v>240</v>
      </c>
      <c r="E78" s="91" t="s">
        <v>39</v>
      </c>
      <c r="F78" s="105">
        <v>7</v>
      </c>
      <c r="G78" s="83"/>
      <c r="H78" s="93">
        <f>ROUND(G78*F78,2)</f>
        <v>0</v>
      </c>
      <c r="J78" s="242"/>
    </row>
    <row r="79" spans="1:10" s="85" customFormat="1" ht="30" customHeight="1" x14ac:dyDescent="0.2">
      <c r="A79" s="48" t="s">
        <v>60</v>
      </c>
      <c r="B79" s="55" t="s">
        <v>181</v>
      </c>
      <c r="C79" s="128" t="s">
        <v>241</v>
      </c>
      <c r="D79" s="54" t="s">
        <v>240</v>
      </c>
      <c r="E79" s="91"/>
      <c r="F79" s="105"/>
      <c r="G79" s="94"/>
      <c r="H79" s="113"/>
      <c r="J79" s="240"/>
    </row>
    <row r="80" spans="1:10" s="53" customFormat="1" ht="30" customHeight="1" x14ac:dyDescent="0.2">
      <c r="A80" s="48" t="s">
        <v>61</v>
      </c>
      <c r="B80" s="59" t="s">
        <v>33</v>
      </c>
      <c r="C80" s="88" t="s">
        <v>148</v>
      </c>
      <c r="D80" s="81"/>
      <c r="E80" s="91" t="s">
        <v>39</v>
      </c>
      <c r="F80" s="105">
        <v>8</v>
      </c>
      <c r="G80" s="83"/>
      <c r="H80" s="93">
        <f t="shared" ref="H80:H84" si="13">ROUND(G80*F80,2)</f>
        <v>0</v>
      </c>
      <c r="J80" s="242"/>
    </row>
    <row r="81" spans="1:10" s="85" customFormat="1" ht="30" customHeight="1" x14ac:dyDescent="0.2">
      <c r="A81" s="48" t="s">
        <v>74</v>
      </c>
      <c r="B81" s="55" t="s">
        <v>183</v>
      </c>
      <c r="C81" s="88" t="s">
        <v>82</v>
      </c>
      <c r="D81" s="54" t="s">
        <v>240</v>
      </c>
      <c r="E81" s="91" t="s">
        <v>39</v>
      </c>
      <c r="F81" s="105">
        <v>5</v>
      </c>
      <c r="G81" s="83"/>
      <c r="H81" s="93">
        <f t="shared" si="13"/>
        <v>0</v>
      </c>
      <c r="J81" s="240"/>
    </row>
    <row r="82" spans="1:10" s="85" customFormat="1" ht="30" customHeight="1" x14ac:dyDescent="0.2">
      <c r="A82" s="48" t="s">
        <v>75</v>
      </c>
      <c r="B82" s="55" t="s">
        <v>185</v>
      </c>
      <c r="C82" s="88" t="s">
        <v>83</v>
      </c>
      <c r="D82" s="54" t="s">
        <v>240</v>
      </c>
      <c r="E82" s="91" t="s">
        <v>39</v>
      </c>
      <c r="F82" s="105">
        <v>5</v>
      </c>
      <c r="G82" s="83"/>
      <c r="H82" s="93">
        <f t="shared" si="13"/>
        <v>0</v>
      </c>
      <c r="J82" s="240"/>
    </row>
    <row r="83" spans="1:10" s="53" customFormat="1" ht="30" customHeight="1" x14ac:dyDescent="0.2">
      <c r="A83" s="48" t="s">
        <v>76</v>
      </c>
      <c r="B83" s="55" t="s">
        <v>189</v>
      </c>
      <c r="C83" s="88" t="s">
        <v>84</v>
      </c>
      <c r="D83" s="54" t="s">
        <v>240</v>
      </c>
      <c r="E83" s="91" t="s">
        <v>39</v>
      </c>
      <c r="F83" s="105">
        <v>65</v>
      </c>
      <c r="G83" s="83"/>
      <c r="H83" s="93">
        <f t="shared" si="13"/>
        <v>0</v>
      </c>
      <c r="J83" s="242"/>
    </row>
    <row r="84" spans="1:10" s="53" customFormat="1" ht="30" customHeight="1" x14ac:dyDescent="0.2">
      <c r="A84" s="132" t="s">
        <v>270</v>
      </c>
      <c r="B84" s="134" t="s">
        <v>190</v>
      </c>
      <c r="C84" s="128" t="s">
        <v>272</v>
      </c>
      <c r="D84" s="54" t="s">
        <v>240</v>
      </c>
      <c r="E84" s="135" t="s">
        <v>39</v>
      </c>
      <c r="F84" s="136">
        <v>30</v>
      </c>
      <c r="G84" s="133"/>
      <c r="H84" s="137">
        <f t="shared" si="13"/>
        <v>0</v>
      </c>
      <c r="J84" s="242"/>
    </row>
    <row r="85" spans="1:10" ht="36" customHeight="1" x14ac:dyDescent="0.2">
      <c r="A85" s="16"/>
      <c r="B85" s="13"/>
      <c r="C85" s="30" t="s">
        <v>24</v>
      </c>
      <c r="D85" s="9"/>
      <c r="E85" s="6"/>
      <c r="F85" s="9"/>
      <c r="G85" s="19"/>
      <c r="H85" s="19"/>
    </row>
    <row r="86" spans="1:10" s="85" customFormat="1" ht="30" customHeight="1" x14ac:dyDescent="0.2">
      <c r="A86" s="99" t="s">
        <v>63</v>
      </c>
      <c r="B86" s="55" t="s">
        <v>191</v>
      </c>
      <c r="C86" s="88" t="s">
        <v>64</v>
      </c>
      <c r="D86" s="81" t="s">
        <v>347</v>
      </c>
      <c r="E86" s="91"/>
      <c r="F86" s="92"/>
      <c r="G86" s="94"/>
      <c r="H86" s="93"/>
      <c r="J86" s="240"/>
    </row>
    <row r="87" spans="1:10" s="53" customFormat="1" ht="30" customHeight="1" x14ac:dyDescent="0.2">
      <c r="A87" s="99" t="s">
        <v>153</v>
      </c>
      <c r="B87" s="59" t="s">
        <v>33</v>
      </c>
      <c r="C87" s="88" t="s">
        <v>154</v>
      </c>
      <c r="D87" s="81"/>
      <c r="E87" s="91" t="s">
        <v>32</v>
      </c>
      <c r="F87" s="92">
        <v>200</v>
      </c>
      <c r="G87" s="133"/>
      <c r="H87" s="93">
        <f>ROUND(G87*F87,2)</f>
        <v>0</v>
      </c>
      <c r="J87" s="242"/>
    </row>
    <row r="88" spans="1:10" s="53" customFormat="1" ht="30" customHeight="1" x14ac:dyDescent="0.2">
      <c r="A88" s="99" t="s">
        <v>65</v>
      </c>
      <c r="B88" s="59" t="s">
        <v>40</v>
      </c>
      <c r="C88" s="88" t="s">
        <v>155</v>
      </c>
      <c r="D88" s="81"/>
      <c r="E88" s="91" t="s">
        <v>32</v>
      </c>
      <c r="F88" s="92">
        <v>3200</v>
      </c>
      <c r="G88" s="133"/>
      <c r="H88" s="93">
        <f>ROUND(G88*F88,2)</f>
        <v>0</v>
      </c>
      <c r="J88" s="242"/>
    </row>
    <row r="89" spans="1:10" ht="36" customHeight="1" x14ac:dyDescent="0.2">
      <c r="A89" s="16"/>
      <c r="B89" s="13"/>
      <c r="C89" s="224" t="s">
        <v>543</v>
      </c>
      <c r="D89" s="9"/>
      <c r="E89" s="6"/>
      <c r="F89" s="9"/>
      <c r="G89" s="19"/>
      <c r="H89" s="19"/>
    </row>
    <row r="90" spans="1:10" s="85" customFormat="1" ht="30" customHeight="1" x14ac:dyDescent="0.2">
      <c r="A90" s="99"/>
      <c r="B90" s="55" t="s">
        <v>192</v>
      </c>
      <c r="C90" s="88" t="s">
        <v>544</v>
      </c>
      <c r="D90" s="66" t="s">
        <v>545</v>
      </c>
      <c r="E90" s="91" t="s">
        <v>39</v>
      </c>
      <c r="F90" s="92">
        <v>1</v>
      </c>
      <c r="G90" s="133"/>
      <c r="H90" s="93">
        <f>ROUND(G90*F90,2)</f>
        <v>0</v>
      </c>
      <c r="J90" s="240"/>
    </row>
    <row r="91" spans="1:10" ht="50.1" customHeight="1" thickBot="1" x14ac:dyDescent="0.25">
      <c r="A91" s="223"/>
      <c r="B91" s="144" t="s">
        <v>12</v>
      </c>
      <c r="C91" s="276" t="str">
        <f>C7</f>
        <v>WEATHERDON AVENUE from Stafford Street to Arbuthnot Street - Asphalt Pavement Reconstruction and Associated Works</v>
      </c>
      <c r="D91" s="277"/>
      <c r="E91" s="277"/>
      <c r="F91" s="278"/>
      <c r="G91" s="143" t="s">
        <v>17</v>
      </c>
      <c r="H91" s="223">
        <f>SUM(H7:H90)</f>
        <v>0</v>
      </c>
    </row>
    <row r="92" spans="1:10" s="34" customFormat="1" ht="50.1" customHeight="1" thickTop="1" x14ac:dyDescent="0.2">
      <c r="A92" s="146"/>
      <c r="B92" s="259" t="s">
        <v>13</v>
      </c>
      <c r="C92" s="274" t="s">
        <v>529</v>
      </c>
      <c r="D92" s="275"/>
      <c r="E92" s="275"/>
      <c r="F92" s="275"/>
      <c r="G92" s="146"/>
      <c r="H92" s="258"/>
      <c r="J92" s="206"/>
    </row>
    <row r="93" spans="1:10" ht="36" customHeight="1" x14ac:dyDescent="0.2">
      <c r="A93" s="16"/>
      <c r="B93" s="87"/>
      <c r="C93" s="29" t="s">
        <v>19</v>
      </c>
      <c r="D93" s="9"/>
      <c r="E93" s="89" t="s">
        <v>2</v>
      </c>
      <c r="F93" s="89" t="s">
        <v>2</v>
      </c>
      <c r="G93" s="90" t="s">
        <v>2</v>
      </c>
      <c r="H93" s="90"/>
    </row>
    <row r="94" spans="1:10" s="85" customFormat="1" ht="30" customHeight="1" x14ac:dyDescent="0.2">
      <c r="A94" s="48" t="s">
        <v>85</v>
      </c>
      <c r="B94" s="55" t="s">
        <v>204</v>
      </c>
      <c r="C94" s="88" t="s">
        <v>86</v>
      </c>
      <c r="D94" s="81" t="s">
        <v>342</v>
      </c>
      <c r="E94" s="91" t="s">
        <v>30</v>
      </c>
      <c r="F94" s="92">
        <v>505</v>
      </c>
      <c r="G94" s="83"/>
      <c r="H94" s="93">
        <f t="shared" ref="H94:H95" si="14">ROUND(G94*F94,2)</f>
        <v>0</v>
      </c>
      <c r="J94" s="240"/>
    </row>
    <row r="95" spans="1:10" s="53" customFormat="1" ht="30" customHeight="1" x14ac:dyDescent="0.2">
      <c r="A95" s="86" t="s">
        <v>87</v>
      </c>
      <c r="B95" s="55" t="s">
        <v>203</v>
      </c>
      <c r="C95" s="88" t="s">
        <v>88</v>
      </c>
      <c r="D95" s="81" t="s">
        <v>352</v>
      </c>
      <c r="E95" s="91" t="s">
        <v>32</v>
      </c>
      <c r="F95" s="92">
        <v>1440</v>
      </c>
      <c r="G95" s="83"/>
      <c r="H95" s="93">
        <f t="shared" si="14"/>
        <v>0</v>
      </c>
      <c r="J95" s="242"/>
    </row>
    <row r="96" spans="1:10" s="85" customFormat="1" ht="32.450000000000003" customHeight="1" x14ac:dyDescent="0.2">
      <c r="A96" s="86" t="s">
        <v>89</v>
      </c>
      <c r="B96" s="49" t="s">
        <v>202</v>
      </c>
      <c r="C96" s="50" t="s">
        <v>348</v>
      </c>
      <c r="D96" s="81" t="s">
        <v>352</v>
      </c>
      <c r="E96" s="51"/>
      <c r="F96" s="82"/>
      <c r="G96" s="94"/>
      <c r="H96" s="84"/>
      <c r="J96" s="240"/>
    </row>
    <row r="97" spans="1:10" s="85" customFormat="1" ht="34.15" customHeight="1" x14ac:dyDescent="0.2">
      <c r="A97" s="86" t="s">
        <v>538</v>
      </c>
      <c r="B97" s="59" t="s">
        <v>33</v>
      </c>
      <c r="C97" s="88" t="s">
        <v>539</v>
      </c>
      <c r="D97" s="81" t="s">
        <v>2</v>
      </c>
      <c r="E97" s="91" t="s">
        <v>34</v>
      </c>
      <c r="F97" s="92">
        <v>920</v>
      </c>
      <c r="G97" s="83"/>
      <c r="H97" s="93">
        <f t="shared" ref="H97" si="15">ROUND(G97*F97,2)</f>
        <v>0</v>
      </c>
      <c r="J97" s="240"/>
    </row>
    <row r="98" spans="1:10" s="85" customFormat="1" ht="38.450000000000003" customHeight="1" x14ac:dyDescent="0.2">
      <c r="A98" s="86" t="s">
        <v>35</v>
      </c>
      <c r="B98" s="49" t="s">
        <v>242</v>
      </c>
      <c r="C98" s="50" t="s">
        <v>36</v>
      </c>
      <c r="D98" s="81" t="s">
        <v>342</v>
      </c>
      <c r="E98" s="51"/>
      <c r="F98" s="82"/>
      <c r="G98" s="94"/>
      <c r="H98" s="84"/>
      <c r="J98" s="240"/>
    </row>
    <row r="99" spans="1:10" s="85" customFormat="1" ht="34.9" customHeight="1" x14ac:dyDescent="0.2">
      <c r="A99" s="86" t="s">
        <v>540</v>
      </c>
      <c r="B99" s="59" t="s">
        <v>33</v>
      </c>
      <c r="C99" s="88" t="s">
        <v>541</v>
      </c>
      <c r="D99" s="81" t="s">
        <v>2</v>
      </c>
      <c r="E99" s="91" t="s">
        <v>30</v>
      </c>
      <c r="F99" s="92">
        <v>155</v>
      </c>
      <c r="G99" s="83"/>
      <c r="H99" s="93">
        <f t="shared" ref="H99" si="16">ROUND(G99*F99,2)</f>
        <v>0</v>
      </c>
      <c r="J99" s="240"/>
    </row>
    <row r="100" spans="1:10" s="53" customFormat="1" ht="30" customHeight="1" x14ac:dyDescent="0.2">
      <c r="A100" s="48" t="s">
        <v>37</v>
      </c>
      <c r="B100" s="55" t="s">
        <v>243</v>
      </c>
      <c r="C100" s="88" t="s">
        <v>38</v>
      </c>
      <c r="D100" s="81" t="s">
        <v>342</v>
      </c>
      <c r="E100" s="91" t="s">
        <v>32</v>
      </c>
      <c r="F100" s="92">
        <v>620</v>
      </c>
      <c r="G100" s="83"/>
      <c r="H100" s="93">
        <f t="shared" ref="H100" si="17">ROUND(G100*F100,2)</f>
        <v>0</v>
      </c>
      <c r="J100" s="242"/>
    </row>
    <row r="101" spans="1:10" s="85" customFormat="1" ht="33" customHeight="1" x14ac:dyDescent="0.2">
      <c r="A101" s="86"/>
      <c r="B101" s="55" t="s">
        <v>244</v>
      </c>
      <c r="C101" s="88" t="s">
        <v>542</v>
      </c>
      <c r="D101" s="81" t="s">
        <v>385</v>
      </c>
      <c r="E101" s="91" t="s">
        <v>32</v>
      </c>
      <c r="F101" s="92">
        <v>1440</v>
      </c>
      <c r="G101" s="83"/>
      <c r="H101" s="93">
        <f t="shared" ref="H101" si="18">ROUND(G101*F101,2)</f>
        <v>0</v>
      </c>
      <c r="J101" s="240"/>
    </row>
    <row r="102" spans="1:10" s="53" customFormat="1" ht="30" customHeight="1" x14ac:dyDescent="0.2">
      <c r="A102" s="48" t="s">
        <v>572</v>
      </c>
      <c r="B102" s="55" t="s">
        <v>245</v>
      </c>
      <c r="C102" s="88" t="s">
        <v>573</v>
      </c>
      <c r="D102" s="81" t="s">
        <v>574</v>
      </c>
      <c r="E102" s="91"/>
      <c r="F102" s="92"/>
      <c r="G102" s="94"/>
      <c r="H102" s="93"/>
      <c r="I102" s="241"/>
      <c r="J102" s="242"/>
    </row>
    <row r="103" spans="1:10" s="53" customFormat="1" ht="30" customHeight="1" x14ac:dyDescent="0.2">
      <c r="A103" s="86" t="s">
        <v>575</v>
      </c>
      <c r="B103" s="59" t="s">
        <v>33</v>
      </c>
      <c r="C103" s="88" t="s">
        <v>576</v>
      </c>
      <c r="D103" s="57"/>
      <c r="E103" s="91" t="s">
        <v>30</v>
      </c>
      <c r="F103" s="237">
        <v>25</v>
      </c>
      <c r="G103" s="83"/>
      <c r="H103" s="93">
        <f>ROUND(G103*F103,2)</f>
        <v>0</v>
      </c>
      <c r="I103" s="241"/>
      <c r="J103" s="242"/>
    </row>
    <row r="104" spans="1:10" ht="36" customHeight="1" x14ac:dyDescent="0.2">
      <c r="A104" s="16"/>
      <c r="B104" s="13"/>
      <c r="C104" s="30" t="s">
        <v>333</v>
      </c>
      <c r="D104" s="9"/>
      <c r="E104" s="6"/>
      <c r="F104" s="9"/>
      <c r="G104" s="19"/>
      <c r="H104" s="19"/>
    </row>
    <row r="105" spans="1:10" s="85" customFormat="1" ht="30" customHeight="1" x14ac:dyDescent="0.2">
      <c r="A105" s="99" t="s">
        <v>67</v>
      </c>
      <c r="B105" s="55" t="s">
        <v>246</v>
      </c>
      <c r="C105" s="88" t="s">
        <v>68</v>
      </c>
      <c r="D105" s="81" t="s">
        <v>342</v>
      </c>
      <c r="E105" s="91"/>
      <c r="F105" s="92"/>
      <c r="G105" s="94"/>
      <c r="H105" s="93"/>
      <c r="J105" s="240"/>
    </row>
    <row r="106" spans="1:10" s="53" customFormat="1" ht="30" customHeight="1" x14ac:dyDescent="0.2">
      <c r="A106" s="99" t="s">
        <v>69</v>
      </c>
      <c r="B106" s="59" t="s">
        <v>33</v>
      </c>
      <c r="C106" s="88" t="s">
        <v>70</v>
      </c>
      <c r="D106" s="81" t="s">
        <v>2</v>
      </c>
      <c r="E106" s="91" t="s">
        <v>32</v>
      </c>
      <c r="F106" s="92">
        <v>1370</v>
      </c>
      <c r="G106" s="83"/>
      <c r="H106" s="93">
        <f>ROUND(G106*F106,2)</f>
        <v>0</v>
      </c>
      <c r="J106" s="242"/>
    </row>
    <row r="107" spans="1:10" s="53" customFormat="1" ht="30" customHeight="1" x14ac:dyDescent="0.2">
      <c r="A107" s="99" t="s">
        <v>41</v>
      </c>
      <c r="B107" s="55" t="s">
        <v>250</v>
      </c>
      <c r="C107" s="88" t="s">
        <v>42</v>
      </c>
      <c r="D107" s="81" t="s">
        <v>170</v>
      </c>
      <c r="E107" s="91"/>
      <c r="F107" s="92"/>
      <c r="G107" s="94"/>
      <c r="H107" s="93"/>
      <c r="J107" s="242"/>
    </row>
    <row r="108" spans="1:10" s="53" customFormat="1" ht="30" customHeight="1" x14ac:dyDescent="0.2">
      <c r="A108" s="99" t="s">
        <v>43</v>
      </c>
      <c r="B108" s="59" t="s">
        <v>33</v>
      </c>
      <c r="C108" s="88" t="s">
        <v>44</v>
      </c>
      <c r="D108" s="81" t="s">
        <v>2</v>
      </c>
      <c r="E108" s="91" t="s">
        <v>39</v>
      </c>
      <c r="F108" s="92">
        <v>10</v>
      </c>
      <c r="G108" s="83"/>
      <c r="H108" s="93">
        <f>ROUND(G108*F108,2)</f>
        <v>0</v>
      </c>
      <c r="J108" s="242"/>
    </row>
    <row r="109" spans="1:10" s="53" customFormat="1" ht="30" x14ac:dyDescent="0.2">
      <c r="A109" s="99" t="s">
        <v>45</v>
      </c>
      <c r="B109" s="55" t="s">
        <v>252</v>
      </c>
      <c r="C109" s="88" t="s">
        <v>46</v>
      </c>
      <c r="D109" s="81" t="s">
        <v>170</v>
      </c>
      <c r="E109" s="91"/>
      <c r="F109" s="92"/>
      <c r="G109" s="94"/>
      <c r="H109" s="93"/>
      <c r="J109" s="242"/>
    </row>
    <row r="110" spans="1:10" s="53" customFormat="1" ht="30" customHeight="1" x14ac:dyDescent="0.2">
      <c r="A110" s="106" t="s">
        <v>171</v>
      </c>
      <c r="B110" s="107" t="s">
        <v>33</v>
      </c>
      <c r="C110" s="108" t="s">
        <v>172</v>
      </c>
      <c r="D110" s="107" t="s">
        <v>2</v>
      </c>
      <c r="E110" s="107" t="s">
        <v>39</v>
      </c>
      <c r="F110" s="92">
        <v>40</v>
      </c>
      <c r="G110" s="83"/>
      <c r="H110" s="93">
        <f>ROUND(G110*F110,2)</f>
        <v>0</v>
      </c>
      <c r="J110" s="242"/>
    </row>
    <row r="111" spans="1:10" s="53" customFormat="1" ht="30" customHeight="1" x14ac:dyDescent="0.2">
      <c r="A111" s="99" t="s">
        <v>47</v>
      </c>
      <c r="B111" s="59" t="s">
        <v>40</v>
      </c>
      <c r="C111" s="88" t="s">
        <v>48</v>
      </c>
      <c r="D111" s="81" t="s">
        <v>2</v>
      </c>
      <c r="E111" s="91" t="s">
        <v>39</v>
      </c>
      <c r="F111" s="92">
        <v>10</v>
      </c>
      <c r="G111" s="83"/>
      <c r="H111" s="93">
        <f>ROUND(G111*F111,2)</f>
        <v>0</v>
      </c>
      <c r="J111" s="242"/>
    </row>
    <row r="112" spans="1:10" s="85" customFormat="1" ht="33" customHeight="1" x14ac:dyDescent="0.2">
      <c r="A112" s="99" t="s">
        <v>213</v>
      </c>
      <c r="B112" s="55" t="s">
        <v>253</v>
      </c>
      <c r="C112" s="88" t="s">
        <v>214</v>
      </c>
      <c r="D112" s="81" t="s">
        <v>583</v>
      </c>
      <c r="E112" s="91"/>
      <c r="F112" s="92"/>
      <c r="G112" s="94"/>
      <c r="H112" s="93"/>
      <c r="J112" s="240"/>
    </row>
    <row r="113" spans="1:10" s="53" customFormat="1" ht="30" customHeight="1" x14ac:dyDescent="0.2">
      <c r="A113" s="99" t="s">
        <v>215</v>
      </c>
      <c r="B113" s="59" t="s">
        <v>353</v>
      </c>
      <c r="C113" s="88" t="s">
        <v>343</v>
      </c>
      <c r="D113" s="81" t="s">
        <v>216</v>
      </c>
      <c r="E113" s="91"/>
      <c r="F113" s="92"/>
      <c r="G113" s="94"/>
      <c r="H113" s="93"/>
      <c r="J113" s="242"/>
    </row>
    <row r="114" spans="1:10" s="53" customFormat="1" ht="30" customHeight="1" x14ac:dyDescent="0.2">
      <c r="A114" s="99" t="s">
        <v>217</v>
      </c>
      <c r="B114" s="103" t="s">
        <v>100</v>
      </c>
      <c r="C114" s="88" t="s">
        <v>218</v>
      </c>
      <c r="D114" s="81"/>
      <c r="E114" s="91" t="s">
        <v>32</v>
      </c>
      <c r="F114" s="92">
        <v>20</v>
      </c>
      <c r="G114" s="83"/>
      <c r="H114" s="93">
        <f>ROUND(G114*F114,2)</f>
        <v>0</v>
      </c>
      <c r="J114" s="242"/>
    </row>
    <row r="115" spans="1:10" s="53" customFormat="1" ht="30" customHeight="1" x14ac:dyDescent="0.2">
      <c r="A115" s="99" t="s">
        <v>219</v>
      </c>
      <c r="B115" s="103" t="s">
        <v>101</v>
      </c>
      <c r="C115" s="88" t="s">
        <v>220</v>
      </c>
      <c r="D115" s="81"/>
      <c r="E115" s="91" t="s">
        <v>32</v>
      </c>
      <c r="F115" s="92">
        <v>20</v>
      </c>
      <c r="G115" s="83"/>
      <c r="H115" s="93">
        <f>ROUND(G115*F115,2)</f>
        <v>0</v>
      </c>
      <c r="J115" s="242"/>
    </row>
    <row r="116" spans="1:10" s="53" customFormat="1" ht="30" customHeight="1" x14ac:dyDescent="0.2">
      <c r="A116" s="99" t="s">
        <v>247</v>
      </c>
      <c r="B116" s="103" t="s">
        <v>102</v>
      </c>
      <c r="C116" s="88" t="s">
        <v>248</v>
      </c>
      <c r="D116" s="81" t="s">
        <v>2</v>
      </c>
      <c r="E116" s="91" t="s">
        <v>32</v>
      </c>
      <c r="F116" s="92">
        <v>200</v>
      </c>
      <c r="G116" s="83"/>
      <c r="H116" s="93">
        <f>ROUND(G116*F116,2)</f>
        <v>0</v>
      </c>
      <c r="J116" s="242"/>
    </row>
    <row r="117" spans="1:10" s="85" customFormat="1" ht="29.25" customHeight="1" x14ac:dyDescent="0.2">
      <c r="A117" s="99" t="s">
        <v>249</v>
      </c>
      <c r="B117" s="55" t="s">
        <v>254</v>
      </c>
      <c r="C117" s="88" t="s">
        <v>251</v>
      </c>
      <c r="D117" s="81" t="s">
        <v>98</v>
      </c>
      <c r="E117" s="91" t="s">
        <v>32</v>
      </c>
      <c r="F117" s="105">
        <v>5</v>
      </c>
      <c r="G117" s="83"/>
      <c r="H117" s="93">
        <f t="shared" ref="H117:H119" si="19">ROUND(G117*F117,2)</f>
        <v>0</v>
      </c>
      <c r="J117" s="240"/>
    </row>
    <row r="118" spans="1:10" s="53" customFormat="1" ht="30" customHeight="1" x14ac:dyDescent="0.2">
      <c r="A118" s="99" t="s">
        <v>314</v>
      </c>
      <c r="B118" s="55" t="s">
        <v>255</v>
      </c>
      <c r="C118" s="88" t="s">
        <v>315</v>
      </c>
      <c r="D118" s="81" t="s">
        <v>98</v>
      </c>
      <c r="E118" s="91" t="s">
        <v>32</v>
      </c>
      <c r="F118" s="92">
        <v>5</v>
      </c>
      <c r="G118" s="83"/>
      <c r="H118" s="93">
        <f t="shared" si="19"/>
        <v>0</v>
      </c>
      <c r="J118" s="242"/>
    </row>
    <row r="119" spans="1:10" s="53" customFormat="1" ht="30" customHeight="1" x14ac:dyDescent="0.2">
      <c r="A119" s="99" t="s">
        <v>354</v>
      </c>
      <c r="B119" s="55" t="s">
        <v>256</v>
      </c>
      <c r="C119" s="88" t="s">
        <v>355</v>
      </c>
      <c r="D119" s="81" t="s">
        <v>98</v>
      </c>
      <c r="E119" s="91" t="s">
        <v>32</v>
      </c>
      <c r="F119" s="92">
        <v>5</v>
      </c>
      <c r="G119" s="83"/>
      <c r="H119" s="93">
        <f t="shared" si="19"/>
        <v>0</v>
      </c>
      <c r="J119" s="242"/>
    </row>
    <row r="120" spans="1:10" s="53" customFormat="1" ht="33" customHeight="1" x14ac:dyDescent="0.2">
      <c r="A120" s="99" t="s">
        <v>103</v>
      </c>
      <c r="B120" s="55" t="s">
        <v>257</v>
      </c>
      <c r="C120" s="88" t="s">
        <v>51</v>
      </c>
      <c r="D120" s="81" t="s">
        <v>584</v>
      </c>
      <c r="E120" s="91"/>
      <c r="F120" s="92"/>
      <c r="G120" s="94"/>
      <c r="H120" s="93"/>
      <c r="J120" s="242"/>
    </row>
    <row r="121" spans="1:10" s="53" customFormat="1" ht="35.25" customHeight="1" x14ac:dyDescent="0.2">
      <c r="A121" s="99" t="s">
        <v>356</v>
      </c>
      <c r="B121" s="59" t="s">
        <v>33</v>
      </c>
      <c r="C121" s="88" t="s">
        <v>344</v>
      </c>
      <c r="D121" s="81" t="s">
        <v>301</v>
      </c>
      <c r="E121" s="91"/>
      <c r="F121" s="92"/>
      <c r="G121" s="93"/>
      <c r="H121" s="93"/>
      <c r="J121" s="242"/>
    </row>
    <row r="122" spans="1:10" s="53" customFormat="1" ht="30" customHeight="1" x14ac:dyDescent="0.2">
      <c r="A122" s="99" t="s">
        <v>357</v>
      </c>
      <c r="B122" s="103" t="s">
        <v>100</v>
      </c>
      <c r="C122" s="88" t="s">
        <v>312</v>
      </c>
      <c r="D122" s="81"/>
      <c r="E122" s="91" t="s">
        <v>49</v>
      </c>
      <c r="F122" s="92">
        <v>10</v>
      </c>
      <c r="G122" s="83"/>
      <c r="H122" s="93">
        <f>ROUND(G122*F122,2)</f>
        <v>0</v>
      </c>
      <c r="J122" s="242"/>
    </row>
    <row r="123" spans="1:10" s="53" customFormat="1" ht="36" customHeight="1" x14ac:dyDescent="0.2">
      <c r="A123" s="99" t="s">
        <v>546</v>
      </c>
      <c r="B123" s="52" t="s">
        <v>40</v>
      </c>
      <c r="C123" s="50" t="s">
        <v>547</v>
      </c>
      <c r="D123" s="47" t="s">
        <v>106</v>
      </c>
      <c r="E123" s="51" t="s">
        <v>49</v>
      </c>
      <c r="F123" s="82">
        <v>10</v>
      </c>
      <c r="G123" s="83"/>
      <c r="H123" s="84">
        <f t="shared" ref="H123" si="20">ROUND(G123*F123,2)</f>
        <v>0</v>
      </c>
      <c r="J123" s="242"/>
    </row>
    <row r="124" spans="1:10" s="53" customFormat="1" ht="43.9" customHeight="1" x14ac:dyDescent="0.2">
      <c r="A124" s="99" t="s">
        <v>227</v>
      </c>
      <c r="B124" s="55" t="s">
        <v>258</v>
      </c>
      <c r="C124" s="88" t="s">
        <v>228</v>
      </c>
      <c r="D124" s="81" t="s">
        <v>229</v>
      </c>
      <c r="E124" s="91" t="s">
        <v>32</v>
      </c>
      <c r="F124" s="92">
        <v>15</v>
      </c>
      <c r="G124" s="83"/>
      <c r="H124" s="93">
        <f t="shared" ref="H124:H126" si="21">ROUND(G124*F124,2)</f>
        <v>0</v>
      </c>
      <c r="J124" s="242"/>
    </row>
    <row r="125" spans="1:10" s="85" customFormat="1" ht="39" customHeight="1" x14ac:dyDescent="0.2">
      <c r="A125" s="99" t="s">
        <v>360</v>
      </c>
      <c r="B125" s="55" t="s">
        <v>259</v>
      </c>
      <c r="C125" s="88" t="s">
        <v>361</v>
      </c>
      <c r="D125" s="81" t="s">
        <v>536</v>
      </c>
      <c r="E125" s="91"/>
      <c r="F125" s="91"/>
      <c r="G125" s="91"/>
      <c r="H125" s="91"/>
      <c r="J125" s="240"/>
    </row>
    <row r="126" spans="1:10" s="85" customFormat="1" ht="21.75" customHeight="1" x14ac:dyDescent="0.2">
      <c r="A126" s="99" t="s">
        <v>362</v>
      </c>
      <c r="B126" s="59" t="s">
        <v>33</v>
      </c>
      <c r="C126" s="88" t="s">
        <v>363</v>
      </c>
      <c r="D126" s="81"/>
      <c r="E126" s="91" t="s">
        <v>32</v>
      </c>
      <c r="F126" s="105">
        <v>20</v>
      </c>
      <c r="G126" s="83"/>
      <c r="H126" s="93">
        <f t="shared" si="21"/>
        <v>0</v>
      </c>
      <c r="J126" s="240"/>
    </row>
    <row r="127" spans="1:10" ht="36" customHeight="1" x14ac:dyDescent="0.2">
      <c r="A127" s="16"/>
      <c r="B127" s="110"/>
      <c r="C127" s="111" t="s">
        <v>20</v>
      </c>
      <c r="D127" s="96"/>
      <c r="E127" s="112"/>
      <c r="F127" s="97"/>
      <c r="G127" s="98"/>
      <c r="H127" s="98"/>
    </row>
    <row r="128" spans="1:10" s="85" customFormat="1" ht="43.9" customHeight="1" x14ac:dyDescent="0.2">
      <c r="A128" s="48" t="s">
        <v>52</v>
      </c>
      <c r="B128" s="55" t="s">
        <v>260</v>
      </c>
      <c r="C128" s="88" t="s">
        <v>53</v>
      </c>
      <c r="D128" s="81" t="s">
        <v>577</v>
      </c>
      <c r="E128" s="91"/>
      <c r="F128" s="105"/>
      <c r="G128" s="94"/>
      <c r="H128" s="113"/>
      <c r="I128" s="238"/>
      <c r="J128" s="240"/>
    </row>
    <row r="129" spans="1:13" s="85" customFormat="1" ht="43.9" customHeight="1" x14ac:dyDescent="0.2">
      <c r="A129" s="48" t="s">
        <v>316</v>
      </c>
      <c r="B129" s="59" t="s">
        <v>33</v>
      </c>
      <c r="C129" s="88" t="s">
        <v>349</v>
      </c>
      <c r="D129" s="81" t="s">
        <v>2</v>
      </c>
      <c r="E129" s="91" t="s">
        <v>32</v>
      </c>
      <c r="F129" s="105">
        <v>150</v>
      </c>
      <c r="G129" s="83"/>
      <c r="H129" s="93">
        <f t="shared" ref="H129" si="22">ROUND(G129*F129,2)</f>
        <v>0</v>
      </c>
      <c r="I129" s="238"/>
      <c r="J129" s="240"/>
    </row>
    <row r="130" spans="1:13" s="85" customFormat="1" ht="43.9" customHeight="1" x14ac:dyDescent="0.2">
      <c r="A130" s="48" t="s">
        <v>54</v>
      </c>
      <c r="B130" s="55" t="s">
        <v>261</v>
      </c>
      <c r="C130" s="88" t="s">
        <v>55</v>
      </c>
      <c r="D130" s="81" t="s">
        <v>577</v>
      </c>
      <c r="E130" s="91"/>
      <c r="F130" s="105"/>
      <c r="G130" s="94"/>
      <c r="H130" s="113"/>
      <c r="J130" s="240"/>
    </row>
    <row r="131" spans="1:13" s="53" customFormat="1" ht="43.9" customHeight="1" x14ac:dyDescent="0.2">
      <c r="A131" s="48" t="s">
        <v>364</v>
      </c>
      <c r="B131" s="59" t="s">
        <v>33</v>
      </c>
      <c r="C131" s="88" t="s">
        <v>365</v>
      </c>
      <c r="D131" s="81" t="s">
        <v>105</v>
      </c>
      <c r="E131" s="91" t="s">
        <v>49</v>
      </c>
      <c r="F131" s="92">
        <v>15</v>
      </c>
      <c r="G131" s="83"/>
      <c r="H131" s="93">
        <f t="shared" ref="H131:H135" si="23">ROUND(G131*F131,2)</f>
        <v>0</v>
      </c>
      <c r="J131" s="242"/>
    </row>
    <row r="132" spans="1:13" s="118" customFormat="1" ht="85.5" customHeight="1" x14ac:dyDescent="0.2">
      <c r="A132" s="114"/>
      <c r="B132" s="119" t="s">
        <v>40</v>
      </c>
      <c r="C132" s="120" t="s">
        <v>366</v>
      </c>
      <c r="D132" s="121" t="s">
        <v>533</v>
      </c>
      <c r="E132" s="122" t="s">
        <v>49</v>
      </c>
      <c r="F132" s="123">
        <v>220</v>
      </c>
      <c r="G132" s="124"/>
      <c r="H132" s="125">
        <f t="shared" si="23"/>
        <v>0</v>
      </c>
      <c r="I132" s="115"/>
      <c r="J132" s="116"/>
      <c r="K132" s="117"/>
      <c r="L132" s="117"/>
      <c r="M132" s="117"/>
    </row>
    <row r="133" spans="1:13" s="118" customFormat="1" ht="85.5" customHeight="1" x14ac:dyDescent="0.2">
      <c r="A133" s="114"/>
      <c r="B133" s="119" t="s">
        <v>50</v>
      </c>
      <c r="C133" s="120" t="s">
        <v>367</v>
      </c>
      <c r="D133" s="121" t="s">
        <v>533</v>
      </c>
      <c r="E133" s="122" t="s">
        <v>49</v>
      </c>
      <c r="F133" s="123">
        <v>30</v>
      </c>
      <c r="G133" s="124"/>
      <c r="H133" s="125">
        <f t="shared" si="23"/>
        <v>0</v>
      </c>
      <c r="I133" s="115"/>
      <c r="J133" s="116"/>
      <c r="K133" s="117"/>
      <c r="L133" s="117"/>
      <c r="M133" s="117"/>
    </row>
    <row r="134" spans="1:13" s="118" customFormat="1" ht="70.5" customHeight="1" x14ac:dyDescent="0.2">
      <c r="A134" s="114"/>
      <c r="B134" s="119" t="s">
        <v>62</v>
      </c>
      <c r="C134" s="120" t="s">
        <v>368</v>
      </c>
      <c r="D134" s="121" t="s">
        <v>533</v>
      </c>
      <c r="E134" s="122" t="s">
        <v>49</v>
      </c>
      <c r="F134" s="123">
        <v>22</v>
      </c>
      <c r="G134" s="124"/>
      <c r="H134" s="125">
        <f t="shared" si="23"/>
        <v>0</v>
      </c>
      <c r="I134" s="115"/>
      <c r="J134" s="116"/>
      <c r="K134" s="117"/>
      <c r="L134" s="117"/>
      <c r="M134" s="117"/>
    </row>
    <row r="135" spans="1:13" s="118" customFormat="1" ht="85.5" customHeight="1" x14ac:dyDescent="0.2">
      <c r="A135" s="114"/>
      <c r="B135" s="119" t="s">
        <v>66</v>
      </c>
      <c r="C135" s="120" t="s">
        <v>479</v>
      </c>
      <c r="D135" s="121" t="s">
        <v>533</v>
      </c>
      <c r="E135" s="122" t="s">
        <v>49</v>
      </c>
      <c r="F135" s="123">
        <v>25</v>
      </c>
      <c r="G135" s="124"/>
      <c r="H135" s="125">
        <f t="shared" si="23"/>
        <v>0</v>
      </c>
      <c r="I135" s="115"/>
      <c r="J135" s="116"/>
      <c r="K135" s="117"/>
      <c r="L135" s="117"/>
      <c r="M135" s="117"/>
    </row>
    <row r="136" spans="1:13" s="118" customFormat="1" ht="85.5" customHeight="1" x14ac:dyDescent="0.2">
      <c r="A136" s="114"/>
      <c r="B136" s="119" t="s">
        <v>116</v>
      </c>
      <c r="C136" s="120" t="s">
        <v>548</v>
      </c>
      <c r="D136" s="121" t="s">
        <v>533</v>
      </c>
      <c r="E136" s="122" t="s">
        <v>49</v>
      </c>
      <c r="F136" s="123">
        <v>23</v>
      </c>
      <c r="G136" s="124"/>
      <c r="H136" s="125">
        <f t="shared" ref="H136" si="24">ROUND(G136*F136,2)</f>
        <v>0</v>
      </c>
      <c r="I136" s="115"/>
      <c r="J136" s="116"/>
      <c r="K136" s="117"/>
      <c r="L136" s="117"/>
      <c r="M136" s="117"/>
    </row>
    <row r="137" spans="1:13" s="53" customFormat="1" ht="43.9" customHeight="1" x14ac:dyDescent="0.2">
      <c r="A137" s="48" t="s">
        <v>317</v>
      </c>
      <c r="B137" s="55" t="s">
        <v>262</v>
      </c>
      <c r="C137" s="88" t="s">
        <v>318</v>
      </c>
      <c r="D137" s="81" t="s">
        <v>370</v>
      </c>
      <c r="E137" s="138"/>
      <c r="F137" s="92"/>
      <c r="G137" s="94"/>
      <c r="H137" s="113"/>
      <c r="J137" s="242"/>
    </row>
    <row r="138" spans="1:13" s="53" customFormat="1" ht="30" customHeight="1" x14ac:dyDescent="0.2">
      <c r="A138" s="48" t="s">
        <v>319</v>
      </c>
      <c r="B138" s="59" t="s">
        <v>33</v>
      </c>
      <c r="C138" s="88" t="s">
        <v>231</v>
      </c>
      <c r="D138" s="81"/>
      <c r="E138" s="91"/>
      <c r="F138" s="92"/>
      <c r="G138" s="94"/>
      <c r="H138" s="113"/>
      <c r="J138" s="242"/>
    </row>
    <row r="139" spans="1:13" s="53" customFormat="1" ht="30" customHeight="1" x14ac:dyDescent="0.2">
      <c r="A139" s="48" t="s">
        <v>320</v>
      </c>
      <c r="B139" s="103" t="s">
        <v>100</v>
      </c>
      <c r="C139" s="88" t="s">
        <v>119</v>
      </c>
      <c r="D139" s="81"/>
      <c r="E139" s="91" t="s">
        <v>34</v>
      </c>
      <c r="F139" s="92">
        <v>165</v>
      </c>
      <c r="G139" s="83"/>
      <c r="H139" s="93">
        <f>ROUND(G139*F139,2)</f>
        <v>0</v>
      </c>
      <c r="J139" s="242"/>
    </row>
    <row r="140" spans="1:13" s="53" customFormat="1" ht="30" customHeight="1" x14ac:dyDescent="0.2">
      <c r="A140" s="48" t="s">
        <v>321</v>
      </c>
      <c r="B140" s="59" t="s">
        <v>40</v>
      </c>
      <c r="C140" s="88" t="s">
        <v>71</v>
      </c>
      <c r="D140" s="81"/>
      <c r="E140" s="91"/>
      <c r="F140" s="92"/>
      <c r="G140" s="94"/>
      <c r="H140" s="113"/>
      <c r="J140" s="242"/>
    </row>
    <row r="141" spans="1:13" s="53" customFormat="1" ht="30" customHeight="1" x14ac:dyDescent="0.2">
      <c r="A141" s="48" t="s">
        <v>322</v>
      </c>
      <c r="B141" s="103" t="s">
        <v>100</v>
      </c>
      <c r="C141" s="88" t="s">
        <v>119</v>
      </c>
      <c r="D141" s="81"/>
      <c r="E141" s="91" t="s">
        <v>34</v>
      </c>
      <c r="F141" s="92">
        <v>16</v>
      </c>
      <c r="G141" s="83"/>
      <c r="H141" s="93">
        <f>ROUND(G141*F141,2)</f>
        <v>0</v>
      </c>
      <c r="J141" s="242"/>
    </row>
    <row r="142" spans="1:13" s="53" customFormat="1" ht="39.950000000000003" customHeight="1" x14ac:dyDescent="0.2">
      <c r="A142" s="48" t="s">
        <v>371</v>
      </c>
      <c r="B142" s="55" t="s">
        <v>263</v>
      </c>
      <c r="C142" s="88" t="s">
        <v>372</v>
      </c>
      <c r="D142" s="81" t="s">
        <v>346</v>
      </c>
      <c r="E142" s="91" t="s">
        <v>34</v>
      </c>
      <c r="F142" s="92">
        <v>265</v>
      </c>
      <c r="G142" s="83"/>
      <c r="H142" s="93">
        <f>ROUND(G142*F142,2)</f>
        <v>0</v>
      </c>
      <c r="J142" s="242"/>
    </row>
    <row r="143" spans="1:13" ht="36" customHeight="1" x14ac:dyDescent="0.2">
      <c r="A143" s="16"/>
      <c r="B143" s="5"/>
      <c r="C143" s="30" t="s">
        <v>21</v>
      </c>
      <c r="D143" s="9"/>
      <c r="E143" s="8"/>
      <c r="F143" s="7"/>
      <c r="G143" s="19"/>
      <c r="H143" s="19"/>
    </row>
    <row r="144" spans="1:13" s="85" customFormat="1" ht="30" customHeight="1" x14ac:dyDescent="0.2">
      <c r="A144" s="48" t="s">
        <v>57</v>
      </c>
      <c r="B144" s="49" t="s">
        <v>264</v>
      </c>
      <c r="C144" s="50" t="s">
        <v>58</v>
      </c>
      <c r="D144" s="47" t="s">
        <v>121</v>
      </c>
      <c r="E144" s="51" t="s">
        <v>49</v>
      </c>
      <c r="F144" s="104">
        <v>80</v>
      </c>
      <c r="G144" s="83"/>
      <c r="H144" s="84">
        <f>ROUND(G144*F144,2)</f>
        <v>0</v>
      </c>
      <c r="J144" s="240"/>
    </row>
    <row r="145" spans="1:10" ht="48" customHeight="1" x14ac:dyDescent="0.2">
      <c r="A145" s="16"/>
      <c r="B145" s="110"/>
      <c r="C145" s="101" t="s">
        <v>22</v>
      </c>
      <c r="D145" s="96"/>
      <c r="E145" s="112"/>
      <c r="F145" s="97"/>
      <c r="G145" s="98"/>
      <c r="H145" s="98"/>
    </row>
    <row r="146" spans="1:10" s="85" customFormat="1" ht="30" customHeight="1" x14ac:dyDescent="0.2">
      <c r="A146" s="48" t="s">
        <v>122</v>
      </c>
      <c r="B146" s="55" t="s">
        <v>265</v>
      </c>
      <c r="C146" s="88" t="s">
        <v>124</v>
      </c>
      <c r="D146" s="81" t="s">
        <v>125</v>
      </c>
      <c r="E146" s="91"/>
      <c r="F146" s="105"/>
      <c r="G146" s="94"/>
      <c r="H146" s="113"/>
      <c r="J146" s="240"/>
    </row>
    <row r="147" spans="1:10" s="85" customFormat="1" ht="30" customHeight="1" x14ac:dyDescent="0.2">
      <c r="A147" s="48" t="s">
        <v>609</v>
      </c>
      <c r="B147" s="59" t="s">
        <v>33</v>
      </c>
      <c r="C147" s="88" t="s">
        <v>180</v>
      </c>
      <c r="D147" s="81"/>
      <c r="E147" s="91" t="s">
        <v>39</v>
      </c>
      <c r="F147" s="105">
        <v>4</v>
      </c>
      <c r="G147" s="83"/>
      <c r="H147" s="93">
        <f>ROUND(G147*F147,2)</f>
        <v>0</v>
      </c>
      <c r="J147" s="240"/>
    </row>
    <row r="148" spans="1:10" s="53" customFormat="1" ht="30" customHeight="1" x14ac:dyDescent="0.2">
      <c r="A148" s="48" t="s">
        <v>127</v>
      </c>
      <c r="B148" s="55" t="s">
        <v>266</v>
      </c>
      <c r="C148" s="88" t="s">
        <v>129</v>
      </c>
      <c r="D148" s="81" t="s">
        <v>125</v>
      </c>
      <c r="E148" s="91"/>
      <c r="F148" s="105"/>
      <c r="G148" s="94"/>
      <c r="H148" s="113"/>
      <c r="J148" s="242"/>
    </row>
    <row r="149" spans="1:10" s="53" customFormat="1" ht="30" customHeight="1" x14ac:dyDescent="0.2">
      <c r="A149" s="48" t="s">
        <v>130</v>
      </c>
      <c r="B149" s="59" t="s">
        <v>33</v>
      </c>
      <c r="C149" s="88" t="s">
        <v>131</v>
      </c>
      <c r="D149" s="81"/>
      <c r="E149" s="91"/>
      <c r="F149" s="105"/>
      <c r="G149" s="94"/>
      <c r="H149" s="113"/>
      <c r="J149" s="242"/>
    </row>
    <row r="150" spans="1:10" s="53" customFormat="1" ht="43.9" customHeight="1" x14ac:dyDescent="0.2">
      <c r="A150" s="48" t="s">
        <v>132</v>
      </c>
      <c r="B150" s="103" t="s">
        <v>100</v>
      </c>
      <c r="C150" s="88" t="s">
        <v>373</v>
      </c>
      <c r="D150" s="81"/>
      <c r="E150" s="91" t="s">
        <v>49</v>
      </c>
      <c r="F150" s="105">
        <v>27</v>
      </c>
      <c r="G150" s="83"/>
      <c r="H150" s="93">
        <f>ROUND(G150*F150,2)</f>
        <v>0</v>
      </c>
      <c r="J150" s="242"/>
    </row>
    <row r="151" spans="1:10" s="126" customFormat="1" ht="35.25" customHeight="1" x14ac:dyDescent="0.2">
      <c r="A151" s="48" t="s">
        <v>77</v>
      </c>
      <c r="B151" s="55" t="s">
        <v>267</v>
      </c>
      <c r="C151" s="127" t="s">
        <v>234</v>
      </c>
      <c r="D151" s="54" t="s">
        <v>240</v>
      </c>
      <c r="E151" s="91"/>
      <c r="F151" s="105"/>
      <c r="G151" s="94"/>
      <c r="H151" s="113"/>
      <c r="J151" s="245"/>
    </row>
    <row r="152" spans="1:10" s="53" customFormat="1" ht="43.9" customHeight="1" x14ac:dyDescent="0.2">
      <c r="A152" s="48" t="s">
        <v>78</v>
      </c>
      <c r="B152" s="59" t="s">
        <v>33</v>
      </c>
      <c r="C152" s="128" t="s">
        <v>302</v>
      </c>
      <c r="D152" s="81"/>
      <c r="E152" s="91" t="s">
        <v>39</v>
      </c>
      <c r="F152" s="105">
        <v>4</v>
      </c>
      <c r="G152" s="83"/>
      <c r="H152" s="93">
        <f t="shared" ref="H152:H153" si="25">ROUND(G152*F152,2)</f>
        <v>0</v>
      </c>
      <c r="J152" s="242"/>
    </row>
    <row r="153" spans="1:10" s="53" customFormat="1" ht="43.9" customHeight="1" x14ac:dyDescent="0.2">
      <c r="A153" s="48" t="s">
        <v>79</v>
      </c>
      <c r="B153" s="59" t="s">
        <v>40</v>
      </c>
      <c r="C153" s="128" t="s">
        <v>303</v>
      </c>
      <c r="D153" s="81"/>
      <c r="E153" s="91" t="s">
        <v>39</v>
      </c>
      <c r="F153" s="105">
        <v>4</v>
      </c>
      <c r="G153" s="83"/>
      <c r="H153" s="93">
        <f t="shared" si="25"/>
        <v>0</v>
      </c>
      <c r="J153" s="242"/>
    </row>
    <row r="154" spans="1:10" s="225" customFormat="1" ht="37.5" customHeight="1" x14ac:dyDescent="0.2">
      <c r="A154" s="48" t="s">
        <v>134</v>
      </c>
      <c r="B154" s="55" t="s">
        <v>268</v>
      </c>
      <c r="C154" s="56" t="s">
        <v>136</v>
      </c>
      <c r="D154" s="81" t="s">
        <v>125</v>
      </c>
      <c r="E154" s="91"/>
      <c r="F154" s="105"/>
      <c r="G154" s="93"/>
      <c r="H154" s="93"/>
      <c r="J154" s="246"/>
    </row>
    <row r="155" spans="1:10" s="126" customFormat="1" ht="39.950000000000003" customHeight="1" x14ac:dyDescent="0.2">
      <c r="A155" s="48" t="s">
        <v>137</v>
      </c>
      <c r="B155" s="59" t="s">
        <v>33</v>
      </c>
      <c r="C155" s="56" t="s">
        <v>550</v>
      </c>
      <c r="D155" s="81"/>
      <c r="E155" s="91"/>
      <c r="F155" s="105"/>
      <c r="G155" s="94"/>
      <c r="H155" s="113"/>
      <c r="J155" s="245"/>
    </row>
    <row r="156" spans="1:10" s="53" customFormat="1" ht="43.9" customHeight="1" x14ac:dyDescent="0.2">
      <c r="A156" s="48" t="s">
        <v>549</v>
      </c>
      <c r="B156" s="103" t="s">
        <v>100</v>
      </c>
      <c r="C156" s="88" t="s">
        <v>551</v>
      </c>
      <c r="D156" s="81"/>
      <c r="E156" s="91" t="s">
        <v>39</v>
      </c>
      <c r="F156" s="105">
        <v>4</v>
      </c>
      <c r="G156" s="83"/>
      <c r="H156" s="93">
        <f t="shared" ref="H156" si="26">ROUND(G156*F156,2)</f>
        <v>0</v>
      </c>
      <c r="J156" s="242"/>
    </row>
    <row r="157" spans="1:10" s="126" customFormat="1" ht="43.9" customHeight="1" x14ac:dyDescent="0.2">
      <c r="A157" s="48" t="s">
        <v>376</v>
      </c>
      <c r="B157" s="55" t="s">
        <v>269</v>
      </c>
      <c r="C157" s="56" t="s">
        <v>378</v>
      </c>
      <c r="D157" s="81" t="s">
        <v>125</v>
      </c>
      <c r="E157" s="91"/>
      <c r="F157" s="105"/>
      <c r="G157" s="94"/>
      <c r="H157" s="113"/>
      <c r="J157" s="245"/>
    </row>
    <row r="158" spans="1:10" s="126" customFormat="1" ht="30" customHeight="1" x14ac:dyDescent="0.2">
      <c r="A158" s="48" t="s">
        <v>379</v>
      </c>
      <c r="B158" s="59" t="s">
        <v>33</v>
      </c>
      <c r="C158" s="56" t="s">
        <v>166</v>
      </c>
      <c r="D158" s="81"/>
      <c r="E158" s="91" t="s">
        <v>39</v>
      </c>
      <c r="F158" s="105">
        <v>1</v>
      </c>
      <c r="G158" s="83"/>
      <c r="H158" s="93">
        <f t="shared" ref="H158" si="27">ROUND(G158*F158,2)</f>
        <v>0</v>
      </c>
      <c r="J158" s="245"/>
    </row>
    <row r="159" spans="1:10" s="85" customFormat="1" ht="39.950000000000003" customHeight="1" x14ac:dyDescent="0.2">
      <c r="A159" s="48" t="s">
        <v>380</v>
      </c>
      <c r="B159" s="55" t="s">
        <v>271</v>
      </c>
      <c r="C159" s="88" t="s">
        <v>382</v>
      </c>
      <c r="D159" s="81" t="s">
        <v>125</v>
      </c>
      <c r="E159" s="91" t="s">
        <v>39</v>
      </c>
      <c r="F159" s="105">
        <v>4</v>
      </c>
      <c r="G159" s="83"/>
      <c r="H159" s="93">
        <f t="shared" ref="H159:H160" si="28">ROUND(G159*F159,2)</f>
        <v>0</v>
      </c>
      <c r="J159" s="240"/>
    </row>
    <row r="160" spans="1:10" s="53" customFormat="1" ht="30" customHeight="1" x14ac:dyDescent="0.2">
      <c r="A160" s="48" t="s">
        <v>140</v>
      </c>
      <c r="B160" s="55" t="s">
        <v>273</v>
      </c>
      <c r="C160" s="88" t="s">
        <v>142</v>
      </c>
      <c r="D160" s="81" t="s">
        <v>143</v>
      </c>
      <c r="E160" s="91" t="s">
        <v>49</v>
      </c>
      <c r="F160" s="105">
        <v>48</v>
      </c>
      <c r="G160" s="83"/>
      <c r="H160" s="93">
        <f t="shared" si="28"/>
        <v>0</v>
      </c>
      <c r="J160" s="242"/>
    </row>
    <row r="161" spans="1:10" s="126" customFormat="1" ht="39.75" customHeight="1" x14ac:dyDescent="0.2">
      <c r="A161" s="48" t="s">
        <v>193</v>
      </c>
      <c r="B161" s="55" t="s">
        <v>274</v>
      </c>
      <c r="C161" s="56" t="s">
        <v>194</v>
      </c>
      <c r="D161" s="57" t="s">
        <v>604</v>
      </c>
      <c r="E161" s="91"/>
      <c r="F161" s="129"/>
      <c r="G161" s="93"/>
      <c r="H161" s="93"/>
      <c r="J161" s="245"/>
    </row>
    <row r="162" spans="1:10" s="126" customFormat="1" ht="31.5" customHeight="1" x14ac:dyDescent="0.2">
      <c r="A162" s="48" t="s">
        <v>195</v>
      </c>
      <c r="B162" s="59" t="s">
        <v>33</v>
      </c>
      <c r="C162" s="130" t="s">
        <v>386</v>
      </c>
      <c r="D162" s="57" t="s">
        <v>387</v>
      </c>
      <c r="E162" s="91" t="s">
        <v>32</v>
      </c>
      <c r="F162" s="105">
        <v>65</v>
      </c>
      <c r="G162" s="83"/>
      <c r="H162" s="93">
        <f>ROUND(G162*F162,2)</f>
        <v>0</v>
      </c>
      <c r="J162" s="245"/>
    </row>
    <row r="163" spans="1:10" ht="43.9" customHeight="1" x14ac:dyDescent="0.2">
      <c r="A163" s="16"/>
      <c r="B163" s="131"/>
      <c r="C163" s="101" t="s">
        <v>23</v>
      </c>
      <c r="D163" s="96"/>
      <c r="E163" s="112"/>
      <c r="F163" s="97"/>
      <c r="G163" s="98"/>
      <c r="H163" s="98"/>
    </row>
    <row r="164" spans="1:10" s="53" customFormat="1" ht="43.9" customHeight="1" x14ac:dyDescent="0.2">
      <c r="A164" s="48" t="s">
        <v>59</v>
      </c>
      <c r="B164" s="55" t="s">
        <v>331</v>
      </c>
      <c r="C164" s="128" t="s">
        <v>239</v>
      </c>
      <c r="D164" s="54" t="s">
        <v>240</v>
      </c>
      <c r="E164" s="91" t="s">
        <v>39</v>
      </c>
      <c r="F164" s="105">
        <v>6</v>
      </c>
      <c r="G164" s="83"/>
      <c r="H164" s="93">
        <f>ROUND(G164*F164,2)</f>
        <v>0</v>
      </c>
      <c r="J164" s="242"/>
    </row>
    <row r="165" spans="1:10" s="85" customFormat="1" ht="30" customHeight="1" x14ac:dyDescent="0.2">
      <c r="A165" s="48" t="s">
        <v>60</v>
      </c>
      <c r="B165" s="55" t="s">
        <v>393</v>
      </c>
      <c r="C165" s="128" t="s">
        <v>241</v>
      </c>
      <c r="D165" s="54" t="s">
        <v>240</v>
      </c>
      <c r="E165" s="91"/>
      <c r="F165" s="105"/>
      <c r="G165" s="94"/>
      <c r="H165" s="113"/>
      <c r="J165" s="240"/>
    </row>
    <row r="166" spans="1:10" s="53" customFormat="1" ht="30" customHeight="1" x14ac:dyDescent="0.2">
      <c r="A166" s="48" t="s">
        <v>61</v>
      </c>
      <c r="B166" s="59" t="s">
        <v>33</v>
      </c>
      <c r="C166" s="88" t="s">
        <v>148</v>
      </c>
      <c r="D166" s="81"/>
      <c r="E166" s="91" t="s">
        <v>39</v>
      </c>
      <c r="F166" s="105">
        <v>3</v>
      </c>
      <c r="G166" s="83"/>
      <c r="H166" s="93">
        <f t="shared" ref="H166:H170" si="29">ROUND(G166*F166,2)</f>
        <v>0</v>
      </c>
      <c r="J166" s="242"/>
    </row>
    <row r="167" spans="1:10" s="85" customFormat="1" ht="30" customHeight="1" x14ac:dyDescent="0.2">
      <c r="A167" s="48" t="s">
        <v>74</v>
      </c>
      <c r="B167" s="55" t="s">
        <v>394</v>
      </c>
      <c r="C167" s="88" t="s">
        <v>82</v>
      </c>
      <c r="D167" s="54" t="s">
        <v>240</v>
      </c>
      <c r="E167" s="91" t="s">
        <v>39</v>
      </c>
      <c r="F167" s="105">
        <v>2</v>
      </c>
      <c r="G167" s="83"/>
      <c r="H167" s="93">
        <f t="shared" si="29"/>
        <v>0</v>
      </c>
      <c r="J167" s="240"/>
    </row>
    <row r="168" spans="1:10" s="85" customFormat="1" ht="30" customHeight="1" x14ac:dyDescent="0.2">
      <c r="A168" s="48" t="s">
        <v>75</v>
      </c>
      <c r="B168" s="55" t="s">
        <v>395</v>
      </c>
      <c r="C168" s="88" t="s">
        <v>83</v>
      </c>
      <c r="D168" s="54" t="s">
        <v>240</v>
      </c>
      <c r="E168" s="91" t="s">
        <v>39</v>
      </c>
      <c r="F168" s="105">
        <v>2</v>
      </c>
      <c r="G168" s="83"/>
      <c r="H168" s="93">
        <f t="shared" si="29"/>
        <v>0</v>
      </c>
      <c r="J168" s="240"/>
    </row>
    <row r="169" spans="1:10" s="53" customFormat="1" ht="30" customHeight="1" x14ac:dyDescent="0.2">
      <c r="A169" s="48" t="s">
        <v>76</v>
      </c>
      <c r="B169" s="55" t="s">
        <v>396</v>
      </c>
      <c r="C169" s="88" t="s">
        <v>84</v>
      </c>
      <c r="D169" s="54" t="s">
        <v>240</v>
      </c>
      <c r="E169" s="91" t="s">
        <v>39</v>
      </c>
      <c r="F169" s="105">
        <v>2</v>
      </c>
      <c r="G169" s="83"/>
      <c r="H169" s="93">
        <f t="shared" si="29"/>
        <v>0</v>
      </c>
      <c r="J169" s="242"/>
    </row>
    <row r="170" spans="1:10" s="53" customFormat="1" ht="30" customHeight="1" x14ac:dyDescent="0.2">
      <c r="A170" s="132" t="s">
        <v>270</v>
      </c>
      <c r="B170" s="134" t="s">
        <v>580</v>
      </c>
      <c r="C170" s="128" t="s">
        <v>272</v>
      </c>
      <c r="D170" s="54" t="s">
        <v>240</v>
      </c>
      <c r="E170" s="135" t="s">
        <v>39</v>
      </c>
      <c r="F170" s="136">
        <v>2</v>
      </c>
      <c r="G170" s="133"/>
      <c r="H170" s="137">
        <f t="shared" si="29"/>
        <v>0</v>
      </c>
      <c r="J170" s="242"/>
    </row>
    <row r="171" spans="1:10" ht="36" customHeight="1" x14ac:dyDescent="0.2">
      <c r="A171" s="16"/>
      <c r="B171" s="13"/>
      <c r="C171" s="30" t="s">
        <v>24</v>
      </c>
      <c r="D171" s="9"/>
      <c r="E171" s="6"/>
      <c r="F171" s="9"/>
      <c r="G171" s="19"/>
      <c r="H171" s="19"/>
    </row>
    <row r="172" spans="1:10" s="85" customFormat="1" ht="30" customHeight="1" x14ac:dyDescent="0.2">
      <c r="A172" s="99" t="s">
        <v>63</v>
      </c>
      <c r="B172" s="55" t="s">
        <v>581</v>
      </c>
      <c r="C172" s="88" t="s">
        <v>64</v>
      </c>
      <c r="D172" s="81" t="s">
        <v>347</v>
      </c>
      <c r="E172" s="91"/>
      <c r="F172" s="92"/>
      <c r="G172" s="94"/>
      <c r="H172" s="93"/>
      <c r="J172" s="240"/>
    </row>
    <row r="173" spans="1:10" s="53" customFormat="1" ht="30" customHeight="1" x14ac:dyDescent="0.2">
      <c r="A173" s="99" t="s">
        <v>153</v>
      </c>
      <c r="B173" s="59" t="s">
        <v>33</v>
      </c>
      <c r="C173" s="88" t="s">
        <v>154</v>
      </c>
      <c r="D173" s="81"/>
      <c r="E173" s="91" t="s">
        <v>32</v>
      </c>
      <c r="F173" s="92">
        <v>40</v>
      </c>
      <c r="G173" s="83"/>
      <c r="H173" s="93">
        <f>ROUND(G173*F173,2)</f>
        <v>0</v>
      </c>
      <c r="J173" s="242"/>
    </row>
    <row r="174" spans="1:10" s="53" customFormat="1" ht="30" customHeight="1" x14ac:dyDescent="0.2">
      <c r="A174" s="99" t="s">
        <v>65</v>
      </c>
      <c r="B174" s="59" t="s">
        <v>40</v>
      </c>
      <c r="C174" s="88" t="s">
        <v>155</v>
      </c>
      <c r="D174" s="81"/>
      <c r="E174" s="91" t="s">
        <v>32</v>
      </c>
      <c r="F174" s="92">
        <v>580</v>
      </c>
      <c r="G174" s="83"/>
      <c r="H174" s="93">
        <f>ROUND(G174*F174,2)</f>
        <v>0</v>
      </c>
      <c r="J174" s="242"/>
    </row>
    <row r="175" spans="1:10" s="34" customFormat="1" ht="50.1" customHeight="1" thickBot="1" x14ac:dyDescent="0.25">
      <c r="A175" s="143"/>
      <c r="B175" s="144" t="s">
        <v>13</v>
      </c>
      <c r="C175" s="276" t="str">
        <f>C92</f>
        <v>OVERTON STREET from Blenheim Avenue to Harrowby Avenue - Asphalt Pavement Reconstruction and Associated Works</v>
      </c>
      <c r="D175" s="277"/>
      <c r="E175" s="277"/>
      <c r="F175" s="278"/>
      <c r="G175" s="143" t="s">
        <v>17</v>
      </c>
      <c r="H175" s="143">
        <f>SUM(H92:H174)</f>
        <v>0</v>
      </c>
      <c r="J175" s="206"/>
    </row>
    <row r="176" spans="1:10" s="34" customFormat="1" ht="50.1" customHeight="1" thickTop="1" x14ac:dyDescent="0.2">
      <c r="A176" s="145"/>
      <c r="B176" s="147" t="s">
        <v>14</v>
      </c>
      <c r="C176" s="274" t="s">
        <v>530</v>
      </c>
      <c r="D176" s="275"/>
      <c r="E176" s="275"/>
      <c r="F176" s="275"/>
      <c r="G176" s="146"/>
      <c r="H176" s="258"/>
      <c r="J176" s="206"/>
    </row>
    <row r="177" spans="1:10" ht="36" customHeight="1" x14ac:dyDescent="0.2">
      <c r="A177" s="16"/>
      <c r="B177" s="87"/>
      <c r="C177" s="29" t="s">
        <v>19</v>
      </c>
      <c r="D177" s="9"/>
      <c r="E177" s="89" t="s">
        <v>2</v>
      </c>
      <c r="F177" s="89" t="s">
        <v>2</v>
      </c>
      <c r="G177" s="90" t="s">
        <v>2</v>
      </c>
      <c r="H177" s="90"/>
    </row>
    <row r="178" spans="1:10" s="85" customFormat="1" ht="30" customHeight="1" x14ac:dyDescent="0.2">
      <c r="A178" s="48" t="s">
        <v>85</v>
      </c>
      <c r="B178" s="55" t="s">
        <v>206</v>
      </c>
      <c r="C178" s="88" t="s">
        <v>86</v>
      </c>
      <c r="D178" s="81" t="s">
        <v>342</v>
      </c>
      <c r="E178" s="91" t="s">
        <v>30</v>
      </c>
      <c r="F178" s="92">
        <v>540</v>
      </c>
      <c r="G178" s="83"/>
      <c r="H178" s="93">
        <f t="shared" ref="H178:H179" si="30">ROUND(G178*F178,2)</f>
        <v>0</v>
      </c>
      <c r="J178" s="240"/>
    </row>
    <row r="179" spans="1:10" s="53" customFormat="1" ht="30" customHeight="1" x14ac:dyDescent="0.2">
      <c r="A179" s="86" t="s">
        <v>87</v>
      </c>
      <c r="B179" s="55" t="s">
        <v>207</v>
      </c>
      <c r="C179" s="88" t="s">
        <v>88</v>
      </c>
      <c r="D179" s="81" t="s">
        <v>352</v>
      </c>
      <c r="E179" s="91" t="s">
        <v>32</v>
      </c>
      <c r="F179" s="92">
        <v>1530</v>
      </c>
      <c r="G179" s="83"/>
      <c r="H179" s="93">
        <f t="shared" si="30"/>
        <v>0</v>
      </c>
      <c r="J179" s="242"/>
    </row>
    <row r="180" spans="1:10" s="85" customFormat="1" ht="32.450000000000003" customHeight="1" x14ac:dyDescent="0.2">
      <c r="A180" s="86" t="s">
        <v>89</v>
      </c>
      <c r="B180" s="49" t="s">
        <v>208</v>
      </c>
      <c r="C180" s="50" t="s">
        <v>348</v>
      </c>
      <c r="D180" s="81" t="s">
        <v>352</v>
      </c>
      <c r="E180" s="51"/>
      <c r="F180" s="82"/>
      <c r="G180" s="94"/>
      <c r="H180" s="84"/>
      <c r="J180" s="240"/>
    </row>
    <row r="181" spans="1:10" s="85" customFormat="1" ht="34.15" customHeight="1" x14ac:dyDescent="0.2">
      <c r="A181" s="86" t="s">
        <v>538</v>
      </c>
      <c r="B181" s="59" t="s">
        <v>33</v>
      </c>
      <c r="C181" s="88" t="s">
        <v>539</v>
      </c>
      <c r="D181" s="81" t="s">
        <v>2</v>
      </c>
      <c r="E181" s="91" t="s">
        <v>34</v>
      </c>
      <c r="F181" s="92">
        <v>920</v>
      </c>
      <c r="G181" s="83"/>
      <c r="H181" s="93">
        <f t="shared" ref="H181" si="31">ROUND(G181*F181,2)</f>
        <v>0</v>
      </c>
      <c r="J181" s="240"/>
    </row>
    <row r="182" spans="1:10" s="85" customFormat="1" ht="38.450000000000003" customHeight="1" x14ac:dyDescent="0.2">
      <c r="A182" s="86" t="s">
        <v>35</v>
      </c>
      <c r="B182" s="49" t="s">
        <v>275</v>
      </c>
      <c r="C182" s="50" t="s">
        <v>36</v>
      </c>
      <c r="D182" s="81" t="s">
        <v>342</v>
      </c>
      <c r="E182" s="51"/>
      <c r="F182" s="82"/>
      <c r="G182" s="94"/>
      <c r="H182" s="84"/>
      <c r="J182" s="240"/>
    </row>
    <row r="183" spans="1:10" s="85" customFormat="1" ht="34.9" customHeight="1" x14ac:dyDescent="0.2">
      <c r="A183" s="86" t="s">
        <v>540</v>
      </c>
      <c r="B183" s="59" t="s">
        <v>33</v>
      </c>
      <c r="C183" s="88" t="s">
        <v>541</v>
      </c>
      <c r="D183" s="81" t="s">
        <v>2</v>
      </c>
      <c r="E183" s="91" t="s">
        <v>30</v>
      </c>
      <c r="F183" s="92">
        <v>160</v>
      </c>
      <c r="G183" s="83"/>
      <c r="H183" s="93">
        <f t="shared" ref="H183" si="32">ROUND(G183*F183,2)</f>
        <v>0</v>
      </c>
      <c r="J183" s="240"/>
    </row>
    <row r="184" spans="1:10" s="53" customFormat="1" ht="30" customHeight="1" x14ac:dyDescent="0.2">
      <c r="A184" s="48" t="s">
        <v>37</v>
      </c>
      <c r="B184" s="55" t="s">
        <v>276</v>
      </c>
      <c r="C184" s="88" t="s">
        <v>38</v>
      </c>
      <c r="D184" s="81" t="s">
        <v>342</v>
      </c>
      <c r="E184" s="91" t="s">
        <v>32</v>
      </c>
      <c r="F184" s="92">
        <v>750</v>
      </c>
      <c r="G184" s="83"/>
      <c r="H184" s="93">
        <f t="shared" ref="H184:H185" si="33">ROUND(G184*F184,2)</f>
        <v>0</v>
      </c>
      <c r="J184" s="242"/>
    </row>
    <row r="185" spans="1:10" s="85" customFormat="1" ht="33" customHeight="1" x14ac:dyDescent="0.2">
      <c r="A185" s="86"/>
      <c r="B185" s="55" t="s">
        <v>277</v>
      </c>
      <c r="C185" s="88" t="s">
        <v>542</v>
      </c>
      <c r="D185" s="81" t="s">
        <v>385</v>
      </c>
      <c r="E185" s="91" t="s">
        <v>32</v>
      </c>
      <c r="F185" s="92">
        <v>1530</v>
      </c>
      <c r="G185" s="83"/>
      <c r="H185" s="93">
        <f t="shared" si="33"/>
        <v>0</v>
      </c>
      <c r="J185" s="240"/>
    </row>
    <row r="186" spans="1:10" s="53" customFormat="1" ht="30" customHeight="1" x14ac:dyDescent="0.2">
      <c r="A186" s="48" t="s">
        <v>572</v>
      </c>
      <c r="B186" s="55" t="s">
        <v>278</v>
      </c>
      <c r="C186" s="88" t="s">
        <v>573</v>
      </c>
      <c r="D186" s="81" t="s">
        <v>574</v>
      </c>
      <c r="E186" s="91"/>
      <c r="F186" s="92"/>
      <c r="G186" s="94"/>
      <c r="H186" s="93"/>
      <c r="I186" s="241"/>
      <c r="J186" s="242"/>
    </row>
    <row r="187" spans="1:10" s="53" customFormat="1" ht="30" customHeight="1" x14ac:dyDescent="0.2">
      <c r="A187" s="86" t="s">
        <v>575</v>
      </c>
      <c r="B187" s="59" t="s">
        <v>33</v>
      </c>
      <c r="C187" s="88" t="s">
        <v>576</v>
      </c>
      <c r="D187" s="57"/>
      <c r="E187" s="91" t="s">
        <v>30</v>
      </c>
      <c r="F187" s="237">
        <v>40</v>
      </c>
      <c r="G187" s="83"/>
      <c r="H187" s="93">
        <f>ROUND(G187*F187,2)</f>
        <v>0</v>
      </c>
      <c r="I187" s="241"/>
      <c r="J187" s="242"/>
    </row>
    <row r="188" spans="1:10" ht="36" customHeight="1" x14ac:dyDescent="0.2">
      <c r="A188" s="16"/>
      <c r="B188" s="13"/>
      <c r="C188" s="30" t="s">
        <v>333</v>
      </c>
      <c r="D188" s="9"/>
      <c r="E188" s="6"/>
      <c r="F188" s="9"/>
      <c r="G188" s="19"/>
      <c r="H188" s="19"/>
    </row>
    <row r="189" spans="1:10" s="85" customFormat="1" ht="30" customHeight="1" x14ac:dyDescent="0.2">
      <c r="A189" s="99" t="s">
        <v>67</v>
      </c>
      <c r="B189" s="55" t="s">
        <v>279</v>
      </c>
      <c r="C189" s="88" t="s">
        <v>68</v>
      </c>
      <c r="D189" s="81" t="s">
        <v>342</v>
      </c>
      <c r="E189" s="91"/>
      <c r="F189" s="92"/>
      <c r="G189" s="94"/>
      <c r="H189" s="93"/>
      <c r="J189" s="240"/>
    </row>
    <row r="190" spans="1:10" s="53" customFormat="1" ht="30" customHeight="1" x14ac:dyDescent="0.2">
      <c r="A190" s="99" t="s">
        <v>69</v>
      </c>
      <c r="B190" s="59" t="s">
        <v>33</v>
      </c>
      <c r="C190" s="88" t="s">
        <v>70</v>
      </c>
      <c r="D190" s="81" t="s">
        <v>2</v>
      </c>
      <c r="E190" s="91" t="s">
        <v>32</v>
      </c>
      <c r="F190" s="92">
        <v>1450</v>
      </c>
      <c r="G190" s="83"/>
      <c r="H190" s="93">
        <f>ROUND(G190*F190,2)</f>
        <v>0</v>
      </c>
      <c r="J190" s="242"/>
    </row>
    <row r="191" spans="1:10" s="53" customFormat="1" ht="30" customHeight="1" x14ac:dyDescent="0.2">
      <c r="A191" s="99" t="s">
        <v>41</v>
      </c>
      <c r="B191" s="55" t="s">
        <v>280</v>
      </c>
      <c r="C191" s="88" t="s">
        <v>42</v>
      </c>
      <c r="D191" s="81" t="s">
        <v>170</v>
      </c>
      <c r="E191" s="91"/>
      <c r="F191" s="92"/>
      <c r="G191" s="94"/>
      <c r="H191" s="93"/>
      <c r="J191" s="242"/>
    </row>
    <row r="192" spans="1:10" s="53" customFormat="1" ht="30" customHeight="1" x14ac:dyDescent="0.2">
      <c r="A192" s="99" t="s">
        <v>43</v>
      </c>
      <c r="B192" s="59" t="s">
        <v>33</v>
      </c>
      <c r="C192" s="88" t="s">
        <v>44</v>
      </c>
      <c r="D192" s="81" t="s">
        <v>2</v>
      </c>
      <c r="E192" s="91" t="s">
        <v>39</v>
      </c>
      <c r="F192" s="92">
        <v>10</v>
      </c>
      <c r="G192" s="83"/>
      <c r="H192" s="93">
        <f>ROUND(G192*F192,2)</f>
        <v>0</v>
      </c>
      <c r="J192" s="242"/>
    </row>
    <row r="193" spans="1:10" s="53" customFormat="1" ht="30" x14ac:dyDescent="0.2">
      <c r="A193" s="99" t="s">
        <v>45</v>
      </c>
      <c r="B193" s="55" t="s">
        <v>281</v>
      </c>
      <c r="C193" s="88" t="s">
        <v>46</v>
      </c>
      <c r="D193" s="81" t="s">
        <v>170</v>
      </c>
      <c r="E193" s="91"/>
      <c r="F193" s="92"/>
      <c r="G193" s="94"/>
      <c r="H193" s="93"/>
      <c r="J193" s="242"/>
    </row>
    <row r="194" spans="1:10" s="53" customFormat="1" ht="30" customHeight="1" x14ac:dyDescent="0.2">
      <c r="A194" s="106" t="s">
        <v>171</v>
      </c>
      <c r="B194" s="107" t="s">
        <v>33</v>
      </c>
      <c r="C194" s="108" t="s">
        <v>172</v>
      </c>
      <c r="D194" s="107" t="s">
        <v>2</v>
      </c>
      <c r="E194" s="107" t="s">
        <v>39</v>
      </c>
      <c r="F194" s="92">
        <v>125</v>
      </c>
      <c r="G194" s="83"/>
      <c r="H194" s="93">
        <f>ROUND(G194*F194,2)</f>
        <v>0</v>
      </c>
      <c r="J194" s="242"/>
    </row>
    <row r="195" spans="1:10" s="53" customFormat="1" ht="30" customHeight="1" x14ac:dyDescent="0.2">
      <c r="A195" s="99" t="s">
        <v>47</v>
      </c>
      <c r="B195" s="59" t="s">
        <v>40</v>
      </c>
      <c r="C195" s="88" t="s">
        <v>48</v>
      </c>
      <c r="D195" s="81" t="s">
        <v>2</v>
      </c>
      <c r="E195" s="91" t="s">
        <v>39</v>
      </c>
      <c r="F195" s="92">
        <v>25</v>
      </c>
      <c r="G195" s="83"/>
      <c r="H195" s="93">
        <f>ROUND(G195*F195,2)</f>
        <v>0</v>
      </c>
      <c r="J195" s="242"/>
    </row>
    <row r="196" spans="1:10" s="85" customFormat="1" ht="33" customHeight="1" x14ac:dyDescent="0.2">
      <c r="A196" s="99" t="s">
        <v>213</v>
      </c>
      <c r="B196" s="55" t="s">
        <v>282</v>
      </c>
      <c r="C196" s="88" t="s">
        <v>214</v>
      </c>
      <c r="D196" s="81" t="s">
        <v>583</v>
      </c>
      <c r="E196" s="91"/>
      <c r="F196" s="92"/>
      <c r="G196" s="94"/>
      <c r="H196" s="93"/>
      <c r="J196" s="240"/>
    </row>
    <row r="197" spans="1:10" s="53" customFormat="1" ht="30" customHeight="1" x14ac:dyDescent="0.2">
      <c r="A197" s="99" t="s">
        <v>215</v>
      </c>
      <c r="B197" s="59" t="s">
        <v>353</v>
      </c>
      <c r="C197" s="88" t="s">
        <v>343</v>
      </c>
      <c r="D197" s="81" t="s">
        <v>216</v>
      </c>
      <c r="E197" s="91"/>
      <c r="F197" s="92"/>
      <c r="G197" s="94"/>
      <c r="H197" s="93"/>
      <c r="J197" s="242"/>
    </row>
    <row r="198" spans="1:10" s="53" customFormat="1" ht="30" customHeight="1" x14ac:dyDescent="0.2">
      <c r="A198" s="99" t="s">
        <v>217</v>
      </c>
      <c r="B198" s="103" t="s">
        <v>100</v>
      </c>
      <c r="C198" s="88" t="s">
        <v>218</v>
      </c>
      <c r="D198" s="81"/>
      <c r="E198" s="91" t="s">
        <v>32</v>
      </c>
      <c r="F198" s="92">
        <v>30</v>
      </c>
      <c r="G198" s="83"/>
      <c r="H198" s="93">
        <f>ROUND(G198*F198,2)</f>
        <v>0</v>
      </c>
      <c r="J198" s="242"/>
    </row>
    <row r="199" spans="1:10" s="53" customFormat="1" ht="30" customHeight="1" x14ac:dyDescent="0.2">
      <c r="A199" s="99" t="s">
        <v>219</v>
      </c>
      <c r="B199" s="103" t="s">
        <v>101</v>
      </c>
      <c r="C199" s="88" t="s">
        <v>220</v>
      </c>
      <c r="D199" s="81"/>
      <c r="E199" s="91" t="s">
        <v>32</v>
      </c>
      <c r="F199" s="92">
        <v>30</v>
      </c>
      <c r="G199" s="83"/>
      <c r="H199" s="93">
        <f>ROUND(G199*F199,2)</f>
        <v>0</v>
      </c>
      <c r="J199" s="242"/>
    </row>
    <row r="200" spans="1:10" s="53" customFormat="1" ht="30" customHeight="1" x14ac:dyDescent="0.2">
      <c r="A200" s="99" t="s">
        <v>247</v>
      </c>
      <c r="B200" s="103" t="s">
        <v>102</v>
      </c>
      <c r="C200" s="88" t="s">
        <v>248</v>
      </c>
      <c r="D200" s="81" t="s">
        <v>2</v>
      </c>
      <c r="E200" s="91" t="s">
        <v>32</v>
      </c>
      <c r="F200" s="92">
        <v>430</v>
      </c>
      <c r="G200" s="83"/>
      <c r="H200" s="93">
        <f>ROUND(G200*F200,2)</f>
        <v>0</v>
      </c>
      <c r="J200" s="242"/>
    </row>
    <row r="201" spans="1:10" s="85" customFormat="1" ht="29.25" customHeight="1" x14ac:dyDescent="0.2">
      <c r="A201" s="99" t="s">
        <v>249</v>
      </c>
      <c r="B201" s="55" t="s">
        <v>283</v>
      </c>
      <c r="C201" s="88" t="s">
        <v>251</v>
      </c>
      <c r="D201" s="81" t="s">
        <v>98</v>
      </c>
      <c r="E201" s="91" t="s">
        <v>32</v>
      </c>
      <c r="F201" s="105">
        <v>2</v>
      </c>
      <c r="G201" s="83"/>
      <c r="H201" s="93">
        <f t="shared" ref="H201:H203" si="34">ROUND(G201*F201,2)</f>
        <v>0</v>
      </c>
      <c r="J201" s="240"/>
    </row>
    <row r="202" spans="1:10" s="53" customFormat="1" ht="30" customHeight="1" x14ac:dyDescent="0.2">
      <c r="A202" s="99" t="s">
        <v>314</v>
      </c>
      <c r="B202" s="55" t="s">
        <v>284</v>
      </c>
      <c r="C202" s="88" t="s">
        <v>315</v>
      </c>
      <c r="D202" s="81" t="s">
        <v>98</v>
      </c>
      <c r="E202" s="91" t="s">
        <v>32</v>
      </c>
      <c r="F202" s="92">
        <v>2</v>
      </c>
      <c r="G202" s="83"/>
      <c r="H202" s="93">
        <f t="shared" si="34"/>
        <v>0</v>
      </c>
      <c r="J202" s="242"/>
    </row>
    <row r="203" spans="1:10" s="53" customFormat="1" ht="30" customHeight="1" x14ac:dyDescent="0.2">
      <c r="A203" s="99" t="s">
        <v>354</v>
      </c>
      <c r="B203" s="55" t="s">
        <v>285</v>
      </c>
      <c r="C203" s="88" t="s">
        <v>355</v>
      </c>
      <c r="D203" s="81" t="s">
        <v>98</v>
      </c>
      <c r="E203" s="91" t="s">
        <v>32</v>
      </c>
      <c r="F203" s="92">
        <v>2</v>
      </c>
      <c r="G203" s="83"/>
      <c r="H203" s="93">
        <f t="shared" si="34"/>
        <v>0</v>
      </c>
      <c r="J203" s="242"/>
    </row>
    <row r="204" spans="1:10" s="53" customFormat="1" ht="33" customHeight="1" x14ac:dyDescent="0.2">
      <c r="A204" s="99" t="s">
        <v>103</v>
      </c>
      <c r="B204" s="55" t="s">
        <v>286</v>
      </c>
      <c r="C204" s="88" t="s">
        <v>51</v>
      </c>
      <c r="D204" s="81" t="s">
        <v>584</v>
      </c>
      <c r="E204" s="91"/>
      <c r="F204" s="92"/>
      <c r="G204" s="94"/>
      <c r="H204" s="93"/>
      <c r="J204" s="242"/>
    </row>
    <row r="205" spans="1:10" s="53" customFormat="1" ht="35.25" customHeight="1" x14ac:dyDescent="0.2">
      <c r="A205" s="99" t="s">
        <v>356</v>
      </c>
      <c r="B205" s="59" t="s">
        <v>33</v>
      </c>
      <c r="C205" s="88" t="s">
        <v>344</v>
      </c>
      <c r="D205" s="81" t="s">
        <v>301</v>
      </c>
      <c r="E205" s="91"/>
      <c r="F205" s="92"/>
      <c r="G205" s="93"/>
      <c r="H205" s="93"/>
      <c r="J205" s="242"/>
    </row>
    <row r="206" spans="1:10" s="53" customFormat="1" ht="30" customHeight="1" x14ac:dyDescent="0.2">
      <c r="A206" s="99" t="s">
        <v>357</v>
      </c>
      <c r="B206" s="103" t="s">
        <v>100</v>
      </c>
      <c r="C206" s="88" t="s">
        <v>312</v>
      </c>
      <c r="D206" s="81"/>
      <c r="E206" s="91" t="s">
        <v>49</v>
      </c>
      <c r="F206" s="92">
        <v>10</v>
      </c>
      <c r="G206" s="83"/>
      <c r="H206" s="93">
        <f>ROUND(G206*F206,2)</f>
        <v>0</v>
      </c>
      <c r="J206" s="242"/>
    </row>
    <row r="207" spans="1:10" s="53" customFormat="1" ht="36" customHeight="1" x14ac:dyDescent="0.2">
      <c r="A207" s="99" t="s">
        <v>546</v>
      </c>
      <c r="B207" s="52" t="s">
        <v>40</v>
      </c>
      <c r="C207" s="50" t="s">
        <v>547</v>
      </c>
      <c r="D207" s="47" t="s">
        <v>106</v>
      </c>
      <c r="E207" s="51" t="s">
        <v>49</v>
      </c>
      <c r="F207" s="82">
        <v>18</v>
      </c>
      <c r="G207" s="83"/>
      <c r="H207" s="84">
        <f t="shared" ref="H207" si="35">ROUND(G207*F207,2)</f>
        <v>0</v>
      </c>
      <c r="J207" s="242"/>
    </row>
    <row r="208" spans="1:10" s="53" customFormat="1" ht="43.9" customHeight="1" x14ac:dyDescent="0.2">
      <c r="A208" s="99" t="s">
        <v>227</v>
      </c>
      <c r="B208" s="55" t="s">
        <v>287</v>
      </c>
      <c r="C208" s="88" t="s">
        <v>228</v>
      </c>
      <c r="D208" s="81" t="s">
        <v>229</v>
      </c>
      <c r="E208" s="91" t="s">
        <v>32</v>
      </c>
      <c r="F208" s="92">
        <v>10</v>
      </c>
      <c r="G208" s="83"/>
      <c r="H208" s="93">
        <f t="shared" ref="H208:H211" si="36">ROUND(G208*F208,2)</f>
        <v>0</v>
      </c>
      <c r="J208" s="242"/>
    </row>
    <row r="209" spans="1:13" s="85" customFormat="1" ht="39" customHeight="1" x14ac:dyDescent="0.2">
      <c r="A209" s="99" t="s">
        <v>360</v>
      </c>
      <c r="B209" s="55" t="s">
        <v>288</v>
      </c>
      <c r="C209" s="88" t="s">
        <v>361</v>
      </c>
      <c r="D209" s="81" t="s">
        <v>536</v>
      </c>
      <c r="E209" s="91"/>
      <c r="F209" s="105"/>
      <c r="G209" s="105"/>
      <c r="H209" s="93">
        <f t="shared" si="36"/>
        <v>0</v>
      </c>
      <c r="J209" s="240"/>
    </row>
    <row r="210" spans="1:13" s="85" customFormat="1" ht="21.75" customHeight="1" x14ac:dyDescent="0.2">
      <c r="A210" s="99" t="s">
        <v>362</v>
      </c>
      <c r="B210" s="59" t="s">
        <v>33</v>
      </c>
      <c r="C210" s="88" t="s">
        <v>363</v>
      </c>
      <c r="D210" s="81"/>
      <c r="E210" s="91" t="s">
        <v>32</v>
      </c>
      <c r="F210" s="105">
        <v>9</v>
      </c>
      <c r="G210" s="83"/>
      <c r="H210" s="93">
        <f t="shared" si="36"/>
        <v>0</v>
      </c>
      <c r="J210" s="240"/>
    </row>
    <row r="211" spans="1:13" s="53" customFormat="1" ht="30" customHeight="1" x14ac:dyDescent="0.2">
      <c r="A211" s="99" t="s">
        <v>111</v>
      </c>
      <c r="B211" s="49" t="s">
        <v>289</v>
      </c>
      <c r="C211" s="50" t="s">
        <v>113</v>
      </c>
      <c r="D211" s="47" t="s">
        <v>179</v>
      </c>
      <c r="E211" s="51" t="s">
        <v>39</v>
      </c>
      <c r="F211" s="104">
        <v>2</v>
      </c>
      <c r="G211" s="83"/>
      <c r="H211" s="84">
        <f t="shared" si="36"/>
        <v>0</v>
      </c>
      <c r="J211" s="242"/>
    </row>
    <row r="212" spans="1:13" ht="36" customHeight="1" x14ac:dyDescent="0.2">
      <c r="A212" s="16"/>
      <c r="B212" s="110"/>
      <c r="C212" s="111" t="s">
        <v>20</v>
      </c>
      <c r="D212" s="96"/>
      <c r="E212" s="112"/>
      <c r="F212" s="97"/>
      <c r="G212" s="98"/>
      <c r="H212" s="98"/>
    </row>
    <row r="213" spans="1:13" s="85" customFormat="1" ht="43.9" customHeight="1" x14ac:dyDescent="0.2">
      <c r="A213" s="48" t="s">
        <v>52</v>
      </c>
      <c r="B213" s="55" t="s">
        <v>290</v>
      </c>
      <c r="C213" s="88" t="s">
        <v>53</v>
      </c>
      <c r="D213" s="81" t="s">
        <v>577</v>
      </c>
      <c r="E213" s="91"/>
      <c r="F213" s="105"/>
      <c r="G213" s="94"/>
      <c r="H213" s="113"/>
      <c r="I213" s="238"/>
      <c r="J213" s="240"/>
    </row>
    <row r="214" spans="1:13" s="85" customFormat="1" ht="43.9" customHeight="1" x14ac:dyDescent="0.2">
      <c r="A214" s="48" t="s">
        <v>316</v>
      </c>
      <c r="B214" s="59" t="s">
        <v>33</v>
      </c>
      <c r="C214" s="88" t="s">
        <v>349</v>
      </c>
      <c r="D214" s="81" t="s">
        <v>2</v>
      </c>
      <c r="E214" s="91" t="s">
        <v>32</v>
      </c>
      <c r="F214" s="105">
        <v>157</v>
      </c>
      <c r="G214" s="83"/>
      <c r="H214" s="84">
        <f t="shared" ref="H214" si="37">ROUND(G214*F214,2)</f>
        <v>0</v>
      </c>
      <c r="I214" s="238"/>
      <c r="J214" s="240"/>
    </row>
    <row r="215" spans="1:13" s="85" customFormat="1" ht="43.9" customHeight="1" x14ac:dyDescent="0.2">
      <c r="A215" s="48" t="s">
        <v>54</v>
      </c>
      <c r="B215" s="55" t="s">
        <v>291</v>
      </c>
      <c r="C215" s="88" t="s">
        <v>55</v>
      </c>
      <c r="D215" s="81" t="s">
        <v>577</v>
      </c>
      <c r="E215" s="91"/>
      <c r="F215" s="105"/>
      <c r="G215" s="94"/>
      <c r="H215" s="113"/>
      <c r="J215" s="240"/>
    </row>
    <row r="216" spans="1:13" s="53" customFormat="1" ht="43.9" customHeight="1" x14ac:dyDescent="0.2">
      <c r="A216" s="48" t="s">
        <v>364</v>
      </c>
      <c r="B216" s="59" t="s">
        <v>33</v>
      </c>
      <c r="C216" s="88" t="s">
        <v>365</v>
      </c>
      <c r="D216" s="81" t="s">
        <v>105</v>
      </c>
      <c r="E216" s="91" t="s">
        <v>49</v>
      </c>
      <c r="F216" s="92">
        <v>16</v>
      </c>
      <c r="G216" s="83"/>
      <c r="H216" s="93">
        <f t="shared" ref="H216:H222" si="38">ROUND(G216*F216,2)</f>
        <v>0</v>
      </c>
      <c r="J216" s="242"/>
    </row>
    <row r="217" spans="1:13" s="53" customFormat="1" ht="43.9" customHeight="1" x14ac:dyDescent="0.2">
      <c r="A217" s="48" t="s">
        <v>56</v>
      </c>
      <c r="B217" s="52" t="s">
        <v>40</v>
      </c>
      <c r="C217" s="50" t="s">
        <v>578</v>
      </c>
      <c r="D217" s="47" t="s">
        <v>117</v>
      </c>
      <c r="E217" s="51" t="s">
        <v>49</v>
      </c>
      <c r="F217" s="82">
        <v>3</v>
      </c>
      <c r="G217" s="83"/>
      <c r="H217" s="84">
        <f t="shared" si="38"/>
        <v>0</v>
      </c>
      <c r="J217" s="242"/>
    </row>
    <row r="218" spans="1:13" s="118" customFormat="1" ht="85.5" customHeight="1" x14ac:dyDescent="0.2">
      <c r="A218" s="114"/>
      <c r="B218" s="119" t="s">
        <v>50</v>
      </c>
      <c r="C218" s="120" t="s">
        <v>366</v>
      </c>
      <c r="D218" s="121" t="s">
        <v>533</v>
      </c>
      <c r="E218" s="122" t="s">
        <v>49</v>
      </c>
      <c r="F218" s="123">
        <v>385</v>
      </c>
      <c r="G218" s="124"/>
      <c r="H218" s="125">
        <f t="shared" si="38"/>
        <v>0</v>
      </c>
      <c r="I218" s="115"/>
      <c r="J218" s="116"/>
      <c r="K218" s="117"/>
      <c r="L218" s="117"/>
      <c r="M218" s="117"/>
    </row>
    <row r="219" spans="1:13" s="118" customFormat="1" ht="85.5" customHeight="1" x14ac:dyDescent="0.2">
      <c r="A219" s="114"/>
      <c r="B219" s="119" t="s">
        <v>62</v>
      </c>
      <c r="C219" s="120" t="s">
        <v>367</v>
      </c>
      <c r="D219" s="121" t="s">
        <v>533</v>
      </c>
      <c r="E219" s="122" t="s">
        <v>49</v>
      </c>
      <c r="F219" s="123">
        <v>30</v>
      </c>
      <c r="G219" s="124"/>
      <c r="H219" s="125">
        <f t="shared" si="38"/>
        <v>0</v>
      </c>
      <c r="I219" s="115"/>
      <c r="J219" s="116"/>
      <c r="K219" s="117"/>
      <c r="L219" s="117"/>
      <c r="M219" s="117"/>
    </row>
    <row r="220" spans="1:13" s="118" customFormat="1" ht="70.5" customHeight="1" x14ac:dyDescent="0.2">
      <c r="A220" s="114"/>
      <c r="B220" s="119" t="s">
        <v>66</v>
      </c>
      <c r="C220" s="120" t="s">
        <v>368</v>
      </c>
      <c r="D220" s="121" t="s">
        <v>533</v>
      </c>
      <c r="E220" s="122" t="s">
        <v>49</v>
      </c>
      <c r="F220" s="123">
        <v>32</v>
      </c>
      <c r="G220" s="124"/>
      <c r="H220" s="125">
        <f t="shared" si="38"/>
        <v>0</v>
      </c>
      <c r="I220" s="115"/>
      <c r="J220" s="116"/>
      <c r="K220" s="117"/>
      <c r="L220" s="117"/>
      <c r="M220" s="117"/>
    </row>
    <row r="221" spans="1:13" s="118" customFormat="1" ht="85.5" customHeight="1" x14ac:dyDescent="0.2">
      <c r="A221" s="114"/>
      <c r="B221" s="119" t="s">
        <v>116</v>
      </c>
      <c r="C221" s="120" t="s">
        <v>479</v>
      </c>
      <c r="D221" s="121" t="s">
        <v>533</v>
      </c>
      <c r="E221" s="122" t="s">
        <v>49</v>
      </c>
      <c r="F221" s="123">
        <v>55</v>
      </c>
      <c r="G221" s="124"/>
      <c r="H221" s="125">
        <f t="shared" si="38"/>
        <v>0</v>
      </c>
      <c r="I221" s="115"/>
      <c r="J221" s="116"/>
      <c r="K221" s="117"/>
      <c r="L221" s="117"/>
      <c r="M221" s="117"/>
    </row>
    <row r="222" spans="1:13" s="85" customFormat="1" ht="41.25" customHeight="1" x14ac:dyDescent="0.2">
      <c r="A222" s="48" t="s">
        <v>168</v>
      </c>
      <c r="B222" s="49" t="s">
        <v>292</v>
      </c>
      <c r="C222" s="50" t="s">
        <v>343</v>
      </c>
      <c r="D222" s="47" t="s">
        <v>585</v>
      </c>
      <c r="E222" s="51" t="s">
        <v>32</v>
      </c>
      <c r="F222" s="104">
        <v>91</v>
      </c>
      <c r="G222" s="83"/>
      <c r="H222" s="84">
        <f t="shared" si="38"/>
        <v>0</v>
      </c>
      <c r="J222" s="240"/>
    </row>
    <row r="223" spans="1:13" s="53" customFormat="1" ht="43.9" customHeight="1" x14ac:dyDescent="0.2">
      <c r="A223" s="48" t="s">
        <v>317</v>
      </c>
      <c r="B223" s="55" t="s">
        <v>293</v>
      </c>
      <c r="C223" s="88" t="s">
        <v>318</v>
      </c>
      <c r="D223" s="81" t="s">
        <v>370</v>
      </c>
      <c r="E223" s="138"/>
      <c r="F223" s="92"/>
      <c r="G223" s="94"/>
      <c r="H223" s="113"/>
      <c r="J223" s="242"/>
    </row>
    <row r="224" spans="1:13" s="53" customFormat="1" ht="30" customHeight="1" x14ac:dyDescent="0.2">
      <c r="A224" s="48" t="s">
        <v>319</v>
      </c>
      <c r="B224" s="59" t="s">
        <v>33</v>
      </c>
      <c r="C224" s="88" t="s">
        <v>231</v>
      </c>
      <c r="D224" s="81"/>
      <c r="E224" s="91"/>
      <c r="F224" s="92"/>
      <c r="G224" s="94"/>
      <c r="H224" s="113"/>
      <c r="J224" s="242"/>
    </row>
    <row r="225" spans="1:10" s="53" customFormat="1" ht="30" customHeight="1" x14ac:dyDescent="0.2">
      <c r="A225" s="48" t="s">
        <v>320</v>
      </c>
      <c r="B225" s="103" t="s">
        <v>100</v>
      </c>
      <c r="C225" s="88" t="s">
        <v>119</v>
      </c>
      <c r="D225" s="81"/>
      <c r="E225" s="91" t="s">
        <v>34</v>
      </c>
      <c r="F225" s="92">
        <v>170</v>
      </c>
      <c r="G225" s="83"/>
      <c r="H225" s="93">
        <f>ROUND(G225*F225,2)</f>
        <v>0</v>
      </c>
      <c r="J225" s="242"/>
    </row>
    <row r="226" spans="1:10" s="53" customFormat="1" ht="30" customHeight="1" x14ac:dyDescent="0.2">
      <c r="A226" s="48" t="s">
        <v>321</v>
      </c>
      <c r="B226" s="59" t="s">
        <v>40</v>
      </c>
      <c r="C226" s="88" t="s">
        <v>71</v>
      </c>
      <c r="D226" s="81"/>
      <c r="E226" s="91"/>
      <c r="F226" s="92"/>
      <c r="G226" s="94"/>
      <c r="H226" s="113"/>
      <c r="J226" s="242"/>
    </row>
    <row r="227" spans="1:10" s="53" customFormat="1" ht="30" customHeight="1" x14ac:dyDescent="0.2">
      <c r="A227" s="48" t="s">
        <v>322</v>
      </c>
      <c r="B227" s="103" t="s">
        <v>100</v>
      </c>
      <c r="C227" s="88" t="s">
        <v>119</v>
      </c>
      <c r="D227" s="81"/>
      <c r="E227" s="91" t="s">
        <v>34</v>
      </c>
      <c r="F227" s="92">
        <v>15</v>
      </c>
      <c r="G227" s="83"/>
      <c r="H227" s="93">
        <f>ROUND(G227*F227,2)</f>
        <v>0</v>
      </c>
      <c r="J227" s="242"/>
    </row>
    <row r="228" spans="1:10" s="53" customFormat="1" ht="39.950000000000003" customHeight="1" x14ac:dyDescent="0.2">
      <c r="A228" s="48" t="s">
        <v>371</v>
      </c>
      <c r="B228" s="55" t="s">
        <v>294</v>
      </c>
      <c r="C228" s="88" t="s">
        <v>372</v>
      </c>
      <c r="D228" s="81" t="s">
        <v>346</v>
      </c>
      <c r="E228" s="91" t="s">
        <v>34</v>
      </c>
      <c r="F228" s="92">
        <v>251</v>
      </c>
      <c r="G228" s="83"/>
      <c r="H228" s="93">
        <f>ROUND(G228*F228,2)</f>
        <v>0</v>
      </c>
      <c r="J228" s="242"/>
    </row>
    <row r="229" spans="1:10" ht="36" customHeight="1" x14ac:dyDescent="0.2">
      <c r="A229" s="16"/>
      <c r="B229" s="110"/>
      <c r="C229" s="101" t="s">
        <v>21</v>
      </c>
      <c r="D229" s="96"/>
      <c r="E229" s="112"/>
      <c r="F229" s="97"/>
      <c r="G229" s="98"/>
      <c r="H229" s="98"/>
    </row>
    <row r="230" spans="1:10" s="85" customFormat="1" ht="30" customHeight="1" x14ac:dyDescent="0.2">
      <c r="A230" s="48" t="s">
        <v>57</v>
      </c>
      <c r="B230" s="49" t="s">
        <v>295</v>
      </c>
      <c r="C230" s="50" t="s">
        <v>58</v>
      </c>
      <c r="D230" s="47" t="s">
        <v>121</v>
      </c>
      <c r="E230" s="51" t="s">
        <v>49</v>
      </c>
      <c r="F230" s="104">
        <v>25</v>
      </c>
      <c r="G230" s="83"/>
      <c r="H230" s="84">
        <f>ROUND(G230*F230,2)</f>
        <v>0</v>
      </c>
      <c r="J230" s="240"/>
    </row>
    <row r="231" spans="1:10" ht="48" customHeight="1" x14ac:dyDescent="0.2">
      <c r="A231" s="16"/>
      <c r="B231" s="110"/>
      <c r="C231" s="101" t="s">
        <v>22</v>
      </c>
      <c r="D231" s="96"/>
      <c r="E231" s="112"/>
      <c r="F231" s="97"/>
      <c r="G231" s="98"/>
      <c r="H231" s="98"/>
    </row>
    <row r="232" spans="1:10" s="85" customFormat="1" ht="30" customHeight="1" x14ac:dyDescent="0.2">
      <c r="A232" s="48" t="s">
        <v>122</v>
      </c>
      <c r="B232" s="55" t="s">
        <v>296</v>
      </c>
      <c r="C232" s="88" t="s">
        <v>124</v>
      </c>
      <c r="D232" s="81" t="s">
        <v>125</v>
      </c>
      <c r="E232" s="91"/>
      <c r="F232" s="105"/>
      <c r="G232" s="94"/>
      <c r="H232" s="113"/>
      <c r="J232" s="240"/>
    </row>
    <row r="233" spans="1:10" s="85" customFormat="1" ht="30" customHeight="1" x14ac:dyDescent="0.2">
      <c r="A233" s="48" t="s">
        <v>609</v>
      </c>
      <c r="B233" s="59" t="s">
        <v>33</v>
      </c>
      <c r="C233" s="88" t="s">
        <v>180</v>
      </c>
      <c r="D233" s="81"/>
      <c r="E233" s="91" t="s">
        <v>39</v>
      </c>
      <c r="F233" s="105">
        <v>2</v>
      </c>
      <c r="G233" s="83"/>
      <c r="H233" s="93">
        <f>ROUND(G233*F233,2)</f>
        <v>0</v>
      </c>
      <c r="J233" s="240"/>
    </row>
    <row r="234" spans="1:10" s="53" customFormat="1" ht="30" customHeight="1" x14ac:dyDescent="0.2">
      <c r="A234" s="48" t="s">
        <v>127</v>
      </c>
      <c r="B234" s="55" t="s">
        <v>325</v>
      </c>
      <c r="C234" s="88" t="s">
        <v>129</v>
      </c>
      <c r="D234" s="81" t="s">
        <v>125</v>
      </c>
      <c r="E234" s="91"/>
      <c r="F234" s="105"/>
      <c r="G234" s="94"/>
      <c r="H234" s="113"/>
      <c r="J234" s="242"/>
    </row>
    <row r="235" spans="1:10" s="53" customFormat="1" ht="30" customHeight="1" x14ac:dyDescent="0.2">
      <c r="A235" s="48" t="s">
        <v>130</v>
      </c>
      <c r="B235" s="59" t="s">
        <v>33</v>
      </c>
      <c r="C235" s="88" t="s">
        <v>131</v>
      </c>
      <c r="D235" s="81"/>
      <c r="E235" s="91"/>
      <c r="F235" s="105"/>
      <c r="G235" s="94"/>
      <c r="H235" s="113"/>
      <c r="J235" s="242"/>
    </row>
    <row r="236" spans="1:10" s="53" customFormat="1" ht="43.9" customHeight="1" x14ac:dyDescent="0.2">
      <c r="A236" s="48" t="s">
        <v>132</v>
      </c>
      <c r="B236" s="103" t="s">
        <v>100</v>
      </c>
      <c r="C236" s="88" t="s">
        <v>373</v>
      </c>
      <c r="D236" s="81"/>
      <c r="E236" s="91" t="s">
        <v>49</v>
      </c>
      <c r="F236" s="105">
        <v>12</v>
      </c>
      <c r="G236" s="83"/>
      <c r="H236" s="93">
        <f>ROUND(G236*F236,2)</f>
        <v>0</v>
      </c>
      <c r="J236" s="242"/>
    </row>
    <row r="237" spans="1:10" s="126" customFormat="1" ht="35.25" customHeight="1" x14ac:dyDescent="0.2">
      <c r="A237" s="48" t="s">
        <v>77</v>
      </c>
      <c r="B237" s="55" t="s">
        <v>326</v>
      </c>
      <c r="C237" s="127" t="s">
        <v>234</v>
      </c>
      <c r="D237" s="54" t="s">
        <v>240</v>
      </c>
      <c r="E237" s="91"/>
      <c r="F237" s="105"/>
      <c r="G237" s="94"/>
      <c r="H237" s="113"/>
      <c r="J237" s="245"/>
    </row>
    <row r="238" spans="1:10" s="53" customFormat="1" ht="43.9" customHeight="1" x14ac:dyDescent="0.2">
      <c r="A238" s="48" t="s">
        <v>78</v>
      </c>
      <c r="B238" s="59" t="s">
        <v>33</v>
      </c>
      <c r="C238" s="128" t="s">
        <v>302</v>
      </c>
      <c r="D238" s="81"/>
      <c r="E238" s="91" t="s">
        <v>39</v>
      </c>
      <c r="F238" s="105">
        <v>1</v>
      </c>
      <c r="G238" s="83"/>
      <c r="H238" s="93">
        <f t="shared" ref="H238:H239" si="39">ROUND(G238*F238,2)</f>
        <v>0</v>
      </c>
      <c r="J238" s="242"/>
    </row>
    <row r="239" spans="1:10" s="53" customFormat="1" ht="43.9" customHeight="1" x14ac:dyDescent="0.2">
      <c r="A239" s="48" t="s">
        <v>79</v>
      </c>
      <c r="B239" s="59" t="s">
        <v>40</v>
      </c>
      <c r="C239" s="128" t="s">
        <v>303</v>
      </c>
      <c r="D239" s="81"/>
      <c r="E239" s="91" t="s">
        <v>39</v>
      </c>
      <c r="F239" s="105">
        <v>1</v>
      </c>
      <c r="G239" s="83"/>
      <c r="H239" s="93">
        <f t="shared" si="39"/>
        <v>0</v>
      </c>
      <c r="J239" s="242"/>
    </row>
    <row r="240" spans="1:10" s="126" customFormat="1" ht="30" customHeight="1" x14ac:dyDescent="0.2">
      <c r="A240" s="48" t="s">
        <v>184</v>
      </c>
      <c r="B240" s="55" t="s">
        <v>327</v>
      </c>
      <c r="C240" s="56" t="s">
        <v>186</v>
      </c>
      <c r="D240" s="81" t="s">
        <v>125</v>
      </c>
      <c r="E240" s="91"/>
      <c r="F240" s="105"/>
      <c r="G240" s="94"/>
      <c r="H240" s="113"/>
      <c r="J240" s="245"/>
    </row>
    <row r="241" spans="1:10" s="126" customFormat="1" ht="30" customHeight="1" x14ac:dyDescent="0.2">
      <c r="A241" s="48" t="s">
        <v>187</v>
      </c>
      <c r="B241" s="59" t="s">
        <v>33</v>
      </c>
      <c r="C241" s="56" t="s">
        <v>188</v>
      </c>
      <c r="D241" s="81"/>
      <c r="E241" s="91" t="s">
        <v>39</v>
      </c>
      <c r="F241" s="105">
        <v>2</v>
      </c>
      <c r="G241" s="83"/>
      <c r="H241" s="93">
        <f>ROUND(G241*F241,2)</f>
        <v>0</v>
      </c>
      <c r="J241" s="245"/>
    </row>
    <row r="242" spans="1:10" s="85" customFormat="1" ht="39.950000000000003" customHeight="1" x14ac:dyDescent="0.2">
      <c r="A242" s="48" t="s">
        <v>380</v>
      </c>
      <c r="B242" s="55" t="s">
        <v>328</v>
      </c>
      <c r="C242" s="88" t="s">
        <v>382</v>
      </c>
      <c r="D242" s="81" t="s">
        <v>125</v>
      </c>
      <c r="E242" s="91" t="s">
        <v>39</v>
      </c>
      <c r="F242" s="105">
        <v>2</v>
      </c>
      <c r="G242" s="83"/>
      <c r="H242" s="93">
        <f t="shared" ref="H242:H243" si="40">ROUND(G242*F242,2)</f>
        <v>0</v>
      </c>
      <c r="J242" s="240"/>
    </row>
    <row r="243" spans="1:10" s="53" customFormat="1" ht="30" customHeight="1" x14ac:dyDescent="0.2">
      <c r="A243" s="48" t="s">
        <v>140</v>
      </c>
      <c r="B243" s="55" t="s">
        <v>329</v>
      </c>
      <c r="C243" s="88" t="s">
        <v>142</v>
      </c>
      <c r="D243" s="81" t="s">
        <v>143</v>
      </c>
      <c r="E243" s="91" t="s">
        <v>49</v>
      </c>
      <c r="F243" s="105">
        <v>24</v>
      </c>
      <c r="G243" s="83"/>
      <c r="H243" s="93">
        <f t="shared" si="40"/>
        <v>0</v>
      </c>
      <c r="J243" s="242"/>
    </row>
    <row r="244" spans="1:10" ht="43.9" customHeight="1" x14ac:dyDescent="0.2">
      <c r="A244" s="16"/>
      <c r="B244" s="131"/>
      <c r="C244" s="101" t="s">
        <v>23</v>
      </c>
      <c r="D244" s="96"/>
      <c r="E244" s="112"/>
      <c r="F244" s="97"/>
      <c r="G244" s="98"/>
      <c r="H244" s="98"/>
    </row>
    <row r="245" spans="1:10" s="53" customFormat="1" ht="43.9" customHeight="1" x14ac:dyDescent="0.2">
      <c r="A245" s="48" t="s">
        <v>59</v>
      </c>
      <c r="B245" s="55" t="s">
        <v>330</v>
      </c>
      <c r="C245" s="128" t="s">
        <v>239</v>
      </c>
      <c r="D245" s="54" t="s">
        <v>240</v>
      </c>
      <c r="E245" s="91" t="s">
        <v>39</v>
      </c>
      <c r="F245" s="105">
        <v>3</v>
      </c>
      <c r="G245" s="83"/>
      <c r="H245" s="93">
        <f>ROUND(G245*F245,2)</f>
        <v>0</v>
      </c>
      <c r="J245" s="242"/>
    </row>
    <row r="246" spans="1:10" s="85" customFormat="1" ht="30" customHeight="1" x14ac:dyDescent="0.2">
      <c r="A246" s="48" t="s">
        <v>60</v>
      </c>
      <c r="B246" s="55" t="s">
        <v>332</v>
      </c>
      <c r="C246" s="128" t="s">
        <v>241</v>
      </c>
      <c r="D246" s="54" t="s">
        <v>240</v>
      </c>
      <c r="E246" s="91"/>
      <c r="F246" s="105"/>
      <c r="G246" s="94"/>
      <c r="H246" s="113"/>
      <c r="J246" s="240"/>
    </row>
    <row r="247" spans="1:10" s="53" customFormat="1" ht="30" customHeight="1" x14ac:dyDescent="0.2">
      <c r="A247" s="48" t="s">
        <v>61</v>
      </c>
      <c r="B247" s="59" t="s">
        <v>33</v>
      </c>
      <c r="C247" s="88" t="s">
        <v>148</v>
      </c>
      <c r="D247" s="81"/>
      <c r="E247" s="91" t="s">
        <v>39</v>
      </c>
      <c r="F247" s="105">
        <v>1</v>
      </c>
      <c r="G247" s="83"/>
      <c r="H247" s="93">
        <f t="shared" ref="H247:H251" si="41">ROUND(G247*F247,2)</f>
        <v>0</v>
      </c>
      <c r="J247" s="242"/>
    </row>
    <row r="248" spans="1:10" s="85" customFormat="1" ht="30" customHeight="1" x14ac:dyDescent="0.2">
      <c r="A248" s="48" t="s">
        <v>74</v>
      </c>
      <c r="B248" s="55" t="s">
        <v>397</v>
      </c>
      <c r="C248" s="88" t="s">
        <v>82</v>
      </c>
      <c r="D248" s="54" t="s">
        <v>240</v>
      </c>
      <c r="E248" s="91" t="s">
        <v>39</v>
      </c>
      <c r="F248" s="105">
        <v>1</v>
      </c>
      <c r="G248" s="83"/>
      <c r="H248" s="93">
        <f t="shared" si="41"/>
        <v>0</v>
      </c>
      <c r="J248" s="240"/>
    </row>
    <row r="249" spans="1:10" s="85" customFormat="1" ht="30" customHeight="1" x14ac:dyDescent="0.2">
      <c r="A249" s="48" t="s">
        <v>75</v>
      </c>
      <c r="B249" s="55" t="s">
        <v>398</v>
      </c>
      <c r="C249" s="88" t="s">
        <v>83</v>
      </c>
      <c r="D249" s="54" t="s">
        <v>240</v>
      </c>
      <c r="E249" s="91" t="s">
        <v>39</v>
      </c>
      <c r="F249" s="105">
        <v>1</v>
      </c>
      <c r="G249" s="83"/>
      <c r="H249" s="93">
        <f t="shared" si="41"/>
        <v>0</v>
      </c>
      <c r="J249" s="240"/>
    </row>
    <row r="250" spans="1:10" s="53" customFormat="1" ht="30" customHeight="1" x14ac:dyDescent="0.2">
      <c r="A250" s="48" t="s">
        <v>76</v>
      </c>
      <c r="B250" s="55" t="s">
        <v>399</v>
      </c>
      <c r="C250" s="88" t="s">
        <v>84</v>
      </c>
      <c r="D250" s="54" t="s">
        <v>240</v>
      </c>
      <c r="E250" s="91" t="s">
        <v>39</v>
      </c>
      <c r="F250" s="105">
        <v>5</v>
      </c>
      <c r="G250" s="83"/>
      <c r="H250" s="93">
        <f t="shared" si="41"/>
        <v>0</v>
      </c>
      <c r="J250" s="242"/>
    </row>
    <row r="251" spans="1:10" s="53" customFormat="1" ht="30" customHeight="1" x14ac:dyDescent="0.2">
      <c r="A251" s="132" t="s">
        <v>270</v>
      </c>
      <c r="B251" s="134" t="s">
        <v>400</v>
      </c>
      <c r="C251" s="128" t="s">
        <v>272</v>
      </c>
      <c r="D251" s="54" t="s">
        <v>240</v>
      </c>
      <c r="E251" s="135" t="s">
        <v>39</v>
      </c>
      <c r="F251" s="136">
        <v>2</v>
      </c>
      <c r="G251" s="133"/>
      <c r="H251" s="137">
        <f t="shared" si="41"/>
        <v>0</v>
      </c>
      <c r="J251" s="242"/>
    </row>
    <row r="252" spans="1:10" ht="36" customHeight="1" x14ac:dyDescent="0.2">
      <c r="A252" s="16"/>
      <c r="B252" s="13"/>
      <c r="C252" s="30" t="s">
        <v>24</v>
      </c>
      <c r="D252" s="9"/>
      <c r="E252" s="6"/>
      <c r="F252" s="9"/>
      <c r="G252" s="19"/>
      <c r="H252" s="19"/>
    </row>
    <row r="253" spans="1:10" s="85" customFormat="1" ht="30" customHeight="1" x14ac:dyDescent="0.2">
      <c r="A253" s="99" t="s">
        <v>63</v>
      </c>
      <c r="B253" s="55" t="s">
        <v>582</v>
      </c>
      <c r="C253" s="88" t="s">
        <v>64</v>
      </c>
      <c r="D253" s="81" t="s">
        <v>347</v>
      </c>
      <c r="E253" s="91"/>
      <c r="F253" s="92"/>
      <c r="G253" s="94"/>
      <c r="H253" s="93"/>
      <c r="J253" s="240"/>
    </row>
    <row r="254" spans="1:10" s="53" customFormat="1" ht="30" customHeight="1" x14ac:dyDescent="0.2">
      <c r="A254" s="99" t="s">
        <v>153</v>
      </c>
      <c r="B254" s="59" t="s">
        <v>33</v>
      </c>
      <c r="C254" s="88" t="s">
        <v>154</v>
      </c>
      <c r="D254" s="81"/>
      <c r="E254" s="91" t="s">
        <v>32</v>
      </c>
      <c r="F254" s="92">
        <v>50</v>
      </c>
      <c r="G254" s="83"/>
      <c r="H254" s="93">
        <f>ROUND(G254*F254,2)</f>
        <v>0</v>
      </c>
      <c r="J254" s="242"/>
    </row>
    <row r="255" spans="1:10" s="53" customFormat="1" ht="30" customHeight="1" x14ac:dyDescent="0.2">
      <c r="A255" s="99" t="s">
        <v>65</v>
      </c>
      <c r="B255" s="59" t="s">
        <v>40</v>
      </c>
      <c r="C255" s="88" t="s">
        <v>155</v>
      </c>
      <c r="D255" s="81"/>
      <c r="E255" s="91" t="s">
        <v>32</v>
      </c>
      <c r="F255" s="92">
        <v>700</v>
      </c>
      <c r="G255" s="83"/>
      <c r="H255" s="93">
        <f>ROUND(G255*F255,2)</f>
        <v>0</v>
      </c>
      <c r="J255" s="242"/>
    </row>
    <row r="256" spans="1:10" s="34" customFormat="1" ht="50.1" customHeight="1" thickBot="1" x14ac:dyDescent="0.25">
      <c r="A256" s="143"/>
      <c r="B256" s="144" t="s">
        <v>14</v>
      </c>
      <c r="C256" s="276" t="str">
        <f>C176</f>
        <v>DUNRAVEN AVENUE from St. Mary's Rd to Overton Street - Asphalt Pavement Reconstruction and Associated Works</v>
      </c>
      <c r="D256" s="277"/>
      <c r="E256" s="277"/>
      <c r="F256" s="278"/>
      <c r="G256" s="143" t="s">
        <v>17</v>
      </c>
      <c r="H256" s="143">
        <f>SUM(H176:H255)</f>
        <v>0</v>
      </c>
      <c r="J256" s="206"/>
    </row>
    <row r="257" spans="1:10" s="34" customFormat="1" ht="50.1" customHeight="1" thickTop="1" x14ac:dyDescent="0.2">
      <c r="A257" s="146"/>
      <c r="B257" s="259" t="s">
        <v>15</v>
      </c>
      <c r="C257" s="274" t="s">
        <v>531</v>
      </c>
      <c r="D257" s="275"/>
      <c r="E257" s="275"/>
      <c r="F257" s="275"/>
      <c r="G257" s="146"/>
      <c r="H257" s="258"/>
      <c r="J257" s="206"/>
    </row>
    <row r="258" spans="1:10" ht="36" customHeight="1" x14ac:dyDescent="0.2">
      <c r="A258" s="16"/>
      <c r="B258" s="87"/>
      <c r="C258" s="29" t="s">
        <v>19</v>
      </c>
      <c r="D258" s="9"/>
      <c r="E258" s="89" t="s">
        <v>2</v>
      </c>
      <c r="F258" s="89" t="s">
        <v>2</v>
      </c>
      <c r="G258" s="90" t="s">
        <v>2</v>
      </c>
      <c r="H258" s="90"/>
    </row>
    <row r="259" spans="1:10" s="85" customFormat="1" ht="30" customHeight="1" x14ac:dyDescent="0.2">
      <c r="A259" s="48" t="s">
        <v>85</v>
      </c>
      <c r="B259" s="55" t="s">
        <v>297</v>
      </c>
      <c r="C259" s="88" t="s">
        <v>86</v>
      </c>
      <c r="D259" s="81" t="s">
        <v>342</v>
      </c>
      <c r="E259" s="91" t="s">
        <v>30</v>
      </c>
      <c r="F259" s="92">
        <v>5</v>
      </c>
      <c r="G259" s="83"/>
      <c r="H259" s="93">
        <f t="shared" ref="H259" si="42">ROUND(G259*F259,2)</f>
        <v>0</v>
      </c>
      <c r="J259" s="240"/>
    </row>
    <row r="260" spans="1:10" s="85" customFormat="1" ht="38.450000000000003" customHeight="1" x14ac:dyDescent="0.2">
      <c r="A260" s="86" t="s">
        <v>35</v>
      </c>
      <c r="B260" s="55" t="s">
        <v>209</v>
      </c>
      <c r="C260" s="88" t="s">
        <v>36</v>
      </c>
      <c r="D260" s="81" t="s">
        <v>342</v>
      </c>
      <c r="E260" s="91"/>
      <c r="F260" s="92"/>
      <c r="G260" s="94"/>
      <c r="H260" s="93"/>
      <c r="J260" s="240"/>
    </row>
    <row r="261" spans="1:10" s="85" customFormat="1" ht="34.9" customHeight="1" x14ac:dyDescent="0.2">
      <c r="A261" s="86" t="s">
        <v>540</v>
      </c>
      <c r="B261" s="59" t="s">
        <v>33</v>
      </c>
      <c r="C261" s="88" t="s">
        <v>541</v>
      </c>
      <c r="D261" s="81" t="s">
        <v>2</v>
      </c>
      <c r="E261" s="91" t="s">
        <v>30</v>
      </c>
      <c r="F261" s="92">
        <v>20</v>
      </c>
      <c r="G261" s="83"/>
      <c r="H261" s="93">
        <f t="shared" ref="H261:H262" si="43">ROUND(G261*F261,2)</f>
        <v>0</v>
      </c>
      <c r="J261" s="240"/>
    </row>
    <row r="262" spans="1:10" s="53" customFormat="1" ht="30" customHeight="1" x14ac:dyDescent="0.2">
      <c r="A262" s="48" t="s">
        <v>37</v>
      </c>
      <c r="B262" s="55" t="s">
        <v>210</v>
      </c>
      <c r="C262" s="88" t="s">
        <v>38</v>
      </c>
      <c r="D262" s="81" t="s">
        <v>342</v>
      </c>
      <c r="E262" s="91" t="s">
        <v>32</v>
      </c>
      <c r="F262" s="92">
        <v>750</v>
      </c>
      <c r="G262" s="83"/>
      <c r="H262" s="93">
        <f t="shared" si="43"/>
        <v>0</v>
      </c>
      <c r="J262" s="242"/>
    </row>
    <row r="263" spans="1:10" s="53" customFormat="1" ht="30" customHeight="1" x14ac:dyDescent="0.2">
      <c r="A263" s="48" t="s">
        <v>572</v>
      </c>
      <c r="B263" s="55" t="s">
        <v>610</v>
      </c>
      <c r="C263" s="88" t="s">
        <v>573</v>
      </c>
      <c r="D263" s="81" t="s">
        <v>574</v>
      </c>
      <c r="E263" s="91"/>
      <c r="F263" s="92"/>
      <c r="G263" s="94"/>
      <c r="H263" s="93"/>
      <c r="I263" s="241"/>
      <c r="J263" s="242"/>
    </row>
    <row r="264" spans="1:10" s="53" customFormat="1" ht="30" customHeight="1" x14ac:dyDescent="0.2">
      <c r="A264" s="86" t="s">
        <v>575</v>
      </c>
      <c r="B264" s="59" t="s">
        <v>33</v>
      </c>
      <c r="C264" s="88" t="s">
        <v>576</v>
      </c>
      <c r="D264" s="57"/>
      <c r="E264" s="91" t="s">
        <v>30</v>
      </c>
      <c r="F264" s="237">
        <v>7</v>
      </c>
      <c r="G264" s="83"/>
      <c r="H264" s="93">
        <f>ROUND(G264*F264,2)</f>
        <v>0</v>
      </c>
      <c r="I264" s="241"/>
      <c r="J264" s="242"/>
    </row>
    <row r="265" spans="1:10" ht="36" customHeight="1" x14ac:dyDescent="0.2">
      <c r="A265" s="16"/>
      <c r="B265" s="13"/>
      <c r="C265" s="30" t="s">
        <v>333</v>
      </c>
      <c r="D265" s="9"/>
      <c r="E265" s="6"/>
      <c r="F265" s="9"/>
      <c r="G265" s="19"/>
      <c r="H265" s="19"/>
    </row>
    <row r="266" spans="1:10" s="85" customFormat="1" ht="30" customHeight="1" x14ac:dyDescent="0.2">
      <c r="A266" s="99" t="s">
        <v>67</v>
      </c>
      <c r="B266" s="55" t="s">
        <v>298</v>
      </c>
      <c r="C266" s="88" t="s">
        <v>68</v>
      </c>
      <c r="D266" s="81" t="s">
        <v>342</v>
      </c>
      <c r="E266" s="91"/>
      <c r="F266" s="92"/>
      <c r="G266" s="94"/>
      <c r="H266" s="93"/>
      <c r="J266" s="240"/>
    </row>
    <row r="267" spans="1:10" s="53" customFormat="1" ht="30" customHeight="1" x14ac:dyDescent="0.2">
      <c r="A267" s="99" t="s">
        <v>69</v>
      </c>
      <c r="B267" s="59" t="s">
        <v>33</v>
      </c>
      <c r="C267" s="88" t="s">
        <v>70</v>
      </c>
      <c r="D267" s="81" t="s">
        <v>2</v>
      </c>
      <c r="E267" s="91" t="s">
        <v>32</v>
      </c>
      <c r="F267" s="92">
        <v>32</v>
      </c>
      <c r="G267" s="83"/>
      <c r="H267" s="93">
        <f>ROUND(G267*F267,2)</f>
        <v>0</v>
      </c>
      <c r="J267" s="242"/>
    </row>
    <row r="268" spans="1:10" s="53" customFormat="1" ht="33" customHeight="1" x14ac:dyDescent="0.2">
      <c r="A268" s="99" t="s">
        <v>480</v>
      </c>
      <c r="B268" s="55" t="s">
        <v>299</v>
      </c>
      <c r="C268" s="88" t="s">
        <v>481</v>
      </c>
      <c r="D268" s="81" t="s">
        <v>586</v>
      </c>
      <c r="E268" s="91"/>
      <c r="F268" s="92"/>
      <c r="G268" s="94"/>
      <c r="H268" s="93"/>
      <c r="J268" s="242"/>
    </row>
    <row r="269" spans="1:10" s="53" customFormat="1" ht="43.9" customHeight="1" x14ac:dyDescent="0.2">
      <c r="A269" s="99" t="s">
        <v>482</v>
      </c>
      <c r="B269" s="59" t="s">
        <v>33</v>
      </c>
      <c r="C269" s="88" t="s">
        <v>491</v>
      </c>
      <c r="D269" s="81" t="s">
        <v>2</v>
      </c>
      <c r="E269" s="91" t="s">
        <v>32</v>
      </c>
      <c r="F269" s="92">
        <v>229</v>
      </c>
      <c r="G269" s="83"/>
      <c r="H269" s="93">
        <f>ROUND(G269*F269,2)</f>
        <v>0</v>
      </c>
      <c r="J269" s="242"/>
    </row>
    <row r="270" spans="1:10" s="53" customFormat="1" ht="32.25" customHeight="1" x14ac:dyDescent="0.2">
      <c r="A270" s="99" t="s">
        <v>489</v>
      </c>
      <c r="B270" s="55" t="s">
        <v>300</v>
      </c>
      <c r="C270" s="88" t="s">
        <v>490</v>
      </c>
      <c r="D270" s="81" t="s">
        <v>586</v>
      </c>
      <c r="E270" s="91"/>
      <c r="F270" s="92"/>
      <c r="G270" s="94"/>
      <c r="H270" s="93"/>
      <c r="J270" s="242"/>
    </row>
    <row r="271" spans="1:10" s="53" customFormat="1" ht="43.9" customHeight="1" x14ac:dyDescent="0.2">
      <c r="A271" s="99" t="s">
        <v>493</v>
      </c>
      <c r="B271" s="59" t="s">
        <v>33</v>
      </c>
      <c r="C271" s="88" t="s">
        <v>496</v>
      </c>
      <c r="D271" s="81" t="s">
        <v>2</v>
      </c>
      <c r="E271" s="91" t="s">
        <v>32</v>
      </c>
      <c r="F271" s="92">
        <v>5</v>
      </c>
      <c r="G271" s="83"/>
      <c r="H271" s="93">
        <f t="shared" ref="H271:H273" si="44">ROUND(G271*F271,2)</f>
        <v>0</v>
      </c>
      <c r="J271" s="242"/>
    </row>
    <row r="272" spans="1:10" s="53" customFormat="1" ht="43.9" customHeight="1" x14ac:dyDescent="0.2">
      <c r="A272" s="99" t="s">
        <v>494</v>
      </c>
      <c r="B272" s="59" t="s">
        <v>40</v>
      </c>
      <c r="C272" s="88" t="s">
        <v>497</v>
      </c>
      <c r="D272" s="81" t="s">
        <v>2</v>
      </c>
      <c r="E272" s="91" t="s">
        <v>32</v>
      </c>
      <c r="F272" s="92">
        <v>61</v>
      </c>
      <c r="G272" s="83"/>
      <c r="H272" s="93">
        <f t="shared" si="44"/>
        <v>0</v>
      </c>
      <c r="J272" s="242"/>
    </row>
    <row r="273" spans="1:10" s="53" customFormat="1" ht="43.9" customHeight="1" x14ac:dyDescent="0.2">
      <c r="A273" s="99" t="s">
        <v>495</v>
      </c>
      <c r="B273" s="59" t="s">
        <v>50</v>
      </c>
      <c r="C273" s="88" t="s">
        <v>498</v>
      </c>
      <c r="D273" s="81" t="s">
        <v>2</v>
      </c>
      <c r="E273" s="91" t="s">
        <v>32</v>
      </c>
      <c r="F273" s="92">
        <v>67</v>
      </c>
      <c r="G273" s="83"/>
      <c r="H273" s="93">
        <f t="shared" si="44"/>
        <v>0</v>
      </c>
      <c r="J273" s="242"/>
    </row>
    <row r="274" spans="1:10" s="53" customFormat="1" ht="43.9" customHeight="1" x14ac:dyDescent="0.2">
      <c r="A274" s="99" t="s">
        <v>492</v>
      </c>
      <c r="B274" s="59" t="s">
        <v>62</v>
      </c>
      <c r="C274" s="88" t="s">
        <v>499</v>
      </c>
      <c r="D274" s="81" t="s">
        <v>2</v>
      </c>
      <c r="E274" s="91" t="s">
        <v>32</v>
      </c>
      <c r="F274" s="92">
        <v>382</v>
      </c>
      <c r="G274" s="83"/>
      <c r="H274" s="93">
        <f t="shared" ref="H274" si="45">ROUND(G274*F274,2)</f>
        <v>0</v>
      </c>
      <c r="J274" s="242"/>
    </row>
    <row r="275" spans="1:10" s="53" customFormat="1" ht="30" customHeight="1" x14ac:dyDescent="0.2">
      <c r="A275" s="99" t="s">
        <v>41</v>
      </c>
      <c r="B275" s="55" t="s">
        <v>560</v>
      </c>
      <c r="C275" s="88" t="s">
        <v>42</v>
      </c>
      <c r="D275" s="81" t="s">
        <v>170</v>
      </c>
      <c r="E275" s="91"/>
      <c r="F275" s="92"/>
      <c r="G275" s="94"/>
      <c r="H275" s="93"/>
      <c r="J275" s="242"/>
    </row>
    <row r="276" spans="1:10" s="53" customFormat="1" ht="30" customHeight="1" x14ac:dyDescent="0.2">
      <c r="A276" s="99" t="s">
        <v>43</v>
      </c>
      <c r="B276" s="59" t="s">
        <v>33</v>
      </c>
      <c r="C276" s="88" t="s">
        <v>44</v>
      </c>
      <c r="D276" s="81" t="s">
        <v>2</v>
      </c>
      <c r="E276" s="91" t="s">
        <v>39</v>
      </c>
      <c r="F276" s="92">
        <v>250</v>
      </c>
      <c r="G276" s="83"/>
      <c r="H276" s="93">
        <f>ROUND(G276*F276,2)</f>
        <v>0</v>
      </c>
      <c r="J276" s="242"/>
    </row>
    <row r="277" spans="1:10" s="53" customFormat="1" ht="30" x14ac:dyDescent="0.2">
      <c r="A277" s="99" t="s">
        <v>45</v>
      </c>
      <c r="B277" s="55" t="s">
        <v>401</v>
      </c>
      <c r="C277" s="88" t="s">
        <v>46</v>
      </c>
      <c r="D277" s="81" t="s">
        <v>170</v>
      </c>
      <c r="E277" s="91"/>
      <c r="F277" s="92"/>
      <c r="G277" s="94"/>
      <c r="H277" s="93"/>
      <c r="J277" s="242"/>
    </row>
    <row r="278" spans="1:10" s="53" customFormat="1" ht="30" customHeight="1" x14ac:dyDescent="0.2">
      <c r="A278" s="106" t="s">
        <v>171</v>
      </c>
      <c r="B278" s="107" t="s">
        <v>33</v>
      </c>
      <c r="C278" s="108" t="s">
        <v>172</v>
      </c>
      <c r="D278" s="107" t="s">
        <v>2</v>
      </c>
      <c r="E278" s="107" t="s">
        <v>39</v>
      </c>
      <c r="F278" s="92">
        <v>60</v>
      </c>
      <c r="G278" s="83"/>
      <c r="H278" s="93">
        <f>ROUND(G278*F278,2)</f>
        <v>0</v>
      </c>
      <c r="J278" s="242"/>
    </row>
    <row r="279" spans="1:10" s="53" customFormat="1" ht="30" customHeight="1" x14ac:dyDescent="0.2">
      <c r="A279" s="99" t="s">
        <v>47</v>
      </c>
      <c r="B279" s="59" t="s">
        <v>40</v>
      </c>
      <c r="C279" s="88" t="s">
        <v>48</v>
      </c>
      <c r="D279" s="81" t="s">
        <v>2</v>
      </c>
      <c r="E279" s="91" t="s">
        <v>39</v>
      </c>
      <c r="F279" s="92">
        <v>700</v>
      </c>
      <c r="G279" s="83"/>
      <c r="H279" s="93">
        <f>ROUND(G279*F279,2)</f>
        <v>0</v>
      </c>
      <c r="J279" s="242"/>
    </row>
    <row r="280" spans="1:10" s="85" customFormat="1" ht="32.25" customHeight="1" x14ac:dyDescent="0.2">
      <c r="A280" s="99" t="s">
        <v>157</v>
      </c>
      <c r="B280" s="55" t="s">
        <v>402</v>
      </c>
      <c r="C280" s="88" t="s">
        <v>158</v>
      </c>
      <c r="D280" s="81" t="s">
        <v>98</v>
      </c>
      <c r="E280" s="91"/>
      <c r="F280" s="92"/>
      <c r="G280" s="94"/>
      <c r="H280" s="93"/>
      <c r="J280" s="240"/>
    </row>
    <row r="281" spans="1:10" s="53" customFormat="1" ht="30" customHeight="1" x14ac:dyDescent="0.2">
      <c r="A281" s="99" t="s">
        <v>487</v>
      </c>
      <c r="B281" s="59" t="s">
        <v>33</v>
      </c>
      <c r="C281" s="88" t="s">
        <v>488</v>
      </c>
      <c r="D281" s="81" t="s">
        <v>2</v>
      </c>
      <c r="E281" s="91" t="s">
        <v>32</v>
      </c>
      <c r="F281" s="92">
        <v>35</v>
      </c>
      <c r="G281" s="83"/>
      <c r="H281" s="93">
        <f t="shared" ref="H281" si="46">ROUND(G281*F281,2)</f>
        <v>0</v>
      </c>
      <c r="J281" s="242"/>
    </row>
    <row r="282" spans="1:10" s="85" customFormat="1" ht="36.75" customHeight="1" x14ac:dyDescent="0.2">
      <c r="A282" s="99" t="s">
        <v>595</v>
      </c>
      <c r="B282" s="55" t="s">
        <v>611</v>
      </c>
      <c r="C282" s="88" t="s">
        <v>596</v>
      </c>
      <c r="D282" s="81" t="s">
        <v>583</v>
      </c>
      <c r="E282" s="91"/>
      <c r="F282" s="92"/>
      <c r="G282" s="94"/>
      <c r="H282" s="93"/>
      <c r="I282" s="241"/>
      <c r="J282" s="240"/>
    </row>
    <row r="283" spans="1:10" s="53" customFormat="1" ht="30" customHeight="1" x14ac:dyDescent="0.2">
      <c r="A283" s="99" t="s">
        <v>597</v>
      </c>
      <c r="B283" s="59" t="s">
        <v>33</v>
      </c>
      <c r="C283" s="88" t="s">
        <v>598</v>
      </c>
      <c r="D283" s="81" t="s">
        <v>216</v>
      </c>
      <c r="E283" s="91" t="s">
        <v>32</v>
      </c>
      <c r="F283" s="92">
        <v>35</v>
      </c>
      <c r="G283" s="83"/>
      <c r="H283" s="93">
        <f t="shared" ref="H283" si="47">ROUND(G283*F283,2)</f>
        <v>0</v>
      </c>
      <c r="I283" s="241"/>
      <c r="J283" s="242"/>
    </row>
    <row r="284" spans="1:10" s="85" customFormat="1" ht="33" customHeight="1" x14ac:dyDescent="0.2">
      <c r="A284" s="99" t="s">
        <v>213</v>
      </c>
      <c r="B284" s="55" t="s">
        <v>403</v>
      </c>
      <c r="C284" s="88" t="s">
        <v>214</v>
      </c>
      <c r="D284" s="81" t="s">
        <v>583</v>
      </c>
      <c r="E284" s="91"/>
      <c r="F284" s="92"/>
      <c r="G284" s="94"/>
      <c r="H284" s="93"/>
      <c r="J284" s="240"/>
    </row>
    <row r="285" spans="1:10" s="53" customFormat="1" ht="30" customHeight="1" x14ac:dyDescent="0.2">
      <c r="A285" s="99" t="s">
        <v>215</v>
      </c>
      <c r="B285" s="59" t="s">
        <v>353</v>
      </c>
      <c r="C285" s="88" t="s">
        <v>343</v>
      </c>
      <c r="D285" s="81" t="s">
        <v>216</v>
      </c>
      <c r="E285" s="91"/>
      <c r="F285" s="92"/>
      <c r="G285" s="94"/>
      <c r="H285" s="93"/>
      <c r="J285" s="242"/>
    </row>
    <row r="286" spans="1:10" s="53" customFormat="1" ht="30" customHeight="1" x14ac:dyDescent="0.2">
      <c r="A286" s="99" t="s">
        <v>217</v>
      </c>
      <c r="B286" s="103" t="s">
        <v>100</v>
      </c>
      <c r="C286" s="88" t="s">
        <v>218</v>
      </c>
      <c r="D286" s="81"/>
      <c r="E286" s="91" t="s">
        <v>32</v>
      </c>
      <c r="F286" s="92">
        <v>20</v>
      </c>
      <c r="G286" s="83"/>
      <c r="H286" s="93">
        <f>ROUND(G286*F286,2)</f>
        <v>0</v>
      </c>
      <c r="J286" s="242"/>
    </row>
    <row r="287" spans="1:10" s="53" customFormat="1" ht="30" customHeight="1" x14ac:dyDescent="0.2">
      <c r="A287" s="99" t="s">
        <v>219</v>
      </c>
      <c r="B287" s="103" t="s">
        <v>101</v>
      </c>
      <c r="C287" s="88" t="s">
        <v>220</v>
      </c>
      <c r="D287" s="81"/>
      <c r="E287" s="91" t="s">
        <v>32</v>
      </c>
      <c r="F287" s="92">
        <v>20</v>
      </c>
      <c r="G287" s="83"/>
      <c r="H287" s="93">
        <f>ROUND(G287*F287,2)</f>
        <v>0</v>
      </c>
      <c r="J287" s="242"/>
    </row>
    <row r="288" spans="1:10" s="53" customFormat="1" ht="30" customHeight="1" x14ac:dyDescent="0.2">
      <c r="A288" s="99" t="s">
        <v>247</v>
      </c>
      <c r="B288" s="103" t="s">
        <v>102</v>
      </c>
      <c r="C288" s="88" t="s">
        <v>248</v>
      </c>
      <c r="D288" s="81" t="s">
        <v>2</v>
      </c>
      <c r="E288" s="91" t="s">
        <v>32</v>
      </c>
      <c r="F288" s="92">
        <v>590</v>
      </c>
      <c r="G288" s="83"/>
      <c r="H288" s="93">
        <f>ROUND(G288*F288,2)</f>
        <v>0</v>
      </c>
      <c r="J288" s="242"/>
    </row>
    <row r="289" spans="1:10" s="53" customFormat="1" ht="36" customHeight="1" x14ac:dyDescent="0.2">
      <c r="A289" s="99" t="s">
        <v>483</v>
      </c>
      <c r="B289" s="59" t="s">
        <v>40</v>
      </c>
      <c r="C289" s="88" t="s">
        <v>486</v>
      </c>
      <c r="D289" s="81" t="s">
        <v>2</v>
      </c>
      <c r="E289" s="91"/>
      <c r="F289" s="92"/>
      <c r="G289" s="93"/>
      <c r="H289" s="93"/>
      <c r="J289" s="242"/>
    </row>
    <row r="290" spans="1:10" s="53" customFormat="1" ht="30" customHeight="1" x14ac:dyDescent="0.2">
      <c r="A290" s="99" t="s">
        <v>484</v>
      </c>
      <c r="B290" s="103" t="s">
        <v>100</v>
      </c>
      <c r="C290" s="88" t="s">
        <v>218</v>
      </c>
      <c r="D290" s="81"/>
      <c r="E290" s="91" t="s">
        <v>32</v>
      </c>
      <c r="F290" s="92">
        <v>20</v>
      </c>
      <c r="G290" s="83"/>
      <c r="H290" s="93">
        <f t="shared" ref="H290:H291" si="48">ROUND(G290*F290,2)</f>
        <v>0</v>
      </c>
      <c r="J290" s="242"/>
    </row>
    <row r="291" spans="1:10" s="53" customFormat="1" ht="30" customHeight="1" x14ac:dyDescent="0.2">
      <c r="A291" s="99" t="s">
        <v>485</v>
      </c>
      <c r="B291" s="103" t="s">
        <v>101</v>
      </c>
      <c r="C291" s="88" t="s">
        <v>220</v>
      </c>
      <c r="D291" s="81"/>
      <c r="E291" s="91" t="s">
        <v>32</v>
      </c>
      <c r="F291" s="92">
        <v>100</v>
      </c>
      <c r="G291" s="83"/>
      <c r="H291" s="93">
        <f t="shared" si="48"/>
        <v>0</v>
      </c>
      <c r="J291" s="242"/>
    </row>
    <row r="292" spans="1:10" s="85" customFormat="1" ht="29.25" customHeight="1" x14ac:dyDescent="0.2">
      <c r="A292" s="99" t="s">
        <v>249</v>
      </c>
      <c r="B292" s="55" t="s">
        <v>404</v>
      </c>
      <c r="C292" s="88" t="s">
        <v>251</v>
      </c>
      <c r="D292" s="81" t="s">
        <v>98</v>
      </c>
      <c r="E292" s="91" t="s">
        <v>32</v>
      </c>
      <c r="F292" s="105">
        <v>5</v>
      </c>
      <c r="G292" s="83"/>
      <c r="H292" s="93">
        <f t="shared" ref="H292:H294" si="49">ROUND(G292*F292,2)</f>
        <v>0</v>
      </c>
      <c r="J292" s="240"/>
    </row>
    <row r="293" spans="1:10" s="53" customFormat="1" ht="30" customHeight="1" x14ac:dyDescent="0.2">
      <c r="A293" s="99" t="s">
        <v>314</v>
      </c>
      <c r="B293" s="55" t="s">
        <v>405</v>
      </c>
      <c r="C293" s="88" t="s">
        <v>315</v>
      </c>
      <c r="D293" s="81" t="s">
        <v>98</v>
      </c>
      <c r="E293" s="91" t="s">
        <v>32</v>
      </c>
      <c r="F293" s="92">
        <v>5</v>
      </c>
      <c r="G293" s="83"/>
      <c r="H293" s="93">
        <f t="shared" si="49"/>
        <v>0</v>
      </c>
      <c r="J293" s="242"/>
    </row>
    <row r="294" spans="1:10" s="53" customFormat="1" ht="30" customHeight="1" x14ac:dyDescent="0.2">
      <c r="A294" s="99" t="s">
        <v>354</v>
      </c>
      <c r="B294" s="55" t="s">
        <v>406</v>
      </c>
      <c r="C294" s="88" t="s">
        <v>355</v>
      </c>
      <c r="D294" s="81" t="s">
        <v>98</v>
      </c>
      <c r="E294" s="91" t="s">
        <v>32</v>
      </c>
      <c r="F294" s="92">
        <v>5</v>
      </c>
      <c r="G294" s="83"/>
      <c r="H294" s="93">
        <f t="shared" si="49"/>
        <v>0</v>
      </c>
      <c r="J294" s="242"/>
    </row>
    <row r="295" spans="1:10" s="85" customFormat="1" ht="30" customHeight="1" x14ac:dyDescent="0.2">
      <c r="A295" s="99" t="s">
        <v>221</v>
      </c>
      <c r="B295" s="55" t="s">
        <v>407</v>
      </c>
      <c r="C295" s="88" t="s">
        <v>222</v>
      </c>
      <c r="D295" s="81" t="s">
        <v>223</v>
      </c>
      <c r="E295" s="91"/>
      <c r="F295" s="92"/>
      <c r="G295" s="94"/>
      <c r="H295" s="93"/>
      <c r="J295" s="240"/>
    </row>
    <row r="296" spans="1:10" s="53" customFormat="1" ht="30" customHeight="1" x14ac:dyDescent="0.2">
      <c r="A296" s="99" t="s">
        <v>556</v>
      </c>
      <c r="B296" s="59" t="s">
        <v>33</v>
      </c>
      <c r="C296" s="88" t="s">
        <v>557</v>
      </c>
      <c r="D296" s="81" t="s">
        <v>2</v>
      </c>
      <c r="E296" s="91" t="s">
        <v>49</v>
      </c>
      <c r="F296" s="92">
        <v>40</v>
      </c>
      <c r="G296" s="83"/>
      <c r="H296" s="93">
        <f t="shared" ref="H296" si="50">ROUND(G296*F296,2)</f>
        <v>0</v>
      </c>
      <c r="J296" s="242"/>
    </row>
    <row r="297" spans="1:10" s="53" customFormat="1" ht="30" customHeight="1" x14ac:dyDescent="0.2">
      <c r="A297" s="99" t="s">
        <v>224</v>
      </c>
      <c r="B297" s="55" t="s">
        <v>605</v>
      </c>
      <c r="C297" s="88" t="s">
        <v>225</v>
      </c>
      <c r="D297" s="81" t="s">
        <v>599</v>
      </c>
      <c r="E297" s="91"/>
      <c r="F297" s="92"/>
      <c r="G297" s="94"/>
      <c r="H297" s="93"/>
      <c r="I297" s="241"/>
      <c r="J297" s="242"/>
    </row>
    <row r="298" spans="1:10" s="53" customFormat="1" ht="42.75" customHeight="1" x14ac:dyDescent="0.2">
      <c r="A298" s="99" t="s">
        <v>226</v>
      </c>
      <c r="B298" s="59" t="s">
        <v>33</v>
      </c>
      <c r="C298" s="88" t="s">
        <v>600</v>
      </c>
      <c r="D298" s="81" t="s">
        <v>105</v>
      </c>
      <c r="E298" s="91" t="s">
        <v>49</v>
      </c>
      <c r="F298" s="92">
        <v>35</v>
      </c>
      <c r="G298" s="83"/>
      <c r="H298" s="93">
        <f t="shared" ref="H298" si="51">ROUND(G298*F298,2)</f>
        <v>0</v>
      </c>
      <c r="I298" s="241"/>
      <c r="J298" s="242"/>
    </row>
    <row r="299" spans="1:10" s="53" customFormat="1" ht="33" customHeight="1" x14ac:dyDescent="0.2">
      <c r="A299" s="99" t="s">
        <v>103</v>
      </c>
      <c r="B299" s="55" t="s">
        <v>408</v>
      </c>
      <c r="C299" s="88" t="s">
        <v>51</v>
      </c>
      <c r="D299" s="81" t="s">
        <v>584</v>
      </c>
      <c r="E299" s="91"/>
      <c r="F299" s="92"/>
      <c r="G299" s="94"/>
      <c r="H299" s="93"/>
      <c r="J299" s="242"/>
    </row>
    <row r="300" spans="1:10" s="53" customFormat="1" ht="35.25" customHeight="1" x14ac:dyDescent="0.2">
      <c r="A300" s="99" t="s">
        <v>356</v>
      </c>
      <c r="B300" s="59" t="s">
        <v>33</v>
      </c>
      <c r="C300" s="88" t="s">
        <v>594</v>
      </c>
      <c r="D300" s="81" t="s">
        <v>301</v>
      </c>
      <c r="E300" s="91"/>
      <c r="F300" s="92"/>
      <c r="G300" s="93"/>
      <c r="H300" s="93"/>
      <c r="J300" s="242"/>
    </row>
    <row r="301" spans="1:10" s="53" customFormat="1" ht="30" customHeight="1" x14ac:dyDescent="0.2">
      <c r="A301" s="99" t="s">
        <v>357</v>
      </c>
      <c r="B301" s="103" t="s">
        <v>100</v>
      </c>
      <c r="C301" s="88" t="s">
        <v>312</v>
      </c>
      <c r="D301" s="81"/>
      <c r="E301" s="91" t="s">
        <v>49</v>
      </c>
      <c r="F301" s="92">
        <v>20</v>
      </c>
      <c r="G301" s="83"/>
      <c r="H301" s="93">
        <f>ROUND(G301*F301,2)</f>
        <v>0</v>
      </c>
      <c r="J301" s="242"/>
    </row>
    <row r="302" spans="1:10" s="53" customFormat="1" ht="30" customHeight="1" x14ac:dyDescent="0.2">
      <c r="A302" s="99" t="s">
        <v>358</v>
      </c>
      <c r="B302" s="103" t="s">
        <v>101</v>
      </c>
      <c r="C302" s="88" t="s">
        <v>359</v>
      </c>
      <c r="D302" s="81"/>
      <c r="E302" s="91" t="s">
        <v>49</v>
      </c>
      <c r="F302" s="92">
        <v>20</v>
      </c>
      <c r="G302" s="83"/>
      <c r="H302" s="93">
        <f>ROUND(G302*F302,2)</f>
        <v>0</v>
      </c>
      <c r="J302" s="242"/>
    </row>
    <row r="303" spans="1:10" s="53" customFormat="1" ht="30" customHeight="1" x14ac:dyDescent="0.2">
      <c r="A303" s="99" t="s">
        <v>500</v>
      </c>
      <c r="B303" s="103" t="s">
        <v>501</v>
      </c>
      <c r="C303" s="88" t="s">
        <v>502</v>
      </c>
      <c r="D303" s="81" t="s">
        <v>2</v>
      </c>
      <c r="E303" s="91" t="s">
        <v>49</v>
      </c>
      <c r="F303" s="92">
        <v>300</v>
      </c>
      <c r="G303" s="83"/>
      <c r="H303" s="93">
        <f>ROUND(G303*F303,2)</f>
        <v>0</v>
      </c>
      <c r="J303" s="242"/>
    </row>
    <row r="304" spans="1:10" s="169" customFormat="1" ht="36.75" customHeight="1" x14ac:dyDescent="0.2">
      <c r="A304" s="99" t="s">
        <v>173</v>
      </c>
      <c r="B304" s="59" t="s">
        <v>40</v>
      </c>
      <c r="C304" s="88" t="s">
        <v>345</v>
      </c>
      <c r="D304" s="81" t="s">
        <v>106</v>
      </c>
      <c r="E304" s="91" t="s">
        <v>49</v>
      </c>
      <c r="F304" s="92">
        <v>30</v>
      </c>
      <c r="G304" s="83"/>
      <c r="H304" s="93">
        <f t="shared" ref="H304" si="52">ROUND(G304*F304,2)</f>
        <v>0</v>
      </c>
      <c r="J304" s="247"/>
    </row>
    <row r="305" spans="1:10" s="53" customFormat="1" ht="43.9" customHeight="1" x14ac:dyDescent="0.2">
      <c r="A305" s="99" t="s">
        <v>227</v>
      </c>
      <c r="B305" s="55" t="s">
        <v>409</v>
      </c>
      <c r="C305" s="88" t="s">
        <v>228</v>
      </c>
      <c r="D305" s="81" t="s">
        <v>229</v>
      </c>
      <c r="E305" s="91" t="s">
        <v>32</v>
      </c>
      <c r="F305" s="92">
        <v>35</v>
      </c>
      <c r="G305" s="83"/>
      <c r="H305" s="93">
        <f t="shared" ref="H305:H312" si="53">ROUND(G305*F305,2)</f>
        <v>0</v>
      </c>
      <c r="J305" s="242"/>
    </row>
    <row r="306" spans="1:10" s="53" customFormat="1" ht="43.9" customHeight="1" x14ac:dyDescent="0.2">
      <c r="A306" s="99" t="s">
        <v>174</v>
      </c>
      <c r="B306" s="55" t="s">
        <v>561</v>
      </c>
      <c r="C306" s="88" t="s">
        <v>175</v>
      </c>
      <c r="D306" s="81" t="s">
        <v>370</v>
      </c>
      <c r="E306" s="138"/>
      <c r="F306" s="92"/>
      <c r="G306" s="94"/>
      <c r="H306" s="93"/>
      <c r="J306" s="242"/>
    </row>
    <row r="307" spans="1:10" s="53" customFormat="1" ht="30" customHeight="1" x14ac:dyDescent="0.2">
      <c r="A307" s="99" t="s">
        <v>230</v>
      </c>
      <c r="B307" s="59" t="s">
        <v>33</v>
      </c>
      <c r="C307" s="88" t="s">
        <v>231</v>
      </c>
      <c r="D307" s="81"/>
      <c r="E307" s="91"/>
      <c r="F307" s="92"/>
      <c r="G307" s="94"/>
      <c r="H307" s="93"/>
      <c r="J307" s="242"/>
    </row>
    <row r="308" spans="1:10" s="53" customFormat="1" ht="30" customHeight="1" x14ac:dyDescent="0.2">
      <c r="A308" s="99" t="s">
        <v>176</v>
      </c>
      <c r="B308" s="103" t="s">
        <v>100</v>
      </c>
      <c r="C308" s="88" t="s">
        <v>119</v>
      </c>
      <c r="D308" s="81"/>
      <c r="E308" s="91" t="s">
        <v>34</v>
      </c>
      <c r="F308" s="92">
        <v>400</v>
      </c>
      <c r="G308" s="83"/>
      <c r="H308" s="93">
        <f>ROUND(G308*F308,2)</f>
        <v>0</v>
      </c>
      <c r="J308" s="242"/>
    </row>
    <row r="309" spans="1:10" s="53" customFormat="1" ht="30" customHeight="1" x14ac:dyDescent="0.2">
      <c r="A309" s="99" t="s">
        <v>177</v>
      </c>
      <c r="B309" s="59" t="s">
        <v>40</v>
      </c>
      <c r="C309" s="88" t="s">
        <v>71</v>
      </c>
      <c r="D309" s="81"/>
      <c r="E309" s="91"/>
      <c r="F309" s="92"/>
      <c r="G309" s="94"/>
      <c r="H309" s="93"/>
      <c r="J309" s="242"/>
    </row>
    <row r="310" spans="1:10" s="53" customFormat="1" ht="30" customHeight="1" x14ac:dyDescent="0.2">
      <c r="A310" s="99" t="s">
        <v>178</v>
      </c>
      <c r="B310" s="103" t="s">
        <v>100</v>
      </c>
      <c r="C310" s="88" t="s">
        <v>119</v>
      </c>
      <c r="D310" s="81"/>
      <c r="E310" s="91" t="s">
        <v>34</v>
      </c>
      <c r="F310" s="92">
        <v>55</v>
      </c>
      <c r="G310" s="83"/>
      <c r="H310" s="93">
        <f>ROUND(G310*F310,2)</f>
        <v>0</v>
      </c>
      <c r="J310" s="242"/>
    </row>
    <row r="311" spans="1:10" s="85" customFormat="1" ht="30" customHeight="1" x14ac:dyDescent="0.2">
      <c r="A311" s="99" t="s">
        <v>360</v>
      </c>
      <c r="B311" s="55" t="s">
        <v>562</v>
      </c>
      <c r="C311" s="88" t="s">
        <v>361</v>
      </c>
      <c r="D311" s="81" t="s">
        <v>536</v>
      </c>
      <c r="E311" s="91"/>
      <c r="F311" s="91"/>
      <c r="G311" s="91"/>
      <c r="H311" s="91"/>
      <c r="J311" s="240"/>
    </row>
    <row r="312" spans="1:10" s="85" customFormat="1" ht="39.950000000000003" customHeight="1" x14ac:dyDescent="0.2">
      <c r="A312" s="99" t="s">
        <v>362</v>
      </c>
      <c r="B312" s="59" t="s">
        <v>33</v>
      </c>
      <c r="C312" s="88" t="s">
        <v>363</v>
      </c>
      <c r="D312" s="81"/>
      <c r="E312" s="91" t="s">
        <v>32</v>
      </c>
      <c r="F312" s="105">
        <v>250</v>
      </c>
      <c r="G312" s="83"/>
      <c r="H312" s="93">
        <f t="shared" si="53"/>
        <v>0</v>
      </c>
      <c r="J312" s="240"/>
    </row>
    <row r="313" spans="1:10" s="53" customFormat="1" ht="30" customHeight="1" x14ac:dyDescent="0.2">
      <c r="A313" s="99" t="s">
        <v>111</v>
      </c>
      <c r="B313" s="49" t="s">
        <v>563</v>
      </c>
      <c r="C313" s="50" t="s">
        <v>113</v>
      </c>
      <c r="D313" s="47" t="s">
        <v>179</v>
      </c>
      <c r="E313" s="51" t="s">
        <v>39</v>
      </c>
      <c r="F313" s="104">
        <v>10</v>
      </c>
      <c r="G313" s="83"/>
      <c r="H313" s="84">
        <f t="shared" ref="H313" si="54">ROUND(G313*F313,2)</f>
        <v>0</v>
      </c>
      <c r="J313" s="242"/>
    </row>
    <row r="314" spans="1:10" ht="36" customHeight="1" x14ac:dyDescent="0.2">
      <c r="A314" s="16"/>
      <c r="B314" s="110"/>
      <c r="C314" s="101" t="s">
        <v>21</v>
      </c>
      <c r="D314" s="96"/>
      <c r="E314" s="112"/>
      <c r="F314" s="97"/>
      <c r="G314" s="98"/>
      <c r="H314" s="98"/>
    </row>
    <row r="315" spans="1:10" s="85" customFormat="1" ht="30" customHeight="1" x14ac:dyDescent="0.2">
      <c r="A315" s="48" t="s">
        <v>57</v>
      </c>
      <c r="B315" s="49" t="s">
        <v>564</v>
      </c>
      <c r="C315" s="50" t="s">
        <v>58</v>
      </c>
      <c r="D315" s="47" t="s">
        <v>121</v>
      </c>
      <c r="E315" s="51" t="s">
        <v>49</v>
      </c>
      <c r="F315" s="104">
        <v>545</v>
      </c>
      <c r="G315" s="83"/>
      <c r="H315" s="84">
        <f>ROUND(G315*F315,2)</f>
        <v>0</v>
      </c>
      <c r="J315" s="240"/>
    </row>
    <row r="316" spans="1:10" ht="48" customHeight="1" x14ac:dyDescent="0.2">
      <c r="A316" s="16"/>
      <c r="B316" s="110"/>
      <c r="C316" s="101" t="s">
        <v>22</v>
      </c>
      <c r="D316" s="96"/>
      <c r="E316" s="112"/>
      <c r="F316" s="97"/>
      <c r="G316" s="98"/>
      <c r="H316" s="98"/>
    </row>
    <row r="317" spans="1:10" s="85" customFormat="1" ht="30" customHeight="1" x14ac:dyDescent="0.2">
      <c r="A317" s="48" t="s">
        <v>160</v>
      </c>
      <c r="B317" s="55" t="s">
        <v>410</v>
      </c>
      <c r="C317" s="88" t="s">
        <v>161</v>
      </c>
      <c r="D317" s="81" t="s">
        <v>125</v>
      </c>
      <c r="E317" s="91"/>
      <c r="F317" s="105"/>
      <c r="G317" s="94"/>
      <c r="H317" s="113"/>
      <c r="J317" s="240"/>
    </row>
    <row r="318" spans="1:10" s="85" customFormat="1" ht="30" customHeight="1" x14ac:dyDescent="0.2">
      <c r="A318" s="48" t="s">
        <v>162</v>
      </c>
      <c r="B318" s="59" t="s">
        <v>33</v>
      </c>
      <c r="C318" s="88" t="s">
        <v>163</v>
      </c>
      <c r="D318" s="81"/>
      <c r="E318" s="91" t="s">
        <v>39</v>
      </c>
      <c r="F318" s="105">
        <v>2</v>
      </c>
      <c r="G318" s="83"/>
      <c r="H318" s="93">
        <f>ROUND(G318*F318,2)</f>
        <v>0</v>
      </c>
      <c r="J318" s="240"/>
    </row>
    <row r="319" spans="1:10" s="53" customFormat="1" ht="30" customHeight="1" x14ac:dyDescent="0.2">
      <c r="A319" s="48" t="s">
        <v>164</v>
      </c>
      <c r="B319" s="55" t="s">
        <v>565</v>
      </c>
      <c r="C319" s="88" t="s">
        <v>165</v>
      </c>
      <c r="D319" s="81" t="s">
        <v>125</v>
      </c>
      <c r="E319" s="91" t="s">
        <v>49</v>
      </c>
      <c r="F319" s="105">
        <v>10</v>
      </c>
      <c r="G319" s="83"/>
      <c r="H319" s="93">
        <f>ROUND(G319*F319,2)</f>
        <v>0</v>
      </c>
      <c r="J319" s="242"/>
    </row>
    <row r="320" spans="1:10" s="126" customFormat="1" ht="35.25" customHeight="1" x14ac:dyDescent="0.2">
      <c r="A320" s="48" t="s">
        <v>77</v>
      </c>
      <c r="B320" s="55" t="s">
        <v>566</v>
      </c>
      <c r="C320" s="127" t="s">
        <v>234</v>
      </c>
      <c r="D320" s="54" t="s">
        <v>240</v>
      </c>
      <c r="E320" s="91"/>
      <c r="F320" s="105"/>
      <c r="G320" s="94"/>
      <c r="H320" s="113"/>
      <c r="J320" s="245"/>
    </row>
    <row r="321" spans="1:10" s="53" customFormat="1" ht="43.9" customHeight="1" x14ac:dyDescent="0.2">
      <c r="A321" s="48" t="s">
        <v>78</v>
      </c>
      <c r="B321" s="59" t="s">
        <v>33</v>
      </c>
      <c r="C321" s="128" t="s">
        <v>302</v>
      </c>
      <c r="D321" s="81"/>
      <c r="E321" s="91" t="s">
        <v>39</v>
      </c>
      <c r="F321" s="105">
        <v>3</v>
      </c>
      <c r="G321" s="83"/>
      <c r="H321" s="93">
        <f t="shared" ref="H321:H324" si="55">ROUND(G321*F321,2)</f>
        <v>0</v>
      </c>
      <c r="J321" s="242"/>
    </row>
    <row r="322" spans="1:10" s="53" customFormat="1" ht="43.9" customHeight="1" x14ac:dyDescent="0.2">
      <c r="A322" s="48" t="s">
        <v>79</v>
      </c>
      <c r="B322" s="59" t="s">
        <v>40</v>
      </c>
      <c r="C322" s="128" t="s">
        <v>303</v>
      </c>
      <c r="D322" s="81"/>
      <c r="E322" s="91" t="s">
        <v>39</v>
      </c>
      <c r="F322" s="105">
        <v>3</v>
      </c>
      <c r="G322" s="83"/>
      <c r="H322" s="93">
        <f t="shared" si="55"/>
        <v>0</v>
      </c>
      <c r="J322" s="242"/>
    </row>
    <row r="323" spans="1:10" s="53" customFormat="1" ht="38.25" customHeight="1" x14ac:dyDescent="0.2">
      <c r="A323" s="48" t="s">
        <v>235</v>
      </c>
      <c r="B323" s="59" t="s">
        <v>50</v>
      </c>
      <c r="C323" s="128" t="s">
        <v>236</v>
      </c>
      <c r="D323" s="81"/>
      <c r="E323" s="91" t="s">
        <v>39</v>
      </c>
      <c r="F323" s="105">
        <v>2</v>
      </c>
      <c r="G323" s="83"/>
      <c r="H323" s="93">
        <f t="shared" si="55"/>
        <v>0</v>
      </c>
      <c r="I323" s="251"/>
      <c r="J323" s="242"/>
    </row>
    <row r="324" spans="1:10" s="53" customFormat="1" ht="37.5" customHeight="1" x14ac:dyDescent="0.2">
      <c r="A324" s="48" t="s">
        <v>237</v>
      </c>
      <c r="B324" s="59" t="s">
        <v>62</v>
      </c>
      <c r="C324" s="128" t="s">
        <v>238</v>
      </c>
      <c r="D324" s="81"/>
      <c r="E324" s="91" t="s">
        <v>39</v>
      </c>
      <c r="F324" s="105">
        <v>2</v>
      </c>
      <c r="G324" s="83"/>
      <c r="H324" s="93">
        <f t="shared" si="55"/>
        <v>0</v>
      </c>
      <c r="I324" s="251"/>
      <c r="J324" s="242"/>
    </row>
    <row r="325" spans="1:10" s="126" customFormat="1" ht="36" customHeight="1" x14ac:dyDescent="0.2">
      <c r="A325" s="48" t="s">
        <v>590</v>
      </c>
      <c r="B325" s="55" t="s">
        <v>606</v>
      </c>
      <c r="C325" s="56" t="s">
        <v>591</v>
      </c>
      <c r="D325" s="81" t="s">
        <v>125</v>
      </c>
      <c r="E325" s="91"/>
      <c r="F325" s="105"/>
      <c r="G325" s="94"/>
      <c r="H325" s="113"/>
      <c r="I325" s="241"/>
      <c r="J325" s="245"/>
    </row>
    <row r="326" spans="1:10" s="126" customFormat="1" ht="30" customHeight="1" x14ac:dyDescent="0.2">
      <c r="A326" s="48" t="s">
        <v>592</v>
      </c>
      <c r="B326" s="59" t="s">
        <v>33</v>
      </c>
      <c r="C326" s="56" t="s">
        <v>593</v>
      </c>
      <c r="D326" s="81"/>
      <c r="E326" s="91" t="s">
        <v>39</v>
      </c>
      <c r="F326" s="105">
        <v>2</v>
      </c>
      <c r="G326" s="83"/>
      <c r="H326" s="93">
        <f>ROUND(G326*F326,2)</f>
        <v>0</v>
      </c>
      <c r="I326" s="241"/>
      <c r="J326" s="245"/>
    </row>
    <row r="327" spans="1:10" ht="43.9" customHeight="1" x14ac:dyDescent="0.2">
      <c r="A327" s="16"/>
      <c r="B327" s="131"/>
      <c r="C327" s="101" t="s">
        <v>23</v>
      </c>
      <c r="D327" s="96"/>
      <c r="E327" s="112"/>
      <c r="F327" s="97"/>
      <c r="G327" s="98"/>
      <c r="H327" s="98"/>
    </row>
    <row r="328" spans="1:10" s="53" customFormat="1" ht="43.9" customHeight="1" x14ac:dyDescent="0.2">
      <c r="A328" s="48" t="s">
        <v>59</v>
      </c>
      <c r="B328" s="55" t="s">
        <v>567</v>
      </c>
      <c r="C328" s="128" t="s">
        <v>239</v>
      </c>
      <c r="D328" s="54" t="s">
        <v>240</v>
      </c>
      <c r="E328" s="91" t="s">
        <v>39</v>
      </c>
      <c r="F328" s="105">
        <v>1</v>
      </c>
      <c r="G328" s="83"/>
      <c r="H328" s="93">
        <f>ROUND(G328*F328,2)</f>
        <v>0</v>
      </c>
      <c r="J328" s="242"/>
    </row>
    <row r="329" spans="1:10" s="85" customFormat="1" ht="30" customHeight="1" x14ac:dyDescent="0.2">
      <c r="A329" s="48" t="s">
        <v>60</v>
      </c>
      <c r="B329" s="55" t="s">
        <v>568</v>
      </c>
      <c r="C329" s="128" t="s">
        <v>241</v>
      </c>
      <c r="D329" s="54" t="s">
        <v>240</v>
      </c>
      <c r="E329" s="91"/>
      <c r="F329" s="105"/>
      <c r="G329" s="94"/>
      <c r="H329" s="113"/>
      <c r="J329" s="240"/>
    </row>
    <row r="330" spans="1:10" s="53" customFormat="1" ht="30" customHeight="1" x14ac:dyDescent="0.2">
      <c r="A330" s="48" t="s">
        <v>61</v>
      </c>
      <c r="B330" s="59" t="s">
        <v>33</v>
      </c>
      <c r="C330" s="88" t="s">
        <v>148</v>
      </c>
      <c r="D330" s="81"/>
      <c r="E330" s="91" t="s">
        <v>39</v>
      </c>
      <c r="F330" s="105">
        <v>3</v>
      </c>
      <c r="G330" s="83"/>
      <c r="H330" s="93">
        <f t="shared" ref="H330:H334" si="56">ROUND(G330*F330,2)</f>
        <v>0</v>
      </c>
      <c r="J330" s="242"/>
    </row>
    <row r="331" spans="1:10" s="85" customFormat="1" ht="30" customHeight="1" x14ac:dyDescent="0.2">
      <c r="A331" s="48" t="s">
        <v>74</v>
      </c>
      <c r="B331" s="55" t="s">
        <v>569</v>
      </c>
      <c r="C331" s="88" t="s">
        <v>82</v>
      </c>
      <c r="D331" s="54" t="s">
        <v>240</v>
      </c>
      <c r="E331" s="91" t="s">
        <v>39</v>
      </c>
      <c r="F331" s="105">
        <v>2</v>
      </c>
      <c r="G331" s="83"/>
      <c r="H331" s="93">
        <f t="shared" si="56"/>
        <v>0</v>
      </c>
      <c r="J331" s="240"/>
    </row>
    <row r="332" spans="1:10" s="85" customFormat="1" ht="30" customHeight="1" x14ac:dyDescent="0.2">
      <c r="A332" s="48" t="s">
        <v>75</v>
      </c>
      <c r="B332" s="55" t="s">
        <v>570</v>
      </c>
      <c r="C332" s="88" t="s">
        <v>83</v>
      </c>
      <c r="D332" s="54" t="s">
        <v>240</v>
      </c>
      <c r="E332" s="91" t="s">
        <v>39</v>
      </c>
      <c r="F332" s="105">
        <v>2</v>
      </c>
      <c r="G332" s="83"/>
      <c r="H332" s="93">
        <f t="shared" si="56"/>
        <v>0</v>
      </c>
      <c r="J332" s="240"/>
    </row>
    <row r="333" spans="1:10" s="53" customFormat="1" ht="30" customHeight="1" x14ac:dyDescent="0.2">
      <c r="A333" s="48" t="s">
        <v>76</v>
      </c>
      <c r="B333" s="55" t="s">
        <v>411</v>
      </c>
      <c r="C333" s="88" t="s">
        <v>84</v>
      </c>
      <c r="D333" s="54" t="s">
        <v>240</v>
      </c>
      <c r="E333" s="91" t="s">
        <v>39</v>
      </c>
      <c r="F333" s="105">
        <v>20</v>
      </c>
      <c r="G333" s="83"/>
      <c r="H333" s="93">
        <f t="shared" si="56"/>
        <v>0</v>
      </c>
      <c r="J333" s="242"/>
    </row>
    <row r="334" spans="1:10" s="53" customFormat="1" ht="30" customHeight="1" x14ac:dyDescent="0.2">
      <c r="A334" s="132" t="s">
        <v>270</v>
      </c>
      <c r="B334" s="134" t="s">
        <v>412</v>
      </c>
      <c r="C334" s="128" t="s">
        <v>272</v>
      </c>
      <c r="D334" s="54" t="s">
        <v>240</v>
      </c>
      <c r="E334" s="135" t="s">
        <v>39</v>
      </c>
      <c r="F334" s="136">
        <v>10</v>
      </c>
      <c r="G334" s="133"/>
      <c r="H334" s="137">
        <f t="shared" si="56"/>
        <v>0</v>
      </c>
      <c r="J334" s="242"/>
    </row>
    <row r="335" spans="1:10" ht="36" customHeight="1" x14ac:dyDescent="0.2">
      <c r="A335" s="16"/>
      <c r="B335" s="13"/>
      <c r="C335" s="30" t="s">
        <v>24</v>
      </c>
      <c r="D335" s="9"/>
      <c r="E335" s="6"/>
      <c r="F335" s="9"/>
      <c r="G335" s="19"/>
      <c r="H335" s="19"/>
    </row>
    <row r="336" spans="1:10" s="85" customFormat="1" ht="30" customHeight="1" x14ac:dyDescent="0.2">
      <c r="A336" s="99" t="s">
        <v>63</v>
      </c>
      <c r="B336" s="55" t="s">
        <v>601</v>
      </c>
      <c r="C336" s="88" t="s">
        <v>64</v>
      </c>
      <c r="D336" s="81" t="s">
        <v>347</v>
      </c>
      <c r="E336" s="91"/>
      <c r="F336" s="92"/>
      <c r="G336" s="94"/>
      <c r="H336" s="93"/>
      <c r="J336" s="240"/>
    </row>
    <row r="337" spans="1:10" s="53" customFormat="1" ht="30" customHeight="1" x14ac:dyDescent="0.2">
      <c r="A337" s="99" t="s">
        <v>153</v>
      </c>
      <c r="B337" s="59" t="s">
        <v>33</v>
      </c>
      <c r="C337" s="88" t="s">
        <v>154</v>
      </c>
      <c r="D337" s="81"/>
      <c r="E337" s="91" t="s">
        <v>32</v>
      </c>
      <c r="F337" s="92">
        <v>80</v>
      </c>
      <c r="G337" s="83"/>
      <c r="H337" s="93">
        <f>ROUND(G337*F337,2)</f>
        <v>0</v>
      </c>
      <c r="J337" s="242"/>
    </row>
    <row r="338" spans="1:10" s="53" customFormat="1" ht="30" customHeight="1" x14ac:dyDescent="0.2">
      <c r="A338" s="99" t="s">
        <v>65</v>
      </c>
      <c r="B338" s="59" t="s">
        <v>40</v>
      </c>
      <c r="C338" s="88" t="s">
        <v>155</v>
      </c>
      <c r="D338" s="81"/>
      <c r="E338" s="91" t="s">
        <v>32</v>
      </c>
      <c r="F338" s="92">
        <v>670</v>
      </c>
      <c r="G338" s="83"/>
      <c r="H338" s="93">
        <f>ROUND(G338*F338,2)</f>
        <v>0</v>
      </c>
      <c r="J338" s="242"/>
    </row>
    <row r="339" spans="1:10" s="34" customFormat="1" ht="50.1" customHeight="1" thickBot="1" x14ac:dyDescent="0.25">
      <c r="A339" s="143"/>
      <c r="B339" s="144" t="s">
        <v>15</v>
      </c>
      <c r="C339" s="276" t="str">
        <f>C257</f>
        <v>SADLER AVENUE from St. Anne's Road to East End - Concrete Pavement Rehabilitation and Associated Works</v>
      </c>
      <c r="D339" s="277"/>
      <c r="E339" s="277"/>
      <c r="F339" s="278"/>
      <c r="G339" s="143" t="s">
        <v>17</v>
      </c>
      <c r="H339" s="143">
        <f>SUM(H257:H338)</f>
        <v>0</v>
      </c>
      <c r="J339" s="206"/>
    </row>
    <row r="340" spans="1:10" s="34" customFormat="1" ht="50.1" customHeight="1" thickTop="1" x14ac:dyDescent="0.2">
      <c r="A340" s="145"/>
      <c r="B340" s="259" t="s">
        <v>16</v>
      </c>
      <c r="C340" s="274" t="s">
        <v>532</v>
      </c>
      <c r="D340" s="275"/>
      <c r="E340" s="275"/>
      <c r="F340" s="275"/>
      <c r="G340" s="146"/>
      <c r="H340" s="258"/>
      <c r="J340" s="206"/>
    </row>
    <row r="341" spans="1:10" ht="36" customHeight="1" x14ac:dyDescent="0.2">
      <c r="A341" s="16"/>
      <c r="B341" s="87"/>
      <c r="C341" s="29" t="s">
        <v>19</v>
      </c>
      <c r="D341" s="9"/>
      <c r="E341" s="89" t="s">
        <v>2</v>
      </c>
      <c r="F341" s="89" t="s">
        <v>2</v>
      </c>
      <c r="G341" s="90" t="s">
        <v>2</v>
      </c>
      <c r="H341" s="90"/>
    </row>
    <row r="342" spans="1:10" s="85" customFormat="1" ht="30" customHeight="1" x14ac:dyDescent="0.2">
      <c r="A342" s="48" t="s">
        <v>85</v>
      </c>
      <c r="B342" s="55" t="s">
        <v>304</v>
      </c>
      <c r="C342" s="88" t="s">
        <v>86</v>
      </c>
      <c r="D342" s="81" t="s">
        <v>342</v>
      </c>
      <c r="E342" s="91" t="s">
        <v>30</v>
      </c>
      <c r="F342" s="92">
        <v>1530</v>
      </c>
      <c r="G342" s="83"/>
      <c r="H342" s="93">
        <f t="shared" ref="H342:H343" si="57">ROUND(G342*F342,2)</f>
        <v>0</v>
      </c>
      <c r="J342" s="240"/>
    </row>
    <row r="343" spans="1:10" s="53" customFormat="1" ht="30" customHeight="1" x14ac:dyDescent="0.2">
      <c r="A343" s="86" t="s">
        <v>87</v>
      </c>
      <c r="B343" s="55" t="s">
        <v>305</v>
      </c>
      <c r="C343" s="88" t="s">
        <v>88</v>
      </c>
      <c r="D343" s="81" t="s">
        <v>352</v>
      </c>
      <c r="E343" s="91" t="s">
        <v>32</v>
      </c>
      <c r="F343" s="92">
        <v>3830</v>
      </c>
      <c r="G343" s="83"/>
      <c r="H343" s="93">
        <f t="shared" si="57"/>
        <v>0</v>
      </c>
      <c r="J343" s="242"/>
    </row>
    <row r="344" spans="1:10" s="85" customFormat="1" ht="32.450000000000003" customHeight="1" x14ac:dyDescent="0.2">
      <c r="A344" s="86" t="s">
        <v>89</v>
      </c>
      <c r="B344" s="49" t="s">
        <v>306</v>
      </c>
      <c r="C344" s="50" t="s">
        <v>348</v>
      </c>
      <c r="D344" s="81" t="s">
        <v>352</v>
      </c>
      <c r="E344" s="51"/>
      <c r="F344" s="82"/>
      <c r="G344" s="94"/>
      <c r="H344" s="84"/>
      <c r="J344" s="240"/>
    </row>
    <row r="345" spans="1:10" s="85" customFormat="1" ht="34.15" customHeight="1" x14ac:dyDescent="0.2">
      <c r="A345" s="86" t="s">
        <v>538</v>
      </c>
      <c r="B345" s="59" t="s">
        <v>33</v>
      </c>
      <c r="C345" s="88" t="s">
        <v>539</v>
      </c>
      <c r="D345" s="81" t="s">
        <v>2</v>
      </c>
      <c r="E345" s="91" t="s">
        <v>34</v>
      </c>
      <c r="F345" s="92">
        <v>2450</v>
      </c>
      <c r="G345" s="83"/>
      <c r="H345" s="93">
        <f t="shared" ref="H345" si="58">ROUND(G345*F345,2)</f>
        <v>0</v>
      </c>
      <c r="J345" s="240"/>
    </row>
    <row r="346" spans="1:10" s="85" customFormat="1" ht="38.450000000000003" customHeight="1" x14ac:dyDescent="0.2">
      <c r="A346" s="86" t="s">
        <v>35</v>
      </c>
      <c r="B346" s="49" t="s">
        <v>307</v>
      </c>
      <c r="C346" s="50" t="s">
        <v>36</v>
      </c>
      <c r="D346" s="81" t="s">
        <v>342</v>
      </c>
      <c r="E346" s="51"/>
      <c r="F346" s="82"/>
      <c r="G346" s="94"/>
      <c r="H346" s="84"/>
      <c r="J346" s="240"/>
    </row>
    <row r="347" spans="1:10" s="85" customFormat="1" ht="34.9" customHeight="1" x14ac:dyDescent="0.2">
      <c r="A347" s="86" t="s">
        <v>540</v>
      </c>
      <c r="B347" s="59" t="s">
        <v>33</v>
      </c>
      <c r="C347" s="88" t="s">
        <v>541</v>
      </c>
      <c r="D347" s="81" t="s">
        <v>2</v>
      </c>
      <c r="E347" s="91" t="s">
        <v>30</v>
      </c>
      <c r="F347" s="92">
        <v>420</v>
      </c>
      <c r="G347" s="83"/>
      <c r="H347" s="93">
        <f t="shared" ref="H347" si="59">ROUND(G347*F347,2)</f>
        <v>0</v>
      </c>
      <c r="J347" s="240"/>
    </row>
    <row r="348" spans="1:10" s="53" customFormat="1" ht="30" customHeight="1" x14ac:dyDescent="0.2">
      <c r="A348" s="48" t="s">
        <v>37</v>
      </c>
      <c r="B348" s="55" t="s">
        <v>308</v>
      </c>
      <c r="C348" s="88" t="s">
        <v>38</v>
      </c>
      <c r="D348" s="81" t="s">
        <v>342</v>
      </c>
      <c r="E348" s="91" t="s">
        <v>32</v>
      </c>
      <c r="F348" s="92">
        <v>2790</v>
      </c>
      <c r="G348" s="83"/>
      <c r="H348" s="93">
        <f t="shared" ref="H348" si="60">ROUND(G348*F348,2)</f>
        <v>0</v>
      </c>
      <c r="J348" s="242"/>
    </row>
    <row r="349" spans="1:10" s="85" customFormat="1" ht="33" customHeight="1" x14ac:dyDescent="0.2">
      <c r="A349" s="86"/>
      <c r="B349" s="55" t="s">
        <v>309</v>
      </c>
      <c r="C349" s="88" t="s">
        <v>542</v>
      </c>
      <c r="D349" s="81" t="s">
        <v>385</v>
      </c>
      <c r="E349" s="91" t="s">
        <v>32</v>
      </c>
      <c r="F349" s="92">
        <v>3830</v>
      </c>
      <c r="G349" s="83"/>
      <c r="H349" s="93">
        <f t="shared" ref="H349" si="61">ROUND(G349*F349,2)</f>
        <v>0</v>
      </c>
      <c r="J349" s="240"/>
    </row>
    <row r="350" spans="1:10" s="53" customFormat="1" ht="30" customHeight="1" x14ac:dyDescent="0.2">
      <c r="A350" s="48" t="s">
        <v>572</v>
      </c>
      <c r="B350" s="55" t="s">
        <v>310</v>
      </c>
      <c r="C350" s="88" t="s">
        <v>573</v>
      </c>
      <c r="D350" s="81" t="s">
        <v>574</v>
      </c>
      <c r="E350" s="91"/>
      <c r="F350" s="92"/>
      <c r="G350" s="94"/>
      <c r="H350" s="93"/>
      <c r="I350" s="241"/>
      <c r="J350" s="242"/>
    </row>
    <row r="351" spans="1:10" s="53" customFormat="1" ht="30" customHeight="1" x14ac:dyDescent="0.2">
      <c r="A351" s="86" t="s">
        <v>575</v>
      </c>
      <c r="B351" s="59" t="s">
        <v>33</v>
      </c>
      <c r="C351" s="88" t="s">
        <v>576</v>
      </c>
      <c r="D351" s="57"/>
      <c r="E351" s="91" t="s">
        <v>30</v>
      </c>
      <c r="F351" s="237">
        <v>65</v>
      </c>
      <c r="G351" s="83"/>
      <c r="H351" s="93">
        <f>ROUND(G351*F351,2)</f>
        <v>0</v>
      </c>
      <c r="I351" s="241"/>
      <c r="J351" s="242"/>
    </row>
    <row r="352" spans="1:10" ht="36" customHeight="1" x14ac:dyDescent="0.2">
      <c r="A352" s="16"/>
      <c r="B352" s="13"/>
      <c r="C352" s="30" t="s">
        <v>333</v>
      </c>
      <c r="D352" s="9"/>
      <c r="E352" s="6"/>
      <c r="F352" s="9"/>
      <c r="G352" s="19"/>
      <c r="H352" s="19"/>
    </row>
    <row r="353" spans="1:10" s="85" customFormat="1" ht="30" customHeight="1" x14ac:dyDescent="0.2">
      <c r="A353" s="99" t="s">
        <v>67</v>
      </c>
      <c r="B353" s="55" t="s">
        <v>311</v>
      </c>
      <c r="C353" s="88" t="s">
        <v>68</v>
      </c>
      <c r="D353" s="81" t="s">
        <v>342</v>
      </c>
      <c r="E353" s="91"/>
      <c r="F353" s="92"/>
      <c r="G353" s="94"/>
      <c r="H353" s="93"/>
      <c r="J353" s="240"/>
    </row>
    <row r="354" spans="1:10" s="53" customFormat="1" ht="30" customHeight="1" x14ac:dyDescent="0.2">
      <c r="A354" s="99" t="s">
        <v>69</v>
      </c>
      <c r="B354" s="59" t="s">
        <v>33</v>
      </c>
      <c r="C354" s="88" t="s">
        <v>70</v>
      </c>
      <c r="D354" s="81" t="s">
        <v>2</v>
      </c>
      <c r="E354" s="91" t="s">
        <v>32</v>
      </c>
      <c r="F354" s="92">
        <v>3400</v>
      </c>
      <c r="G354" s="83"/>
      <c r="H354" s="93">
        <f>ROUND(G354*F354,2)</f>
        <v>0</v>
      </c>
      <c r="J354" s="242"/>
    </row>
    <row r="355" spans="1:10" s="53" customFormat="1" ht="30" customHeight="1" x14ac:dyDescent="0.2">
      <c r="A355" s="99" t="s">
        <v>41</v>
      </c>
      <c r="B355" s="55" t="s">
        <v>413</v>
      </c>
      <c r="C355" s="88" t="s">
        <v>42</v>
      </c>
      <c r="D355" s="81" t="s">
        <v>170</v>
      </c>
      <c r="E355" s="91"/>
      <c r="F355" s="92"/>
      <c r="G355" s="94"/>
      <c r="H355" s="93"/>
      <c r="J355" s="242"/>
    </row>
    <row r="356" spans="1:10" s="53" customFormat="1" ht="30" customHeight="1" x14ac:dyDescent="0.2">
      <c r="A356" s="99" t="s">
        <v>43</v>
      </c>
      <c r="B356" s="59" t="s">
        <v>33</v>
      </c>
      <c r="C356" s="88" t="s">
        <v>44</v>
      </c>
      <c r="D356" s="81" t="s">
        <v>2</v>
      </c>
      <c r="E356" s="91" t="s">
        <v>39</v>
      </c>
      <c r="F356" s="92">
        <v>20</v>
      </c>
      <c r="G356" s="83"/>
      <c r="H356" s="93">
        <f>ROUND(G356*F356,2)</f>
        <v>0</v>
      </c>
      <c r="J356" s="242"/>
    </row>
    <row r="357" spans="1:10" s="53" customFormat="1" ht="30" x14ac:dyDescent="0.2">
      <c r="A357" s="99" t="s">
        <v>45</v>
      </c>
      <c r="B357" s="55" t="s">
        <v>374</v>
      </c>
      <c r="C357" s="88" t="s">
        <v>46</v>
      </c>
      <c r="D357" s="81" t="s">
        <v>170</v>
      </c>
      <c r="E357" s="91"/>
      <c r="F357" s="92"/>
      <c r="G357" s="94"/>
      <c r="H357" s="93"/>
      <c r="J357" s="242"/>
    </row>
    <row r="358" spans="1:10" s="53" customFormat="1" ht="30" customHeight="1" x14ac:dyDescent="0.2">
      <c r="A358" s="106" t="s">
        <v>171</v>
      </c>
      <c r="B358" s="107" t="s">
        <v>33</v>
      </c>
      <c r="C358" s="108" t="s">
        <v>172</v>
      </c>
      <c r="D358" s="107" t="s">
        <v>2</v>
      </c>
      <c r="E358" s="107" t="s">
        <v>39</v>
      </c>
      <c r="F358" s="92">
        <v>100</v>
      </c>
      <c r="G358" s="83"/>
      <c r="H358" s="93">
        <f>ROUND(G358*F358,2)</f>
        <v>0</v>
      </c>
      <c r="J358" s="242"/>
    </row>
    <row r="359" spans="1:10" s="53" customFormat="1" ht="30" customHeight="1" x14ac:dyDescent="0.2">
      <c r="A359" s="99" t="s">
        <v>47</v>
      </c>
      <c r="B359" s="59" t="s">
        <v>40</v>
      </c>
      <c r="C359" s="88" t="s">
        <v>48</v>
      </c>
      <c r="D359" s="81" t="s">
        <v>2</v>
      </c>
      <c r="E359" s="91" t="s">
        <v>39</v>
      </c>
      <c r="F359" s="92">
        <v>20</v>
      </c>
      <c r="G359" s="83"/>
      <c r="H359" s="93">
        <f>ROUND(G359*F359,2)</f>
        <v>0</v>
      </c>
      <c r="J359" s="242"/>
    </row>
    <row r="360" spans="1:10" s="85" customFormat="1" ht="33" customHeight="1" x14ac:dyDescent="0.2">
      <c r="A360" s="99" t="s">
        <v>213</v>
      </c>
      <c r="B360" s="55" t="s">
        <v>414</v>
      </c>
      <c r="C360" s="88" t="s">
        <v>214</v>
      </c>
      <c r="D360" s="81" t="s">
        <v>583</v>
      </c>
      <c r="E360" s="91"/>
      <c r="F360" s="92"/>
      <c r="G360" s="94"/>
      <c r="H360" s="93"/>
      <c r="J360" s="240"/>
    </row>
    <row r="361" spans="1:10" s="53" customFormat="1" ht="30" customHeight="1" x14ac:dyDescent="0.2">
      <c r="A361" s="99" t="s">
        <v>215</v>
      </c>
      <c r="B361" s="59" t="s">
        <v>353</v>
      </c>
      <c r="C361" s="88" t="s">
        <v>343</v>
      </c>
      <c r="D361" s="81" t="s">
        <v>216</v>
      </c>
      <c r="E361" s="91"/>
      <c r="F361" s="92"/>
      <c r="G361" s="94"/>
      <c r="H361" s="93"/>
      <c r="J361" s="242"/>
    </row>
    <row r="362" spans="1:10" s="53" customFormat="1" ht="30" customHeight="1" x14ac:dyDescent="0.2">
      <c r="A362" s="99" t="s">
        <v>217</v>
      </c>
      <c r="B362" s="103" t="s">
        <v>100</v>
      </c>
      <c r="C362" s="88" t="s">
        <v>218</v>
      </c>
      <c r="D362" s="81"/>
      <c r="E362" s="91" t="s">
        <v>32</v>
      </c>
      <c r="F362" s="92">
        <v>20</v>
      </c>
      <c r="G362" s="83"/>
      <c r="H362" s="93">
        <f>ROUND(G362*F362,2)</f>
        <v>0</v>
      </c>
      <c r="J362" s="242"/>
    </row>
    <row r="363" spans="1:10" s="53" customFormat="1" ht="30" customHeight="1" x14ac:dyDescent="0.2">
      <c r="A363" s="99" t="s">
        <v>219</v>
      </c>
      <c r="B363" s="103" t="s">
        <v>101</v>
      </c>
      <c r="C363" s="88" t="s">
        <v>220</v>
      </c>
      <c r="D363" s="81"/>
      <c r="E363" s="91" t="s">
        <v>32</v>
      </c>
      <c r="F363" s="92">
        <v>20</v>
      </c>
      <c r="G363" s="83"/>
      <c r="H363" s="93">
        <f>ROUND(G363*F363,2)</f>
        <v>0</v>
      </c>
      <c r="J363" s="242"/>
    </row>
    <row r="364" spans="1:10" s="53" customFormat="1" ht="30" customHeight="1" x14ac:dyDescent="0.2">
      <c r="A364" s="99" t="s">
        <v>247</v>
      </c>
      <c r="B364" s="103" t="s">
        <v>102</v>
      </c>
      <c r="C364" s="88" t="s">
        <v>248</v>
      </c>
      <c r="D364" s="81" t="s">
        <v>2</v>
      </c>
      <c r="E364" s="91" t="s">
        <v>32</v>
      </c>
      <c r="F364" s="92">
        <v>380</v>
      </c>
      <c r="G364" s="83"/>
      <c r="H364" s="93">
        <f>ROUND(G364*F364,2)</f>
        <v>0</v>
      </c>
      <c r="J364" s="242"/>
    </row>
    <row r="365" spans="1:10" s="85" customFormat="1" ht="29.25" customHeight="1" x14ac:dyDescent="0.2">
      <c r="A365" s="99" t="s">
        <v>249</v>
      </c>
      <c r="B365" s="55" t="s">
        <v>415</v>
      </c>
      <c r="C365" s="88" t="s">
        <v>251</v>
      </c>
      <c r="D365" s="81" t="s">
        <v>98</v>
      </c>
      <c r="E365" s="91" t="s">
        <v>32</v>
      </c>
      <c r="F365" s="105">
        <v>20</v>
      </c>
      <c r="G365" s="83"/>
      <c r="H365" s="93">
        <f t="shared" ref="H365:H367" si="62">ROUND(G365*F365,2)</f>
        <v>0</v>
      </c>
      <c r="J365" s="240"/>
    </row>
    <row r="366" spans="1:10" s="53" customFormat="1" ht="30" customHeight="1" x14ac:dyDescent="0.2">
      <c r="A366" s="99" t="s">
        <v>314</v>
      </c>
      <c r="B366" s="55" t="s">
        <v>416</v>
      </c>
      <c r="C366" s="88" t="s">
        <v>315</v>
      </c>
      <c r="D366" s="81" t="s">
        <v>98</v>
      </c>
      <c r="E366" s="91" t="s">
        <v>32</v>
      </c>
      <c r="F366" s="92">
        <v>20</v>
      </c>
      <c r="G366" s="83"/>
      <c r="H366" s="93">
        <f t="shared" si="62"/>
        <v>0</v>
      </c>
      <c r="J366" s="242"/>
    </row>
    <row r="367" spans="1:10" s="53" customFormat="1" ht="30" customHeight="1" x14ac:dyDescent="0.2">
      <c r="A367" s="99" t="s">
        <v>354</v>
      </c>
      <c r="B367" s="55" t="s">
        <v>417</v>
      </c>
      <c r="C367" s="88" t="s">
        <v>355</v>
      </c>
      <c r="D367" s="81" t="s">
        <v>98</v>
      </c>
      <c r="E367" s="91" t="s">
        <v>32</v>
      </c>
      <c r="F367" s="92">
        <v>10</v>
      </c>
      <c r="G367" s="83"/>
      <c r="H367" s="93">
        <f t="shared" si="62"/>
        <v>0</v>
      </c>
      <c r="J367" s="242"/>
    </row>
    <row r="368" spans="1:10" s="53" customFormat="1" ht="33" customHeight="1" x14ac:dyDescent="0.2">
      <c r="A368" s="99" t="s">
        <v>103</v>
      </c>
      <c r="B368" s="55" t="s">
        <v>375</v>
      </c>
      <c r="C368" s="88" t="s">
        <v>51</v>
      </c>
      <c r="D368" s="81" t="s">
        <v>584</v>
      </c>
      <c r="E368" s="91"/>
      <c r="F368" s="92"/>
      <c r="G368" s="94"/>
      <c r="H368" s="93"/>
      <c r="J368" s="242"/>
    </row>
    <row r="369" spans="1:13" s="53" customFormat="1" ht="35.25" customHeight="1" x14ac:dyDescent="0.2">
      <c r="A369" s="99" t="s">
        <v>356</v>
      </c>
      <c r="B369" s="59" t="s">
        <v>33</v>
      </c>
      <c r="C369" s="88" t="s">
        <v>344</v>
      </c>
      <c r="D369" s="81" t="s">
        <v>301</v>
      </c>
      <c r="E369" s="91"/>
      <c r="F369" s="92"/>
      <c r="G369" s="93"/>
      <c r="H369" s="93"/>
      <c r="J369" s="242"/>
    </row>
    <row r="370" spans="1:13" s="53" customFormat="1" ht="30" customHeight="1" x14ac:dyDescent="0.2">
      <c r="A370" s="99" t="s">
        <v>357</v>
      </c>
      <c r="B370" s="103" t="s">
        <v>100</v>
      </c>
      <c r="C370" s="88" t="s">
        <v>312</v>
      </c>
      <c r="D370" s="81"/>
      <c r="E370" s="91" t="s">
        <v>49</v>
      </c>
      <c r="F370" s="92">
        <v>10</v>
      </c>
      <c r="G370" s="83"/>
      <c r="H370" s="93">
        <f>ROUND(G370*F370,2)</f>
        <v>0</v>
      </c>
      <c r="J370" s="242"/>
    </row>
    <row r="371" spans="1:13" s="53" customFormat="1" ht="43.9" customHeight="1" x14ac:dyDescent="0.2">
      <c r="A371" s="99" t="s">
        <v>227</v>
      </c>
      <c r="B371" s="55" t="s">
        <v>377</v>
      </c>
      <c r="C371" s="88" t="s">
        <v>228</v>
      </c>
      <c r="D371" s="81" t="s">
        <v>229</v>
      </c>
      <c r="E371" s="91" t="s">
        <v>32</v>
      </c>
      <c r="F371" s="92">
        <v>25</v>
      </c>
      <c r="G371" s="83"/>
      <c r="H371" s="93">
        <f t="shared" ref="H371:H376" si="63">ROUND(G371*F371,2)</f>
        <v>0</v>
      </c>
      <c r="J371" s="242"/>
    </row>
    <row r="372" spans="1:13" s="85" customFormat="1" ht="30" customHeight="1" x14ac:dyDescent="0.2">
      <c r="A372" s="99" t="s">
        <v>107</v>
      </c>
      <c r="B372" s="55" t="s">
        <v>381</v>
      </c>
      <c r="C372" s="88" t="s">
        <v>109</v>
      </c>
      <c r="D372" s="81" t="s">
        <v>232</v>
      </c>
      <c r="E372" s="91"/>
      <c r="F372" s="92"/>
      <c r="G372" s="94"/>
      <c r="H372" s="93"/>
      <c r="J372" s="240"/>
    </row>
    <row r="373" spans="1:13" s="53" customFormat="1" ht="30" customHeight="1" x14ac:dyDescent="0.2">
      <c r="A373" s="99" t="s">
        <v>110</v>
      </c>
      <c r="B373" s="59" t="s">
        <v>33</v>
      </c>
      <c r="C373" s="88" t="s">
        <v>233</v>
      </c>
      <c r="D373" s="81" t="s">
        <v>2</v>
      </c>
      <c r="E373" s="91" t="s">
        <v>32</v>
      </c>
      <c r="F373" s="92">
        <v>130</v>
      </c>
      <c r="G373" s="83"/>
      <c r="H373" s="93">
        <f t="shared" ref="H373" si="64">ROUND(G373*F373,2)</f>
        <v>0</v>
      </c>
      <c r="J373" s="242"/>
    </row>
    <row r="374" spans="1:13" s="85" customFormat="1" ht="33" customHeight="1" x14ac:dyDescent="0.2">
      <c r="A374" s="99" t="s">
        <v>360</v>
      </c>
      <c r="B374" s="55" t="s">
        <v>418</v>
      </c>
      <c r="C374" s="88" t="s">
        <v>361</v>
      </c>
      <c r="D374" s="81" t="s">
        <v>536</v>
      </c>
      <c r="E374" s="91"/>
      <c r="F374" s="91"/>
      <c r="G374" s="91"/>
      <c r="H374" s="91"/>
      <c r="J374" s="240"/>
    </row>
    <row r="375" spans="1:13" s="85" customFormat="1" ht="21.75" customHeight="1" x14ac:dyDescent="0.2">
      <c r="A375" s="99" t="s">
        <v>362</v>
      </c>
      <c r="B375" s="59" t="s">
        <v>33</v>
      </c>
      <c r="C375" s="88" t="s">
        <v>363</v>
      </c>
      <c r="D375" s="81"/>
      <c r="E375" s="91" t="s">
        <v>32</v>
      </c>
      <c r="F375" s="105">
        <v>50</v>
      </c>
      <c r="G375" s="83"/>
      <c r="H375" s="93">
        <f t="shared" si="63"/>
        <v>0</v>
      </c>
      <c r="J375" s="240"/>
    </row>
    <row r="376" spans="1:13" s="53" customFormat="1" ht="30" customHeight="1" x14ac:dyDescent="0.2">
      <c r="A376" s="99" t="s">
        <v>111</v>
      </c>
      <c r="B376" s="49" t="s">
        <v>419</v>
      </c>
      <c r="C376" s="50" t="s">
        <v>113</v>
      </c>
      <c r="D376" s="47" t="s">
        <v>179</v>
      </c>
      <c r="E376" s="51" t="s">
        <v>39</v>
      </c>
      <c r="F376" s="104">
        <v>2</v>
      </c>
      <c r="G376" s="83"/>
      <c r="H376" s="84">
        <f t="shared" si="63"/>
        <v>0</v>
      </c>
      <c r="J376" s="242"/>
    </row>
    <row r="377" spans="1:13" ht="36" customHeight="1" x14ac:dyDescent="0.2">
      <c r="A377" s="16"/>
      <c r="B377" s="110"/>
      <c r="C377" s="111" t="s">
        <v>20</v>
      </c>
      <c r="D377" s="96"/>
      <c r="E377" s="112"/>
      <c r="F377" s="97"/>
      <c r="G377" s="98"/>
      <c r="H377" s="98"/>
    </row>
    <row r="378" spans="1:13" s="85" customFormat="1" ht="43.9" customHeight="1" x14ac:dyDescent="0.2">
      <c r="A378" s="48" t="s">
        <v>52</v>
      </c>
      <c r="B378" s="55" t="s">
        <v>420</v>
      </c>
      <c r="C378" s="88" t="s">
        <v>53</v>
      </c>
      <c r="D378" s="81" t="s">
        <v>577</v>
      </c>
      <c r="E378" s="91"/>
      <c r="F378" s="105"/>
      <c r="G378" s="94"/>
      <c r="H378" s="113"/>
      <c r="I378" s="238"/>
      <c r="J378" s="240"/>
    </row>
    <row r="379" spans="1:13" s="85" customFormat="1" ht="43.9" customHeight="1" x14ac:dyDescent="0.2">
      <c r="A379" s="48" t="s">
        <v>316</v>
      </c>
      <c r="B379" s="59" t="s">
        <v>33</v>
      </c>
      <c r="C379" s="88" t="s">
        <v>349</v>
      </c>
      <c r="D379" s="81" t="s">
        <v>2</v>
      </c>
      <c r="E379" s="91" t="s">
        <v>32</v>
      </c>
      <c r="F379" s="105">
        <v>140</v>
      </c>
      <c r="G379" s="83"/>
      <c r="H379" s="84">
        <f t="shared" ref="H379" si="65">ROUND(G379*F379,2)</f>
        <v>0</v>
      </c>
      <c r="I379" s="238"/>
      <c r="J379" s="240"/>
    </row>
    <row r="380" spans="1:13" s="85" customFormat="1" ht="43.9" customHeight="1" x14ac:dyDescent="0.2">
      <c r="A380" s="48" t="s">
        <v>54</v>
      </c>
      <c r="B380" s="55" t="s">
        <v>421</v>
      </c>
      <c r="C380" s="88" t="s">
        <v>55</v>
      </c>
      <c r="D380" s="81" t="s">
        <v>577</v>
      </c>
      <c r="E380" s="91"/>
      <c r="F380" s="105"/>
      <c r="G380" s="94"/>
      <c r="H380" s="113"/>
      <c r="J380" s="240"/>
    </row>
    <row r="381" spans="1:13" s="53" customFormat="1" ht="43.9" customHeight="1" x14ac:dyDescent="0.2">
      <c r="A381" s="48" t="s">
        <v>364</v>
      </c>
      <c r="B381" s="59" t="s">
        <v>33</v>
      </c>
      <c r="C381" s="88" t="s">
        <v>365</v>
      </c>
      <c r="D381" s="81" t="s">
        <v>105</v>
      </c>
      <c r="E381" s="91" t="s">
        <v>49</v>
      </c>
      <c r="F381" s="92">
        <v>10</v>
      </c>
      <c r="G381" s="83"/>
      <c r="H381" s="93">
        <f t="shared" ref="H381:H386" si="66">ROUND(G381*F381,2)</f>
        <v>0</v>
      </c>
      <c r="J381" s="242"/>
    </row>
    <row r="382" spans="1:13" s="118" customFormat="1" ht="85.5" customHeight="1" x14ac:dyDescent="0.2">
      <c r="A382" s="114"/>
      <c r="B382" s="119" t="s">
        <v>40</v>
      </c>
      <c r="C382" s="120" t="s">
        <v>366</v>
      </c>
      <c r="D382" s="121" t="s">
        <v>533</v>
      </c>
      <c r="E382" s="122" t="s">
        <v>49</v>
      </c>
      <c r="F382" s="123">
        <v>766</v>
      </c>
      <c r="G382" s="124"/>
      <c r="H382" s="125">
        <f t="shared" si="66"/>
        <v>0</v>
      </c>
      <c r="I382" s="115"/>
      <c r="J382" s="116"/>
      <c r="K382" s="117"/>
      <c r="L382" s="117"/>
      <c r="M382" s="117"/>
    </row>
    <row r="383" spans="1:13" s="118" customFormat="1" ht="85.5" customHeight="1" x14ac:dyDescent="0.2">
      <c r="A383" s="114"/>
      <c r="B383" s="119" t="s">
        <v>50</v>
      </c>
      <c r="C383" s="120" t="s">
        <v>367</v>
      </c>
      <c r="D383" s="121" t="s">
        <v>533</v>
      </c>
      <c r="E383" s="122" t="s">
        <v>49</v>
      </c>
      <c r="F383" s="123">
        <v>53</v>
      </c>
      <c r="G383" s="124"/>
      <c r="H383" s="125">
        <f t="shared" si="66"/>
        <v>0</v>
      </c>
      <c r="I383" s="115"/>
      <c r="J383" s="116"/>
      <c r="K383" s="117"/>
      <c r="L383" s="117"/>
      <c r="M383" s="117"/>
    </row>
    <row r="384" spans="1:13" s="118" customFormat="1" ht="70.5" customHeight="1" x14ac:dyDescent="0.2">
      <c r="A384" s="114"/>
      <c r="B384" s="119" t="s">
        <v>62</v>
      </c>
      <c r="C384" s="120" t="s">
        <v>368</v>
      </c>
      <c r="D384" s="121" t="s">
        <v>533</v>
      </c>
      <c r="E384" s="122" t="s">
        <v>49</v>
      </c>
      <c r="F384" s="123">
        <v>32</v>
      </c>
      <c r="G384" s="124"/>
      <c r="H384" s="125">
        <f t="shared" si="66"/>
        <v>0</v>
      </c>
      <c r="I384" s="115"/>
      <c r="J384" s="116"/>
      <c r="K384" s="117"/>
      <c r="L384" s="117"/>
      <c r="M384" s="117"/>
    </row>
    <row r="385" spans="1:13" s="118" customFormat="1" ht="85.5" customHeight="1" x14ac:dyDescent="0.2">
      <c r="A385" s="114"/>
      <c r="B385" s="119" t="s">
        <v>66</v>
      </c>
      <c r="C385" s="120" t="s">
        <v>369</v>
      </c>
      <c r="D385" s="121" t="s">
        <v>533</v>
      </c>
      <c r="E385" s="122" t="s">
        <v>49</v>
      </c>
      <c r="F385" s="123">
        <v>47</v>
      </c>
      <c r="G385" s="124"/>
      <c r="H385" s="125">
        <f t="shared" si="66"/>
        <v>0</v>
      </c>
      <c r="I385" s="115"/>
      <c r="J385" s="116"/>
      <c r="K385" s="117"/>
      <c r="L385" s="117"/>
      <c r="M385" s="117"/>
    </row>
    <row r="386" spans="1:13" s="85" customFormat="1" ht="41.25" customHeight="1" x14ac:dyDescent="0.2">
      <c r="A386" s="48" t="s">
        <v>168</v>
      </c>
      <c r="B386" s="49" t="s">
        <v>422</v>
      </c>
      <c r="C386" s="50" t="s">
        <v>343</v>
      </c>
      <c r="D386" s="47" t="s">
        <v>587</v>
      </c>
      <c r="E386" s="51" t="s">
        <v>32</v>
      </c>
      <c r="F386" s="104">
        <v>13</v>
      </c>
      <c r="G386" s="83"/>
      <c r="H386" s="84">
        <f t="shared" si="66"/>
        <v>0</v>
      </c>
      <c r="J386" s="240"/>
    </row>
    <row r="387" spans="1:13" s="53" customFormat="1" ht="43.9" customHeight="1" x14ac:dyDescent="0.2">
      <c r="A387" s="48" t="s">
        <v>317</v>
      </c>
      <c r="B387" s="55" t="s">
        <v>423</v>
      </c>
      <c r="C387" s="88" t="s">
        <v>318</v>
      </c>
      <c r="D387" s="81" t="s">
        <v>370</v>
      </c>
      <c r="E387" s="138"/>
      <c r="F387" s="92"/>
      <c r="G387" s="94"/>
      <c r="H387" s="113"/>
      <c r="J387" s="242"/>
    </row>
    <row r="388" spans="1:13" s="53" customFormat="1" ht="30" customHeight="1" x14ac:dyDescent="0.2">
      <c r="A388" s="48" t="s">
        <v>319</v>
      </c>
      <c r="B388" s="59" t="s">
        <v>33</v>
      </c>
      <c r="C388" s="88" t="s">
        <v>231</v>
      </c>
      <c r="D388" s="81"/>
      <c r="E388" s="91"/>
      <c r="F388" s="92"/>
      <c r="G388" s="94"/>
      <c r="H388" s="113"/>
      <c r="J388" s="242"/>
    </row>
    <row r="389" spans="1:13" s="53" customFormat="1" ht="30" customHeight="1" x14ac:dyDescent="0.2">
      <c r="A389" s="48" t="s">
        <v>320</v>
      </c>
      <c r="B389" s="103" t="s">
        <v>100</v>
      </c>
      <c r="C389" s="88" t="s">
        <v>119</v>
      </c>
      <c r="D389" s="81"/>
      <c r="E389" s="91" t="s">
        <v>34</v>
      </c>
      <c r="F389" s="92">
        <v>430</v>
      </c>
      <c r="G389" s="83"/>
      <c r="H389" s="93">
        <f>ROUND(G389*F389,2)</f>
        <v>0</v>
      </c>
      <c r="J389" s="242"/>
    </row>
    <row r="390" spans="1:13" s="53" customFormat="1" ht="30" customHeight="1" x14ac:dyDescent="0.2">
      <c r="A390" s="48" t="s">
        <v>321</v>
      </c>
      <c r="B390" s="59" t="s">
        <v>40</v>
      </c>
      <c r="C390" s="88" t="s">
        <v>71</v>
      </c>
      <c r="D390" s="81"/>
      <c r="E390" s="91"/>
      <c r="F390" s="92"/>
      <c r="G390" s="94"/>
      <c r="H390" s="113"/>
      <c r="J390" s="242"/>
    </row>
    <row r="391" spans="1:13" s="53" customFormat="1" ht="30" customHeight="1" x14ac:dyDescent="0.2">
      <c r="A391" s="48" t="s">
        <v>322</v>
      </c>
      <c r="B391" s="103" t="s">
        <v>100</v>
      </c>
      <c r="C391" s="88" t="s">
        <v>119</v>
      </c>
      <c r="D391" s="81"/>
      <c r="E391" s="91" t="s">
        <v>34</v>
      </c>
      <c r="F391" s="92">
        <v>17</v>
      </c>
      <c r="G391" s="83"/>
      <c r="H391" s="93">
        <f>ROUND(G391*F391,2)</f>
        <v>0</v>
      </c>
      <c r="J391" s="242"/>
    </row>
    <row r="392" spans="1:13" s="53" customFormat="1" ht="39.950000000000003" customHeight="1" x14ac:dyDescent="0.2">
      <c r="A392" s="48" t="s">
        <v>371</v>
      </c>
      <c r="B392" s="55" t="s">
        <v>424</v>
      </c>
      <c r="C392" s="88" t="s">
        <v>372</v>
      </c>
      <c r="D392" s="81" t="s">
        <v>346</v>
      </c>
      <c r="E392" s="91" t="s">
        <v>34</v>
      </c>
      <c r="F392" s="92">
        <v>650</v>
      </c>
      <c r="G392" s="83"/>
      <c r="H392" s="93">
        <f>ROUND(G392*F392,2)</f>
        <v>0</v>
      </c>
      <c r="J392" s="242"/>
    </row>
    <row r="393" spans="1:13" ht="36" customHeight="1" x14ac:dyDescent="0.2">
      <c r="A393" s="16"/>
      <c r="B393" s="110"/>
      <c r="C393" s="101" t="s">
        <v>21</v>
      </c>
      <c r="D393" s="96"/>
      <c r="E393" s="112"/>
      <c r="F393" s="97"/>
      <c r="G393" s="98"/>
      <c r="H393" s="98"/>
    </row>
    <row r="394" spans="1:13" s="85" customFormat="1" ht="30" customHeight="1" x14ac:dyDescent="0.2">
      <c r="A394" s="48" t="s">
        <v>57</v>
      </c>
      <c r="B394" s="49" t="s">
        <v>383</v>
      </c>
      <c r="C394" s="50" t="s">
        <v>58</v>
      </c>
      <c r="D394" s="47" t="s">
        <v>121</v>
      </c>
      <c r="E394" s="51" t="s">
        <v>49</v>
      </c>
      <c r="F394" s="104">
        <v>50</v>
      </c>
      <c r="G394" s="83"/>
      <c r="H394" s="84">
        <f>ROUND(G394*F394,2)</f>
        <v>0</v>
      </c>
      <c r="J394" s="240"/>
    </row>
    <row r="395" spans="1:13" ht="48" customHeight="1" x14ac:dyDescent="0.2">
      <c r="A395" s="16"/>
      <c r="B395" s="110"/>
      <c r="C395" s="101" t="s">
        <v>22</v>
      </c>
      <c r="D395" s="96"/>
      <c r="E395" s="112"/>
      <c r="F395" s="97"/>
      <c r="G395" s="98"/>
      <c r="H395" s="98"/>
    </row>
    <row r="396" spans="1:13" s="85" customFormat="1" ht="30" customHeight="1" x14ac:dyDescent="0.2">
      <c r="A396" s="48" t="s">
        <v>122</v>
      </c>
      <c r="B396" s="55" t="s">
        <v>425</v>
      </c>
      <c r="C396" s="88" t="s">
        <v>124</v>
      </c>
      <c r="D396" s="81" t="s">
        <v>125</v>
      </c>
      <c r="E396" s="91"/>
      <c r="F396" s="105"/>
      <c r="G396" s="94"/>
      <c r="H396" s="113"/>
      <c r="J396" s="240"/>
    </row>
    <row r="397" spans="1:13" s="85" customFormat="1" ht="30" customHeight="1" x14ac:dyDescent="0.2">
      <c r="A397" s="48" t="s">
        <v>609</v>
      </c>
      <c r="B397" s="59" t="s">
        <v>33</v>
      </c>
      <c r="C397" s="88" t="s">
        <v>180</v>
      </c>
      <c r="D397" s="81"/>
      <c r="E397" s="91" t="s">
        <v>39</v>
      </c>
      <c r="F397" s="105">
        <v>10</v>
      </c>
      <c r="G397" s="83"/>
      <c r="H397" s="93">
        <f>ROUND(G397*F397,2)</f>
        <v>0</v>
      </c>
      <c r="J397" s="240"/>
    </row>
    <row r="398" spans="1:13" s="53" customFormat="1" ht="30" customHeight="1" x14ac:dyDescent="0.2">
      <c r="A398" s="48" t="s">
        <v>127</v>
      </c>
      <c r="B398" s="55" t="s">
        <v>426</v>
      </c>
      <c r="C398" s="88" t="s">
        <v>129</v>
      </c>
      <c r="D398" s="81" t="s">
        <v>125</v>
      </c>
      <c r="E398" s="91"/>
      <c r="F398" s="105"/>
      <c r="G398" s="94"/>
      <c r="H398" s="113"/>
      <c r="J398" s="242"/>
    </row>
    <row r="399" spans="1:13" s="53" customFormat="1" ht="30" customHeight="1" x14ac:dyDescent="0.2">
      <c r="A399" s="48" t="s">
        <v>130</v>
      </c>
      <c r="B399" s="59" t="s">
        <v>33</v>
      </c>
      <c r="C399" s="88" t="s">
        <v>131</v>
      </c>
      <c r="D399" s="81"/>
      <c r="E399" s="91"/>
      <c r="F399" s="105"/>
      <c r="G399" s="94"/>
      <c r="H399" s="113"/>
      <c r="J399" s="242"/>
    </row>
    <row r="400" spans="1:13" s="53" customFormat="1" ht="43.9" customHeight="1" x14ac:dyDescent="0.2">
      <c r="A400" s="48" t="s">
        <v>132</v>
      </c>
      <c r="B400" s="103" t="s">
        <v>100</v>
      </c>
      <c r="C400" s="88" t="s">
        <v>373</v>
      </c>
      <c r="D400" s="81"/>
      <c r="E400" s="91" t="s">
        <v>49</v>
      </c>
      <c r="F400" s="105">
        <v>82</v>
      </c>
      <c r="G400" s="83"/>
      <c r="H400" s="93">
        <f>ROUND(G400*F400,2)</f>
        <v>0</v>
      </c>
      <c r="J400" s="242"/>
    </row>
    <row r="401" spans="1:10" s="126" customFormat="1" ht="35.25" customHeight="1" x14ac:dyDescent="0.2">
      <c r="A401" s="48" t="s">
        <v>77</v>
      </c>
      <c r="B401" s="55" t="s">
        <v>427</v>
      </c>
      <c r="C401" s="127" t="s">
        <v>234</v>
      </c>
      <c r="D401" s="54" t="s">
        <v>240</v>
      </c>
      <c r="E401" s="91"/>
      <c r="F401" s="105"/>
      <c r="G401" s="94"/>
      <c r="H401" s="113"/>
      <c r="J401" s="245"/>
    </row>
    <row r="402" spans="1:10" s="53" customFormat="1" ht="43.9" customHeight="1" x14ac:dyDescent="0.2">
      <c r="A402" s="48" t="s">
        <v>78</v>
      </c>
      <c r="B402" s="59" t="s">
        <v>33</v>
      </c>
      <c r="C402" s="128" t="s">
        <v>302</v>
      </c>
      <c r="D402" s="81"/>
      <c r="E402" s="91" t="s">
        <v>39</v>
      </c>
      <c r="F402" s="105">
        <v>4</v>
      </c>
      <c r="G402" s="83"/>
      <c r="H402" s="93">
        <f t="shared" ref="H402:H403" si="67">ROUND(G402*F402,2)</f>
        <v>0</v>
      </c>
      <c r="J402" s="242"/>
    </row>
    <row r="403" spans="1:10" s="53" customFormat="1" ht="43.9" customHeight="1" x14ac:dyDescent="0.2">
      <c r="A403" s="48" t="s">
        <v>79</v>
      </c>
      <c r="B403" s="59" t="s">
        <v>40</v>
      </c>
      <c r="C403" s="128" t="s">
        <v>303</v>
      </c>
      <c r="D403" s="81"/>
      <c r="E403" s="91" t="s">
        <v>39</v>
      </c>
      <c r="F403" s="105">
        <v>4</v>
      </c>
      <c r="G403" s="83"/>
      <c r="H403" s="93">
        <f t="shared" si="67"/>
        <v>0</v>
      </c>
      <c r="J403" s="242"/>
    </row>
    <row r="404" spans="1:10" s="225" customFormat="1" ht="37.5" customHeight="1" x14ac:dyDescent="0.2">
      <c r="A404" s="48" t="s">
        <v>134</v>
      </c>
      <c r="B404" s="55" t="s">
        <v>428</v>
      </c>
      <c r="C404" s="56" t="s">
        <v>136</v>
      </c>
      <c r="D404" s="81" t="s">
        <v>125</v>
      </c>
      <c r="E404" s="91"/>
      <c r="F404" s="105"/>
      <c r="G404" s="93"/>
      <c r="H404" s="93"/>
      <c r="J404" s="246"/>
    </row>
    <row r="405" spans="1:10" s="126" customFormat="1" ht="39.950000000000003" customHeight="1" x14ac:dyDescent="0.2">
      <c r="A405" s="48" t="s">
        <v>137</v>
      </c>
      <c r="B405" s="59" t="s">
        <v>33</v>
      </c>
      <c r="C405" s="56" t="s">
        <v>550</v>
      </c>
      <c r="D405" s="81"/>
      <c r="E405" s="91"/>
      <c r="F405" s="105"/>
      <c r="G405" s="94"/>
      <c r="H405" s="113"/>
      <c r="J405" s="245"/>
    </row>
    <row r="406" spans="1:10" s="53" customFormat="1" ht="43.9" customHeight="1" x14ac:dyDescent="0.2">
      <c r="A406" s="48" t="s">
        <v>156</v>
      </c>
      <c r="B406" s="103" t="s">
        <v>100</v>
      </c>
      <c r="C406" s="88" t="s">
        <v>554</v>
      </c>
      <c r="D406" s="81"/>
      <c r="E406" s="91" t="s">
        <v>39</v>
      </c>
      <c r="F406" s="105">
        <v>2</v>
      </c>
      <c r="G406" s="83"/>
      <c r="H406" s="93">
        <f t="shared" ref="H406:H408" si="68">ROUND(G406*F406,2)</f>
        <v>0</v>
      </c>
      <c r="J406" s="242"/>
    </row>
    <row r="407" spans="1:10" s="53" customFormat="1" ht="43.9" customHeight="1" x14ac:dyDescent="0.2">
      <c r="A407" s="48" t="s">
        <v>167</v>
      </c>
      <c r="B407" s="103" t="s">
        <v>101</v>
      </c>
      <c r="C407" s="88" t="s">
        <v>555</v>
      </c>
      <c r="D407" s="81"/>
      <c r="E407" s="91" t="s">
        <v>39</v>
      </c>
      <c r="F407" s="105">
        <v>2</v>
      </c>
      <c r="G407" s="83"/>
      <c r="H407" s="93">
        <f t="shared" si="68"/>
        <v>0</v>
      </c>
      <c r="J407" s="242"/>
    </row>
    <row r="408" spans="1:10" s="53" customFormat="1" ht="43.9" customHeight="1" x14ac:dyDescent="0.2">
      <c r="A408" s="132" t="s">
        <v>552</v>
      </c>
      <c r="B408" s="103" t="s">
        <v>102</v>
      </c>
      <c r="C408" s="88" t="s">
        <v>553</v>
      </c>
      <c r="D408" s="81"/>
      <c r="E408" s="91" t="s">
        <v>39</v>
      </c>
      <c r="F408" s="105">
        <v>6</v>
      </c>
      <c r="G408" s="83"/>
      <c r="H408" s="93">
        <f t="shared" si="68"/>
        <v>0</v>
      </c>
      <c r="J408" s="242"/>
    </row>
    <row r="409" spans="1:10" s="85" customFormat="1" ht="39.950000000000003" customHeight="1" x14ac:dyDescent="0.2">
      <c r="A409" s="48" t="s">
        <v>380</v>
      </c>
      <c r="B409" s="55" t="s">
        <v>429</v>
      </c>
      <c r="C409" s="88" t="s">
        <v>382</v>
      </c>
      <c r="D409" s="81" t="s">
        <v>125</v>
      </c>
      <c r="E409" s="91" t="s">
        <v>39</v>
      </c>
      <c r="F409" s="105">
        <v>10</v>
      </c>
      <c r="G409" s="83"/>
      <c r="H409" s="93">
        <f t="shared" ref="H409:H410" si="69">ROUND(G409*F409,2)</f>
        <v>0</v>
      </c>
      <c r="J409" s="240"/>
    </row>
    <row r="410" spans="1:10" s="53" customFormat="1" ht="30" customHeight="1" x14ac:dyDescent="0.2">
      <c r="A410" s="48" t="s">
        <v>140</v>
      </c>
      <c r="B410" s="55" t="s">
        <v>430</v>
      </c>
      <c r="C410" s="88" t="s">
        <v>142</v>
      </c>
      <c r="D410" s="81" t="s">
        <v>143</v>
      </c>
      <c r="E410" s="91" t="s">
        <v>49</v>
      </c>
      <c r="F410" s="105">
        <v>120</v>
      </c>
      <c r="G410" s="83"/>
      <c r="H410" s="93">
        <f t="shared" si="69"/>
        <v>0</v>
      </c>
      <c r="J410" s="242"/>
    </row>
    <row r="411" spans="1:10" s="126" customFormat="1" ht="39.75" customHeight="1" x14ac:dyDescent="0.2">
      <c r="A411" s="48" t="s">
        <v>193</v>
      </c>
      <c r="B411" s="55" t="s">
        <v>431</v>
      </c>
      <c r="C411" s="56" t="s">
        <v>194</v>
      </c>
      <c r="D411" s="57" t="s">
        <v>604</v>
      </c>
      <c r="E411" s="91"/>
      <c r="F411" s="129"/>
      <c r="G411" s="93"/>
      <c r="H411" s="93"/>
      <c r="J411" s="245"/>
    </row>
    <row r="412" spans="1:10" s="126" customFormat="1" ht="31.5" customHeight="1" x14ac:dyDescent="0.2">
      <c r="A412" s="48" t="s">
        <v>195</v>
      </c>
      <c r="B412" s="59" t="s">
        <v>33</v>
      </c>
      <c r="C412" s="130" t="s">
        <v>386</v>
      </c>
      <c r="D412" s="57" t="s">
        <v>387</v>
      </c>
      <c r="E412" s="91" t="s">
        <v>32</v>
      </c>
      <c r="F412" s="105">
        <v>372</v>
      </c>
      <c r="G412" s="83"/>
      <c r="H412" s="93">
        <f>ROUND(G412*F412,2)</f>
        <v>0</v>
      </c>
      <c r="J412" s="245"/>
    </row>
    <row r="413" spans="1:10" ht="43.9" customHeight="1" x14ac:dyDescent="0.2">
      <c r="A413" s="16"/>
      <c r="B413" s="131"/>
      <c r="C413" s="101" t="s">
        <v>23</v>
      </c>
      <c r="D413" s="96"/>
      <c r="E413" s="112"/>
      <c r="F413" s="97"/>
      <c r="G413" s="98"/>
      <c r="H413" s="98"/>
    </row>
    <row r="414" spans="1:10" s="53" customFormat="1" ht="43.9" customHeight="1" x14ac:dyDescent="0.2">
      <c r="A414" s="48" t="s">
        <v>59</v>
      </c>
      <c r="B414" s="55" t="s">
        <v>432</v>
      </c>
      <c r="C414" s="128" t="s">
        <v>239</v>
      </c>
      <c r="D414" s="54" t="s">
        <v>240</v>
      </c>
      <c r="E414" s="91" t="s">
        <v>39</v>
      </c>
      <c r="F414" s="105">
        <v>6</v>
      </c>
      <c r="G414" s="83"/>
      <c r="H414" s="93">
        <f>ROUND(G414*F414,2)</f>
        <v>0</v>
      </c>
      <c r="J414" s="242"/>
    </row>
    <row r="415" spans="1:10" s="85" customFormat="1" ht="30" customHeight="1" x14ac:dyDescent="0.2">
      <c r="A415" s="48" t="s">
        <v>60</v>
      </c>
      <c r="B415" s="55" t="s">
        <v>433</v>
      </c>
      <c r="C415" s="128" t="s">
        <v>241</v>
      </c>
      <c r="D415" s="54" t="s">
        <v>240</v>
      </c>
      <c r="E415" s="91"/>
      <c r="F415" s="105"/>
      <c r="G415" s="94"/>
      <c r="H415" s="113"/>
      <c r="J415" s="240"/>
    </row>
    <row r="416" spans="1:10" s="53" customFormat="1" ht="30" customHeight="1" x14ac:dyDescent="0.2">
      <c r="A416" s="48" t="s">
        <v>61</v>
      </c>
      <c r="B416" s="59" t="s">
        <v>33</v>
      </c>
      <c r="C416" s="88" t="s">
        <v>148</v>
      </c>
      <c r="D416" s="81"/>
      <c r="E416" s="91" t="s">
        <v>39</v>
      </c>
      <c r="F416" s="105">
        <v>3</v>
      </c>
      <c r="G416" s="83"/>
      <c r="H416" s="93">
        <f t="shared" ref="H416:H420" si="70">ROUND(G416*F416,2)</f>
        <v>0</v>
      </c>
      <c r="J416" s="242"/>
    </row>
    <row r="417" spans="1:13" s="85" customFormat="1" ht="30" customHeight="1" x14ac:dyDescent="0.2">
      <c r="A417" s="48" t="s">
        <v>74</v>
      </c>
      <c r="B417" s="55" t="s">
        <v>384</v>
      </c>
      <c r="C417" s="88" t="s">
        <v>82</v>
      </c>
      <c r="D417" s="54" t="s">
        <v>240</v>
      </c>
      <c r="E417" s="91" t="s">
        <v>39</v>
      </c>
      <c r="F417" s="105">
        <v>5</v>
      </c>
      <c r="G417" s="83"/>
      <c r="H417" s="93">
        <f t="shared" si="70"/>
        <v>0</v>
      </c>
      <c r="J417" s="240"/>
    </row>
    <row r="418" spans="1:13" s="85" customFormat="1" ht="30" customHeight="1" x14ac:dyDescent="0.2">
      <c r="A418" s="48" t="s">
        <v>75</v>
      </c>
      <c r="B418" s="55" t="s">
        <v>434</v>
      </c>
      <c r="C418" s="88" t="s">
        <v>83</v>
      </c>
      <c r="D418" s="54" t="s">
        <v>240</v>
      </c>
      <c r="E418" s="91" t="s">
        <v>39</v>
      </c>
      <c r="F418" s="105">
        <v>5</v>
      </c>
      <c r="G418" s="83"/>
      <c r="H418" s="93">
        <f t="shared" si="70"/>
        <v>0</v>
      </c>
      <c r="J418" s="240"/>
    </row>
    <row r="419" spans="1:13" s="53" customFormat="1" ht="30" customHeight="1" x14ac:dyDescent="0.2">
      <c r="A419" s="48" t="s">
        <v>76</v>
      </c>
      <c r="B419" s="55" t="s">
        <v>435</v>
      </c>
      <c r="C419" s="88" t="s">
        <v>84</v>
      </c>
      <c r="D419" s="54" t="s">
        <v>240</v>
      </c>
      <c r="E419" s="91" t="s">
        <v>39</v>
      </c>
      <c r="F419" s="105">
        <v>10</v>
      </c>
      <c r="G419" s="83"/>
      <c r="H419" s="93">
        <f t="shared" si="70"/>
        <v>0</v>
      </c>
      <c r="J419" s="242"/>
    </row>
    <row r="420" spans="1:13" s="53" customFormat="1" ht="30" customHeight="1" x14ac:dyDescent="0.2">
      <c r="A420" s="132" t="s">
        <v>270</v>
      </c>
      <c r="B420" s="134" t="s">
        <v>588</v>
      </c>
      <c r="C420" s="128" t="s">
        <v>272</v>
      </c>
      <c r="D420" s="54" t="s">
        <v>240</v>
      </c>
      <c r="E420" s="135" t="s">
        <v>39</v>
      </c>
      <c r="F420" s="136">
        <v>5</v>
      </c>
      <c r="G420" s="133"/>
      <c r="H420" s="137">
        <f t="shared" si="70"/>
        <v>0</v>
      </c>
      <c r="J420" s="242"/>
    </row>
    <row r="421" spans="1:13" ht="36" customHeight="1" x14ac:dyDescent="0.2">
      <c r="A421" s="16"/>
      <c r="B421" s="13"/>
      <c r="C421" s="30" t="s">
        <v>24</v>
      </c>
      <c r="D421" s="9"/>
      <c r="E421" s="6"/>
      <c r="F421" s="9"/>
      <c r="G421" s="19"/>
      <c r="H421" s="19"/>
    </row>
    <row r="422" spans="1:13" s="85" customFormat="1" ht="30" customHeight="1" x14ac:dyDescent="0.2">
      <c r="A422" s="99" t="s">
        <v>63</v>
      </c>
      <c r="B422" s="55" t="s">
        <v>589</v>
      </c>
      <c r="C422" s="88" t="s">
        <v>64</v>
      </c>
      <c r="D422" s="81" t="s">
        <v>347</v>
      </c>
      <c r="E422" s="91"/>
      <c r="F422" s="92"/>
      <c r="G422" s="94"/>
      <c r="H422" s="93"/>
      <c r="J422" s="240"/>
    </row>
    <row r="423" spans="1:13" s="53" customFormat="1" ht="30" customHeight="1" x14ac:dyDescent="0.2">
      <c r="A423" s="99" t="s">
        <v>153</v>
      </c>
      <c r="B423" s="59" t="s">
        <v>33</v>
      </c>
      <c r="C423" s="88" t="s">
        <v>154</v>
      </c>
      <c r="D423" s="81"/>
      <c r="E423" s="91" t="s">
        <v>32</v>
      </c>
      <c r="F423" s="92">
        <v>190</v>
      </c>
      <c r="G423" s="83"/>
      <c r="H423" s="93">
        <f>ROUND(G423*F423,2)</f>
        <v>0</v>
      </c>
      <c r="J423" s="242"/>
    </row>
    <row r="424" spans="1:13" s="53" customFormat="1" ht="30" customHeight="1" x14ac:dyDescent="0.2">
      <c r="A424" s="99" t="s">
        <v>65</v>
      </c>
      <c r="B424" s="59" t="s">
        <v>40</v>
      </c>
      <c r="C424" s="88" t="s">
        <v>155</v>
      </c>
      <c r="D424" s="81"/>
      <c r="E424" s="91" t="s">
        <v>32</v>
      </c>
      <c r="F424" s="92">
        <v>2600</v>
      </c>
      <c r="G424" s="83"/>
      <c r="H424" s="93">
        <f>ROUND(G424*F424,2)</f>
        <v>0</v>
      </c>
      <c r="J424" s="242"/>
    </row>
    <row r="425" spans="1:13" ht="36" customHeight="1" x14ac:dyDescent="0.2">
      <c r="A425" s="16"/>
      <c r="B425" s="13"/>
      <c r="C425" s="224" t="s">
        <v>543</v>
      </c>
      <c r="D425" s="9"/>
      <c r="E425" s="6"/>
      <c r="F425" s="9"/>
      <c r="G425" s="19"/>
      <c r="H425" s="19"/>
    </row>
    <row r="426" spans="1:13" s="85" customFormat="1" ht="30" customHeight="1" x14ac:dyDescent="0.2">
      <c r="A426" s="99"/>
      <c r="B426" s="55" t="s">
        <v>608</v>
      </c>
      <c r="C426" s="88" t="s">
        <v>544</v>
      </c>
      <c r="D426" s="66" t="s">
        <v>545</v>
      </c>
      <c r="E426" s="91" t="s">
        <v>39</v>
      </c>
      <c r="F426" s="92">
        <v>1</v>
      </c>
      <c r="G426" s="83"/>
      <c r="H426" s="93">
        <f>ROUND(G426*F426,2)</f>
        <v>0</v>
      </c>
      <c r="J426" s="240"/>
    </row>
    <row r="427" spans="1:13" s="34" customFormat="1" ht="50.1" customHeight="1" thickBot="1" x14ac:dyDescent="0.25">
      <c r="A427" s="143"/>
      <c r="B427" s="144" t="s">
        <v>16</v>
      </c>
      <c r="C427" s="276" t="str">
        <f>C340</f>
        <v>BLENHEIM AVENUE from St. Anne's Road to Egerton Street - Asphalt Pavement Reconstruction and Associated Works</v>
      </c>
      <c r="D427" s="277"/>
      <c r="E427" s="277"/>
      <c r="F427" s="278"/>
      <c r="G427" s="143" t="s">
        <v>17</v>
      </c>
      <c r="H427" s="143">
        <f>SUM(H340:H426)</f>
        <v>0</v>
      </c>
      <c r="J427" s="206"/>
    </row>
    <row r="428" spans="1:13" s="34" customFormat="1" ht="50.1" customHeight="1" thickTop="1" x14ac:dyDescent="0.2">
      <c r="A428" s="145"/>
      <c r="B428" s="147" t="s">
        <v>211</v>
      </c>
      <c r="C428" s="274" t="s">
        <v>196</v>
      </c>
      <c r="D428" s="274"/>
      <c r="E428" s="274"/>
      <c r="F428" s="274"/>
      <c r="G428" s="146"/>
      <c r="H428" s="258"/>
      <c r="J428" s="206"/>
    </row>
    <row r="429" spans="1:13" ht="36" customHeight="1" x14ac:dyDescent="0.2">
      <c r="A429" s="16"/>
      <c r="B429" s="13"/>
      <c r="C429" s="148" t="s">
        <v>436</v>
      </c>
      <c r="D429" s="9"/>
      <c r="E429" s="7" t="s">
        <v>2</v>
      </c>
      <c r="F429" s="7" t="s">
        <v>2</v>
      </c>
      <c r="G429" s="16" t="s">
        <v>2</v>
      </c>
      <c r="H429" s="19"/>
    </row>
    <row r="430" spans="1:13" ht="36" customHeight="1" x14ac:dyDescent="0.2">
      <c r="A430" s="16"/>
      <c r="B430" s="13"/>
      <c r="C430" s="149" t="s">
        <v>437</v>
      </c>
      <c r="D430" s="9"/>
      <c r="E430" s="6"/>
      <c r="F430" s="9"/>
      <c r="G430" s="16"/>
      <c r="H430" s="19"/>
    </row>
    <row r="431" spans="1:13" s="165" customFormat="1" ht="30" customHeight="1" x14ac:dyDescent="0.2">
      <c r="A431" s="152"/>
      <c r="B431" s="153" t="s">
        <v>338</v>
      </c>
      <c r="C431" s="154" t="s">
        <v>453</v>
      </c>
      <c r="D431" s="121" t="s">
        <v>125</v>
      </c>
      <c r="E431" s="155"/>
      <c r="F431" s="156"/>
      <c r="G431" s="152"/>
      <c r="H431" s="157"/>
      <c r="I431" s="162"/>
      <c r="J431" s="163"/>
      <c r="K431" s="164"/>
      <c r="L431" s="164"/>
      <c r="M431" s="164"/>
    </row>
    <row r="432" spans="1:13" s="165" customFormat="1" ht="30" customHeight="1" x14ac:dyDescent="0.2">
      <c r="A432" s="152"/>
      <c r="B432" s="119" t="s">
        <v>33</v>
      </c>
      <c r="C432" s="154" t="s">
        <v>449</v>
      </c>
      <c r="D432" s="158"/>
      <c r="E432" s="159"/>
      <c r="F432" s="156"/>
      <c r="G432" s="152"/>
      <c r="H432" s="157"/>
      <c r="I432" s="162"/>
      <c r="J432" s="163"/>
      <c r="K432" s="164"/>
      <c r="L432" s="164"/>
      <c r="M432" s="164"/>
    </row>
    <row r="433" spans="1:13" s="165" customFormat="1" ht="30" customHeight="1" x14ac:dyDescent="0.2">
      <c r="A433" s="152"/>
      <c r="B433" s="166" t="s">
        <v>100</v>
      </c>
      <c r="C433" s="154" t="s">
        <v>450</v>
      </c>
      <c r="D433" s="158"/>
      <c r="E433" s="159" t="s">
        <v>73</v>
      </c>
      <c r="F433" s="156">
        <v>3.1</v>
      </c>
      <c r="G433" s="124"/>
      <c r="H433" s="125">
        <f>ROUND(G433*F433,2)</f>
        <v>0</v>
      </c>
      <c r="I433" s="162"/>
      <c r="J433" s="163"/>
      <c r="K433" s="164"/>
      <c r="L433" s="164"/>
      <c r="M433" s="164"/>
    </row>
    <row r="434" spans="1:13" s="118" customFormat="1" ht="30" customHeight="1" x14ac:dyDescent="0.2">
      <c r="A434" s="114"/>
      <c r="B434" s="153" t="s">
        <v>454</v>
      </c>
      <c r="C434" s="120" t="s">
        <v>451</v>
      </c>
      <c r="D434" s="121" t="s">
        <v>452</v>
      </c>
      <c r="E434" s="122" t="s">
        <v>39</v>
      </c>
      <c r="F434" s="160">
        <v>1</v>
      </c>
      <c r="G434" s="124"/>
      <c r="H434" s="125">
        <f>ROUND(G434*F434,2)</f>
        <v>0</v>
      </c>
      <c r="I434" s="162"/>
      <c r="J434" s="163"/>
      <c r="K434" s="164"/>
      <c r="L434" s="164"/>
      <c r="M434" s="164"/>
    </row>
    <row r="435" spans="1:13" s="167" customFormat="1" ht="36" customHeight="1" x14ac:dyDescent="0.2">
      <c r="A435" s="100"/>
      <c r="B435" s="95"/>
      <c r="C435" s="161" t="s">
        <v>438</v>
      </c>
      <c r="D435" s="96"/>
      <c r="E435" s="102"/>
      <c r="F435" s="96"/>
      <c r="G435" s="100"/>
      <c r="H435" s="98"/>
      <c r="J435" s="172"/>
    </row>
    <row r="436" spans="1:13" s="165" customFormat="1" ht="30" customHeight="1" x14ac:dyDescent="0.2">
      <c r="A436" s="152"/>
      <c r="B436" s="153" t="s">
        <v>388</v>
      </c>
      <c r="C436" s="154" t="s">
        <v>453</v>
      </c>
      <c r="D436" s="121" t="s">
        <v>125</v>
      </c>
      <c r="E436" s="155"/>
      <c r="F436" s="156"/>
      <c r="G436" s="152"/>
      <c r="H436" s="157"/>
      <c r="I436" s="162"/>
      <c r="J436" s="163"/>
      <c r="K436" s="164"/>
      <c r="L436" s="164"/>
      <c r="M436" s="164"/>
    </row>
    <row r="437" spans="1:13" s="165" customFormat="1" ht="30" customHeight="1" x14ac:dyDescent="0.2">
      <c r="A437" s="152"/>
      <c r="B437" s="119" t="s">
        <v>33</v>
      </c>
      <c r="C437" s="154" t="s">
        <v>449</v>
      </c>
      <c r="D437" s="158"/>
      <c r="E437" s="159"/>
      <c r="F437" s="156"/>
      <c r="G437" s="152"/>
      <c r="H437" s="157"/>
      <c r="I437" s="162"/>
      <c r="J437" s="163"/>
      <c r="K437" s="164"/>
      <c r="L437" s="164"/>
      <c r="M437" s="164"/>
    </row>
    <row r="438" spans="1:13" s="165" customFormat="1" ht="30" customHeight="1" x14ac:dyDescent="0.2">
      <c r="A438" s="152"/>
      <c r="B438" s="166" t="s">
        <v>100</v>
      </c>
      <c r="C438" s="154" t="s">
        <v>450</v>
      </c>
      <c r="D438" s="158"/>
      <c r="E438" s="159" t="s">
        <v>73</v>
      </c>
      <c r="F438" s="156">
        <v>3.5</v>
      </c>
      <c r="G438" s="124"/>
      <c r="H438" s="125">
        <f>ROUND(G438*F438,2)</f>
        <v>0</v>
      </c>
      <c r="I438" s="162"/>
      <c r="J438" s="163"/>
      <c r="K438" s="164"/>
      <c r="L438" s="164"/>
      <c r="M438" s="164"/>
    </row>
    <row r="439" spans="1:13" s="118" customFormat="1" ht="30" customHeight="1" x14ac:dyDescent="0.2">
      <c r="A439" s="114"/>
      <c r="B439" s="153" t="s">
        <v>389</v>
      </c>
      <c r="C439" s="120" t="s">
        <v>451</v>
      </c>
      <c r="D439" s="121" t="s">
        <v>452</v>
      </c>
      <c r="E439" s="122" t="s">
        <v>39</v>
      </c>
      <c r="F439" s="160">
        <v>1</v>
      </c>
      <c r="G439" s="124"/>
      <c r="H439" s="125">
        <f>ROUND(G439*F439,2)</f>
        <v>0</v>
      </c>
      <c r="I439" s="162"/>
      <c r="J439" s="163"/>
      <c r="K439" s="164"/>
      <c r="L439" s="164"/>
      <c r="M439" s="164"/>
    </row>
    <row r="440" spans="1:13" ht="36" customHeight="1" x14ac:dyDescent="0.2">
      <c r="A440" s="16"/>
      <c r="B440" s="13"/>
      <c r="C440" s="149" t="s">
        <v>439</v>
      </c>
      <c r="D440" s="9"/>
      <c r="E440" s="6"/>
      <c r="F440" s="9"/>
      <c r="G440" s="16"/>
      <c r="H440" s="19"/>
    </row>
    <row r="441" spans="1:13" s="151" customFormat="1" ht="30" customHeight="1" x14ac:dyDescent="0.2">
      <c r="A441" s="152"/>
      <c r="B441" s="153" t="s">
        <v>390</v>
      </c>
      <c r="C441" s="154" t="s">
        <v>447</v>
      </c>
      <c r="D441" s="121" t="s">
        <v>534</v>
      </c>
      <c r="E441" s="155"/>
      <c r="F441" s="156"/>
      <c r="G441" s="152"/>
      <c r="H441" s="157"/>
      <c r="I441" s="115"/>
      <c r="J441" s="116"/>
      <c r="K441" s="117"/>
      <c r="L441" s="117"/>
      <c r="M441" s="117"/>
    </row>
    <row r="442" spans="1:13" s="151" customFormat="1" ht="30" customHeight="1" x14ac:dyDescent="0.2">
      <c r="A442" s="152"/>
      <c r="B442" s="119" t="s">
        <v>33</v>
      </c>
      <c r="C442" s="154" t="s">
        <v>535</v>
      </c>
      <c r="D442" s="158"/>
      <c r="E442" s="159" t="s">
        <v>39</v>
      </c>
      <c r="F442" s="160">
        <v>1</v>
      </c>
      <c r="G442" s="124"/>
      <c r="H442" s="125">
        <f>ROUND(G442*F442,2)</f>
        <v>0</v>
      </c>
      <c r="I442" s="115"/>
      <c r="J442" s="116"/>
      <c r="K442" s="117"/>
      <c r="L442" s="117"/>
      <c r="M442" s="117"/>
    </row>
    <row r="443" spans="1:13" ht="36" customHeight="1" x14ac:dyDescent="0.2">
      <c r="A443" s="16"/>
      <c r="B443" s="13"/>
      <c r="C443" s="149" t="s">
        <v>440</v>
      </c>
      <c r="D443" s="9"/>
      <c r="E443" s="6"/>
      <c r="F443" s="9"/>
      <c r="G443" s="16"/>
      <c r="H443" s="19"/>
    </row>
    <row r="444" spans="1:13" s="53" customFormat="1" ht="39" customHeight="1" x14ac:dyDescent="0.2">
      <c r="A444" s="48" t="s">
        <v>197</v>
      </c>
      <c r="B444" s="49" t="s">
        <v>391</v>
      </c>
      <c r="C444" s="50" t="s">
        <v>198</v>
      </c>
      <c r="D444" s="47" t="s">
        <v>125</v>
      </c>
      <c r="E444" s="51"/>
      <c r="F444" s="104"/>
      <c r="G444" s="94"/>
      <c r="H444" s="109"/>
      <c r="J444" s="242"/>
    </row>
    <row r="445" spans="1:13" s="53" customFormat="1" ht="30" customHeight="1" x14ac:dyDescent="0.2">
      <c r="A445" s="48" t="s">
        <v>441</v>
      </c>
      <c r="B445" s="59" t="s">
        <v>33</v>
      </c>
      <c r="C445" s="88" t="s">
        <v>182</v>
      </c>
      <c r="D445" s="81"/>
      <c r="E445" s="91"/>
      <c r="F445" s="105"/>
      <c r="G445" s="94"/>
      <c r="H445" s="113"/>
      <c r="J445" s="242"/>
    </row>
    <row r="446" spans="1:13" s="53" customFormat="1" ht="30" customHeight="1" x14ac:dyDescent="0.2">
      <c r="A446" s="48" t="s">
        <v>442</v>
      </c>
      <c r="B446" s="103" t="s">
        <v>100</v>
      </c>
      <c r="C446" s="88" t="s">
        <v>199</v>
      </c>
      <c r="D446" s="81"/>
      <c r="E446" s="91" t="s">
        <v>39</v>
      </c>
      <c r="F446" s="105">
        <v>1</v>
      </c>
      <c r="G446" s="83"/>
      <c r="H446" s="93">
        <f>ROUND(G446*F446,2)</f>
        <v>0</v>
      </c>
      <c r="J446" s="242"/>
    </row>
    <row r="447" spans="1:13" s="53" customFormat="1" ht="45.75" customHeight="1" x14ac:dyDescent="0.2">
      <c r="A447" s="48" t="s">
        <v>323</v>
      </c>
      <c r="B447" s="55" t="s">
        <v>392</v>
      </c>
      <c r="C447" s="88" t="s">
        <v>324</v>
      </c>
      <c r="D447" s="81" t="s">
        <v>125</v>
      </c>
      <c r="E447" s="91"/>
      <c r="F447" s="105"/>
      <c r="G447" s="94"/>
      <c r="H447" s="113"/>
      <c r="J447" s="242"/>
    </row>
    <row r="448" spans="1:13" s="53" customFormat="1" ht="30" customHeight="1" x14ac:dyDescent="0.2">
      <c r="A448" s="48" t="s">
        <v>443</v>
      </c>
      <c r="B448" s="59" t="s">
        <v>33</v>
      </c>
      <c r="C448" s="88" t="s">
        <v>182</v>
      </c>
      <c r="D448" s="81"/>
      <c r="E448" s="91"/>
      <c r="F448" s="105"/>
      <c r="G448" s="94"/>
      <c r="H448" s="113"/>
      <c r="J448" s="242"/>
    </row>
    <row r="449" spans="1:15" s="53" customFormat="1" ht="30" customHeight="1" x14ac:dyDescent="0.2">
      <c r="A449" s="48" t="s">
        <v>444</v>
      </c>
      <c r="B449" s="103" t="s">
        <v>100</v>
      </c>
      <c r="C449" s="88" t="s">
        <v>199</v>
      </c>
      <c r="D449" s="81"/>
      <c r="E449" s="91" t="s">
        <v>49</v>
      </c>
      <c r="F449" s="252">
        <v>17.100000000000001</v>
      </c>
      <c r="G449" s="83"/>
      <c r="H449" s="93">
        <f>ROUND(G449*F449,2)</f>
        <v>0</v>
      </c>
      <c r="J449" s="242"/>
    </row>
    <row r="450" spans="1:15" s="227" customFormat="1" ht="30" customHeight="1" x14ac:dyDescent="0.2">
      <c r="A450" s="226"/>
      <c r="B450" s="228" t="s">
        <v>455</v>
      </c>
      <c r="C450" s="229" t="s">
        <v>558</v>
      </c>
      <c r="D450" s="230" t="s">
        <v>125</v>
      </c>
      <c r="E450" s="231"/>
      <c r="F450" s="231"/>
      <c r="G450" s="231"/>
      <c r="H450" s="231"/>
      <c r="I450" s="233"/>
      <c r="J450" s="234"/>
      <c r="K450" s="233"/>
      <c r="L450" s="233"/>
      <c r="M450" s="233"/>
      <c r="N450" s="233"/>
      <c r="O450" s="233"/>
    </row>
    <row r="451" spans="1:15" s="227" customFormat="1" ht="30" customHeight="1" x14ac:dyDescent="0.2">
      <c r="A451" s="226"/>
      <c r="B451" s="235" t="s">
        <v>33</v>
      </c>
      <c r="C451" s="229" t="s">
        <v>559</v>
      </c>
      <c r="D451" s="230"/>
      <c r="E451" s="231" t="s">
        <v>39</v>
      </c>
      <c r="F451" s="232">
        <v>9</v>
      </c>
      <c r="G451" s="236"/>
      <c r="H451" s="58">
        <f t="shared" ref="H451" si="71">ROUND(G451*F451,2)</f>
        <v>0</v>
      </c>
      <c r="I451" s="233"/>
      <c r="J451" s="234"/>
      <c r="K451" s="233"/>
      <c r="L451" s="233"/>
      <c r="M451" s="233"/>
      <c r="N451" s="233"/>
      <c r="O451" s="233"/>
    </row>
    <row r="452" spans="1:15" s="53" customFormat="1" ht="38.450000000000003" customHeight="1" x14ac:dyDescent="0.2">
      <c r="A452" s="48" t="s">
        <v>200</v>
      </c>
      <c r="B452" s="55" t="s">
        <v>459</v>
      </c>
      <c r="C452" s="128" t="s">
        <v>201</v>
      </c>
      <c r="D452" s="54" t="s">
        <v>350</v>
      </c>
      <c r="E452" s="91"/>
      <c r="F452" s="105"/>
      <c r="G452" s="94"/>
      <c r="H452" s="113"/>
      <c r="J452" s="242"/>
    </row>
    <row r="453" spans="1:15" s="53" customFormat="1" ht="30" customHeight="1" x14ac:dyDescent="0.2">
      <c r="A453" s="48" t="s">
        <v>445</v>
      </c>
      <c r="B453" s="59" t="s">
        <v>33</v>
      </c>
      <c r="C453" s="88" t="s">
        <v>446</v>
      </c>
      <c r="D453" s="81"/>
      <c r="E453" s="91" t="s">
        <v>49</v>
      </c>
      <c r="F453" s="150">
        <v>86</v>
      </c>
      <c r="G453" s="83"/>
      <c r="H453" s="93">
        <f t="shared" ref="H453" si="72">ROUND(G453*F453,2)</f>
        <v>0</v>
      </c>
      <c r="J453" s="242"/>
    </row>
    <row r="454" spans="1:15" ht="36" customHeight="1" x14ac:dyDescent="0.2">
      <c r="A454" s="16"/>
      <c r="B454" s="13"/>
      <c r="C454" s="148" t="s">
        <v>456</v>
      </c>
      <c r="D454" s="9"/>
      <c r="E454" s="7" t="s">
        <v>2</v>
      </c>
      <c r="F454" s="7" t="s">
        <v>2</v>
      </c>
      <c r="G454" s="16" t="s">
        <v>2</v>
      </c>
      <c r="H454" s="19"/>
    </row>
    <row r="455" spans="1:15" ht="36" customHeight="1" x14ac:dyDescent="0.2">
      <c r="A455" s="16"/>
      <c r="B455" s="13"/>
      <c r="C455" s="149" t="s">
        <v>457</v>
      </c>
      <c r="D455" s="9"/>
      <c r="E455" s="6"/>
      <c r="F455" s="9"/>
      <c r="G455" s="16"/>
      <c r="H455" s="19"/>
    </row>
    <row r="456" spans="1:15" s="53" customFormat="1" ht="30" customHeight="1" x14ac:dyDescent="0.2">
      <c r="A456" s="48" t="s">
        <v>72</v>
      </c>
      <c r="B456" s="55" t="s">
        <v>460</v>
      </c>
      <c r="C456" s="88" t="s">
        <v>80</v>
      </c>
      <c r="D456" s="81" t="s">
        <v>125</v>
      </c>
      <c r="E456" s="91"/>
      <c r="F456" s="105"/>
      <c r="G456" s="93"/>
      <c r="H456" s="113"/>
      <c r="J456" s="242"/>
    </row>
    <row r="457" spans="1:15" s="53" customFormat="1" ht="30" customHeight="1" x14ac:dyDescent="0.2">
      <c r="A457" s="48" t="s">
        <v>81</v>
      </c>
      <c r="B457" s="59" t="s">
        <v>33</v>
      </c>
      <c r="C457" s="88" t="s">
        <v>146</v>
      </c>
      <c r="D457" s="81"/>
      <c r="E457" s="91" t="s">
        <v>73</v>
      </c>
      <c r="F457" s="168">
        <v>1.1000000000000001</v>
      </c>
      <c r="G457" s="83"/>
      <c r="H457" s="93">
        <f>ROUND(G457*F457,2)</f>
        <v>0</v>
      </c>
      <c r="J457" s="242"/>
    </row>
    <row r="458" spans="1:15" s="165" customFormat="1" ht="30" customHeight="1" x14ac:dyDescent="0.2">
      <c r="A458" s="152"/>
      <c r="B458" s="153" t="s">
        <v>461</v>
      </c>
      <c r="C458" s="154" t="s">
        <v>447</v>
      </c>
      <c r="D458" s="121" t="s">
        <v>534</v>
      </c>
      <c r="E458" s="155"/>
      <c r="F458" s="156"/>
      <c r="G458" s="152"/>
      <c r="H458" s="157"/>
      <c r="I458" s="162"/>
      <c r="J458" s="163"/>
      <c r="K458" s="164"/>
      <c r="L458" s="164"/>
      <c r="M458" s="164"/>
    </row>
    <row r="459" spans="1:15" s="165" customFormat="1" ht="30" customHeight="1" x14ac:dyDescent="0.2">
      <c r="A459" s="152"/>
      <c r="B459" s="119" t="s">
        <v>33</v>
      </c>
      <c r="C459" s="154" t="s">
        <v>448</v>
      </c>
      <c r="D459" s="158"/>
      <c r="E459" s="159" t="s">
        <v>73</v>
      </c>
      <c r="F459" s="156">
        <v>2.2000000000000002</v>
      </c>
      <c r="G459" s="124"/>
      <c r="H459" s="125">
        <f>ROUND(G459*F459,2)</f>
        <v>0</v>
      </c>
      <c r="I459" s="162"/>
      <c r="J459" s="163"/>
      <c r="K459" s="164"/>
      <c r="L459" s="164"/>
      <c r="M459" s="164"/>
    </row>
    <row r="460" spans="1:15" s="167" customFormat="1" ht="36" customHeight="1" x14ac:dyDescent="0.2">
      <c r="A460" s="100"/>
      <c r="B460" s="95"/>
      <c r="C460" s="161" t="s">
        <v>458</v>
      </c>
      <c r="D460" s="96"/>
      <c r="E460" s="102"/>
      <c r="F460" s="96"/>
      <c r="G460" s="100"/>
      <c r="H460" s="98"/>
      <c r="J460" s="172"/>
    </row>
    <row r="461" spans="1:15" s="165" customFormat="1" ht="30" customHeight="1" x14ac:dyDescent="0.2">
      <c r="A461" s="152"/>
      <c r="B461" s="153" t="s">
        <v>463</v>
      </c>
      <c r="C461" s="154" t="s">
        <v>447</v>
      </c>
      <c r="D461" s="121" t="s">
        <v>534</v>
      </c>
      <c r="E461" s="155"/>
      <c r="F461" s="156"/>
      <c r="G461" s="152"/>
      <c r="H461" s="157"/>
      <c r="I461" s="162"/>
      <c r="J461" s="163"/>
      <c r="K461" s="164"/>
      <c r="L461" s="164"/>
      <c r="M461" s="164"/>
    </row>
    <row r="462" spans="1:15" s="165" customFormat="1" ht="30" customHeight="1" x14ac:dyDescent="0.2">
      <c r="A462" s="152"/>
      <c r="B462" s="119" t="s">
        <v>33</v>
      </c>
      <c r="C462" s="154" t="s">
        <v>448</v>
      </c>
      <c r="D462" s="158"/>
      <c r="E462" s="159" t="s">
        <v>73</v>
      </c>
      <c r="F462" s="156">
        <v>1.8</v>
      </c>
      <c r="G462" s="124"/>
      <c r="H462" s="125">
        <f>ROUND(G462*F462,2)</f>
        <v>0</v>
      </c>
      <c r="I462" s="162"/>
      <c r="J462" s="163"/>
      <c r="K462" s="164"/>
      <c r="L462" s="164"/>
      <c r="M462" s="164"/>
    </row>
    <row r="463" spans="1:15" ht="36" customHeight="1" x14ac:dyDescent="0.2">
      <c r="A463" s="16"/>
      <c r="B463" s="13"/>
      <c r="C463" s="148" t="s">
        <v>462</v>
      </c>
      <c r="D463" s="9"/>
      <c r="E463" s="7" t="s">
        <v>2</v>
      </c>
      <c r="F463" s="7" t="s">
        <v>2</v>
      </c>
      <c r="G463" s="16" t="s">
        <v>2</v>
      </c>
      <c r="H463" s="19"/>
    </row>
    <row r="464" spans="1:15" ht="36" customHeight="1" x14ac:dyDescent="0.2">
      <c r="A464" s="16"/>
      <c r="B464" s="13"/>
      <c r="C464" s="149" t="s">
        <v>464</v>
      </c>
      <c r="D464" s="9"/>
      <c r="E464" s="6"/>
      <c r="F464" s="9"/>
      <c r="G464" s="16"/>
      <c r="H464" s="19"/>
    </row>
    <row r="465" spans="1:13" s="53" customFormat="1" ht="30" customHeight="1" x14ac:dyDescent="0.2">
      <c r="A465" s="48" t="s">
        <v>72</v>
      </c>
      <c r="B465" s="55" t="s">
        <v>467</v>
      </c>
      <c r="C465" s="88" t="s">
        <v>80</v>
      </c>
      <c r="D465" s="81" t="s">
        <v>125</v>
      </c>
      <c r="E465" s="91"/>
      <c r="F465" s="105"/>
      <c r="G465" s="93"/>
      <c r="H465" s="113"/>
      <c r="J465" s="242"/>
    </row>
    <row r="466" spans="1:13" s="53" customFormat="1" ht="30" customHeight="1" x14ac:dyDescent="0.2">
      <c r="A466" s="48" t="s">
        <v>81</v>
      </c>
      <c r="B466" s="59" t="s">
        <v>33</v>
      </c>
      <c r="C466" s="88" t="s">
        <v>146</v>
      </c>
      <c r="D466" s="81"/>
      <c r="E466" s="91" t="s">
        <v>73</v>
      </c>
      <c r="F466" s="168">
        <v>0.8</v>
      </c>
      <c r="G466" s="83"/>
      <c r="H466" s="93">
        <f>ROUND(G466*F466,2)</f>
        <v>0</v>
      </c>
      <c r="J466" s="242"/>
    </row>
    <row r="467" spans="1:13" ht="36" customHeight="1" x14ac:dyDescent="0.2">
      <c r="A467" s="16"/>
      <c r="B467" s="13"/>
      <c r="C467" s="149" t="s">
        <v>465</v>
      </c>
      <c r="D467" s="9"/>
      <c r="E467" s="6"/>
      <c r="F467" s="9"/>
      <c r="G467" s="16"/>
      <c r="H467" s="19"/>
    </row>
    <row r="468" spans="1:13" s="165" customFormat="1" ht="30" customHeight="1" x14ac:dyDescent="0.2">
      <c r="A468" s="152"/>
      <c r="B468" s="153" t="s">
        <v>468</v>
      </c>
      <c r="C468" s="154" t="s">
        <v>447</v>
      </c>
      <c r="D468" s="121" t="s">
        <v>534</v>
      </c>
      <c r="E468" s="155"/>
      <c r="F468" s="156"/>
      <c r="G468" s="152"/>
      <c r="H468" s="157"/>
      <c r="I468" s="162"/>
      <c r="J468" s="163"/>
      <c r="K468" s="164"/>
      <c r="L468" s="164"/>
      <c r="M468" s="164"/>
    </row>
    <row r="469" spans="1:13" s="165" customFormat="1" ht="30" customHeight="1" x14ac:dyDescent="0.2">
      <c r="A469" s="152"/>
      <c r="B469" s="119" t="s">
        <v>33</v>
      </c>
      <c r="C469" s="154" t="s">
        <v>448</v>
      </c>
      <c r="D469" s="158"/>
      <c r="E469" s="159" t="s">
        <v>73</v>
      </c>
      <c r="F469" s="156">
        <v>0.6</v>
      </c>
      <c r="G469" s="124"/>
      <c r="H469" s="125">
        <f>ROUND(G469*F469,2)</f>
        <v>0</v>
      </c>
      <c r="I469" s="162"/>
      <c r="J469" s="163"/>
      <c r="K469" s="164"/>
      <c r="L469" s="164"/>
      <c r="M469" s="164"/>
    </row>
    <row r="470" spans="1:13" ht="36" customHeight="1" x14ac:dyDescent="0.2">
      <c r="A470" s="16"/>
      <c r="B470" s="13"/>
      <c r="C470" s="149" t="s">
        <v>466</v>
      </c>
      <c r="D470" s="9"/>
      <c r="E470" s="6"/>
      <c r="F470" s="9"/>
      <c r="G470" s="16"/>
      <c r="H470" s="19"/>
    </row>
    <row r="471" spans="1:13" s="53" customFormat="1" ht="30" customHeight="1" x14ac:dyDescent="0.2">
      <c r="A471" s="48" t="s">
        <v>72</v>
      </c>
      <c r="B471" s="55" t="s">
        <v>469</v>
      </c>
      <c r="C471" s="88" t="s">
        <v>80</v>
      </c>
      <c r="D471" s="81" t="s">
        <v>125</v>
      </c>
      <c r="E471" s="91"/>
      <c r="F471" s="105"/>
      <c r="G471" s="93"/>
      <c r="H471" s="113"/>
      <c r="J471" s="242"/>
    </row>
    <row r="472" spans="1:13" s="53" customFormat="1" ht="30" customHeight="1" x14ac:dyDescent="0.2">
      <c r="A472" s="48" t="s">
        <v>81</v>
      </c>
      <c r="B472" s="59" t="s">
        <v>33</v>
      </c>
      <c r="C472" s="88" t="s">
        <v>146</v>
      </c>
      <c r="D472" s="81"/>
      <c r="E472" s="91" t="s">
        <v>73</v>
      </c>
      <c r="F472" s="168">
        <v>0.5</v>
      </c>
      <c r="G472" s="83"/>
      <c r="H472" s="93">
        <f>ROUND(G472*F472,2)</f>
        <v>0</v>
      </c>
      <c r="J472" s="242"/>
    </row>
    <row r="473" spans="1:13" s="165" customFormat="1" ht="30" customHeight="1" x14ac:dyDescent="0.2">
      <c r="A473" s="152"/>
      <c r="B473" s="153" t="s">
        <v>472</v>
      </c>
      <c r="C473" s="154" t="s">
        <v>447</v>
      </c>
      <c r="D473" s="121" t="s">
        <v>534</v>
      </c>
      <c r="E473" s="155"/>
      <c r="F473" s="156"/>
      <c r="G473" s="152"/>
      <c r="H473" s="157"/>
      <c r="I473" s="162"/>
      <c r="J473" s="163"/>
      <c r="K473" s="164"/>
      <c r="L473" s="164"/>
      <c r="M473" s="164"/>
    </row>
    <row r="474" spans="1:13" s="165" customFormat="1" ht="30" customHeight="1" x14ac:dyDescent="0.2">
      <c r="A474" s="152"/>
      <c r="B474" s="119" t="s">
        <v>33</v>
      </c>
      <c r="C474" s="154" t="s">
        <v>448</v>
      </c>
      <c r="D474" s="158"/>
      <c r="E474" s="159" t="s">
        <v>73</v>
      </c>
      <c r="F474" s="156">
        <v>0.5</v>
      </c>
      <c r="G474" s="124"/>
      <c r="H474" s="125">
        <f>ROUND(G474*F474,2)</f>
        <v>0</v>
      </c>
      <c r="I474" s="162"/>
      <c r="J474" s="163"/>
      <c r="K474" s="164"/>
      <c r="L474" s="164"/>
      <c r="M474" s="164"/>
    </row>
    <row r="475" spans="1:13" ht="36" customHeight="1" x14ac:dyDescent="0.2">
      <c r="A475" s="16"/>
      <c r="B475" s="13"/>
      <c r="C475" s="148" t="s">
        <v>470</v>
      </c>
      <c r="D475" s="9"/>
      <c r="E475" s="7" t="s">
        <v>2</v>
      </c>
      <c r="F475" s="7" t="s">
        <v>2</v>
      </c>
      <c r="G475" s="16" t="s">
        <v>2</v>
      </c>
      <c r="H475" s="19"/>
    </row>
    <row r="476" spans="1:13" ht="36" customHeight="1" x14ac:dyDescent="0.2">
      <c r="A476" s="16"/>
      <c r="B476" s="13"/>
      <c r="C476" s="149" t="s">
        <v>471</v>
      </c>
      <c r="D476" s="9"/>
      <c r="E476" s="6"/>
      <c r="F476" s="9"/>
      <c r="G476" s="16"/>
      <c r="H476" s="19"/>
    </row>
    <row r="477" spans="1:13" s="53" customFormat="1" ht="30" customHeight="1" x14ac:dyDescent="0.2">
      <c r="A477" s="48" t="s">
        <v>72</v>
      </c>
      <c r="B477" s="55" t="s">
        <v>476</v>
      </c>
      <c r="C477" s="88" t="s">
        <v>80</v>
      </c>
      <c r="D477" s="81" t="s">
        <v>125</v>
      </c>
      <c r="E477" s="91"/>
      <c r="F477" s="105"/>
      <c r="G477" s="93"/>
      <c r="H477" s="113"/>
      <c r="J477" s="242"/>
    </row>
    <row r="478" spans="1:13" s="53" customFormat="1" ht="30" customHeight="1" x14ac:dyDescent="0.2">
      <c r="A478" s="48" t="s">
        <v>81</v>
      </c>
      <c r="B478" s="59" t="s">
        <v>33</v>
      </c>
      <c r="C478" s="88" t="s">
        <v>146</v>
      </c>
      <c r="D478" s="81"/>
      <c r="E478" s="91" t="s">
        <v>73</v>
      </c>
      <c r="F478" s="168">
        <v>2.7</v>
      </c>
      <c r="G478" s="83"/>
      <c r="H478" s="93">
        <f>ROUND(G478*F478,2)</f>
        <v>0</v>
      </c>
      <c r="J478" s="242"/>
    </row>
    <row r="479" spans="1:13" ht="36" customHeight="1" x14ac:dyDescent="0.2">
      <c r="A479" s="16"/>
      <c r="B479" s="13"/>
      <c r="C479" s="149" t="s">
        <v>473</v>
      </c>
      <c r="D479" s="9"/>
      <c r="E479" s="6"/>
      <c r="F479" s="9"/>
      <c r="G479" s="16"/>
      <c r="H479" s="19"/>
    </row>
    <row r="480" spans="1:13" s="165" customFormat="1" ht="30" customHeight="1" x14ac:dyDescent="0.2">
      <c r="A480" s="152"/>
      <c r="B480" s="153" t="s">
        <v>477</v>
      </c>
      <c r="C480" s="154" t="s">
        <v>447</v>
      </c>
      <c r="D480" s="121" t="s">
        <v>534</v>
      </c>
      <c r="E480" s="155"/>
      <c r="F480" s="156"/>
      <c r="G480" s="152"/>
      <c r="H480" s="157"/>
      <c r="I480" s="162"/>
      <c r="J480" s="163"/>
      <c r="K480" s="164"/>
      <c r="L480" s="164"/>
      <c r="M480" s="164"/>
    </row>
    <row r="481" spans="1:13" s="165" customFormat="1" ht="30" customHeight="1" x14ac:dyDescent="0.2">
      <c r="A481" s="152"/>
      <c r="B481" s="119" t="s">
        <v>33</v>
      </c>
      <c r="C481" s="154" t="s">
        <v>448</v>
      </c>
      <c r="D481" s="158"/>
      <c r="E481" s="159" t="s">
        <v>73</v>
      </c>
      <c r="F481" s="156">
        <v>0.7</v>
      </c>
      <c r="G481" s="124"/>
      <c r="H481" s="125">
        <f>ROUND(G481*F481,2)</f>
        <v>0</v>
      </c>
      <c r="I481" s="162"/>
      <c r="J481" s="163"/>
      <c r="K481" s="164"/>
      <c r="L481" s="164"/>
      <c r="M481" s="164"/>
    </row>
    <row r="482" spans="1:13" ht="36" customHeight="1" x14ac:dyDescent="0.2">
      <c r="A482" s="16"/>
      <c r="B482" s="13"/>
      <c r="C482" s="149" t="s">
        <v>474</v>
      </c>
      <c r="D482" s="9"/>
      <c r="E482" s="6"/>
      <c r="F482" s="9"/>
      <c r="G482" s="16"/>
      <c r="H482" s="19"/>
    </row>
    <row r="483" spans="1:13" s="151" customFormat="1" ht="30" customHeight="1" x14ac:dyDescent="0.2">
      <c r="A483" s="152"/>
      <c r="B483" s="153" t="s">
        <v>478</v>
      </c>
      <c r="C483" s="154" t="s">
        <v>447</v>
      </c>
      <c r="D483" s="121" t="s">
        <v>534</v>
      </c>
      <c r="E483" s="155"/>
      <c r="F483" s="156"/>
      <c r="G483" s="152"/>
      <c r="H483" s="157"/>
      <c r="I483" s="115"/>
      <c r="J483" s="116"/>
      <c r="K483" s="117"/>
      <c r="L483" s="117"/>
      <c r="M483" s="117"/>
    </row>
    <row r="484" spans="1:13" s="151" customFormat="1" ht="30" customHeight="1" x14ac:dyDescent="0.2">
      <c r="A484" s="152"/>
      <c r="B484" s="119" t="s">
        <v>33</v>
      </c>
      <c r="C484" s="154" t="s">
        <v>535</v>
      </c>
      <c r="D484" s="158"/>
      <c r="E484" s="159" t="s">
        <v>39</v>
      </c>
      <c r="F484" s="160">
        <v>1</v>
      </c>
      <c r="G484" s="124"/>
      <c r="H484" s="125">
        <f>ROUND(G484*F484,2)</f>
        <v>0</v>
      </c>
      <c r="I484" s="115"/>
      <c r="J484" s="116"/>
      <c r="K484" s="117"/>
      <c r="L484" s="117"/>
      <c r="M484" s="117"/>
    </row>
    <row r="485" spans="1:13" ht="36" customHeight="1" x14ac:dyDescent="0.2">
      <c r="A485" s="16"/>
      <c r="B485" s="13"/>
      <c r="C485" s="149" t="s">
        <v>475</v>
      </c>
      <c r="D485" s="9"/>
      <c r="E485" s="6"/>
      <c r="F485" s="9"/>
      <c r="G485" s="16"/>
      <c r="H485" s="19"/>
    </row>
    <row r="486" spans="1:13" s="165" customFormat="1" ht="30" customHeight="1" x14ac:dyDescent="0.2">
      <c r="A486" s="152"/>
      <c r="B486" s="153" t="s">
        <v>571</v>
      </c>
      <c r="C486" s="154" t="s">
        <v>447</v>
      </c>
      <c r="D486" s="121" t="s">
        <v>534</v>
      </c>
      <c r="E486" s="155"/>
      <c r="F486" s="156"/>
      <c r="G486" s="152"/>
      <c r="H486" s="157"/>
      <c r="I486" s="162"/>
      <c r="J486" s="163"/>
      <c r="K486" s="164"/>
      <c r="L486" s="164"/>
      <c r="M486" s="164"/>
    </row>
    <row r="487" spans="1:13" s="165" customFormat="1" ht="30" customHeight="1" x14ac:dyDescent="0.2">
      <c r="A487" s="152"/>
      <c r="B487" s="119" t="s">
        <v>33</v>
      </c>
      <c r="C487" s="154" t="s">
        <v>448</v>
      </c>
      <c r="D487" s="158"/>
      <c r="E487" s="159" t="s">
        <v>73</v>
      </c>
      <c r="F487" s="156">
        <v>1</v>
      </c>
      <c r="G487" s="124"/>
      <c r="H487" s="125">
        <f>ROUND(G487*F487,2)</f>
        <v>0</v>
      </c>
      <c r="I487" s="162"/>
      <c r="J487" s="163"/>
      <c r="K487" s="164"/>
      <c r="L487" s="164"/>
      <c r="M487" s="164"/>
    </row>
    <row r="488" spans="1:13" s="34" customFormat="1" ht="50.1" customHeight="1" thickBot="1" x14ac:dyDescent="0.25">
      <c r="A488" s="143"/>
      <c r="B488" s="144" t="str">
        <f>B428</f>
        <v>F</v>
      </c>
      <c r="C488" s="276" t="str">
        <f>C428</f>
        <v>WATER AND WASTE WORK</v>
      </c>
      <c r="D488" s="291"/>
      <c r="E488" s="291"/>
      <c r="F488" s="292"/>
      <c r="G488" s="143" t="s">
        <v>17</v>
      </c>
      <c r="H488" s="143">
        <f>SUM(H428:H487)</f>
        <v>0</v>
      </c>
      <c r="J488" s="206"/>
    </row>
    <row r="489" spans="1:13" ht="50.1" customHeight="1" thickTop="1" x14ac:dyDescent="0.2">
      <c r="A489" s="16"/>
      <c r="B489" s="289" t="s">
        <v>603</v>
      </c>
      <c r="C489" s="290"/>
      <c r="D489" s="290"/>
      <c r="E489" s="290"/>
      <c r="F489" s="290"/>
      <c r="G489" s="290"/>
      <c r="H489" s="260"/>
    </row>
    <row r="490" spans="1:13" s="34" customFormat="1" ht="50.1" customHeight="1" x14ac:dyDescent="0.2">
      <c r="A490" s="33"/>
      <c r="B490" s="255" t="s">
        <v>336</v>
      </c>
      <c r="C490" s="285" t="s">
        <v>602</v>
      </c>
      <c r="D490" s="283"/>
      <c r="E490" s="283"/>
      <c r="F490" s="283"/>
      <c r="G490" s="170"/>
      <c r="H490" s="257"/>
      <c r="J490" s="206"/>
    </row>
    <row r="491" spans="1:13" s="172" customFormat="1" ht="36" customHeight="1" x14ac:dyDescent="0.2">
      <c r="A491" s="171"/>
      <c r="B491" s="176"/>
      <c r="C491" s="178" t="s">
        <v>503</v>
      </c>
      <c r="D491" s="183"/>
      <c r="E491" s="185" t="s">
        <v>2</v>
      </c>
      <c r="F491" s="185" t="s">
        <v>2</v>
      </c>
      <c r="G491" s="188" t="s">
        <v>2</v>
      </c>
      <c r="H491" s="189"/>
    </row>
    <row r="492" spans="1:13" s="174" customFormat="1" ht="61.5" customHeight="1" x14ac:dyDescent="0.2">
      <c r="A492" s="173"/>
      <c r="B492" s="177" t="s">
        <v>337</v>
      </c>
      <c r="C492" s="179" t="s">
        <v>504</v>
      </c>
      <c r="D492" s="184" t="s">
        <v>537</v>
      </c>
      <c r="E492" s="186" t="s">
        <v>39</v>
      </c>
      <c r="F492" s="197">
        <v>26</v>
      </c>
      <c r="G492" s="83"/>
      <c r="H492" s="190">
        <f>ROUND(G492*F492,2)</f>
        <v>0</v>
      </c>
    </row>
    <row r="493" spans="1:13" s="174" customFormat="1" ht="50.25" customHeight="1" x14ac:dyDescent="0.2">
      <c r="A493" s="173"/>
      <c r="B493" s="177" t="s">
        <v>517</v>
      </c>
      <c r="C493" s="179" t="s">
        <v>505</v>
      </c>
      <c r="D493" s="184" t="s">
        <v>537</v>
      </c>
      <c r="E493" s="186" t="s">
        <v>506</v>
      </c>
      <c r="F493" s="197">
        <v>1250</v>
      </c>
      <c r="G493" s="83"/>
      <c r="H493" s="190">
        <f t="shared" ref="H493:H494" si="73">ROUND(G493*F493,2)</f>
        <v>0</v>
      </c>
    </row>
    <row r="494" spans="1:13" s="174" customFormat="1" ht="53.25" customHeight="1" x14ac:dyDescent="0.2">
      <c r="A494" s="173"/>
      <c r="B494" s="177" t="s">
        <v>518</v>
      </c>
      <c r="C494" s="179" t="s">
        <v>507</v>
      </c>
      <c r="D494" s="184" t="s">
        <v>537</v>
      </c>
      <c r="E494" s="186" t="s">
        <v>506</v>
      </c>
      <c r="F494" s="197">
        <v>40</v>
      </c>
      <c r="G494" s="83"/>
      <c r="H494" s="190">
        <f t="shared" si="73"/>
        <v>0</v>
      </c>
    </row>
    <row r="495" spans="1:13" s="174" customFormat="1" ht="54" customHeight="1" x14ac:dyDescent="0.2">
      <c r="A495" s="173"/>
      <c r="B495" s="177" t="s">
        <v>519</v>
      </c>
      <c r="C495" s="180" t="s">
        <v>508</v>
      </c>
      <c r="D495" s="184" t="s">
        <v>537</v>
      </c>
      <c r="E495" s="186" t="s">
        <v>39</v>
      </c>
      <c r="F495" s="197">
        <v>26</v>
      </c>
      <c r="G495" s="83"/>
      <c r="H495" s="190">
        <f>ROUND(G495*F495,2)</f>
        <v>0</v>
      </c>
    </row>
    <row r="496" spans="1:13" s="174" customFormat="1" ht="114.75" customHeight="1" x14ac:dyDescent="0.2">
      <c r="A496" s="173"/>
      <c r="B496" s="177" t="s">
        <v>520</v>
      </c>
      <c r="C496" s="181" t="s">
        <v>509</v>
      </c>
      <c r="D496" s="184" t="s">
        <v>537</v>
      </c>
      <c r="E496" s="186" t="s">
        <v>39</v>
      </c>
      <c r="F496" s="197">
        <v>13</v>
      </c>
      <c r="G496" s="83"/>
      <c r="H496" s="190">
        <f t="shared" ref="H496:H502" si="74">ROUND(G496*F496,2)</f>
        <v>0</v>
      </c>
    </row>
    <row r="497" spans="1:10" s="174" customFormat="1" ht="52.5" customHeight="1" x14ac:dyDescent="0.2">
      <c r="A497" s="173"/>
      <c r="B497" s="177" t="s">
        <v>521</v>
      </c>
      <c r="C497" s="181" t="s">
        <v>510</v>
      </c>
      <c r="D497" s="184" t="s">
        <v>537</v>
      </c>
      <c r="E497" s="186" t="s">
        <v>39</v>
      </c>
      <c r="F497" s="197">
        <v>3</v>
      </c>
      <c r="G497" s="83"/>
      <c r="H497" s="190">
        <f t="shared" si="74"/>
        <v>0</v>
      </c>
    </row>
    <row r="498" spans="1:10" s="174" customFormat="1" ht="52.5" customHeight="1" x14ac:dyDescent="0.2">
      <c r="A498" s="173"/>
      <c r="B498" s="177" t="s">
        <v>522</v>
      </c>
      <c r="C498" s="181" t="s">
        <v>511</v>
      </c>
      <c r="D498" s="184" t="s">
        <v>537</v>
      </c>
      <c r="E498" s="186" t="s">
        <v>39</v>
      </c>
      <c r="F498" s="197">
        <v>4</v>
      </c>
      <c r="G498" s="83"/>
      <c r="H498" s="190">
        <f t="shared" si="74"/>
        <v>0</v>
      </c>
    </row>
    <row r="499" spans="1:10" s="174" customFormat="1" ht="53.25" customHeight="1" x14ac:dyDescent="0.2">
      <c r="A499" s="173"/>
      <c r="B499" s="177" t="s">
        <v>523</v>
      </c>
      <c r="C499" s="181" t="s">
        <v>512</v>
      </c>
      <c r="D499" s="184" t="s">
        <v>537</v>
      </c>
      <c r="E499" s="186" t="s">
        <v>513</v>
      </c>
      <c r="F499" s="197">
        <v>27</v>
      </c>
      <c r="G499" s="83"/>
      <c r="H499" s="190">
        <f t="shared" si="74"/>
        <v>0</v>
      </c>
    </row>
    <row r="500" spans="1:10" s="174" customFormat="1" ht="63" customHeight="1" x14ac:dyDescent="0.2">
      <c r="A500" s="173"/>
      <c r="B500" s="177" t="s">
        <v>524</v>
      </c>
      <c r="C500" s="182" t="s">
        <v>514</v>
      </c>
      <c r="D500" s="184" t="s">
        <v>537</v>
      </c>
      <c r="E500" s="187" t="s">
        <v>205</v>
      </c>
      <c r="F500" s="197">
        <v>28</v>
      </c>
      <c r="G500" s="83"/>
      <c r="H500" s="190">
        <f t="shared" si="74"/>
        <v>0</v>
      </c>
    </row>
    <row r="501" spans="1:10" s="174" customFormat="1" ht="50.1" customHeight="1" x14ac:dyDescent="0.2">
      <c r="A501" s="173"/>
      <c r="B501" s="177" t="s">
        <v>525</v>
      </c>
      <c r="C501" s="182" t="s">
        <v>515</v>
      </c>
      <c r="D501" s="184" t="s">
        <v>537</v>
      </c>
      <c r="E501" s="187" t="s">
        <v>205</v>
      </c>
      <c r="F501" s="197">
        <v>28</v>
      </c>
      <c r="G501" s="83"/>
      <c r="H501" s="190">
        <f t="shared" si="74"/>
        <v>0</v>
      </c>
    </row>
    <row r="502" spans="1:10" s="174" customFormat="1" ht="52.5" customHeight="1" x14ac:dyDescent="0.2">
      <c r="A502" s="173"/>
      <c r="B502" s="177" t="s">
        <v>526</v>
      </c>
      <c r="C502" s="181" t="s">
        <v>516</v>
      </c>
      <c r="D502" s="184" t="s">
        <v>537</v>
      </c>
      <c r="E502" s="186" t="s">
        <v>39</v>
      </c>
      <c r="F502" s="197">
        <v>1</v>
      </c>
      <c r="G502" s="83"/>
      <c r="H502" s="190">
        <f t="shared" si="74"/>
        <v>0</v>
      </c>
    </row>
    <row r="503" spans="1:10" s="34" customFormat="1" ht="50.1" customHeight="1" thickBot="1" x14ac:dyDescent="0.25">
      <c r="A503" s="175"/>
      <c r="B503" s="191" t="str">
        <f>B490</f>
        <v>G</v>
      </c>
      <c r="C503" s="286" t="str">
        <f>C490</f>
        <v>WEATHERDON AVENUE, OVERTON STREET, DUNRAVEN AVENUE AND BLENHEIM AVENUE - Installation of Streetlighting and Associated Works</v>
      </c>
      <c r="D503" s="287"/>
      <c r="E503" s="287"/>
      <c r="F503" s="288"/>
      <c r="G503" s="192" t="s">
        <v>17</v>
      </c>
      <c r="H503" s="193">
        <f>SUM(H490:H502)</f>
        <v>0</v>
      </c>
      <c r="J503" s="206"/>
    </row>
    <row r="504" spans="1:10" s="68" customFormat="1" ht="50.1" customHeight="1" thickTop="1" x14ac:dyDescent="0.2">
      <c r="A504" s="194"/>
      <c r="B504" s="195" t="s">
        <v>351</v>
      </c>
      <c r="C504" s="293" t="s">
        <v>334</v>
      </c>
      <c r="D504" s="294"/>
      <c r="E504" s="294"/>
      <c r="F504" s="294"/>
      <c r="G504" s="196"/>
      <c r="H504" s="254"/>
      <c r="J504" s="248"/>
    </row>
    <row r="505" spans="1:10" s="67" customFormat="1" ht="30" customHeight="1" x14ac:dyDescent="0.2">
      <c r="A505" s="69" t="s">
        <v>340</v>
      </c>
      <c r="B505" s="64" t="s">
        <v>527</v>
      </c>
      <c r="C505" s="60" t="s">
        <v>341</v>
      </c>
      <c r="D505" s="66" t="s">
        <v>607</v>
      </c>
      <c r="E505" s="61" t="s">
        <v>335</v>
      </c>
      <c r="F505" s="65">
        <v>1</v>
      </c>
      <c r="G505" s="62"/>
      <c r="H505" s="63">
        <f t="shared" ref="H505" si="75">ROUND(G505*F505,2)</f>
        <v>0</v>
      </c>
      <c r="J505" s="249"/>
    </row>
    <row r="506" spans="1:10" s="68" customFormat="1" ht="50.1" customHeight="1" thickBot="1" x14ac:dyDescent="0.25">
      <c r="A506" s="70"/>
      <c r="B506" s="71" t="str">
        <f>B504</f>
        <v>H</v>
      </c>
      <c r="C506" s="295" t="str">
        <f>C504</f>
        <v>MOBILIZATION /DEMOLIBIZATION</v>
      </c>
      <c r="D506" s="296"/>
      <c r="E506" s="296"/>
      <c r="F506" s="297"/>
      <c r="G506" s="72" t="s">
        <v>17</v>
      </c>
      <c r="H506" s="73">
        <f>H505</f>
        <v>0</v>
      </c>
      <c r="J506" s="248"/>
    </row>
    <row r="507" spans="1:10" ht="50.1" customHeight="1" thickTop="1" x14ac:dyDescent="0.3">
      <c r="A507" s="207"/>
      <c r="B507" s="208"/>
      <c r="C507" s="209" t="s">
        <v>18</v>
      </c>
      <c r="D507" s="210"/>
      <c r="E507" s="210"/>
      <c r="F507" s="210"/>
      <c r="G507" s="210"/>
      <c r="H507" s="211"/>
    </row>
    <row r="508" spans="1:10" s="206" customFormat="1" ht="50.1" customHeight="1" thickBot="1" x14ac:dyDescent="0.25">
      <c r="A508" s="205"/>
      <c r="B508" s="281" t="str">
        <f>B6</f>
        <v>PART 1      CITY FUNDED WORK</v>
      </c>
      <c r="C508" s="282"/>
      <c r="D508" s="282"/>
      <c r="E508" s="282"/>
      <c r="F508" s="282"/>
      <c r="G508" s="205"/>
      <c r="H508" s="212"/>
    </row>
    <row r="509" spans="1:10" ht="50.1" customHeight="1" thickTop="1" thickBot="1" x14ac:dyDescent="0.25">
      <c r="A509" s="20"/>
      <c r="B509" s="199" t="str">
        <f>B7</f>
        <v>A</v>
      </c>
      <c r="C509" s="266" t="str">
        <f>C7</f>
        <v>WEATHERDON AVENUE from Stafford Street to Arbuthnot Street - Asphalt Pavement Reconstruction and Associated Works</v>
      </c>
      <c r="D509" s="267"/>
      <c r="E509" s="267"/>
      <c r="F509" s="268"/>
      <c r="G509" s="20" t="s">
        <v>17</v>
      </c>
      <c r="H509" s="20">
        <f>H91</f>
        <v>0</v>
      </c>
    </row>
    <row r="510" spans="1:10" ht="50.1" customHeight="1" thickTop="1" thickBot="1" x14ac:dyDescent="0.25">
      <c r="A510" s="17"/>
      <c r="B510" s="32" t="str">
        <f>B92</f>
        <v>B</v>
      </c>
      <c r="C510" s="271" t="str">
        <f>C92</f>
        <v>OVERTON STREET from Blenheim Avenue to Harrowby Avenue - Asphalt Pavement Reconstruction and Associated Works</v>
      </c>
      <c r="D510" s="272"/>
      <c r="E510" s="272"/>
      <c r="F510" s="273"/>
      <c r="G510" s="17" t="s">
        <v>17</v>
      </c>
      <c r="H510" s="17">
        <f>H175</f>
        <v>0</v>
      </c>
    </row>
    <row r="511" spans="1:10" ht="50.1" customHeight="1" thickTop="1" thickBot="1" x14ac:dyDescent="0.25">
      <c r="A511" s="17"/>
      <c r="B511" s="32" t="str">
        <f>B176</f>
        <v>C</v>
      </c>
      <c r="C511" s="271" t="str">
        <f>C176</f>
        <v>DUNRAVEN AVENUE from St. Mary's Rd to Overton Street - Asphalt Pavement Reconstruction and Associated Works</v>
      </c>
      <c r="D511" s="272"/>
      <c r="E511" s="272"/>
      <c r="F511" s="273"/>
      <c r="G511" s="17" t="s">
        <v>17</v>
      </c>
      <c r="H511" s="17">
        <f>H256</f>
        <v>0</v>
      </c>
    </row>
    <row r="512" spans="1:10" ht="50.1" customHeight="1" thickTop="1" thickBot="1" x14ac:dyDescent="0.25">
      <c r="A512" s="17"/>
      <c r="B512" s="32" t="str">
        <f>B257</f>
        <v>D</v>
      </c>
      <c r="C512" s="78" t="str">
        <f>C257</f>
        <v>SADLER AVENUE from St. Anne's Road to East End - Concrete Pavement Rehabilitation and Associated Works</v>
      </c>
      <c r="D512" s="79"/>
      <c r="E512" s="79"/>
      <c r="F512" s="80"/>
      <c r="G512" s="17" t="s">
        <v>17</v>
      </c>
      <c r="H512" s="17">
        <f>H339</f>
        <v>0</v>
      </c>
    </row>
    <row r="513" spans="1:10" ht="50.1" customHeight="1" thickTop="1" thickBot="1" x14ac:dyDescent="0.25">
      <c r="A513" s="17"/>
      <c r="B513" s="32" t="str">
        <f>B340</f>
        <v>E</v>
      </c>
      <c r="C513" s="78" t="str">
        <f>C340</f>
        <v>BLENHEIM AVENUE from St. Anne's Road to Egerton Street - Asphalt Pavement Reconstruction and Associated Works</v>
      </c>
      <c r="D513" s="79"/>
      <c r="E513" s="79"/>
      <c r="F513" s="80"/>
      <c r="G513" s="17" t="s">
        <v>17</v>
      </c>
      <c r="H513" s="17">
        <f>H427</f>
        <v>0</v>
      </c>
    </row>
    <row r="514" spans="1:10" ht="50.1" customHeight="1" thickTop="1" thickBot="1" x14ac:dyDescent="0.25">
      <c r="A514" s="17"/>
      <c r="B514" s="32" t="str">
        <f>B428</f>
        <v>F</v>
      </c>
      <c r="C514" s="271" t="str">
        <f>C428</f>
        <v>WATER AND WASTE WORK</v>
      </c>
      <c r="D514" s="272"/>
      <c r="E514" s="272"/>
      <c r="F514" s="273"/>
      <c r="G514" s="17" t="s">
        <v>17</v>
      </c>
      <c r="H514" s="17">
        <f>H488</f>
        <v>0</v>
      </c>
    </row>
    <row r="515" spans="1:10" ht="50.1" customHeight="1" thickTop="1" thickBot="1" x14ac:dyDescent="0.3">
      <c r="A515" s="17"/>
      <c r="B515" s="201"/>
      <c r="C515" s="202"/>
      <c r="D515" s="203"/>
      <c r="E515" s="204"/>
      <c r="F515" s="204"/>
      <c r="G515" s="77" t="s">
        <v>26</v>
      </c>
      <c r="H515" s="24">
        <f>SUM(H509:H514)</f>
        <v>0</v>
      </c>
    </row>
    <row r="516" spans="1:10" s="34" customFormat="1" ht="50.1" customHeight="1" thickTop="1" thickBot="1" x14ac:dyDescent="0.25">
      <c r="A516" s="198"/>
      <c r="B516" s="269" t="str">
        <f>B489</f>
        <v>PART 2      MANITOBA HYDRO/PROVINCIALLY FUNDED WORK
                 (See B10.6, B18.2.1, B19.6, D3.4, D16.2-3, D18.4)</v>
      </c>
      <c r="C516" s="270"/>
      <c r="D516" s="270"/>
      <c r="E516" s="270"/>
      <c r="F516" s="270"/>
      <c r="G516" s="270"/>
      <c r="H516" s="261"/>
      <c r="J516" s="206"/>
    </row>
    <row r="517" spans="1:10" ht="50.1" customHeight="1" thickTop="1" thickBot="1" x14ac:dyDescent="0.25">
      <c r="A517" s="24"/>
      <c r="B517" s="199" t="str">
        <f>B490</f>
        <v>G</v>
      </c>
      <c r="C517" s="266" t="str">
        <f>C490</f>
        <v>WEATHERDON AVENUE, OVERTON STREET, DUNRAVEN AVENUE AND BLENHEIM AVENUE - Installation of Streetlighting and Associated Works</v>
      </c>
      <c r="D517" s="267"/>
      <c r="E517" s="267"/>
      <c r="F517" s="268"/>
      <c r="G517" s="200" t="s">
        <v>17</v>
      </c>
      <c r="H517" s="200">
        <f>H503</f>
        <v>0</v>
      </c>
    </row>
    <row r="518" spans="1:10" ht="50.1" customHeight="1" thickTop="1" thickBot="1" x14ac:dyDescent="0.3">
      <c r="A518" s="17"/>
      <c r="B518" s="74"/>
      <c r="C518" s="38"/>
      <c r="D518" s="39"/>
      <c r="E518" s="40"/>
      <c r="F518" s="40"/>
      <c r="G518" s="75" t="s">
        <v>27</v>
      </c>
      <c r="H518" s="37">
        <f>SUM(H517:H517)</f>
        <v>0</v>
      </c>
    </row>
    <row r="519" spans="1:10" ht="50.1" customHeight="1" thickTop="1" thickBot="1" x14ac:dyDescent="0.3">
      <c r="A519" s="17"/>
      <c r="B519" s="46" t="str">
        <f>B504</f>
        <v>H</v>
      </c>
      <c r="C519" s="271" t="str">
        <f>C504</f>
        <v>MOBILIZATION /DEMOLIBIZATION</v>
      </c>
      <c r="D519" s="272"/>
      <c r="E519" s="272"/>
      <c r="F519" s="273"/>
      <c r="G519" s="76" t="s">
        <v>339</v>
      </c>
      <c r="H519" s="253">
        <f>H506</f>
        <v>0</v>
      </c>
    </row>
    <row r="520" spans="1:10" s="31" customFormat="1" ht="37.9" customHeight="1" thickTop="1" x14ac:dyDescent="0.2">
      <c r="A520" s="16"/>
      <c r="B520" s="262" t="s">
        <v>29</v>
      </c>
      <c r="C520" s="263"/>
      <c r="D520" s="263"/>
      <c r="E520" s="263"/>
      <c r="F520" s="263"/>
      <c r="G520" s="264">
        <f>H515+H518+H519</f>
        <v>0</v>
      </c>
      <c r="H520" s="265"/>
      <c r="J520" s="250"/>
    </row>
    <row r="521" spans="1:10" ht="15.95" customHeight="1" x14ac:dyDescent="0.2">
      <c r="A521" s="45"/>
      <c r="B521" s="41"/>
      <c r="C521" s="42"/>
      <c r="D521" s="43"/>
      <c r="E521" s="42"/>
      <c r="F521" s="42"/>
      <c r="G521" s="22"/>
      <c r="H521" s="23"/>
    </row>
  </sheetData>
  <sheetProtection algorithmName="SHA-512" hashValue="OgCVtQgouCEDnNFwjhSeMKfn8Fcu/5VVyq2pNwlv1z4L8SiHOvGmawuHh/J5RyYwUrJAiO1iAKa3p9HtSa4TDg==" saltValue="SmSEDvqpqd6h8tQVa5phyQ==" spinCount="100000" sheet="1" objects="1" scenarios="1" selectLockedCells="1"/>
  <mergeCells count="28">
    <mergeCell ref="B6:F6"/>
    <mergeCell ref="B508:F508"/>
    <mergeCell ref="C7:F7"/>
    <mergeCell ref="C91:F91"/>
    <mergeCell ref="C92:F92"/>
    <mergeCell ref="C175:F175"/>
    <mergeCell ref="C490:F490"/>
    <mergeCell ref="C503:F503"/>
    <mergeCell ref="C428:F428"/>
    <mergeCell ref="C176:F176"/>
    <mergeCell ref="C256:F256"/>
    <mergeCell ref="B489:G489"/>
    <mergeCell ref="C488:F488"/>
    <mergeCell ref="C504:F504"/>
    <mergeCell ref="C506:F506"/>
    <mergeCell ref="C339:F339"/>
    <mergeCell ref="C257:F257"/>
    <mergeCell ref="C509:F509"/>
    <mergeCell ref="C510:F510"/>
    <mergeCell ref="C340:F340"/>
    <mergeCell ref="C427:F427"/>
    <mergeCell ref="B520:F520"/>
    <mergeCell ref="G520:H520"/>
    <mergeCell ref="C517:F517"/>
    <mergeCell ref="B516:G516"/>
    <mergeCell ref="C511:F511"/>
    <mergeCell ref="C514:F514"/>
    <mergeCell ref="C519:F519"/>
  </mergeCells>
  <phoneticPr fontId="0" type="noConversion"/>
  <conditionalFormatting sqref="D505 D54:D58 D312 D306:D310 D492:D502 D86:D88">
    <cfRule type="cellIs" dxfId="830" priority="1226" stopIfTrue="1" operator="equal">
      <formula>"CW 2130-R11"</formula>
    </cfRule>
    <cfRule type="cellIs" dxfId="829" priority="1227" stopIfTrue="1" operator="equal">
      <formula>"CW 3120-R2"</formula>
    </cfRule>
    <cfRule type="cellIs" dxfId="828" priority="1228" stopIfTrue="1" operator="equal">
      <formula>"CW 3240-R7"</formula>
    </cfRule>
  </conditionalFormatting>
  <conditionalFormatting sqref="G505">
    <cfRule type="expression" dxfId="827" priority="1225">
      <formula>G505&gt;G520*0.05</formula>
    </cfRule>
  </conditionalFormatting>
  <conditionalFormatting sqref="D9">
    <cfRule type="cellIs" dxfId="826" priority="1222" stopIfTrue="1" operator="equal">
      <formula>"CW 2130-R11"</formula>
    </cfRule>
    <cfRule type="cellIs" dxfId="825" priority="1223" stopIfTrue="1" operator="equal">
      <formula>"CW 3120-R2"</formula>
    </cfRule>
    <cfRule type="cellIs" dxfId="824" priority="1224" stopIfTrue="1" operator="equal">
      <formula>"CW 3240-R7"</formula>
    </cfRule>
  </conditionalFormatting>
  <conditionalFormatting sqref="D334">
    <cfRule type="cellIs" dxfId="823" priority="593" stopIfTrue="1" operator="equal">
      <formula>"CW 2130-R11"</formula>
    </cfRule>
    <cfRule type="cellIs" dxfId="822" priority="594" stopIfTrue="1" operator="equal">
      <formula>"CW 3120-R2"</formula>
    </cfRule>
    <cfRule type="cellIs" dxfId="821" priority="595" stopIfTrue="1" operator="equal">
      <formula>"CW 3240-R7"</formula>
    </cfRule>
  </conditionalFormatting>
  <conditionalFormatting sqref="D10">
    <cfRule type="cellIs" dxfId="820" priority="1216" stopIfTrue="1" operator="equal">
      <formula>"CW 2130-R11"</formula>
    </cfRule>
    <cfRule type="cellIs" dxfId="819" priority="1217" stopIfTrue="1" operator="equal">
      <formula>"CW 3120-R2"</formula>
    </cfRule>
    <cfRule type="cellIs" dxfId="818" priority="1218" stopIfTrue="1" operator="equal">
      <formula>"CW 3240-R7"</formula>
    </cfRule>
  </conditionalFormatting>
  <conditionalFormatting sqref="D11">
    <cfRule type="cellIs" dxfId="817" priority="1210" stopIfTrue="1" operator="equal">
      <formula>"CW 2130-R11"</formula>
    </cfRule>
    <cfRule type="cellIs" dxfId="816" priority="1211" stopIfTrue="1" operator="equal">
      <formula>"CW 3120-R2"</formula>
    </cfRule>
    <cfRule type="cellIs" dxfId="815" priority="1212" stopIfTrue="1" operator="equal">
      <formula>"CW 3240-R7"</formula>
    </cfRule>
  </conditionalFormatting>
  <conditionalFormatting sqref="D13">
    <cfRule type="cellIs" dxfId="814" priority="1192" stopIfTrue="1" operator="equal">
      <formula>"CW 2130-R11"</formula>
    </cfRule>
    <cfRule type="cellIs" dxfId="813" priority="1193" stopIfTrue="1" operator="equal">
      <formula>"CW 3120-R2"</formula>
    </cfRule>
    <cfRule type="cellIs" dxfId="812" priority="1194" stopIfTrue="1" operator="equal">
      <formula>"CW 3240-R7"</formula>
    </cfRule>
  </conditionalFormatting>
  <conditionalFormatting sqref="D15">
    <cfRule type="cellIs" dxfId="811" priority="1201" stopIfTrue="1" operator="equal">
      <formula>"CW 2130-R11"</formula>
    </cfRule>
    <cfRule type="cellIs" dxfId="810" priority="1202" stopIfTrue="1" operator="equal">
      <formula>"CW 3120-R2"</formula>
    </cfRule>
    <cfRule type="cellIs" dxfId="809" priority="1203" stopIfTrue="1" operator="equal">
      <formula>"CW 3240-R7"</formula>
    </cfRule>
  </conditionalFormatting>
  <conditionalFormatting sqref="D20:D21">
    <cfRule type="cellIs" dxfId="808" priority="1189" stopIfTrue="1" operator="equal">
      <formula>"CW 2130-R11"</formula>
    </cfRule>
    <cfRule type="cellIs" dxfId="807" priority="1190" stopIfTrue="1" operator="equal">
      <formula>"CW 3120-R2"</formula>
    </cfRule>
    <cfRule type="cellIs" dxfId="806" priority="1191" stopIfTrue="1" operator="equal">
      <formula>"CW 3240-R7"</formula>
    </cfRule>
  </conditionalFormatting>
  <conditionalFormatting sqref="D29">
    <cfRule type="cellIs" dxfId="805" priority="1186" stopIfTrue="1" operator="equal">
      <formula>"CW 2130-R11"</formula>
    </cfRule>
    <cfRule type="cellIs" dxfId="804" priority="1187" stopIfTrue="1" operator="equal">
      <formula>"CW 3120-R2"</formula>
    </cfRule>
    <cfRule type="cellIs" dxfId="803" priority="1188" stopIfTrue="1" operator="equal">
      <formula>"CW 3240-R7"</formula>
    </cfRule>
  </conditionalFormatting>
  <conditionalFormatting sqref="D33">
    <cfRule type="cellIs" dxfId="802" priority="1180" stopIfTrue="1" operator="equal">
      <formula>"CW 2130-R11"</formula>
    </cfRule>
    <cfRule type="cellIs" dxfId="801" priority="1181" stopIfTrue="1" operator="equal">
      <formula>"CW 3120-R2"</formula>
    </cfRule>
    <cfRule type="cellIs" dxfId="800" priority="1182" stopIfTrue="1" operator="equal">
      <formula>"CW 3240-R7"</formula>
    </cfRule>
  </conditionalFormatting>
  <conditionalFormatting sqref="D30:D32">
    <cfRule type="cellIs" dxfId="799" priority="1183" stopIfTrue="1" operator="equal">
      <formula>"CW 2130-R11"</formula>
    </cfRule>
    <cfRule type="cellIs" dxfId="798" priority="1184" stopIfTrue="1" operator="equal">
      <formula>"CW 3120-R2"</formula>
    </cfRule>
    <cfRule type="cellIs" dxfId="797" priority="1185" stopIfTrue="1" operator="equal">
      <formula>"CW 3240-R7"</formula>
    </cfRule>
  </conditionalFormatting>
  <conditionalFormatting sqref="D34:D36">
    <cfRule type="cellIs" dxfId="796" priority="1177" stopIfTrue="1" operator="equal">
      <formula>"CW 2130-R11"</formula>
    </cfRule>
    <cfRule type="cellIs" dxfId="795" priority="1178" stopIfTrue="1" operator="equal">
      <formula>"CW 3120-R2"</formula>
    </cfRule>
    <cfRule type="cellIs" dxfId="794" priority="1179" stopIfTrue="1" operator="equal">
      <formula>"CW 3240-R7"</formula>
    </cfRule>
  </conditionalFormatting>
  <conditionalFormatting sqref="D22:D23">
    <cfRule type="cellIs" dxfId="793" priority="1165" stopIfTrue="1" operator="equal">
      <formula>"CW 2130-R11"</formula>
    </cfRule>
    <cfRule type="cellIs" dxfId="792" priority="1166" stopIfTrue="1" operator="equal">
      <formula>"CW 3120-R2"</formula>
    </cfRule>
    <cfRule type="cellIs" dxfId="791" priority="1167" stopIfTrue="1" operator="equal">
      <formula>"CW 3240-R7"</formula>
    </cfRule>
  </conditionalFormatting>
  <conditionalFormatting sqref="D26 D24">
    <cfRule type="cellIs" dxfId="790" priority="1162" stopIfTrue="1" operator="equal">
      <formula>"CW 2130-R11"</formula>
    </cfRule>
    <cfRule type="cellIs" dxfId="789" priority="1163" stopIfTrue="1" operator="equal">
      <formula>"CW 3120-R2"</formula>
    </cfRule>
    <cfRule type="cellIs" dxfId="788" priority="1164" stopIfTrue="1" operator="equal">
      <formula>"CW 3240-R7"</formula>
    </cfRule>
  </conditionalFormatting>
  <conditionalFormatting sqref="D25">
    <cfRule type="cellIs" dxfId="787" priority="1159" stopIfTrue="1" operator="equal">
      <formula>"CW 2130-R11"</formula>
    </cfRule>
    <cfRule type="cellIs" dxfId="786" priority="1160" stopIfTrue="1" operator="equal">
      <formula>"CW 3120-R2"</formula>
    </cfRule>
    <cfRule type="cellIs" dxfId="785" priority="1161" stopIfTrue="1" operator="equal">
      <formula>"CW 3240-R7"</formula>
    </cfRule>
  </conditionalFormatting>
  <conditionalFormatting sqref="D39:D40">
    <cfRule type="cellIs" dxfId="784" priority="1150" stopIfTrue="1" operator="equal">
      <formula>"CW 2130-R11"</formula>
    </cfRule>
    <cfRule type="cellIs" dxfId="783" priority="1151" stopIfTrue="1" operator="equal">
      <formula>"CW 3120-R2"</formula>
    </cfRule>
    <cfRule type="cellIs" dxfId="782" priority="1152" stopIfTrue="1" operator="equal">
      <formula>"CW 3240-R7"</formula>
    </cfRule>
  </conditionalFormatting>
  <conditionalFormatting sqref="D42">
    <cfRule type="cellIs" dxfId="781" priority="1174" stopIfTrue="1" operator="equal">
      <formula>"CW 2130-R11"</formula>
    </cfRule>
    <cfRule type="cellIs" dxfId="780" priority="1175" stopIfTrue="1" operator="equal">
      <formula>"CW 3120-R2"</formula>
    </cfRule>
    <cfRule type="cellIs" dxfId="779" priority="1176" stopIfTrue="1" operator="equal">
      <formula>"CW 3240-R7"</formula>
    </cfRule>
  </conditionalFormatting>
  <conditionalFormatting sqref="D38">
    <cfRule type="cellIs" dxfId="778" priority="1153" stopIfTrue="1" operator="equal">
      <formula>"CW 2130-R11"</formula>
    </cfRule>
    <cfRule type="cellIs" dxfId="777" priority="1154" stopIfTrue="1" operator="equal">
      <formula>"CW 3120-R2"</formula>
    </cfRule>
    <cfRule type="cellIs" dxfId="776" priority="1155" stopIfTrue="1" operator="equal">
      <formula>"CW 3240-R7"</formula>
    </cfRule>
  </conditionalFormatting>
  <conditionalFormatting sqref="D45">
    <cfRule type="cellIs" dxfId="775" priority="1138" stopIfTrue="1" operator="equal">
      <formula>"CW 2130-R11"</formula>
    </cfRule>
    <cfRule type="cellIs" dxfId="774" priority="1139" stopIfTrue="1" operator="equal">
      <formula>"CW 3120-R2"</formula>
    </cfRule>
    <cfRule type="cellIs" dxfId="773" priority="1140" stopIfTrue="1" operator="equal">
      <formula>"CW 3240-R7"</formula>
    </cfRule>
  </conditionalFormatting>
  <conditionalFormatting sqref="D37">
    <cfRule type="cellIs" dxfId="772" priority="1156" stopIfTrue="1" operator="equal">
      <formula>"CW 2130-R11"</formula>
    </cfRule>
    <cfRule type="cellIs" dxfId="771" priority="1157" stopIfTrue="1" operator="equal">
      <formula>"CW 3120-R2"</formula>
    </cfRule>
    <cfRule type="cellIs" dxfId="770" priority="1158" stopIfTrue="1" operator="equal">
      <formula>"CW 3240-R7"</formula>
    </cfRule>
  </conditionalFormatting>
  <conditionalFormatting sqref="D44">
    <cfRule type="cellIs" dxfId="769" priority="1144" stopIfTrue="1" operator="equal">
      <formula>"CW 2130-R11"</formula>
    </cfRule>
    <cfRule type="cellIs" dxfId="768" priority="1145" stopIfTrue="1" operator="equal">
      <formula>"CW 3120-R2"</formula>
    </cfRule>
    <cfRule type="cellIs" dxfId="767" priority="1146" stopIfTrue="1" operator="equal">
      <formula>"CW 3240-R7"</formula>
    </cfRule>
  </conditionalFormatting>
  <conditionalFormatting sqref="D43">
    <cfRule type="cellIs" dxfId="766" priority="1147" stopIfTrue="1" operator="equal">
      <formula>"CW 2130-R11"</formula>
    </cfRule>
    <cfRule type="cellIs" dxfId="765" priority="1148" stopIfTrue="1" operator="equal">
      <formula>"CW 3120-R2"</formula>
    </cfRule>
    <cfRule type="cellIs" dxfId="764" priority="1149" stopIfTrue="1" operator="equal">
      <formula>"CW 3240-R7"</formula>
    </cfRule>
  </conditionalFormatting>
  <conditionalFormatting sqref="D28">
    <cfRule type="cellIs" dxfId="763" priority="1126" stopIfTrue="1" operator="equal">
      <formula>"CW 2130-R11"</formula>
    </cfRule>
    <cfRule type="cellIs" dxfId="762" priority="1127" stopIfTrue="1" operator="equal">
      <formula>"CW 3120-R2"</formula>
    </cfRule>
    <cfRule type="cellIs" dxfId="761" priority="1128" stopIfTrue="1" operator="equal">
      <formula>"CW 3240-R7"</formula>
    </cfRule>
  </conditionalFormatting>
  <conditionalFormatting sqref="D27">
    <cfRule type="cellIs" dxfId="760" priority="1129" stopIfTrue="1" operator="equal">
      <formula>"CW 2130-R11"</formula>
    </cfRule>
    <cfRule type="cellIs" dxfId="759" priority="1130" stopIfTrue="1" operator="equal">
      <formula>"CW 3120-R2"</formula>
    </cfRule>
    <cfRule type="cellIs" dxfId="758" priority="1131" stopIfTrue="1" operator="equal">
      <formula>"CW 3240-R7"</formula>
    </cfRule>
  </conditionalFormatting>
  <conditionalFormatting sqref="D50">
    <cfRule type="cellIs" dxfId="757" priority="1120" stopIfTrue="1" operator="equal">
      <formula>"CW 2130-R11"</formula>
    </cfRule>
    <cfRule type="cellIs" dxfId="756" priority="1121" stopIfTrue="1" operator="equal">
      <formula>"CW 3120-R2"</formula>
    </cfRule>
    <cfRule type="cellIs" dxfId="755" priority="1122" stopIfTrue="1" operator="equal">
      <formula>"CW 3240-R7"</formula>
    </cfRule>
  </conditionalFormatting>
  <conditionalFormatting sqref="D51:D53">
    <cfRule type="cellIs" dxfId="754" priority="1114" stopIfTrue="1" operator="equal">
      <formula>"CW 2130-R11"</formula>
    </cfRule>
    <cfRule type="cellIs" dxfId="753" priority="1115" stopIfTrue="1" operator="equal">
      <formula>"CW 3120-R2"</formula>
    </cfRule>
    <cfRule type="cellIs" dxfId="752" priority="1116" stopIfTrue="1" operator="equal">
      <formula>"CW 3240-R7"</formula>
    </cfRule>
  </conditionalFormatting>
  <conditionalFormatting sqref="D75:D76">
    <cfRule type="cellIs" dxfId="751" priority="1076" stopIfTrue="1" operator="equal">
      <formula>"CW 2130-R11"</formula>
    </cfRule>
    <cfRule type="cellIs" dxfId="750" priority="1077" stopIfTrue="1" operator="equal">
      <formula>"CW 3120-R2"</formula>
    </cfRule>
    <cfRule type="cellIs" dxfId="749" priority="1078" stopIfTrue="1" operator="equal">
      <formula>"CW 3240-R7"</formula>
    </cfRule>
  </conditionalFormatting>
  <conditionalFormatting sqref="D59">
    <cfRule type="cellIs" dxfId="748" priority="1108" stopIfTrue="1" operator="equal">
      <formula>"CW 2130-R11"</formula>
    </cfRule>
    <cfRule type="cellIs" dxfId="747" priority="1109" stopIfTrue="1" operator="equal">
      <formula>"CW 3120-R2"</formula>
    </cfRule>
    <cfRule type="cellIs" dxfId="746" priority="1110" stopIfTrue="1" operator="equal">
      <formula>"CW 3240-R7"</formula>
    </cfRule>
  </conditionalFormatting>
  <conditionalFormatting sqref="D63">
    <cfRule type="cellIs" dxfId="745" priority="1106" stopIfTrue="1" operator="equal">
      <formula>"CW 3120-R2"</formula>
    </cfRule>
    <cfRule type="cellIs" dxfId="744" priority="1107" stopIfTrue="1" operator="equal">
      <formula>"CW 3240-R7"</formula>
    </cfRule>
  </conditionalFormatting>
  <conditionalFormatting sqref="D64">
    <cfRule type="cellIs" dxfId="743" priority="1103" stopIfTrue="1" operator="equal">
      <formula>"CW 2130-R11"</formula>
    </cfRule>
    <cfRule type="cellIs" dxfId="742" priority="1104" stopIfTrue="1" operator="equal">
      <formula>"CW 3120-R2"</formula>
    </cfRule>
    <cfRule type="cellIs" dxfId="741" priority="1105" stopIfTrue="1" operator="equal">
      <formula>"CW 3240-R7"</formula>
    </cfRule>
  </conditionalFormatting>
  <conditionalFormatting sqref="D65">
    <cfRule type="cellIs" dxfId="740" priority="1101" stopIfTrue="1" operator="equal">
      <formula>"CW 3120-R2"</formula>
    </cfRule>
    <cfRule type="cellIs" dxfId="739" priority="1102" stopIfTrue="1" operator="equal">
      <formula>"CW 3240-R7"</formula>
    </cfRule>
  </conditionalFormatting>
  <conditionalFormatting sqref="D67">
    <cfRule type="cellIs" dxfId="738" priority="1099" stopIfTrue="1" operator="equal">
      <formula>"CW 3120-R2"</formula>
    </cfRule>
    <cfRule type="cellIs" dxfId="737" priority="1100" stopIfTrue="1" operator="equal">
      <formula>"CW 3240-R7"</formula>
    </cfRule>
  </conditionalFormatting>
  <conditionalFormatting sqref="D66">
    <cfRule type="cellIs" dxfId="736" priority="1097" stopIfTrue="1" operator="equal">
      <formula>"CW 3120-R2"</formula>
    </cfRule>
    <cfRule type="cellIs" dxfId="735" priority="1098" stopIfTrue="1" operator="equal">
      <formula>"CW 3240-R7"</formula>
    </cfRule>
  </conditionalFormatting>
  <conditionalFormatting sqref="D61">
    <cfRule type="cellIs" dxfId="734" priority="1083" stopIfTrue="1" operator="equal">
      <formula>"CW 2130-R11"</formula>
    </cfRule>
    <cfRule type="cellIs" dxfId="733" priority="1084" stopIfTrue="1" operator="equal">
      <formula>"CW 3120-R2"</formula>
    </cfRule>
    <cfRule type="cellIs" dxfId="732" priority="1085" stopIfTrue="1" operator="equal">
      <formula>"CW 3240-R7"</formula>
    </cfRule>
  </conditionalFormatting>
  <conditionalFormatting sqref="D444">
    <cfRule type="cellIs" dxfId="731" priority="432" stopIfTrue="1" operator="equal">
      <formula>"CW 3120-R2"</formula>
    </cfRule>
    <cfRule type="cellIs" dxfId="730" priority="433" stopIfTrue="1" operator="equal">
      <formula>"CW 3240-R7"</formula>
    </cfRule>
  </conditionalFormatting>
  <conditionalFormatting sqref="D69:D70">
    <cfRule type="cellIs" dxfId="729" priority="1094" stopIfTrue="1" operator="equal">
      <formula>"CW 2130-R11"</formula>
    </cfRule>
    <cfRule type="cellIs" dxfId="728" priority="1095" stopIfTrue="1" operator="equal">
      <formula>"CW 3120-R2"</formula>
    </cfRule>
    <cfRule type="cellIs" dxfId="727" priority="1096" stopIfTrue="1" operator="equal">
      <formula>"CW 3240-R7"</formula>
    </cfRule>
  </conditionalFormatting>
  <conditionalFormatting sqref="D68">
    <cfRule type="cellIs" dxfId="726" priority="1092" stopIfTrue="1" operator="equal">
      <formula>"CW 3120-R2"</formula>
    </cfRule>
    <cfRule type="cellIs" dxfId="725" priority="1093" stopIfTrue="1" operator="equal">
      <formula>"CW 3240-R7"</formula>
    </cfRule>
  </conditionalFormatting>
  <conditionalFormatting sqref="D453">
    <cfRule type="cellIs" dxfId="724" priority="420" stopIfTrue="1" operator="equal">
      <formula>"CW 3120-R2"</formula>
    </cfRule>
    <cfRule type="cellIs" dxfId="723" priority="421" stopIfTrue="1" operator="equal">
      <formula>"CW 3240-R7"</formula>
    </cfRule>
  </conditionalFormatting>
  <conditionalFormatting sqref="D73">
    <cfRule type="cellIs" dxfId="722" priority="1081" stopIfTrue="1" operator="equal">
      <formula>"CW 3120-R2"</formula>
    </cfRule>
    <cfRule type="cellIs" dxfId="721" priority="1082" stopIfTrue="1" operator="equal">
      <formula>"CW 3240-R7"</formula>
    </cfRule>
  </conditionalFormatting>
  <conditionalFormatting sqref="D74">
    <cfRule type="cellIs" dxfId="720" priority="1079" stopIfTrue="1" operator="equal">
      <formula>"CW 2130-R11"</formula>
    </cfRule>
    <cfRule type="cellIs" dxfId="719" priority="1080" stopIfTrue="1" operator="equal">
      <formula>"CW 3240-R7"</formula>
    </cfRule>
  </conditionalFormatting>
  <conditionalFormatting sqref="D84">
    <cfRule type="cellIs" dxfId="718" priority="1061" stopIfTrue="1" operator="equal">
      <formula>"CW 2130-R11"</formula>
    </cfRule>
    <cfRule type="cellIs" dxfId="717" priority="1062" stopIfTrue="1" operator="equal">
      <formula>"CW 3120-R2"</formula>
    </cfRule>
    <cfRule type="cellIs" dxfId="716" priority="1063" stopIfTrue="1" operator="equal">
      <formula>"CW 3240-R7"</formula>
    </cfRule>
  </conditionalFormatting>
  <conditionalFormatting sqref="D78">
    <cfRule type="cellIs" dxfId="715" priority="1073" stopIfTrue="1" operator="equal">
      <formula>"CW 2130-R11"</formula>
    </cfRule>
    <cfRule type="cellIs" dxfId="714" priority="1074" stopIfTrue="1" operator="equal">
      <formula>"CW 3120-R2"</formula>
    </cfRule>
    <cfRule type="cellIs" dxfId="713" priority="1075" stopIfTrue="1" operator="equal">
      <formula>"CW 3240-R7"</formula>
    </cfRule>
  </conditionalFormatting>
  <conditionalFormatting sqref="D79">
    <cfRule type="cellIs" dxfId="712" priority="1070" stopIfTrue="1" operator="equal">
      <formula>"CW 2130-R11"</formula>
    </cfRule>
    <cfRule type="cellIs" dxfId="711" priority="1071" stopIfTrue="1" operator="equal">
      <formula>"CW 3120-R2"</formula>
    </cfRule>
    <cfRule type="cellIs" dxfId="710" priority="1072" stopIfTrue="1" operator="equal">
      <formula>"CW 3240-R7"</formula>
    </cfRule>
  </conditionalFormatting>
  <conditionalFormatting sqref="D80">
    <cfRule type="cellIs" dxfId="709" priority="1067" stopIfTrue="1" operator="equal">
      <formula>"CW 2130-R11"</formula>
    </cfRule>
    <cfRule type="cellIs" dxfId="708" priority="1068" stopIfTrue="1" operator="equal">
      <formula>"CW 3120-R2"</formula>
    </cfRule>
    <cfRule type="cellIs" dxfId="707" priority="1069" stopIfTrue="1" operator="equal">
      <formula>"CW 3240-R7"</formula>
    </cfRule>
  </conditionalFormatting>
  <conditionalFormatting sqref="D81:D83">
    <cfRule type="cellIs" dxfId="706" priority="1064" stopIfTrue="1" operator="equal">
      <formula>"CW 2130-R11"</formula>
    </cfRule>
    <cfRule type="cellIs" dxfId="705" priority="1065" stopIfTrue="1" operator="equal">
      <formula>"CW 3120-R2"</formula>
    </cfRule>
    <cfRule type="cellIs" dxfId="704" priority="1066" stopIfTrue="1" operator="equal">
      <formula>"CW 3240-R7"</formula>
    </cfRule>
  </conditionalFormatting>
  <conditionalFormatting sqref="D172:D174">
    <cfRule type="cellIs" dxfId="703" priority="902" stopIfTrue="1" operator="equal">
      <formula>"CW 2130-R11"</formula>
    </cfRule>
    <cfRule type="cellIs" dxfId="702" priority="903" stopIfTrue="1" operator="equal">
      <formula>"CW 3120-R2"</formula>
    </cfRule>
    <cfRule type="cellIs" dxfId="701" priority="904" stopIfTrue="1" operator="equal">
      <formula>"CW 3240-R7"</formula>
    </cfRule>
  </conditionalFormatting>
  <conditionalFormatting sqref="D137:D141">
    <cfRule type="cellIs" dxfId="700" priority="1055" stopIfTrue="1" operator="equal">
      <formula>"CW 2130-R11"</formula>
    </cfRule>
    <cfRule type="cellIs" dxfId="699" priority="1056" stopIfTrue="1" operator="equal">
      <formula>"CW 3120-R2"</formula>
    </cfRule>
    <cfRule type="cellIs" dxfId="698" priority="1057" stopIfTrue="1" operator="equal">
      <formula>"CW 3240-R7"</formula>
    </cfRule>
  </conditionalFormatting>
  <conditionalFormatting sqref="D94">
    <cfRule type="cellIs" dxfId="697" priority="1052" stopIfTrue="1" operator="equal">
      <formula>"CW 2130-R11"</formula>
    </cfRule>
    <cfRule type="cellIs" dxfId="696" priority="1053" stopIfTrue="1" operator="equal">
      <formula>"CW 3120-R2"</formula>
    </cfRule>
    <cfRule type="cellIs" dxfId="695" priority="1054" stopIfTrue="1" operator="equal">
      <formula>"CW 3240-R7"</formula>
    </cfRule>
  </conditionalFormatting>
  <conditionalFormatting sqref="D95">
    <cfRule type="cellIs" dxfId="694" priority="1049" stopIfTrue="1" operator="equal">
      <formula>"CW 2130-R11"</formula>
    </cfRule>
    <cfRule type="cellIs" dxfId="693" priority="1050" stopIfTrue="1" operator="equal">
      <formula>"CW 3120-R2"</formula>
    </cfRule>
    <cfRule type="cellIs" dxfId="692" priority="1051" stopIfTrue="1" operator="equal">
      <formula>"CW 3240-R7"</formula>
    </cfRule>
  </conditionalFormatting>
  <conditionalFormatting sqref="D96">
    <cfRule type="cellIs" dxfId="691" priority="1043" stopIfTrue="1" operator="equal">
      <formula>"CW 2130-R11"</formula>
    </cfRule>
    <cfRule type="cellIs" dxfId="690" priority="1044" stopIfTrue="1" operator="equal">
      <formula>"CW 3120-R2"</formula>
    </cfRule>
    <cfRule type="cellIs" dxfId="689" priority="1045" stopIfTrue="1" operator="equal">
      <formula>"CW 3240-R7"</formula>
    </cfRule>
  </conditionalFormatting>
  <conditionalFormatting sqref="D98">
    <cfRule type="cellIs" dxfId="688" priority="1028" stopIfTrue="1" operator="equal">
      <formula>"CW 2130-R11"</formula>
    </cfRule>
    <cfRule type="cellIs" dxfId="687" priority="1029" stopIfTrue="1" operator="equal">
      <formula>"CW 3120-R2"</formula>
    </cfRule>
    <cfRule type="cellIs" dxfId="686" priority="1030" stopIfTrue="1" operator="equal">
      <formula>"CW 3240-R7"</formula>
    </cfRule>
  </conditionalFormatting>
  <conditionalFormatting sqref="D100">
    <cfRule type="cellIs" dxfId="685" priority="1037" stopIfTrue="1" operator="equal">
      <formula>"CW 2130-R11"</formula>
    </cfRule>
    <cfRule type="cellIs" dxfId="684" priority="1038" stopIfTrue="1" operator="equal">
      <formula>"CW 3120-R2"</formula>
    </cfRule>
    <cfRule type="cellIs" dxfId="683" priority="1039" stopIfTrue="1" operator="equal">
      <formula>"CW 3240-R7"</formula>
    </cfRule>
  </conditionalFormatting>
  <conditionalFormatting sqref="D105:D106">
    <cfRule type="cellIs" dxfId="682" priority="1025" stopIfTrue="1" operator="equal">
      <formula>"CW 2130-R11"</formula>
    </cfRule>
    <cfRule type="cellIs" dxfId="681" priority="1026" stopIfTrue="1" operator="equal">
      <formula>"CW 3120-R2"</formula>
    </cfRule>
    <cfRule type="cellIs" dxfId="680" priority="1027" stopIfTrue="1" operator="equal">
      <formula>"CW 3240-R7"</formula>
    </cfRule>
  </conditionalFormatting>
  <conditionalFormatting sqref="D116">
    <cfRule type="cellIs" dxfId="679" priority="1016" stopIfTrue="1" operator="equal">
      <formula>"CW 2130-R11"</formula>
    </cfRule>
    <cfRule type="cellIs" dxfId="678" priority="1017" stopIfTrue="1" operator="equal">
      <formula>"CW 3120-R2"</formula>
    </cfRule>
    <cfRule type="cellIs" dxfId="677" priority="1018" stopIfTrue="1" operator="equal">
      <formula>"CW 3240-R7"</formula>
    </cfRule>
  </conditionalFormatting>
  <conditionalFormatting sqref="D112">
    <cfRule type="cellIs" dxfId="676" priority="1022" stopIfTrue="1" operator="equal">
      <formula>"CW 2130-R11"</formula>
    </cfRule>
    <cfRule type="cellIs" dxfId="675" priority="1023" stopIfTrue="1" operator="equal">
      <formula>"CW 3120-R2"</formula>
    </cfRule>
    <cfRule type="cellIs" dxfId="674" priority="1024" stopIfTrue="1" operator="equal">
      <formula>"CW 3240-R7"</formula>
    </cfRule>
  </conditionalFormatting>
  <conditionalFormatting sqref="D113:D115">
    <cfRule type="cellIs" dxfId="673" priority="1019" stopIfTrue="1" operator="equal">
      <formula>"CW 2130-R11"</formula>
    </cfRule>
    <cfRule type="cellIs" dxfId="672" priority="1020" stopIfTrue="1" operator="equal">
      <formula>"CW 3120-R2"</formula>
    </cfRule>
    <cfRule type="cellIs" dxfId="671" priority="1021" stopIfTrue="1" operator="equal">
      <formula>"CW 3240-R7"</formula>
    </cfRule>
  </conditionalFormatting>
  <conditionalFormatting sqref="D107:D108">
    <cfRule type="cellIs" dxfId="670" priority="1001" stopIfTrue="1" operator="equal">
      <formula>"CW 2130-R11"</formula>
    </cfRule>
    <cfRule type="cellIs" dxfId="669" priority="1002" stopIfTrue="1" operator="equal">
      <formula>"CW 3120-R2"</formula>
    </cfRule>
    <cfRule type="cellIs" dxfId="668" priority="1003" stopIfTrue="1" operator="equal">
      <formula>"CW 3240-R7"</formula>
    </cfRule>
  </conditionalFormatting>
  <conditionalFormatting sqref="D110">
    <cfRule type="cellIs" dxfId="667" priority="995" stopIfTrue="1" operator="equal">
      <formula>"CW 2130-R11"</formula>
    </cfRule>
    <cfRule type="cellIs" dxfId="666" priority="996" stopIfTrue="1" operator="equal">
      <formula>"CW 3120-R2"</formula>
    </cfRule>
    <cfRule type="cellIs" dxfId="665" priority="997" stopIfTrue="1" operator="equal">
      <formula>"CW 3240-R7"</formula>
    </cfRule>
  </conditionalFormatting>
  <conditionalFormatting sqref="D122">
    <cfRule type="cellIs" dxfId="664" priority="986" stopIfTrue="1" operator="equal">
      <formula>"CW 2130-R11"</formula>
    </cfRule>
    <cfRule type="cellIs" dxfId="663" priority="987" stopIfTrue="1" operator="equal">
      <formula>"CW 3120-R2"</formula>
    </cfRule>
    <cfRule type="cellIs" dxfId="662" priority="988" stopIfTrue="1" operator="equal">
      <formula>"CW 3240-R7"</formula>
    </cfRule>
  </conditionalFormatting>
  <conditionalFormatting sqref="D117:D119">
    <cfRule type="cellIs" dxfId="661" priority="1013" stopIfTrue="1" operator="equal">
      <formula>"CW 2130-R11"</formula>
    </cfRule>
    <cfRule type="cellIs" dxfId="660" priority="1014" stopIfTrue="1" operator="equal">
      <formula>"CW 3120-R2"</formula>
    </cfRule>
    <cfRule type="cellIs" dxfId="659" priority="1015" stopIfTrue="1" operator="equal">
      <formula>"CW 3240-R7"</formula>
    </cfRule>
  </conditionalFormatting>
  <conditionalFormatting sqref="D124">
    <cfRule type="cellIs" dxfId="658" priority="1010" stopIfTrue="1" operator="equal">
      <formula>"CW 2130-R11"</formula>
    </cfRule>
    <cfRule type="cellIs" dxfId="657" priority="1011" stopIfTrue="1" operator="equal">
      <formula>"CW 3120-R2"</formula>
    </cfRule>
    <cfRule type="cellIs" dxfId="656" priority="1012" stopIfTrue="1" operator="equal">
      <formula>"CW 3240-R7"</formula>
    </cfRule>
  </conditionalFormatting>
  <conditionalFormatting sqref="D111 D109">
    <cfRule type="cellIs" dxfId="655" priority="998" stopIfTrue="1" operator="equal">
      <formula>"CW 2130-R11"</formula>
    </cfRule>
    <cfRule type="cellIs" dxfId="654" priority="999" stopIfTrue="1" operator="equal">
      <formula>"CW 3120-R2"</formula>
    </cfRule>
    <cfRule type="cellIs" dxfId="653" priority="1000" stopIfTrue="1" operator="equal">
      <formula>"CW 3240-R7"</formula>
    </cfRule>
  </conditionalFormatting>
  <conditionalFormatting sqref="D131">
    <cfRule type="cellIs" dxfId="652" priority="959" stopIfTrue="1" operator="equal">
      <formula>"CW 2130-R11"</formula>
    </cfRule>
    <cfRule type="cellIs" dxfId="651" priority="960" stopIfTrue="1" operator="equal">
      <formula>"CW 3120-R2"</formula>
    </cfRule>
    <cfRule type="cellIs" dxfId="650" priority="961" stopIfTrue="1" operator="equal">
      <formula>"CW 3240-R7"</formula>
    </cfRule>
  </conditionalFormatting>
  <conditionalFormatting sqref="D121">
    <cfRule type="cellIs" dxfId="649" priority="989" stopIfTrue="1" operator="equal">
      <formula>"CW 2130-R11"</formula>
    </cfRule>
    <cfRule type="cellIs" dxfId="648" priority="990" stopIfTrue="1" operator="equal">
      <formula>"CW 3120-R2"</formula>
    </cfRule>
    <cfRule type="cellIs" dxfId="647" priority="991" stopIfTrue="1" operator="equal">
      <formula>"CW 3240-R7"</formula>
    </cfRule>
  </conditionalFormatting>
  <conditionalFormatting sqref="D120">
    <cfRule type="cellIs" dxfId="646" priority="992" stopIfTrue="1" operator="equal">
      <formula>"CW 2130-R11"</formula>
    </cfRule>
    <cfRule type="cellIs" dxfId="645" priority="993" stopIfTrue="1" operator="equal">
      <formula>"CW 3120-R2"</formula>
    </cfRule>
    <cfRule type="cellIs" dxfId="644" priority="994" stopIfTrue="1" operator="equal">
      <formula>"CW 3240-R7"</formula>
    </cfRule>
  </conditionalFormatting>
  <conditionalFormatting sqref="D126">
    <cfRule type="cellIs" dxfId="643" priority="980" stopIfTrue="1" operator="equal">
      <formula>"CW 2130-R11"</formula>
    </cfRule>
    <cfRule type="cellIs" dxfId="642" priority="981" stopIfTrue="1" operator="equal">
      <formula>"CW 3120-R2"</formula>
    </cfRule>
    <cfRule type="cellIs" dxfId="641" priority="982" stopIfTrue="1" operator="equal">
      <formula>"CW 3240-R7"</formula>
    </cfRule>
  </conditionalFormatting>
  <conditionalFormatting sqref="D164">
    <cfRule type="cellIs" dxfId="640" priority="917" stopIfTrue="1" operator="equal">
      <formula>"CW 2130-R11"</formula>
    </cfRule>
    <cfRule type="cellIs" dxfId="639" priority="918" stopIfTrue="1" operator="equal">
      <formula>"CW 3120-R2"</formula>
    </cfRule>
    <cfRule type="cellIs" dxfId="638" priority="919" stopIfTrue="1" operator="equal">
      <formula>"CW 3240-R7"</formula>
    </cfRule>
  </conditionalFormatting>
  <conditionalFormatting sqref="D125">
    <cfRule type="cellIs" dxfId="637" priority="983" stopIfTrue="1" operator="equal">
      <formula>"CW 2130-R11"</formula>
    </cfRule>
    <cfRule type="cellIs" dxfId="636" priority="984" stopIfTrue="1" operator="equal">
      <formula>"CW 3120-R2"</formula>
    </cfRule>
    <cfRule type="cellIs" dxfId="635" priority="985" stopIfTrue="1" operator="equal">
      <formula>"CW 3240-R7"</formula>
    </cfRule>
  </conditionalFormatting>
  <conditionalFormatting sqref="D142">
    <cfRule type="cellIs" dxfId="634" priority="950" stopIfTrue="1" operator="equal">
      <formula>"CW 2130-R11"</formula>
    </cfRule>
    <cfRule type="cellIs" dxfId="633" priority="951" stopIfTrue="1" operator="equal">
      <formula>"CW 3120-R2"</formula>
    </cfRule>
    <cfRule type="cellIs" dxfId="632" priority="952" stopIfTrue="1" operator="equal">
      <formula>"CW 3240-R7"</formula>
    </cfRule>
  </conditionalFormatting>
  <conditionalFormatting sqref="D132:D135">
    <cfRule type="cellIs" dxfId="631" priority="953" stopIfTrue="1" operator="equal">
      <formula>"CW 2130-R11"</formula>
    </cfRule>
    <cfRule type="cellIs" dxfId="630" priority="954" stopIfTrue="1" operator="equal">
      <formula>"CW 3120-R2"</formula>
    </cfRule>
    <cfRule type="cellIs" dxfId="629" priority="955" stopIfTrue="1" operator="equal">
      <formula>"CW 3240-R7"</formula>
    </cfRule>
  </conditionalFormatting>
  <conditionalFormatting sqref="D147">
    <cfRule type="cellIs" dxfId="628" priority="945" stopIfTrue="1" operator="equal">
      <formula>"CW 2130-R11"</formula>
    </cfRule>
    <cfRule type="cellIs" dxfId="627" priority="946" stopIfTrue="1" operator="equal">
      <formula>"CW 3120-R2"</formula>
    </cfRule>
    <cfRule type="cellIs" dxfId="626" priority="947" stopIfTrue="1" operator="equal">
      <formula>"CW 3240-R7"</formula>
    </cfRule>
  </conditionalFormatting>
  <conditionalFormatting sqref="D166">
    <cfRule type="cellIs" dxfId="625" priority="911" stopIfTrue="1" operator="equal">
      <formula>"CW 2130-R11"</formula>
    </cfRule>
    <cfRule type="cellIs" dxfId="624" priority="912" stopIfTrue="1" operator="equal">
      <formula>"CW 3120-R2"</formula>
    </cfRule>
    <cfRule type="cellIs" dxfId="623" priority="913" stopIfTrue="1" operator="equal">
      <formula>"CW 3240-R7"</formula>
    </cfRule>
  </conditionalFormatting>
  <conditionalFormatting sqref="D165">
    <cfRule type="cellIs" dxfId="622" priority="914" stopIfTrue="1" operator="equal">
      <formula>"CW 2130-R11"</formula>
    </cfRule>
    <cfRule type="cellIs" dxfId="621" priority="915" stopIfTrue="1" operator="equal">
      <formula>"CW 3120-R2"</formula>
    </cfRule>
    <cfRule type="cellIs" dxfId="620" priority="916" stopIfTrue="1" operator="equal">
      <formula>"CW 3240-R7"</formula>
    </cfRule>
  </conditionalFormatting>
  <conditionalFormatting sqref="D146">
    <cfRule type="cellIs" dxfId="619" priority="948" stopIfTrue="1" operator="equal">
      <formula>"CW 3120-R2"</formula>
    </cfRule>
    <cfRule type="cellIs" dxfId="618" priority="949" stopIfTrue="1" operator="equal">
      <formula>"CW 3240-R7"</formula>
    </cfRule>
  </conditionalFormatting>
  <conditionalFormatting sqref="D170">
    <cfRule type="cellIs" dxfId="617" priority="905" stopIfTrue="1" operator="equal">
      <formula>"CW 2130-R11"</formula>
    </cfRule>
    <cfRule type="cellIs" dxfId="616" priority="906" stopIfTrue="1" operator="equal">
      <formula>"CW 3120-R2"</formula>
    </cfRule>
    <cfRule type="cellIs" dxfId="615" priority="907" stopIfTrue="1" operator="equal">
      <formula>"CW 3240-R7"</formula>
    </cfRule>
  </conditionalFormatting>
  <conditionalFormatting sqref="D148">
    <cfRule type="cellIs" dxfId="614" priority="943" stopIfTrue="1" operator="equal">
      <formula>"CW 3120-R2"</formula>
    </cfRule>
    <cfRule type="cellIs" dxfId="613" priority="944" stopIfTrue="1" operator="equal">
      <formula>"CW 3240-R7"</formula>
    </cfRule>
  </conditionalFormatting>
  <conditionalFormatting sqref="D150">
    <cfRule type="cellIs" dxfId="612" priority="941" stopIfTrue="1" operator="equal">
      <formula>"CW 3120-R2"</formula>
    </cfRule>
    <cfRule type="cellIs" dxfId="611" priority="942" stopIfTrue="1" operator="equal">
      <formula>"CW 3240-R7"</formula>
    </cfRule>
  </conditionalFormatting>
  <conditionalFormatting sqref="D149">
    <cfRule type="cellIs" dxfId="610" priority="939" stopIfTrue="1" operator="equal">
      <formula>"CW 3120-R2"</formula>
    </cfRule>
    <cfRule type="cellIs" dxfId="609" priority="940" stopIfTrue="1" operator="equal">
      <formula>"CW 3240-R7"</formula>
    </cfRule>
  </conditionalFormatting>
  <conditionalFormatting sqref="D144">
    <cfRule type="cellIs" dxfId="608" priority="927" stopIfTrue="1" operator="equal">
      <formula>"CW 2130-R11"</formula>
    </cfRule>
    <cfRule type="cellIs" dxfId="607" priority="928" stopIfTrue="1" operator="equal">
      <formula>"CW 3120-R2"</formula>
    </cfRule>
    <cfRule type="cellIs" dxfId="606" priority="929" stopIfTrue="1" operator="equal">
      <formula>"CW 3240-R7"</formula>
    </cfRule>
  </conditionalFormatting>
  <conditionalFormatting sqref="D152:D153">
    <cfRule type="cellIs" dxfId="605" priority="936" stopIfTrue="1" operator="equal">
      <formula>"CW 2130-R11"</formula>
    </cfRule>
    <cfRule type="cellIs" dxfId="604" priority="937" stopIfTrue="1" operator="equal">
      <formula>"CW 3120-R2"</formula>
    </cfRule>
    <cfRule type="cellIs" dxfId="603" priority="938" stopIfTrue="1" operator="equal">
      <formula>"CW 3240-R7"</formula>
    </cfRule>
  </conditionalFormatting>
  <conditionalFormatting sqref="D151">
    <cfRule type="cellIs" dxfId="602" priority="934" stopIfTrue="1" operator="equal">
      <formula>"CW 3120-R2"</formula>
    </cfRule>
    <cfRule type="cellIs" dxfId="601" priority="935" stopIfTrue="1" operator="equal">
      <formula>"CW 3240-R7"</formula>
    </cfRule>
  </conditionalFormatting>
  <conditionalFormatting sqref="D159">
    <cfRule type="cellIs" dxfId="600" priority="925" stopIfTrue="1" operator="equal">
      <formula>"CW 3120-R2"</formula>
    </cfRule>
    <cfRule type="cellIs" dxfId="599" priority="926" stopIfTrue="1" operator="equal">
      <formula>"CW 3240-R7"</formula>
    </cfRule>
  </conditionalFormatting>
  <conditionalFormatting sqref="D161:D162">
    <cfRule type="cellIs" dxfId="598" priority="920" stopIfTrue="1" operator="equal">
      <formula>"CW 2130-R11"</formula>
    </cfRule>
    <cfRule type="cellIs" dxfId="597" priority="921" stopIfTrue="1" operator="equal">
      <formula>"CW 3120-R2"</formula>
    </cfRule>
    <cfRule type="cellIs" dxfId="596" priority="922" stopIfTrue="1" operator="equal">
      <formula>"CW 3240-R7"</formula>
    </cfRule>
  </conditionalFormatting>
  <conditionalFormatting sqref="D160">
    <cfRule type="cellIs" dxfId="595" priority="923" stopIfTrue="1" operator="equal">
      <formula>"CW 2130-R11"</formula>
    </cfRule>
    <cfRule type="cellIs" dxfId="594" priority="924" stopIfTrue="1" operator="equal">
      <formula>"CW 3240-R7"</formula>
    </cfRule>
  </conditionalFormatting>
  <conditionalFormatting sqref="D179">
    <cfRule type="cellIs" dxfId="593" priority="893" stopIfTrue="1" operator="equal">
      <formula>"CW 2130-R11"</formula>
    </cfRule>
    <cfRule type="cellIs" dxfId="592" priority="894" stopIfTrue="1" operator="equal">
      <formula>"CW 3120-R2"</formula>
    </cfRule>
    <cfRule type="cellIs" dxfId="591" priority="895" stopIfTrue="1" operator="equal">
      <formula>"CW 3240-R7"</formula>
    </cfRule>
  </conditionalFormatting>
  <conditionalFormatting sqref="D167:D169">
    <cfRule type="cellIs" dxfId="590" priority="908" stopIfTrue="1" operator="equal">
      <formula>"CW 2130-R11"</formula>
    </cfRule>
    <cfRule type="cellIs" dxfId="589" priority="909" stopIfTrue="1" operator="equal">
      <formula>"CW 3120-R2"</formula>
    </cfRule>
    <cfRule type="cellIs" dxfId="588" priority="910" stopIfTrue="1" operator="equal">
      <formula>"CW 3240-R7"</formula>
    </cfRule>
  </conditionalFormatting>
  <conditionalFormatting sqref="D223:D227">
    <cfRule type="cellIs" dxfId="587" priority="899" stopIfTrue="1" operator="equal">
      <formula>"CW 2130-R11"</formula>
    </cfRule>
    <cfRule type="cellIs" dxfId="586" priority="900" stopIfTrue="1" operator="equal">
      <formula>"CW 3120-R2"</formula>
    </cfRule>
    <cfRule type="cellIs" dxfId="585" priority="901" stopIfTrue="1" operator="equal">
      <formula>"CW 3240-R7"</formula>
    </cfRule>
  </conditionalFormatting>
  <conditionalFormatting sqref="D178">
    <cfRule type="cellIs" dxfId="584" priority="896" stopIfTrue="1" operator="equal">
      <formula>"CW 2130-R11"</formula>
    </cfRule>
    <cfRule type="cellIs" dxfId="583" priority="897" stopIfTrue="1" operator="equal">
      <formula>"CW 3120-R2"</formula>
    </cfRule>
    <cfRule type="cellIs" dxfId="582" priority="898" stopIfTrue="1" operator="equal">
      <formula>"CW 3240-R7"</formula>
    </cfRule>
  </conditionalFormatting>
  <conditionalFormatting sqref="D180">
    <cfRule type="cellIs" dxfId="581" priority="887" stopIfTrue="1" operator="equal">
      <formula>"CW 2130-R11"</formula>
    </cfRule>
    <cfRule type="cellIs" dxfId="580" priority="888" stopIfTrue="1" operator="equal">
      <formula>"CW 3120-R2"</formula>
    </cfRule>
    <cfRule type="cellIs" dxfId="579" priority="889" stopIfTrue="1" operator="equal">
      <formula>"CW 3240-R7"</formula>
    </cfRule>
  </conditionalFormatting>
  <conditionalFormatting sqref="D253:D255">
    <cfRule type="cellIs" dxfId="578" priority="746" stopIfTrue="1" operator="equal">
      <formula>"CW 2130-R11"</formula>
    </cfRule>
    <cfRule type="cellIs" dxfId="577" priority="747" stopIfTrue="1" operator="equal">
      <formula>"CW 3120-R2"</formula>
    </cfRule>
    <cfRule type="cellIs" dxfId="576" priority="748" stopIfTrue="1" operator="equal">
      <formula>"CW 3240-R7"</formula>
    </cfRule>
  </conditionalFormatting>
  <conditionalFormatting sqref="D184">
    <cfRule type="cellIs" dxfId="575" priority="881" stopIfTrue="1" operator="equal">
      <formula>"CW 2130-R11"</formula>
    </cfRule>
    <cfRule type="cellIs" dxfId="574" priority="882" stopIfTrue="1" operator="equal">
      <formula>"CW 3120-R2"</formula>
    </cfRule>
    <cfRule type="cellIs" dxfId="573" priority="883" stopIfTrue="1" operator="equal">
      <formula>"CW 3240-R7"</formula>
    </cfRule>
  </conditionalFormatting>
  <conditionalFormatting sqref="D182">
    <cfRule type="cellIs" dxfId="572" priority="872" stopIfTrue="1" operator="equal">
      <formula>"CW 2130-R11"</formula>
    </cfRule>
    <cfRule type="cellIs" dxfId="571" priority="873" stopIfTrue="1" operator="equal">
      <formula>"CW 3120-R2"</formula>
    </cfRule>
    <cfRule type="cellIs" dxfId="570" priority="874" stopIfTrue="1" operator="equal">
      <formula>"CW 3240-R7"</formula>
    </cfRule>
  </conditionalFormatting>
  <conditionalFormatting sqref="D189:D190">
    <cfRule type="cellIs" dxfId="569" priority="869" stopIfTrue="1" operator="equal">
      <formula>"CW 2130-R11"</formula>
    </cfRule>
    <cfRule type="cellIs" dxfId="568" priority="870" stopIfTrue="1" operator="equal">
      <formula>"CW 3120-R2"</formula>
    </cfRule>
    <cfRule type="cellIs" dxfId="567" priority="871" stopIfTrue="1" operator="equal">
      <formula>"CW 3240-R7"</formula>
    </cfRule>
  </conditionalFormatting>
  <conditionalFormatting sqref="D200">
    <cfRule type="cellIs" dxfId="566" priority="860" stopIfTrue="1" operator="equal">
      <formula>"CW 2130-R11"</formula>
    </cfRule>
    <cfRule type="cellIs" dxfId="565" priority="861" stopIfTrue="1" operator="equal">
      <formula>"CW 3120-R2"</formula>
    </cfRule>
    <cfRule type="cellIs" dxfId="564" priority="862" stopIfTrue="1" operator="equal">
      <formula>"CW 3240-R7"</formula>
    </cfRule>
  </conditionalFormatting>
  <conditionalFormatting sqref="D196">
    <cfRule type="cellIs" dxfId="563" priority="866" stopIfTrue="1" operator="equal">
      <formula>"CW 2130-R11"</formula>
    </cfRule>
    <cfRule type="cellIs" dxfId="562" priority="867" stopIfTrue="1" operator="equal">
      <formula>"CW 3120-R2"</formula>
    </cfRule>
    <cfRule type="cellIs" dxfId="561" priority="868" stopIfTrue="1" operator="equal">
      <formula>"CW 3240-R7"</formula>
    </cfRule>
  </conditionalFormatting>
  <conditionalFormatting sqref="D197:D199">
    <cfRule type="cellIs" dxfId="560" priority="863" stopIfTrue="1" operator="equal">
      <formula>"CW 2130-R11"</formula>
    </cfRule>
    <cfRule type="cellIs" dxfId="559" priority="864" stopIfTrue="1" operator="equal">
      <formula>"CW 3120-R2"</formula>
    </cfRule>
    <cfRule type="cellIs" dxfId="558" priority="865" stopIfTrue="1" operator="equal">
      <formula>"CW 3240-R7"</formula>
    </cfRule>
  </conditionalFormatting>
  <conditionalFormatting sqref="D191:D192">
    <cfRule type="cellIs" dxfId="557" priority="845" stopIfTrue="1" operator="equal">
      <formula>"CW 2130-R11"</formula>
    </cfRule>
    <cfRule type="cellIs" dxfId="556" priority="846" stopIfTrue="1" operator="equal">
      <formula>"CW 3120-R2"</formula>
    </cfRule>
    <cfRule type="cellIs" dxfId="555" priority="847" stopIfTrue="1" operator="equal">
      <formula>"CW 3240-R7"</formula>
    </cfRule>
  </conditionalFormatting>
  <conditionalFormatting sqref="D194">
    <cfRule type="cellIs" dxfId="554" priority="839" stopIfTrue="1" operator="equal">
      <formula>"CW 2130-R11"</formula>
    </cfRule>
    <cfRule type="cellIs" dxfId="553" priority="840" stopIfTrue="1" operator="equal">
      <formula>"CW 3120-R2"</formula>
    </cfRule>
    <cfRule type="cellIs" dxfId="552" priority="841" stopIfTrue="1" operator="equal">
      <formula>"CW 3240-R7"</formula>
    </cfRule>
  </conditionalFormatting>
  <conditionalFormatting sqref="D206">
    <cfRule type="cellIs" dxfId="551" priority="830" stopIfTrue="1" operator="equal">
      <formula>"CW 2130-R11"</formula>
    </cfRule>
    <cfRule type="cellIs" dxfId="550" priority="831" stopIfTrue="1" operator="equal">
      <formula>"CW 3120-R2"</formula>
    </cfRule>
    <cfRule type="cellIs" dxfId="549" priority="832" stopIfTrue="1" operator="equal">
      <formula>"CW 3240-R7"</formula>
    </cfRule>
  </conditionalFormatting>
  <conditionalFormatting sqref="D201:D203">
    <cfRule type="cellIs" dxfId="548" priority="857" stopIfTrue="1" operator="equal">
      <formula>"CW 2130-R11"</formula>
    </cfRule>
    <cfRule type="cellIs" dxfId="547" priority="858" stopIfTrue="1" operator="equal">
      <formula>"CW 3120-R2"</formula>
    </cfRule>
    <cfRule type="cellIs" dxfId="546" priority="859" stopIfTrue="1" operator="equal">
      <formula>"CW 3240-R7"</formula>
    </cfRule>
  </conditionalFormatting>
  <conditionalFormatting sqref="D208">
    <cfRule type="cellIs" dxfId="545" priority="854" stopIfTrue="1" operator="equal">
      <formula>"CW 2130-R11"</formula>
    </cfRule>
    <cfRule type="cellIs" dxfId="544" priority="855" stopIfTrue="1" operator="equal">
      <formula>"CW 3120-R2"</formula>
    </cfRule>
    <cfRule type="cellIs" dxfId="543" priority="856" stopIfTrue="1" operator="equal">
      <formula>"CW 3240-R7"</formula>
    </cfRule>
  </conditionalFormatting>
  <conditionalFormatting sqref="D195 D193">
    <cfRule type="cellIs" dxfId="542" priority="842" stopIfTrue="1" operator="equal">
      <formula>"CW 2130-R11"</formula>
    </cfRule>
    <cfRule type="cellIs" dxfId="541" priority="843" stopIfTrue="1" operator="equal">
      <formula>"CW 3120-R2"</formula>
    </cfRule>
    <cfRule type="cellIs" dxfId="540" priority="844" stopIfTrue="1" operator="equal">
      <formula>"CW 3240-R7"</formula>
    </cfRule>
  </conditionalFormatting>
  <conditionalFormatting sqref="D205">
    <cfRule type="cellIs" dxfId="539" priority="833" stopIfTrue="1" operator="equal">
      <formula>"CW 2130-R11"</formula>
    </cfRule>
    <cfRule type="cellIs" dxfId="538" priority="834" stopIfTrue="1" operator="equal">
      <formula>"CW 3120-R2"</formula>
    </cfRule>
    <cfRule type="cellIs" dxfId="537" priority="835" stopIfTrue="1" operator="equal">
      <formula>"CW 3240-R7"</formula>
    </cfRule>
  </conditionalFormatting>
  <conditionalFormatting sqref="D211">
    <cfRule type="cellIs" dxfId="536" priority="821" stopIfTrue="1" operator="equal">
      <formula>"CW 2130-R11"</formula>
    </cfRule>
    <cfRule type="cellIs" dxfId="535" priority="822" stopIfTrue="1" operator="equal">
      <formula>"CW 3120-R2"</formula>
    </cfRule>
    <cfRule type="cellIs" dxfId="534" priority="823" stopIfTrue="1" operator="equal">
      <formula>"CW 3240-R7"</formula>
    </cfRule>
  </conditionalFormatting>
  <conditionalFormatting sqref="D204">
    <cfRule type="cellIs" dxfId="533" priority="836" stopIfTrue="1" operator="equal">
      <formula>"CW 2130-R11"</formula>
    </cfRule>
    <cfRule type="cellIs" dxfId="532" priority="837" stopIfTrue="1" operator="equal">
      <formula>"CW 3120-R2"</formula>
    </cfRule>
    <cfRule type="cellIs" dxfId="531" priority="838" stopIfTrue="1" operator="equal">
      <formula>"CW 3240-R7"</formula>
    </cfRule>
  </conditionalFormatting>
  <conditionalFormatting sqref="D210">
    <cfRule type="cellIs" dxfId="530" priority="824" stopIfTrue="1" operator="equal">
      <formula>"CW 2130-R11"</formula>
    </cfRule>
    <cfRule type="cellIs" dxfId="529" priority="825" stopIfTrue="1" operator="equal">
      <formula>"CW 3120-R2"</formula>
    </cfRule>
    <cfRule type="cellIs" dxfId="528" priority="826" stopIfTrue="1" operator="equal">
      <formula>"CW 3240-R7"</formula>
    </cfRule>
  </conditionalFormatting>
  <conditionalFormatting sqref="D248:D250">
    <cfRule type="cellIs" dxfId="527" priority="752" stopIfTrue="1" operator="equal">
      <formula>"CW 2130-R11"</formula>
    </cfRule>
    <cfRule type="cellIs" dxfId="526" priority="753" stopIfTrue="1" operator="equal">
      <formula>"CW 3120-R2"</formula>
    </cfRule>
    <cfRule type="cellIs" dxfId="525" priority="754" stopIfTrue="1" operator="equal">
      <formula>"CW 3240-R7"</formula>
    </cfRule>
  </conditionalFormatting>
  <conditionalFormatting sqref="D209">
    <cfRule type="cellIs" dxfId="524" priority="827" stopIfTrue="1" operator="equal">
      <formula>"CW 2130-R11"</formula>
    </cfRule>
    <cfRule type="cellIs" dxfId="523" priority="828" stopIfTrue="1" operator="equal">
      <formula>"CW 3120-R2"</formula>
    </cfRule>
    <cfRule type="cellIs" dxfId="522" priority="829" stopIfTrue="1" operator="equal">
      <formula>"CW 3240-R7"</formula>
    </cfRule>
  </conditionalFormatting>
  <conditionalFormatting sqref="D216">
    <cfRule type="cellIs" dxfId="521" priority="803" stopIfTrue="1" operator="equal">
      <formula>"CW 2130-R11"</formula>
    </cfRule>
    <cfRule type="cellIs" dxfId="520" priority="804" stopIfTrue="1" operator="equal">
      <formula>"CW 3120-R2"</formula>
    </cfRule>
    <cfRule type="cellIs" dxfId="519" priority="805" stopIfTrue="1" operator="equal">
      <formula>"CW 3240-R7"</formula>
    </cfRule>
  </conditionalFormatting>
  <conditionalFormatting sqref="D245">
    <cfRule type="cellIs" dxfId="518" priority="761" stopIfTrue="1" operator="equal">
      <formula>"CW 2130-R11"</formula>
    </cfRule>
    <cfRule type="cellIs" dxfId="517" priority="762" stopIfTrue="1" operator="equal">
      <formula>"CW 3120-R2"</formula>
    </cfRule>
    <cfRule type="cellIs" dxfId="516" priority="763" stopIfTrue="1" operator="equal">
      <formula>"CW 3240-R7"</formula>
    </cfRule>
  </conditionalFormatting>
  <conditionalFormatting sqref="D251">
    <cfRule type="cellIs" dxfId="515" priority="749" stopIfTrue="1" operator="equal">
      <formula>"CW 2130-R11"</formula>
    </cfRule>
    <cfRule type="cellIs" dxfId="514" priority="750" stopIfTrue="1" operator="equal">
      <formula>"CW 3120-R2"</formula>
    </cfRule>
    <cfRule type="cellIs" dxfId="513" priority="751" stopIfTrue="1" operator="equal">
      <formula>"CW 3240-R7"</formula>
    </cfRule>
  </conditionalFormatting>
  <conditionalFormatting sqref="D246">
    <cfRule type="cellIs" dxfId="512" priority="758" stopIfTrue="1" operator="equal">
      <formula>"CW 2130-R11"</formula>
    </cfRule>
    <cfRule type="cellIs" dxfId="511" priority="759" stopIfTrue="1" operator="equal">
      <formula>"CW 3120-R2"</formula>
    </cfRule>
    <cfRule type="cellIs" dxfId="510" priority="760" stopIfTrue="1" operator="equal">
      <formula>"CW 3240-R7"</formula>
    </cfRule>
  </conditionalFormatting>
  <conditionalFormatting sqref="D218:D221">
    <cfRule type="cellIs" dxfId="509" priority="797" stopIfTrue="1" operator="equal">
      <formula>"CW 2130-R11"</formula>
    </cfRule>
    <cfRule type="cellIs" dxfId="508" priority="798" stopIfTrue="1" operator="equal">
      <formula>"CW 3120-R2"</formula>
    </cfRule>
    <cfRule type="cellIs" dxfId="507" priority="799" stopIfTrue="1" operator="equal">
      <formula>"CW 3240-R7"</formula>
    </cfRule>
  </conditionalFormatting>
  <conditionalFormatting sqref="D228">
    <cfRule type="cellIs" dxfId="506" priority="794" stopIfTrue="1" operator="equal">
      <formula>"CW 2130-R11"</formula>
    </cfRule>
    <cfRule type="cellIs" dxfId="505" priority="795" stopIfTrue="1" operator="equal">
      <formula>"CW 3120-R2"</formula>
    </cfRule>
    <cfRule type="cellIs" dxfId="504" priority="796" stopIfTrue="1" operator="equal">
      <formula>"CW 3240-R7"</formula>
    </cfRule>
  </conditionalFormatting>
  <conditionalFormatting sqref="D247">
    <cfRule type="cellIs" dxfId="503" priority="755" stopIfTrue="1" operator="equal">
      <formula>"CW 2130-R11"</formula>
    </cfRule>
    <cfRule type="cellIs" dxfId="502" priority="756" stopIfTrue="1" operator="equal">
      <formula>"CW 3120-R2"</formula>
    </cfRule>
    <cfRule type="cellIs" dxfId="501" priority="757" stopIfTrue="1" operator="equal">
      <formula>"CW 3240-R7"</formula>
    </cfRule>
  </conditionalFormatting>
  <conditionalFormatting sqref="D232">
    <cfRule type="cellIs" dxfId="500" priority="792" stopIfTrue="1" operator="equal">
      <formula>"CW 3120-R2"</formula>
    </cfRule>
    <cfRule type="cellIs" dxfId="499" priority="793" stopIfTrue="1" operator="equal">
      <formula>"CW 3240-R7"</formula>
    </cfRule>
  </conditionalFormatting>
  <conditionalFormatting sqref="D234">
    <cfRule type="cellIs" dxfId="498" priority="787" stopIfTrue="1" operator="equal">
      <formula>"CW 3120-R2"</formula>
    </cfRule>
    <cfRule type="cellIs" dxfId="497" priority="788" stopIfTrue="1" operator="equal">
      <formula>"CW 3240-R7"</formula>
    </cfRule>
  </conditionalFormatting>
  <conditionalFormatting sqref="D236">
    <cfRule type="cellIs" dxfId="496" priority="785" stopIfTrue="1" operator="equal">
      <formula>"CW 3120-R2"</formula>
    </cfRule>
    <cfRule type="cellIs" dxfId="495" priority="786" stopIfTrue="1" operator="equal">
      <formula>"CW 3240-R7"</formula>
    </cfRule>
  </conditionalFormatting>
  <conditionalFormatting sqref="D235">
    <cfRule type="cellIs" dxfId="494" priority="783" stopIfTrue="1" operator="equal">
      <formula>"CW 3120-R2"</formula>
    </cfRule>
    <cfRule type="cellIs" dxfId="493" priority="784" stopIfTrue="1" operator="equal">
      <formula>"CW 3240-R7"</formula>
    </cfRule>
  </conditionalFormatting>
  <conditionalFormatting sqref="D230">
    <cfRule type="cellIs" dxfId="492" priority="771" stopIfTrue="1" operator="equal">
      <formula>"CW 2130-R11"</formula>
    </cfRule>
    <cfRule type="cellIs" dxfId="491" priority="772" stopIfTrue="1" operator="equal">
      <formula>"CW 3120-R2"</formula>
    </cfRule>
    <cfRule type="cellIs" dxfId="490" priority="773" stopIfTrue="1" operator="equal">
      <formula>"CW 3240-R7"</formula>
    </cfRule>
  </conditionalFormatting>
  <conditionalFormatting sqref="D238:D239">
    <cfRule type="cellIs" dxfId="489" priority="780" stopIfTrue="1" operator="equal">
      <formula>"CW 2130-R11"</formula>
    </cfRule>
    <cfRule type="cellIs" dxfId="488" priority="781" stopIfTrue="1" operator="equal">
      <formula>"CW 3120-R2"</formula>
    </cfRule>
    <cfRule type="cellIs" dxfId="487" priority="782" stopIfTrue="1" operator="equal">
      <formula>"CW 3240-R7"</formula>
    </cfRule>
  </conditionalFormatting>
  <conditionalFormatting sqref="D237">
    <cfRule type="cellIs" dxfId="486" priority="778" stopIfTrue="1" operator="equal">
      <formula>"CW 3120-R2"</formula>
    </cfRule>
    <cfRule type="cellIs" dxfId="485" priority="779" stopIfTrue="1" operator="equal">
      <formula>"CW 3240-R7"</formula>
    </cfRule>
  </conditionalFormatting>
  <conditionalFormatting sqref="D242">
    <cfRule type="cellIs" dxfId="484" priority="769" stopIfTrue="1" operator="equal">
      <formula>"CW 3120-R2"</formula>
    </cfRule>
    <cfRule type="cellIs" dxfId="483" priority="770" stopIfTrue="1" operator="equal">
      <formula>"CW 3240-R7"</formula>
    </cfRule>
  </conditionalFormatting>
  <conditionalFormatting sqref="D243">
    <cfRule type="cellIs" dxfId="482" priority="767" stopIfTrue="1" operator="equal">
      <formula>"CW 2130-R11"</formula>
    </cfRule>
    <cfRule type="cellIs" dxfId="481" priority="768" stopIfTrue="1" operator="equal">
      <formula>"CW 3240-R7"</formula>
    </cfRule>
  </conditionalFormatting>
  <conditionalFormatting sqref="D259">
    <cfRule type="cellIs" dxfId="480" priority="740" stopIfTrue="1" operator="equal">
      <formula>"CW 2130-R11"</formula>
    </cfRule>
    <cfRule type="cellIs" dxfId="479" priority="741" stopIfTrue="1" operator="equal">
      <formula>"CW 3120-R2"</formula>
    </cfRule>
    <cfRule type="cellIs" dxfId="478" priority="742" stopIfTrue="1" operator="equal">
      <formula>"CW 3240-R7"</formula>
    </cfRule>
  </conditionalFormatting>
  <conditionalFormatting sqref="D336:D338">
    <cfRule type="cellIs" dxfId="477" priority="590" stopIfTrue="1" operator="equal">
      <formula>"CW 2130-R11"</formula>
    </cfRule>
    <cfRule type="cellIs" dxfId="476" priority="591" stopIfTrue="1" operator="equal">
      <formula>"CW 3120-R2"</formula>
    </cfRule>
    <cfRule type="cellIs" dxfId="475" priority="592" stopIfTrue="1" operator="equal">
      <formula>"CW 3240-R7"</formula>
    </cfRule>
  </conditionalFormatting>
  <conditionalFormatting sqref="D260">
    <cfRule type="cellIs" dxfId="474" priority="716" stopIfTrue="1" operator="equal">
      <formula>"CW 2130-R11"</formula>
    </cfRule>
    <cfRule type="cellIs" dxfId="473" priority="717" stopIfTrue="1" operator="equal">
      <formula>"CW 3120-R2"</formula>
    </cfRule>
    <cfRule type="cellIs" dxfId="472" priority="718" stopIfTrue="1" operator="equal">
      <formula>"CW 3240-R7"</formula>
    </cfRule>
  </conditionalFormatting>
  <conditionalFormatting sqref="D288">
    <cfRule type="cellIs" dxfId="471" priority="704" stopIfTrue="1" operator="equal">
      <formula>"CW 2130-R11"</formula>
    </cfRule>
    <cfRule type="cellIs" dxfId="470" priority="705" stopIfTrue="1" operator="equal">
      <formula>"CW 3120-R2"</formula>
    </cfRule>
    <cfRule type="cellIs" dxfId="469" priority="706" stopIfTrue="1" operator="equal">
      <formula>"CW 3240-R7"</formula>
    </cfRule>
  </conditionalFormatting>
  <conditionalFormatting sqref="D284">
    <cfRule type="cellIs" dxfId="468" priority="710" stopIfTrue="1" operator="equal">
      <formula>"CW 2130-R11"</formula>
    </cfRule>
    <cfRule type="cellIs" dxfId="467" priority="711" stopIfTrue="1" operator="equal">
      <formula>"CW 3120-R2"</formula>
    </cfRule>
    <cfRule type="cellIs" dxfId="466" priority="712" stopIfTrue="1" operator="equal">
      <formula>"CW 3240-R7"</formula>
    </cfRule>
  </conditionalFormatting>
  <conditionalFormatting sqref="D285:D287">
    <cfRule type="cellIs" dxfId="465" priority="707" stopIfTrue="1" operator="equal">
      <formula>"CW 2130-R11"</formula>
    </cfRule>
    <cfRule type="cellIs" dxfId="464" priority="708" stopIfTrue="1" operator="equal">
      <formula>"CW 3120-R2"</formula>
    </cfRule>
    <cfRule type="cellIs" dxfId="463" priority="709" stopIfTrue="1" operator="equal">
      <formula>"CW 3240-R7"</formula>
    </cfRule>
  </conditionalFormatting>
  <conditionalFormatting sqref="D278">
    <cfRule type="cellIs" dxfId="462" priority="683" stopIfTrue="1" operator="equal">
      <formula>"CW 2130-R11"</formula>
    </cfRule>
    <cfRule type="cellIs" dxfId="461" priority="684" stopIfTrue="1" operator="equal">
      <formula>"CW 3120-R2"</formula>
    </cfRule>
    <cfRule type="cellIs" dxfId="460" priority="685" stopIfTrue="1" operator="equal">
      <formula>"CW 3240-R7"</formula>
    </cfRule>
  </conditionalFormatting>
  <conditionalFormatting sqref="D301:D302">
    <cfRule type="cellIs" dxfId="459" priority="674" stopIfTrue="1" operator="equal">
      <formula>"CW 2130-R11"</formula>
    </cfRule>
    <cfRule type="cellIs" dxfId="458" priority="675" stopIfTrue="1" operator="equal">
      <formula>"CW 3120-R2"</formula>
    </cfRule>
    <cfRule type="cellIs" dxfId="457" priority="676" stopIfTrue="1" operator="equal">
      <formula>"CW 3240-R7"</formula>
    </cfRule>
  </conditionalFormatting>
  <conditionalFormatting sqref="D292:D294">
    <cfRule type="cellIs" dxfId="456" priority="701" stopIfTrue="1" operator="equal">
      <formula>"CW 2130-R11"</formula>
    </cfRule>
    <cfRule type="cellIs" dxfId="455" priority="702" stopIfTrue="1" operator="equal">
      <formula>"CW 3120-R2"</formula>
    </cfRule>
    <cfRule type="cellIs" dxfId="454" priority="703" stopIfTrue="1" operator="equal">
      <formula>"CW 3240-R7"</formula>
    </cfRule>
  </conditionalFormatting>
  <conditionalFormatting sqref="D305">
    <cfRule type="cellIs" dxfId="453" priority="698" stopIfTrue="1" operator="equal">
      <formula>"CW 2130-R11"</formula>
    </cfRule>
    <cfRule type="cellIs" dxfId="452" priority="699" stopIfTrue="1" operator="equal">
      <formula>"CW 3120-R2"</formula>
    </cfRule>
    <cfRule type="cellIs" dxfId="451" priority="700" stopIfTrue="1" operator="equal">
      <formula>"CW 3240-R7"</formula>
    </cfRule>
  </conditionalFormatting>
  <conditionalFormatting sqref="D279 D277">
    <cfRule type="cellIs" dxfId="450" priority="686" stopIfTrue="1" operator="equal">
      <formula>"CW 2130-R11"</formula>
    </cfRule>
    <cfRule type="cellIs" dxfId="449" priority="687" stopIfTrue="1" operator="equal">
      <formula>"CW 3120-R2"</formula>
    </cfRule>
    <cfRule type="cellIs" dxfId="448" priority="688" stopIfTrue="1" operator="equal">
      <formula>"CW 3240-R7"</formula>
    </cfRule>
  </conditionalFormatting>
  <conditionalFormatting sqref="D300">
    <cfRule type="cellIs" dxfId="447" priority="677" stopIfTrue="1" operator="equal">
      <formula>"CW 2130-R11"</formula>
    </cfRule>
    <cfRule type="cellIs" dxfId="446" priority="678" stopIfTrue="1" operator="equal">
      <formula>"CW 3120-R2"</formula>
    </cfRule>
    <cfRule type="cellIs" dxfId="445" priority="679" stopIfTrue="1" operator="equal">
      <formula>"CW 3240-R7"</formula>
    </cfRule>
  </conditionalFormatting>
  <conditionalFormatting sqref="D299">
    <cfRule type="cellIs" dxfId="444" priority="680" stopIfTrue="1" operator="equal">
      <formula>"CW 2130-R11"</formula>
    </cfRule>
    <cfRule type="cellIs" dxfId="443" priority="681" stopIfTrue="1" operator="equal">
      <formula>"CW 3120-R2"</formula>
    </cfRule>
    <cfRule type="cellIs" dxfId="442" priority="682" stopIfTrue="1" operator="equal">
      <formula>"CW 3240-R7"</formula>
    </cfRule>
  </conditionalFormatting>
  <conditionalFormatting sqref="D311">
    <cfRule type="cellIs" dxfId="441" priority="671" stopIfTrue="1" operator="equal">
      <formula>"CW 2130-R11"</formula>
    </cfRule>
    <cfRule type="cellIs" dxfId="440" priority="672" stopIfTrue="1" operator="equal">
      <formula>"CW 3120-R2"</formula>
    </cfRule>
    <cfRule type="cellIs" dxfId="439" priority="673" stopIfTrue="1" operator="equal">
      <formula>"CW 3240-R7"</formula>
    </cfRule>
  </conditionalFormatting>
  <conditionalFormatting sqref="D280">
    <cfRule type="cellIs" dxfId="438" priority="656" stopIfTrue="1" operator="equal">
      <formula>"CW 2130-R11"</formula>
    </cfRule>
    <cfRule type="cellIs" dxfId="437" priority="657" stopIfTrue="1" operator="equal">
      <formula>"CW 3120-R2"</formula>
    </cfRule>
    <cfRule type="cellIs" dxfId="436" priority="658" stopIfTrue="1" operator="equal">
      <formula>"CW 3240-R7"</formula>
    </cfRule>
  </conditionalFormatting>
  <conditionalFormatting sqref="D315">
    <cfRule type="cellIs" dxfId="435" priority="615" stopIfTrue="1" operator="equal">
      <formula>"CW 2130-R11"</formula>
    </cfRule>
    <cfRule type="cellIs" dxfId="434" priority="616" stopIfTrue="1" operator="equal">
      <formula>"CW 3120-R2"</formula>
    </cfRule>
    <cfRule type="cellIs" dxfId="433" priority="617" stopIfTrue="1" operator="equal">
      <formula>"CW 3240-R7"</formula>
    </cfRule>
  </conditionalFormatting>
  <conditionalFormatting sqref="D321">
    <cfRule type="cellIs" dxfId="432" priority="624" stopIfTrue="1" operator="equal">
      <formula>"CW 2130-R11"</formula>
    </cfRule>
    <cfRule type="cellIs" dxfId="431" priority="625" stopIfTrue="1" operator="equal">
      <formula>"CW 3120-R2"</formula>
    </cfRule>
    <cfRule type="cellIs" dxfId="430" priority="626" stopIfTrue="1" operator="equal">
      <formula>"CW 3240-R7"</formula>
    </cfRule>
  </conditionalFormatting>
  <conditionalFormatting sqref="D343">
    <cfRule type="cellIs" dxfId="429" priority="581" stopIfTrue="1" operator="equal">
      <formula>"CW 2130-R11"</formula>
    </cfRule>
    <cfRule type="cellIs" dxfId="428" priority="582" stopIfTrue="1" operator="equal">
      <formula>"CW 3120-R2"</formula>
    </cfRule>
    <cfRule type="cellIs" dxfId="427" priority="583" stopIfTrue="1" operator="equal">
      <formula>"CW 3240-R7"</formula>
    </cfRule>
  </conditionalFormatting>
  <conditionalFormatting sqref="D328">
    <cfRule type="cellIs" dxfId="426" priority="605" stopIfTrue="1" operator="equal">
      <formula>"CW 2130-R11"</formula>
    </cfRule>
    <cfRule type="cellIs" dxfId="425" priority="606" stopIfTrue="1" operator="equal">
      <formula>"CW 3120-R2"</formula>
    </cfRule>
    <cfRule type="cellIs" dxfId="424" priority="607" stopIfTrue="1" operator="equal">
      <formula>"CW 3240-R7"</formula>
    </cfRule>
  </conditionalFormatting>
  <conditionalFormatting sqref="D329">
    <cfRule type="cellIs" dxfId="423" priority="602" stopIfTrue="1" operator="equal">
      <formula>"CW 2130-R11"</formula>
    </cfRule>
    <cfRule type="cellIs" dxfId="422" priority="603" stopIfTrue="1" operator="equal">
      <formula>"CW 3120-R2"</formula>
    </cfRule>
    <cfRule type="cellIs" dxfId="421" priority="604" stopIfTrue="1" operator="equal">
      <formula>"CW 3240-R7"</formula>
    </cfRule>
  </conditionalFormatting>
  <conditionalFormatting sqref="D330">
    <cfRule type="cellIs" dxfId="420" priority="599" stopIfTrue="1" operator="equal">
      <formula>"CW 2130-R11"</formula>
    </cfRule>
    <cfRule type="cellIs" dxfId="419" priority="600" stopIfTrue="1" operator="equal">
      <formula>"CW 3120-R2"</formula>
    </cfRule>
    <cfRule type="cellIs" dxfId="418" priority="601" stopIfTrue="1" operator="equal">
      <formula>"CW 3240-R7"</formula>
    </cfRule>
  </conditionalFormatting>
  <conditionalFormatting sqref="D331:D333">
    <cfRule type="cellIs" dxfId="417" priority="596" stopIfTrue="1" operator="equal">
      <formula>"CW 2130-R11"</formula>
    </cfRule>
    <cfRule type="cellIs" dxfId="416" priority="597" stopIfTrue="1" operator="equal">
      <formula>"CW 3120-R2"</formula>
    </cfRule>
    <cfRule type="cellIs" dxfId="415" priority="598" stopIfTrue="1" operator="equal">
      <formula>"CW 3240-R7"</formula>
    </cfRule>
  </conditionalFormatting>
  <conditionalFormatting sqref="D422:D423">
    <cfRule type="cellIs" dxfId="414" priority="434" stopIfTrue="1" operator="equal">
      <formula>"CW 2130-R11"</formula>
    </cfRule>
    <cfRule type="cellIs" dxfId="413" priority="435" stopIfTrue="1" operator="equal">
      <formula>"CW 3120-R2"</formula>
    </cfRule>
    <cfRule type="cellIs" dxfId="412" priority="436" stopIfTrue="1" operator="equal">
      <formula>"CW 3240-R7"</formula>
    </cfRule>
  </conditionalFormatting>
  <conditionalFormatting sqref="D387:D391">
    <cfRule type="cellIs" dxfId="411" priority="587" stopIfTrue="1" operator="equal">
      <formula>"CW 2130-R11"</formula>
    </cfRule>
    <cfRule type="cellIs" dxfId="410" priority="588" stopIfTrue="1" operator="equal">
      <formula>"CW 3120-R2"</formula>
    </cfRule>
    <cfRule type="cellIs" dxfId="409" priority="589" stopIfTrue="1" operator="equal">
      <formula>"CW 3240-R7"</formula>
    </cfRule>
  </conditionalFormatting>
  <conditionalFormatting sqref="D342">
    <cfRule type="cellIs" dxfId="408" priority="584" stopIfTrue="1" operator="equal">
      <formula>"CW 2130-R11"</formula>
    </cfRule>
    <cfRule type="cellIs" dxfId="407" priority="585" stopIfTrue="1" operator="equal">
      <formula>"CW 3120-R2"</formula>
    </cfRule>
    <cfRule type="cellIs" dxfId="406" priority="586" stopIfTrue="1" operator="equal">
      <formula>"CW 3240-R7"</formula>
    </cfRule>
  </conditionalFormatting>
  <conditionalFormatting sqref="D344">
    <cfRule type="cellIs" dxfId="405" priority="575" stopIfTrue="1" operator="equal">
      <formula>"CW 2130-R11"</formula>
    </cfRule>
    <cfRule type="cellIs" dxfId="404" priority="576" stopIfTrue="1" operator="equal">
      <formula>"CW 3120-R2"</formula>
    </cfRule>
    <cfRule type="cellIs" dxfId="403" priority="577" stopIfTrue="1" operator="equal">
      <formula>"CW 3240-R7"</formula>
    </cfRule>
  </conditionalFormatting>
  <conditionalFormatting sqref="D348">
    <cfRule type="cellIs" dxfId="402" priority="569" stopIfTrue="1" operator="equal">
      <formula>"CW 2130-R11"</formula>
    </cfRule>
    <cfRule type="cellIs" dxfId="401" priority="570" stopIfTrue="1" operator="equal">
      <formula>"CW 3120-R2"</formula>
    </cfRule>
    <cfRule type="cellIs" dxfId="400" priority="571" stopIfTrue="1" operator="equal">
      <formula>"CW 3240-R7"</formula>
    </cfRule>
  </conditionalFormatting>
  <conditionalFormatting sqref="D346">
    <cfRule type="cellIs" dxfId="399" priority="560" stopIfTrue="1" operator="equal">
      <formula>"CW 2130-R11"</formula>
    </cfRule>
    <cfRule type="cellIs" dxfId="398" priority="561" stopIfTrue="1" operator="equal">
      <formula>"CW 3120-R2"</formula>
    </cfRule>
    <cfRule type="cellIs" dxfId="397" priority="562" stopIfTrue="1" operator="equal">
      <formula>"CW 3240-R7"</formula>
    </cfRule>
  </conditionalFormatting>
  <conditionalFormatting sqref="D364">
    <cfRule type="cellIs" dxfId="396" priority="548" stopIfTrue="1" operator="equal">
      <formula>"CW 2130-R11"</formula>
    </cfRule>
    <cfRule type="cellIs" dxfId="395" priority="549" stopIfTrue="1" operator="equal">
      <formula>"CW 3120-R2"</formula>
    </cfRule>
    <cfRule type="cellIs" dxfId="394" priority="550" stopIfTrue="1" operator="equal">
      <formula>"CW 3240-R7"</formula>
    </cfRule>
  </conditionalFormatting>
  <conditionalFormatting sqref="D360">
    <cfRule type="cellIs" dxfId="393" priority="554" stopIfTrue="1" operator="equal">
      <formula>"CW 2130-R11"</formula>
    </cfRule>
    <cfRule type="cellIs" dxfId="392" priority="555" stopIfTrue="1" operator="equal">
      <formula>"CW 3120-R2"</formula>
    </cfRule>
    <cfRule type="cellIs" dxfId="391" priority="556" stopIfTrue="1" operator="equal">
      <formula>"CW 3240-R7"</formula>
    </cfRule>
  </conditionalFormatting>
  <conditionalFormatting sqref="D353:D354">
    <cfRule type="cellIs" dxfId="390" priority="557" stopIfTrue="1" operator="equal">
      <formula>"CW 2130-R11"</formula>
    </cfRule>
    <cfRule type="cellIs" dxfId="389" priority="558" stopIfTrue="1" operator="equal">
      <formula>"CW 3120-R2"</formula>
    </cfRule>
    <cfRule type="cellIs" dxfId="388" priority="559" stopIfTrue="1" operator="equal">
      <formula>"CW 3240-R7"</formula>
    </cfRule>
  </conditionalFormatting>
  <conditionalFormatting sqref="D361:D363">
    <cfRule type="cellIs" dxfId="387" priority="551" stopIfTrue="1" operator="equal">
      <formula>"CW 2130-R11"</formula>
    </cfRule>
    <cfRule type="cellIs" dxfId="386" priority="552" stopIfTrue="1" operator="equal">
      <formula>"CW 3120-R2"</formula>
    </cfRule>
    <cfRule type="cellIs" dxfId="385" priority="553" stopIfTrue="1" operator="equal">
      <formula>"CW 3240-R7"</formula>
    </cfRule>
  </conditionalFormatting>
  <conditionalFormatting sqref="D368">
    <cfRule type="cellIs" dxfId="384" priority="524" stopIfTrue="1" operator="equal">
      <formula>"CW 2130-R11"</formula>
    </cfRule>
    <cfRule type="cellIs" dxfId="383" priority="525" stopIfTrue="1" operator="equal">
      <formula>"CW 3120-R2"</formula>
    </cfRule>
    <cfRule type="cellIs" dxfId="382" priority="526" stopIfTrue="1" operator="equal">
      <formula>"CW 3240-R7"</formula>
    </cfRule>
  </conditionalFormatting>
  <conditionalFormatting sqref="D358">
    <cfRule type="cellIs" dxfId="381" priority="527" stopIfTrue="1" operator="equal">
      <formula>"CW 2130-R11"</formula>
    </cfRule>
    <cfRule type="cellIs" dxfId="380" priority="528" stopIfTrue="1" operator="equal">
      <formula>"CW 3120-R2"</formula>
    </cfRule>
    <cfRule type="cellIs" dxfId="379" priority="529" stopIfTrue="1" operator="equal">
      <formula>"CW 3240-R7"</formula>
    </cfRule>
  </conditionalFormatting>
  <conditionalFormatting sqref="D370">
    <cfRule type="cellIs" dxfId="378" priority="518" stopIfTrue="1" operator="equal">
      <formula>"CW 2130-R11"</formula>
    </cfRule>
    <cfRule type="cellIs" dxfId="377" priority="519" stopIfTrue="1" operator="equal">
      <formula>"CW 3120-R2"</formula>
    </cfRule>
    <cfRule type="cellIs" dxfId="376" priority="520" stopIfTrue="1" operator="equal">
      <formula>"CW 3240-R7"</formula>
    </cfRule>
  </conditionalFormatting>
  <conditionalFormatting sqref="D365:D367">
    <cfRule type="cellIs" dxfId="375" priority="545" stopIfTrue="1" operator="equal">
      <formula>"CW 2130-R11"</formula>
    </cfRule>
    <cfRule type="cellIs" dxfId="374" priority="546" stopIfTrue="1" operator="equal">
      <formula>"CW 3120-R2"</formula>
    </cfRule>
    <cfRule type="cellIs" dxfId="373" priority="547" stopIfTrue="1" operator="equal">
      <formula>"CW 3240-R7"</formula>
    </cfRule>
  </conditionalFormatting>
  <conditionalFormatting sqref="D371">
    <cfRule type="cellIs" dxfId="372" priority="542" stopIfTrue="1" operator="equal">
      <formula>"CW 2130-R11"</formula>
    </cfRule>
    <cfRule type="cellIs" dxfId="371" priority="543" stopIfTrue="1" operator="equal">
      <formula>"CW 3120-R2"</formula>
    </cfRule>
    <cfRule type="cellIs" dxfId="370" priority="544" stopIfTrue="1" operator="equal">
      <formula>"CW 3240-R7"</formula>
    </cfRule>
  </conditionalFormatting>
  <conditionalFormatting sqref="D359 D357">
    <cfRule type="cellIs" dxfId="369" priority="530" stopIfTrue="1" operator="equal">
      <formula>"CW 2130-R11"</formula>
    </cfRule>
    <cfRule type="cellIs" dxfId="368" priority="531" stopIfTrue="1" operator="equal">
      <formula>"CW 3120-R2"</formula>
    </cfRule>
    <cfRule type="cellIs" dxfId="367" priority="532" stopIfTrue="1" operator="equal">
      <formula>"CW 3240-R7"</formula>
    </cfRule>
  </conditionalFormatting>
  <conditionalFormatting sqref="D402:D403">
    <cfRule type="cellIs" dxfId="366" priority="468" stopIfTrue="1" operator="equal">
      <formula>"CW 2130-R11"</formula>
    </cfRule>
    <cfRule type="cellIs" dxfId="365" priority="469" stopIfTrue="1" operator="equal">
      <formula>"CW 3120-R2"</formula>
    </cfRule>
    <cfRule type="cellIs" dxfId="364" priority="470" stopIfTrue="1" operator="equal">
      <formula>"CW 3240-R7"</formula>
    </cfRule>
  </conditionalFormatting>
  <conditionalFormatting sqref="D355:D356">
    <cfRule type="cellIs" dxfId="363" priority="533" stopIfTrue="1" operator="equal">
      <formula>"CW 2130-R11"</formula>
    </cfRule>
    <cfRule type="cellIs" dxfId="362" priority="534" stopIfTrue="1" operator="equal">
      <formula>"CW 3120-R2"</formula>
    </cfRule>
    <cfRule type="cellIs" dxfId="361" priority="535" stopIfTrue="1" operator="equal">
      <formula>"CW 3240-R7"</formula>
    </cfRule>
  </conditionalFormatting>
  <conditionalFormatting sqref="D369">
    <cfRule type="cellIs" dxfId="360" priority="521" stopIfTrue="1" operator="equal">
      <formula>"CW 2130-R11"</formula>
    </cfRule>
    <cfRule type="cellIs" dxfId="359" priority="522" stopIfTrue="1" operator="equal">
      <formula>"CW 3120-R2"</formula>
    </cfRule>
    <cfRule type="cellIs" dxfId="358" priority="523" stopIfTrue="1" operator="equal">
      <formula>"CW 3240-R7"</formula>
    </cfRule>
  </conditionalFormatting>
  <conditionalFormatting sqref="D376">
    <cfRule type="cellIs" dxfId="357" priority="509" stopIfTrue="1" operator="equal">
      <formula>"CW 2130-R11"</formula>
    </cfRule>
    <cfRule type="cellIs" dxfId="356" priority="510" stopIfTrue="1" operator="equal">
      <formula>"CW 3120-R2"</formula>
    </cfRule>
    <cfRule type="cellIs" dxfId="355" priority="511" stopIfTrue="1" operator="equal">
      <formula>"CW 3240-R7"</formula>
    </cfRule>
  </conditionalFormatting>
  <conditionalFormatting sqref="D375">
    <cfRule type="cellIs" dxfId="354" priority="512" stopIfTrue="1" operator="equal">
      <formula>"CW 2130-R11"</formula>
    </cfRule>
    <cfRule type="cellIs" dxfId="353" priority="513" stopIfTrue="1" operator="equal">
      <formula>"CW 3120-R2"</formula>
    </cfRule>
    <cfRule type="cellIs" dxfId="352" priority="514" stopIfTrue="1" operator="equal">
      <formula>"CW 3240-R7"</formula>
    </cfRule>
  </conditionalFormatting>
  <conditionalFormatting sqref="D374">
    <cfRule type="cellIs" dxfId="351" priority="515" stopIfTrue="1" operator="equal">
      <formula>"CW 2130-R11"</formula>
    </cfRule>
    <cfRule type="cellIs" dxfId="350" priority="516" stopIfTrue="1" operator="equal">
      <formula>"CW 3120-R2"</formula>
    </cfRule>
    <cfRule type="cellIs" dxfId="349" priority="517" stopIfTrue="1" operator="equal">
      <formula>"CW 3240-R7"</formula>
    </cfRule>
  </conditionalFormatting>
  <conditionalFormatting sqref="D397">
    <cfRule type="cellIs" dxfId="348" priority="477" stopIfTrue="1" operator="equal">
      <formula>"CW 2130-R11"</formula>
    </cfRule>
    <cfRule type="cellIs" dxfId="347" priority="478" stopIfTrue="1" operator="equal">
      <formula>"CW 3120-R2"</formula>
    </cfRule>
    <cfRule type="cellIs" dxfId="346" priority="479" stopIfTrue="1" operator="equal">
      <formula>"CW 3240-R7"</formula>
    </cfRule>
  </conditionalFormatting>
  <conditionalFormatting sqref="D381">
    <cfRule type="cellIs" dxfId="345" priority="491" stopIfTrue="1" operator="equal">
      <formula>"CW 2130-R11"</formula>
    </cfRule>
    <cfRule type="cellIs" dxfId="344" priority="492" stopIfTrue="1" operator="equal">
      <formula>"CW 3120-R2"</formula>
    </cfRule>
    <cfRule type="cellIs" dxfId="343" priority="493" stopIfTrue="1" operator="equal">
      <formula>"CW 3240-R7"</formula>
    </cfRule>
  </conditionalFormatting>
  <conditionalFormatting sqref="D392">
    <cfRule type="cellIs" dxfId="342" priority="482" stopIfTrue="1" operator="equal">
      <formula>"CW 2130-R11"</formula>
    </cfRule>
    <cfRule type="cellIs" dxfId="341" priority="483" stopIfTrue="1" operator="equal">
      <formula>"CW 3120-R2"</formula>
    </cfRule>
    <cfRule type="cellIs" dxfId="340" priority="484" stopIfTrue="1" operator="equal">
      <formula>"CW 3240-R7"</formula>
    </cfRule>
  </conditionalFormatting>
  <conditionalFormatting sqref="D382:D385">
    <cfRule type="cellIs" dxfId="339" priority="485" stopIfTrue="1" operator="equal">
      <formula>"CW 2130-R11"</formula>
    </cfRule>
    <cfRule type="cellIs" dxfId="338" priority="486" stopIfTrue="1" operator="equal">
      <formula>"CW 3120-R2"</formula>
    </cfRule>
    <cfRule type="cellIs" dxfId="337" priority="487" stopIfTrue="1" operator="equal">
      <formula>"CW 3240-R7"</formula>
    </cfRule>
  </conditionalFormatting>
  <conditionalFormatting sqref="D394">
    <cfRule type="cellIs" dxfId="336" priority="459" stopIfTrue="1" operator="equal">
      <formula>"CW 2130-R11"</formula>
    </cfRule>
    <cfRule type="cellIs" dxfId="335" priority="460" stopIfTrue="1" operator="equal">
      <formula>"CW 3120-R2"</formula>
    </cfRule>
    <cfRule type="cellIs" dxfId="334" priority="461" stopIfTrue="1" operator="equal">
      <formula>"CW 3240-R7"</formula>
    </cfRule>
  </conditionalFormatting>
  <conditionalFormatting sqref="D396">
    <cfRule type="cellIs" dxfId="333" priority="480" stopIfTrue="1" operator="equal">
      <formula>"CW 3120-R2"</formula>
    </cfRule>
    <cfRule type="cellIs" dxfId="332" priority="481" stopIfTrue="1" operator="equal">
      <formula>"CW 3240-R7"</formula>
    </cfRule>
  </conditionalFormatting>
  <conditionalFormatting sqref="D416">
    <cfRule type="cellIs" dxfId="331" priority="443" stopIfTrue="1" operator="equal">
      <formula>"CW 2130-R11"</formula>
    </cfRule>
    <cfRule type="cellIs" dxfId="330" priority="444" stopIfTrue="1" operator="equal">
      <formula>"CW 3120-R2"</formula>
    </cfRule>
    <cfRule type="cellIs" dxfId="329" priority="445" stopIfTrue="1" operator="equal">
      <formula>"CW 3240-R7"</formula>
    </cfRule>
  </conditionalFormatting>
  <conditionalFormatting sqref="D398">
    <cfRule type="cellIs" dxfId="328" priority="475" stopIfTrue="1" operator="equal">
      <formula>"CW 3120-R2"</formula>
    </cfRule>
    <cfRule type="cellIs" dxfId="327" priority="476" stopIfTrue="1" operator="equal">
      <formula>"CW 3240-R7"</formula>
    </cfRule>
  </conditionalFormatting>
  <conditionalFormatting sqref="D400">
    <cfRule type="cellIs" dxfId="326" priority="473" stopIfTrue="1" operator="equal">
      <formula>"CW 3120-R2"</formula>
    </cfRule>
    <cfRule type="cellIs" dxfId="325" priority="474" stopIfTrue="1" operator="equal">
      <formula>"CW 3240-R7"</formula>
    </cfRule>
  </conditionalFormatting>
  <conditionalFormatting sqref="D399">
    <cfRule type="cellIs" dxfId="324" priority="471" stopIfTrue="1" operator="equal">
      <formula>"CW 3120-R2"</formula>
    </cfRule>
    <cfRule type="cellIs" dxfId="323" priority="472" stopIfTrue="1" operator="equal">
      <formula>"CW 3240-R7"</formula>
    </cfRule>
  </conditionalFormatting>
  <conditionalFormatting sqref="D401">
    <cfRule type="cellIs" dxfId="322" priority="466" stopIfTrue="1" operator="equal">
      <formula>"CW 3120-R2"</formula>
    </cfRule>
    <cfRule type="cellIs" dxfId="321" priority="467" stopIfTrue="1" operator="equal">
      <formula>"CW 3240-R7"</formula>
    </cfRule>
  </conditionalFormatting>
  <conditionalFormatting sqref="D447">
    <cfRule type="cellIs" dxfId="320" priority="426" stopIfTrue="1" operator="equal">
      <formula>"CW 3120-R2"</formula>
    </cfRule>
    <cfRule type="cellIs" dxfId="319" priority="427" stopIfTrue="1" operator="equal">
      <formula>"CW 3240-R7"</formula>
    </cfRule>
  </conditionalFormatting>
  <conditionalFormatting sqref="D446">
    <cfRule type="cellIs" dxfId="318" priority="430" stopIfTrue="1" operator="equal">
      <formula>"CW 3120-R2"</formula>
    </cfRule>
    <cfRule type="cellIs" dxfId="317" priority="431" stopIfTrue="1" operator="equal">
      <formula>"CW 3240-R7"</formula>
    </cfRule>
  </conditionalFormatting>
  <conditionalFormatting sqref="D411:D412">
    <cfRule type="cellIs" dxfId="316" priority="452" stopIfTrue="1" operator="equal">
      <formula>"CW 2130-R11"</formula>
    </cfRule>
    <cfRule type="cellIs" dxfId="315" priority="453" stopIfTrue="1" operator="equal">
      <formula>"CW 3120-R2"</formula>
    </cfRule>
    <cfRule type="cellIs" dxfId="314" priority="454" stopIfTrue="1" operator="equal">
      <formula>"CW 3240-R7"</formula>
    </cfRule>
  </conditionalFormatting>
  <conditionalFormatting sqref="D409">
    <cfRule type="cellIs" dxfId="313" priority="457" stopIfTrue="1" operator="equal">
      <formula>"CW 3120-R2"</formula>
    </cfRule>
    <cfRule type="cellIs" dxfId="312" priority="458" stopIfTrue="1" operator="equal">
      <formula>"CW 3240-R7"</formula>
    </cfRule>
  </conditionalFormatting>
  <conditionalFormatting sqref="D410">
    <cfRule type="cellIs" dxfId="311" priority="455" stopIfTrue="1" operator="equal">
      <formula>"CW 2130-R11"</formula>
    </cfRule>
    <cfRule type="cellIs" dxfId="310" priority="456" stopIfTrue="1" operator="equal">
      <formula>"CW 3240-R7"</formula>
    </cfRule>
  </conditionalFormatting>
  <conditionalFormatting sqref="D420">
    <cfRule type="cellIs" dxfId="309" priority="437" stopIfTrue="1" operator="equal">
      <formula>"CW 2130-R11"</formula>
    </cfRule>
    <cfRule type="cellIs" dxfId="308" priority="438" stopIfTrue="1" operator="equal">
      <formula>"CW 3120-R2"</formula>
    </cfRule>
    <cfRule type="cellIs" dxfId="307" priority="439" stopIfTrue="1" operator="equal">
      <formula>"CW 3240-R7"</formula>
    </cfRule>
  </conditionalFormatting>
  <conditionalFormatting sqref="D414">
    <cfRule type="cellIs" dxfId="306" priority="449" stopIfTrue="1" operator="equal">
      <formula>"CW 2130-R11"</formula>
    </cfRule>
    <cfRule type="cellIs" dxfId="305" priority="450" stopIfTrue="1" operator="equal">
      <formula>"CW 3120-R2"</formula>
    </cfRule>
    <cfRule type="cellIs" dxfId="304" priority="451" stopIfTrue="1" operator="equal">
      <formula>"CW 3240-R7"</formula>
    </cfRule>
  </conditionalFormatting>
  <conditionalFormatting sqref="D415">
    <cfRule type="cellIs" dxfId="303" priority="446" stopIfTrue="1" operator="equal">
      <formula>"CW 2130-R11"</formula>
    </cfRule>
    <cfRule type="cellIs" dxfId="302" priority="447" stopIfTrue="1" operator="equal">
      <formula>"CW 3120-R2"</formula>
    </cfRule>
    <cfRule type="cellIs" dxfId="301" priority="448" stopIfTrue="1" operator="equal">
      <formula>"CW 3240-R7"</formula>
    </cfRule>
  </conditionalFormatting>
  <conditionalFormatting sqref="D417:D419">
    <cfRule type="cellIs" dxfId="300" priority="440" stopIfTrue="1" operator="equal">
      <formula>"CW 2130-R11"</formula>
    </cfRule>
    <cfRule type="cellIs" dxfId="299" priority="441" stopIfTrue="1" operator="equal">
      <formula>"CW 3120-R2"</formula>
    </cfRule>
    <cfRule type="cellIs" dxfId="298" priority="442" stopIfTrue="1" operator="equal">
      <formula>"CW 3240-R7"</formula>
    </cfRule>
  </conditionalFormatting>
  <conditionalFormatting sqref="D442">
    <cfRule type="cellIs" dxfId="297" priority="416" stopIfTrue="1" operator="equal">
      <formula>"CW 3120-R2"</formula>
    </cfRule>
    <cfRule type="cellIs" dxfId="296" priority="417" stopIfTrue="1" operator="equal">
      <formula>"CW 3240-R7"</formula>
    </cfRule>
  </conditionalFormatting>
  <conditionalFormatting sqref="D439">
    <cfRule type="cellIs" dxfId="295" priority="400" stopIfTrue="1" operator="equal">
      <formula>"CW 3120-R2"</formula>
    </cfRule>
    <cfRule type="cellIs" dxfId="294" priority="401" stopIfTrue="1" operator="equal">
      <formula>"CW 3240-R7"</formula>
    </cfRule>
  </conditionalFormatting>
  <conditionalFormatting sqref="D461:D462">
    <cfRule type="cellIs" dxfId="293" priority="375" stopIfTrue="1" operator="equal">
      <formula>"CW 3120-R2"</formula>
    </cfRule>
    <cfRule type="cellIs" dxfId="292" priority="376" stopIfTrue="1" operator="equal">
      <formula>"CW 3240-R7"</formula>
    </cfRule>
  </conditionalFormatting>
  <conditionalFormatting sqref="D449">
    <cfRule type="cellIs" dxfId="291" priority="424" stopIfTrue="1" operator="equal">
      <formula>"CW 3120-R2"</formula>
    </cfRule>
    <cfRule type="cellIs" dxfId="290" priority="425" stopIfTrue="1" operator="equal">
      <formula>"CW 3240-R7"</formula>
    </cfRule>
  </conditionalFormatting>
  <conditionalFormatting sqref="D445">
    <cfRule type="cellIs" dxfId="289" priority="428" stopIfTrue="1" operator="equal">
      <formula>"CW 3120-R2"</formula>
    </cfRule>
    <cfRule type="cellIs" dxfId="288" priority="429" stopIfTrue="1" operator="equal">
      <formula>"CW 3240-R7"</formula>
    </cfRule>
  </conditionalFormatting>
  <conditionalFormatting sqref="D431">
    <cfRule type="cellIs" dxfId="287" priority="414" stopIfTrue="1" operator="equal">
      <formula>"CW 3120-R2"</formula>
    </cfRule>
    <cfRule type="cellIs" dxfId="286" priority="415" stopIfTrue="1" operator="equal">
      <formula>"CW 3240-R7"</formula>
    </cfRule>
  </conditionalFormatting>
  <conditionalFormatting sqref="D432">
    <cfRule type="cellIs" dxfId="285" priority="412" stopIfTrue="1" operator="equal">
      <formula>"CW 3120-R2"</formula>
    </cfRule>
    <cfRule type="cellIs" dxfId="284" priority="413" stopIfTrue="1" operator="equal">
      <formula>"CW 3240-R7"</formula>
    </cfRule>
  </conditionalFormatting>
  <conditionalFormatting sqref="D448">
    <cfRule type="cellIs" dxfId="283" priority="422" stopIfTrue="1" operator="equal">
      <formula>"CW 3120-R2"</formula>
    </cfRule>
    <cfRule type="cellIs" dxfId="282" priority="423" stopIfTrue="1" operator="equal">
      <formula>"CW 3240-R7"</formula>
    </cfRule>
  </conditionalFormatting>
  <conditionalFormatting sqref="D468:D469">
    <cfRule type="cellIs" dxfId="281" priority="363" stopIfTrue="1" operator="equal">
      <formula>"CW 3120-R2"</formula>
    </cfRule>
    <cfRule type="cellIs" dxfId="280" priority="364" stopIfTrue="1" operator="equal">
      <formula>"CW 3240-R7"</formula>
    </cfRule>
  </conditionalFormatting>
  <conditionalFormatting sqref="D473:D474">
    <cfRule type="cellIs" dxfId="279" priority="356" stopIfTrue="1" operator="equal">
      <formula>"CW 3120-R2"</formula>
    </cfRule>
    <cfRule type="cellIs" dxfId="278" priority="357" stopIfTrue="1" operator="equal">
      <formula>"CW 3240-R7"</formula>
    </cfRule>
  </conditionalFormatting>
  <conditionalFormatting sqref="D441">
    <cfRule type="cellIs" dxfId="277" priority="418" stopIfTrue="1" operator="equal">
      <formula>"CW 3120-R2"</formula>
    </cfRule>
    <cfRule type="cellIs" dxfId="276" priority="419" stopIfTrue="1" operator="equal">
      <formula>"CW 3240-R7"</formula>
    </cfRule>
  </conditionalFormatting>
  <conditionalFormatting sqref="D433">
    <cfRule type="cellIs" dxfId="275" priority="410" stopIfTrue="1" operator="equal">
      <formula>"CW 3120-R2"</formula>
    </cfRule>
    <cfRule type="cellIs" dxfId="274" priority="411" stopIfTrue="1" operator="equal">
      <formula>"CW 3240-R7"</formula>
    </cfRule>
  </conditionalFormatting>
  <conditionalFormatting sqref="D434">
    <cfRule type="cellIs" dxfId="273" priority="408" stopIfTrue="1" operator="equal">
      <formula>"CW 3120-R2"</formula>
    </cfRule>
    <cfRule type="cellIs" dxfId="272" priority="409" stopIfTrue="1" operator="equal">
      <formula>"CW 3240-R7"</formula>
    </cfRule>
  </conditionalFormatting>
  <conditionalFormatting sqref="D436">
    <cfRule type="cellIs" dxfId="271" priority="406" stopIfTrue="1" operator="equal">
      <formula>"CW 3120-R2"</formula>
    </cfRule>
    <cfRule type="cellIs" dxfId="270" priority="407" stopIfTrue="1" operator="equal">
      <formula>"CW 3240-R7"</formula>
    </cfRule>
  </conditionalFormatting>
  <conditionalFormatting sqref="D437">
    <cfRule type="cellIs" dxfId="269" priority="404" stopIfTrue="1" operator="equal">
      <formula>"CW 3120-R2"</formula>
    </cfRule>
    <cfRule type="cellIs" dxfId="268" priority="405" stopIfTrue="1" operator="equal">
      <formula>"CW 3240-R7"</formula>
    </cfRule>
  </conditionalFormatting>
  <conditionalFormatting sqref="D438">
    <cfRule type="cellIs" dxfId="267" priority="402" stopIfTrue="1" operator="equal">
      <formula>"CW 3120-R2"</formula>
    </cfRule>
    <cfRule type="cellIs" dxfId="266" priority="403" stopIfTrue="1" operator="equal">
      <formula>"CW 3240-R7"</formula>
    </cfRule>
  </conditionalFormatting>
  <conditionalFormatting sqref="D458:D459">
    <cfRule type="cellIs" dxfId="265" priority="377" stopIfTrue="1" operator="equal">
      <formula>"CW 3120-R2"</formula>
    </cfRule>
    <cfRule type="cellIs" dxfId="264" priority="378" stopIfTrue="1" operator="equal">
      <formula>"CW 3240-R7"</formula>
    </cfRule>
  </conditionalFormatting>
  <conditionalFormatting sqref="D457">
    <cfRule type="cellIs" dxfId="263" priority="379" stopIfTrue="1" operator="equal">
      <formula>"CW 2130-R11"</formula>
    </cfRule>
    <cfRule type="cellIs" dxfId="262" priority="380" stopIfTrue="1" operator="equal">
      <formula>"CW 3120-R2"</formula>
    </cfRule>
    <cfRule type="cellIs" dxfId="261" priority="381" stopIfTrue="1" operator="equal">
      <formula>"CW 3240-R7"</formula>
    </cfRule>
  </conditionalFormatting>
  <conditionalFormatting sqref="D456">
    <cfRule type="cellIs" dxfId="260" priority="382" stopIfTrue="1" operator="equal">
      <formula>"CW 3120-R2"</formula>
    </cfRule>
    <cfRule type="cellIs" dxfId="259" priority="383" stopIfTrue="1" operator="equal">
      <formula>"CW 3240-R7"</formula>
    </cfRule>
  </conditionalFormatting>
  <conditionalFormatting sqref="D466">
    <cfRule type="cellIs" dxfId="258" priority="370" stopIfTrue="1" operator="equal">
      <formula>"CW 2130-R11"</formula>
    </cfRule>
    <cfRule type="cellIs" dxfId="257" priority="371" stopIfTrue="1" operator="equal">
      <formula>"CW 3120-R2"</formula>
    </cfRule>
    <cfRule type="cellIs" dxfId="256" priority="372" stopIfTrue="1" operator="equal">
      <formula>"CW 3240-R7"</formula>
    </cfRule>
  </conditionalFormatting>
  <conditionalFormatting sqref="D465">
    <cfRule type="cellIs" dxfId="255" priority="373" stopIfTrue="1" operator="equal">
      <formula>"CW 3120-R2"</formula>
    </cfRule>
    <cfRule type="cellIs" dxfId="254" priority="374" stopIfTrue="1" operator="equal">
      <formula>"CW 3240-R7"</formula>
    </cfRule>
  </conditionalFormatting>
  <conditionalFormatting sqref="D472">
    <cfRule type="cellIs" dxfId="253" priority="358" stopIfTrue="1" operator="equal">
      <formula>"CW 2130-R11"</formula>
    </cfRule>
    <cfRule type="cellIs" dxfId="252" priority="359" stopIfTrue="1" operator="equal">
      <formula>"CW 3120-R2"</formula>
    </cfRule>
    <cfRule type="cellIs" dxfId="251" priority="360" stopIfTrue="1" operator="equal">
      <formula>"CW 3240-R7"</formula>
    </cfRule>
  </conditionalFormatting>
  <conditionalFormatting sqref="D471">
    <cfRule type="cellIs" dxfId="250" priority="361" stopIfTrue="1" operator="equal">
      <formula>"CW 3120-R2"</formula>
    </cfRule>
    <cfRule type="cellIs" dxfId="249" priority="362" stopIfTrue="1" operator="equal">
      <formula>"CW 3240-R7"</formula>
    </cfRule>
  </conditionalFormatting>
  <conditionalFormatting sqref="D478">
    <cfRule type="cellIs" dxfId="248" priority="351" stopIfTrue="1" operator="equal">
      <formula>"CW 2130-R11"</formula>
    </cfRule>
    <cfRule type="cellIs" dxfId="247" priority="352" stopIfTrue="1" operator="equal">
      <formula>"CW 3120-R2"</formula>
    </cfRule>
    <cfRule type="cellIs" dxfId="246" priority="353" stopIfTrue="1" operator="equal">
      <formula>"CW 3240-R7"</formula>
    </cfRule>
  </conditionalFormatting>
  <conditionalFormatting sqref="D477">
    <cfRule type="cellIs" dxfId="245" priority="354" stopIfTrue="1" operator="equal">
      <formula>"CW 3120-R2"</formula>
    </cfRule>
    <cfRule type="cellIs" dxfId="244" priority="355" stopIfTrue="1" operator="equal">
      <formula>"CW 3240-R7"</formula>
    </cfRule>
  </conditionalFormatting>
  <conditionalFormatting sqref="D480:D481">
    <cfRule type="cellIs" dxfId="243" priority="349" stopIfTrue="1" operator="equal">
      <formula>"CW 3120-R2"</formula>
    </cfRule>
    <cfRule type="cellIs" dxfId="242" priority="350" stopIfTrue="1" operator="equal">
      <formula>"CW 3240-R7"</formula>
    </cfRule>
  </conditionalFormatting>
  <conditionalFormatting sqref="D484">
    <cfRule type="cellIs" dxfId="241" priority="345" stopIfTrue="1" operator="equal">
      <formula>"CW 3120-R2"</formula>
    </cfRule>
    <cfRule type="cellIs" dxfId="240" priority="346" stopIfTrue="1" operator="equal">
      <formula>"CW 3240-R7"</formula>
    </cfRule>
  </conditionalFormatting>
  <conditionalFormatting sqref="D483">
    <cfRule type="cellIs" dxfId="239" priority="347" stopIfTrue="1" operator="equal">
      <formula>"CW 3120-R2"</formula>
    </cfRule>
    <cfRule type="cellIs" dxfId="238" priority="348" stopIfTrue="1" operator="equal">
      <formula>"CW 3240-R7"</formula>
    </cfRule>
  </conditionalFormatting>
  <conditionalFormatting sqref="D486:D487">
    <cfRule type="cellIs" dxfId="237" priority="343" stopIfTrue="1" operator="equal">
      <formula>"CW 3120-R2"</formula>
    </cfRule>
    <cfRule type="cellIs" dxfId="236" priority="344" stopIfTrue="1" operator="equal">
      <formula>"CW 3240-R7"</formula>
    </cfRule>
  </conditionalFormatting>
  <conditionalFormatting sqref="D320">
    <cfRule type="cellIs" dxfId="235" priority="341" stopIfTrue="1" operator="equal">
      <formula>"CW 3120-R2"</formula>
    </cfRule>
    <cfRule type="cellIs" dxfId="234" priority="342" stopIfTrue="1" operator="equal">
      <formula>"CW 3240-R7"</formula>
    </cfRule>
  </conditionalFormatting>
  <conditionalFormatting sqref="D317:D318">
    <cfRule type="cellIs" dxfId="233" priority="339" stopIfTrue="1" operator="equal">
      <formula>"CW 3120-R2"</formula>
    </cfRule>
    <cfRule type="cellIs" dxfId="232" priority="340" stopIfTrue="1" operator="equal">
      <formula>"CW 3240-R7"</formula>
    </cfRule>
  </conditionalFormatting>
  <conditionalFormatting sqref="D319">
    <cfRule type="cellIs" dxfId="231" priority="337" stopIfTrue="1" operator="equal">
      <formula>"CW 3120-R2"</formula>
    </cfRule>
    <cfRule type="cellIs" dxfId="230" priority="338" stopIfTrue="1" operator="equal">
      <formula>"CW 3240-R7"</formula>
    </cfRule>
  </conditionalFormatting>
  <conditionalFormatting sqref="D275:D276">
    <cfRule type="cellIs" dxfId="229" priority="334" stopIfTrue="1" operator="equal">
      <formula>"CW 2130-R11"</formula>
    </cfRule>
    <cfRule type="cellIs" dxfId="228" priority="335" stopIfTrue="1" operator="equal">
      <formula>"CW 3120-R2"</formula>
    </cfRule>
    <cfRule type="cellIs" dxfId="227" priority="336" stopIfTrue="1" operator="equal">
      <formula>"CW 3240-R7"</formula>
    </cfRule>
  </conditionalFormatting>
  <conditionalFormatting sqref="D289:D291">
    <cfRule type="cellIs" dxfId="226" priority="325" stopIfTrue="1" operator="equal">
      <formula>"CW 2130-R11"</formula>
    </cfRule>
    <cfRule type="cellIs" dxfId="225" priority="326" stopIfTrue="1" operator="equal">
      <formula>"CW 3120-R2"</formula>
    </cfRule>
    <cfRule type="cellIs" dxfId="224" priority="327" stopIfTrue="1" operator="equal">
      <formula>"CW 3240-R7"</formula>
    </cfRule>
  </conditionalFormatting>
  <conditionalFormatting sqref="D281">
    <cfRule type="cellIs" dxfId="223" priority="322" stopIfTrue="1" operator="equal">
      <formula>"CW 2130-R11"</formula>
    </cfRule>
    <cfRule type="cellIs" dxfId="222" priority="323" stopIfTrue="1" operator="equal">
      <formula>"CW 3120-R2"</formula>
    </cfRule>
    <cfRule type="cellIs" dxfId="221" priority="324" stopIfTrue="1" operator="equal">
      <formula>"CW 3240-R7"</formula>
    </cfRule>
  </conditionalFormatting>
  <conditionalFormatting sqref="D304">
    <cfRule type="cellIs" dxfId="220" priority="310" stopIfTrue="1" operator="equal">
      <formula>"CW 2130-R11"</formula>
    </cfRule>
    <cfRule type="cellIs" dxfId="219" priority="311" stopIfTrue="1" operator="equal">
      <formula>"CW 3120-R2"</formula>
    </cfRule>
    <cfRule type="cellIs" dxfId="218" priority="312" stopIfTrue="1" operator="equal">
      <formula>"CW 3240-R7"</formula>
    </cfRule>
  </conditionalFormatting>
  <conditionalFormatting sqref="D270">
    <cfRule type="cellIs" dxfId="217" priority="307" stopIfTrue="1" operator="equal">
      <formula>"CW 2130-R11"</formula>
    </cfRule>
    <cfRule type="cellIs" dxfId="216" priority="308" stopIfTrue="1" operator="equal">
      <formula>"CW 3120-R2"</formula>
    </cfRule>
    <cfRule type="cellIs" dxfId="215" priority="309" stopIfTrue="1" operator="equal">
      <formula>"CW 3240-R7"</formula>
    </cfRule>
  </conditionalFormatting>
  <conditionalFormatting sqref="D274">
    <cfRule type="cellIs" dxfId="214" priority="304" stopIfTrue="1" operator="equal">
      <formula>"CW 2130-R11"</formula>
    </cfRule>
    <cfRule type="cellIs" dxfId="213" priority="305" stopIfTrue="1" operator="equal">
      <formula>"CW 3120-R2"</formula>
    </cfRule>
    <cfRule type="cellIs" dxfId="212" priority="306" stopIfTrue="1" operator="equal">
      <formula>"CW 3240-R7"</formula>
    </cfRule>
  </conditionalFormatting>
  <conditionalFormatting sqref="D271:D273">
    <cfRule type="cellIs" dxfId="211" priority="301" stopIfTrue="1" operator="equal">
      <formula>"CW 2130-R11"</formula>
    </cfRule>
    <cfRule type="cellIs" dxfId="210" priority="302" stopIfTrue="1" operator="equal">
      <formula>"CW 3120-R2"</formula>
    </cfRule>
    <cfRule type="cellIs" dxfId="209" priority="303" stopIfTrue="1" operator="equal">
      <formula>"CW 3240-R7"</formula>
    </cfRule>
  </conditionalFormatting>
  <conditionalFormatting sqref="D303">
    <cfRule type="cellIs" dxfId="208" priority="298" stopIfTrue="1" operator="equal">
      <formula>"CW 2130-R11"</formula>
    </cfRule>
    <cfRule type="cellIs" dxfId="207" priority="299" stopIfTrue="1" operator="equal">
      <formula>"CW 3120-R2"</formula>
    </cfRule>
    <cfRule type="cellIs" dxfId="206" priority="300" stopIfTrue="1" operator="equal">
      <formula>"CW 3240-R7"</formula>
    </cfRule>
  </conditionalFormatting>
  <conditionalFormatting sqref="D372">
    <cfRule type="cellIs" dxfId="205" priority="292" stopIfTrue="1" operator="equal">
      <formula>"CW 2130-R11"</formula>
    </cfRule>
    <cfRule type="cellIs" dxfId="204" priority="293" stopIfTrue="1" operator="equal">
      <formula>"CW 3120-R2"</formula>
    </cfRule>
    <cfRule type="cellIs" dxfId="203" priority="294" stopIfTrue="1" operator="equal">
      <formula>"CW 3240-R7"</formula>
    </cfRule>
  </conditionalFormatting>
  <conditionalFormatting sqref="D373">
    <cfRule type="cellIs" dxfId="202" priority="289" stopIfTrue="1" operator="equal">
      <formula>"CW 2130-R11"</formula>
    </cfRule>
    <cfRule type="cellIs" dxfId="201" priority="290" stopIfTrue="1" operator="equal">
      <formula>"CW 3120-R2"</formula>
    </cfRule>
    <cfRule type="cellIs" dxfId="200" priority="291" stopIfTrue="1" operator="equal">
      <formula>"CW 3240-R7"</formula>
    </cfRule>
  </conditionalFormatting>
  <conditionalFormatting sqref="D12">
    <cfRule type="cellIs" dxfId="199" priority="262" stopIfTrue="1" operator="equal">
      <formula>"CW 2130-R11"</formula>
    </cfRule>
    <cfRule type="cellIs" dxfId="198" priority="263" stopIfTrue="1" operator="equal">
      <formula>"CW 3120-R2"</formula>
    </cfRule>
    <cfRule type="cellIs" dxfId="197" priority="264" stopIfTrue="1" operator="equal">
      <formula>"CW 3240-R7"</formula>
    </cfRule>
  </conditionalFormatting>
  <conditionalFormatting sqref="D14">
    <cfRule type="cellIs" dxfId="196" priority="259" stopIfTrue="1" operator="equal">
      <formula>"CW 2130-R11"</formula>
    </cfRule>
    <cfRule type="cellIs" dxfId="195" priority="260" stopIfTrue="1" operator="equal">
      <formula>"CW 3120-R2"</formula>
    </cfRule>
    <cfRule type="cellIs" dxfId="194" priority="261" stopIfTrue="1" operator="equal">
      <formula>"CW 3240-R7"</formula>
    </cfRule>
  </conditionalFormatting>
  <conditionalFormatting sqref="D97">
    <cfRule type="cellIs" dxfId="193" priority="256" stopIfTrue="1" operator="equal">
      <formula>"CW 2130-R11"</formula>
    </cfRule>
    <cfRule type="cellIs" dxfId="192" priority="257" stopIfTrue="1" operator="equal">
      <formula>"CW 3120-R2"</formula>
    </cfRule>
    <cfRule type="cellIs" dxfId="191" priority="258" stopIfTrue="1" operator="equal">
      <formula>"CW 3240-R7"</formula>
    </cfRule>
  </conditionalFormatting>
  <conditionalFormatting sqref="D181">
    <cfRule type="cellIs" dxfId="190" priority="253" stopIfTrue="1" operator="equal">
      <formula>"CW 2130-R11"</formula>
    </cfRule>
    <cfRule type="cellIs" dxfId="189" priority="254" stopIfTrue="1" operator="equal">
      <formula>"CW 3120-R2"</formula>
    </cfRule>
    <cfRule type="cellIs" dxfId="188" priority="255" stopIfTrue="1" operator="equal">
      <formula>"CW 3240-R7"</formula>
    </cfRule>
  </conditionalFormatting>
  <conditionalFormatting sqref="D345">
    <cfRule type="cellIs" dxfId="187" priority="250" stopIfTrue="1" operator="equal">
      <formula>"CW 2130-R11"</formula>
    </cfRule>
    <cfRule type="cellIs" dxfId="186" priority="251" stopIfTrue="1" operator="equal">
      <formula>"CW 3120-R2"</formula>
    </cfRule>
    <cfRule type="cellIs" dxfId="185" priority="252" stopIfTrue="1" operator="equal">
      <formula>"CW 3240-R7"</formula>
    </cfRule>
  </conditionalFormatting>
  <conditionalFormatting sqref="D99">
    <cfRule type="cellIs" dxfId="184" priority="247" stopIfTrue="1" operator="equal">
      <formula>"CW 2130-R11"</formula>
    </cfRule>
    <cfRule type="cellIs" dxfId="183" priority="248" stopIfTrue="1" operator="equal">
      <formula>"CW 3120-R2"</formula>
    </cfRule>
    <cfRule type="cellIs" dxfId="182" priority="249" stopIfTrue="1" operator="equal">
      <formula>"CW 3240-R7"</formula>
    </cfRule>
  </conditionalFormatting>
  <conditionalFormatting sqref="D183">
    <cfRule type="cellIs" dxfId="181" priority="244" stopIfTrue="1" operator="equal">
      <formula>"CW 2130-R11"</formula>
    </cfRule>
    <cfRule type="cellIs" dxfId="180" priority="245" stopIfTrue="1" operator="equal">
      <formula>"CW 3120-R2"</formula>
    </cfRule>
    <cfRule type="cellIs" dxfId="179" priority="246" stopIfTrue="1" operator="equal">
      <formula>"CW 3240-R7"</formula>
    </cfRule>
  </conditionalFormatting>
  <conditionalFormatting sqref="D261">
    <cfRule type="cellIs" dxfId="178" priority="241" stopIfTrue="1" operator="equal">
      <formula>"CW 2130-R11"</formula>
    </cfRule>
    <cfRule type="cellIs" dxfId="177" priority="242" stopIfTrue="1" operator="equal">
      <formula>"CW 3120-R2"</formula>
    </cfRule>
    <cfRule type="cellIs" dxfId="176" priority="243" stopIfTrue="1" operator="equal">
      <formula>"CW 3240-R7"</formula>
    </cfRule>
  </conditionalFormatting>
  <conditionalFormatting sqref="D347">
    <cfRule type="cellIs" dxfId="175" priority="238" stopIfTrue="1" operator="equal">
      <formula>"CW 2130-R11"</formula>
    </cfRule>
    <cfRule type="cellIs" dxfId="174" priority="239" stopIfTrue="1" operator="equal">
      <formula>"CW 3120-R2"</formula>
    </cfRule>
    <cfRule type="cellIs" dxfId="173" priority="240" stopIfTrue="1" operator="equal">
      <formula>"CW 3240-R7"</formula>
    </cfRule>
  </conditionalFormatting>
  <conditionalFormatting sqref="D90">
    <cfRule type="cellIs" dxfId="172" priority="226" stopIfTrue="1" operator="equal">
      <formula>"CW 2130-R11"</formula>
    </cfRule>
    <cfRule type="cellIs" dxfId="171" priority="227" stopIfTrue="1" operator="equal">
      <formula>"CW 3120-R2"</formula>
    </cfRule>
    <cfRule type="cellIs" dxfId="170" priority="228" stopIfTrue="1" operator="equal">
      <formula>"CW 3240-R7"</formula>
    </cfRule>
  </conditionalFormatting>
  <conditionalFormatting sqref="D41">
    <cfRule type="cellIs" dxfId="169" priority="217" stopIfTrue="1" operator="equal">
      <formula>"CW 2130-R11"</formula>
    </cfRule>
    <cfRule type="cellIs" dxfId="168" priority="218" stopIfTrue="1" operator="equal">
      <formula>"CW 3120-R2"</formula>
    </cfRule>
    <cfRule type="cellIs" dxfId="167" priority="219" stopIfTrue="1" operator="equal">
      <formula>"CW 3240-R7"</formula>
    </cfRule>
  </conditionalFormatting>
  <conditionalFormatting sqref="D136">
    <cfRule type="cellIs" dxfId="166" priority="211" stopIfTrue="1" operator="equal">
      <formula>"CW 2130-R11"</formula>
    </cfRule>
    <cfRule type="cellIs" dxfId="165" priority="212" stopIfTrue="1" operator="equal">
      <formula>"CW 3120-R2"</formula>
    </cfRule>
    <cfRule type="cellIs" dxfId="164" priority="213" stopIfTrue="1" operator="equal">
      <formula>"CW 3240-R7"</formula>
    </cfRule>
  </conditionalFormatting>
  <conditionalFormatting sqref="D123">
    <cfRule type="cellIs" dxfId="163" priority="214" stopIfTrue="1" operator="equal">
      <formula>"CW 2130-R11"</formula>
    </cfRule>
    <cfRule type="cellIs" dxfId="162" priority="215" stopIfTrue="1" operator="equal">
      <formula>"CW 3120-R2"</formula>
    </cfRule>
    <cfRule type="cellIs" dxfId="161" priority="216" stopIfTrue="1" operator="equal">
      <formula>"CW 3240-R7"</formula>
    </cfRule>
  </conditionalFormatting>
  <conditionalFormatting sqref="D207">
    <cfRule type="cellIs" dxfId="160" priority="196" stopIfTrue="1" operator="equal">
      <formula>"CW 2130-R11"</formula>
    </cfRule>
    <cfRule type="cellIs" dxfId="159" priority="197" stopIfTrue="1" operator="equal">
      <formula>"CW 3120-R2"</formula>
    </cfRule>
    <cfRule type="cellIs" dxfId="158" priority="198" stopIfTrue="1" operator="equal">
      <formula>"CW 3240-R7"</formula>
    </cfRule>
  </conditionalFormatting>
  <conditionalFormatting sqref="D426">
    <cfRule type="cellIs" dxfId="157" priority="184" stopIfTrue="1" operator="equal">
      <formula>"CW 2130-R11"</formula>
    </cfRule>
    <cfRule type="cellIs" dxfId="156" priority="185" stopIfTrue="1" operator="equal">
      <formula>"CW 3120-R2"</formula>
    </cfRule>
    <cfRule type="cellIs" dxfId="155" priority="186" stopIfTrue="1" operator="equal">
      <formula>"CW 3240-R7"</formula>
    </cfRule>
  </conditionalFormatting>
  <conditionalFormatting sqref="D424">
    <cfRule type="cellIs" dxfId="154" priority="187" stopIfTrue="1" operator="equal">
      <formula>"CW 2130-R11"</formula>
    </cfRule>
    <cfRule type="cellIs" dxfId="153" priority="188" stopIfTrue="1" operator="equal">
      <formula>"CW 3120-R2"</formula>
    </cfRule>
    <cfRule type="cellIs" dxfId="152" priority="189" stopIfTrue="1" operator="equal">
      <formula>"CW 3240-R7"</formula>
    </cfRule>
  </conditionalFormatting>
  <conditionalFormatting sqref="D156">
    <cfRule type="cellIs" dxfId="151" priority="176" stopIfTrue="1" operator="equal">
      <formula>"CW 2130-R11"</formula>
    </cfRule>
    <cfRule type="cellIs" dxfId="150" priority="177" stopIfTrue="1" operator="equal">
      <formula>"CW 3120-R2"</formula>
    </cfRule>
    <cfRule type="cellIs" dxfId="149" priority="178" stopIfTrue="1" operator="equal">
      <formula>"CW 3240-R7"</formula>
    </cfRule>
  </conditionalFormatting>
  <conditionalFormatting sqref="D155">
    <cfRule type="cellIs" dxfId="148" priority="181" stopIfTrue="1" operator="equal">
      <formula>"CW 2130-R11"</formula>
    </cfRule>
    <cfRule type="cellIs" dxfId="147" priority="182" stopIfTrue="1" operator="equal">
      <formula>"CW 3120-R2"</formula>
    </cfRule>
    <cfRule type="cellIs" dxfId="146" priority="183" stopIfTrue="1" operator="equal">
      <formula>"CW 3240-R7"</formula>
    </cfRule>
  </conditionalFormatting>
  <conditionalFormatting sqref="D154">
    <cfRule type="cellIs" dxfId="145" priority="179" stopIfTrue="1" operator="equal">
      <formula>"CW 3120-R2"</formula>
    </cfRule>
    <cfRule type="cellIs" dxfId="144" priority="180" stopIfTrue="1" operator="equal">
      <formula>"CW 3240-R7"</formula>
    </cfRule>
  </conditionalFormatting>
  <conditionalFormatting sqref="D217">
    <cfRule type="cellIs" dxfId="143" priority="163" stopIfTrue="1" operator="equal">
      <formula>"CW 2130-R11"</formula>
    </cfRule>
    <cfRule type="cellIs" dxfId="142" priority="164" stopIfTrue="1" operator="equal">
      <formula>"CW 3120-R2"</formula>
    </cfRule>
    <cfRule type="cellIs" dxfId="141" priority="165" stopIfTrue="1" operator="equal">
      <formula>"CW 3240-R7"</formula>
    </cfRule>
  </conditionalFormatting>
  <conditionalFormatting sqref="D240">
    <cfRule type="cellIs" dxfId="140" priority="161" stopIfTrue="1" operator="equal">
      <formula>"CW 3120-R2"</formula>
    </cfRule>
    <cfRule type="cellIs" dxfId="139" priority="162" stopIfTrue="1" operator="equal">
      <formula>"CW 3240-R7"</formula>
    </cfRule>
  </conditionalFormatting>
  <conditionalFormatting sqref="D71:D72">
    <cfRule type="cellIs" dxfId="138" priority="169" stopIfTrue="1" operator="equal">
      <formula>"CW 3120-R2"</formula>
    </cfRule>
    <cfRule type="cellIs" dxfId="137" priority="170" stopIfTrue="1" operator="equal">
      <formula>"CW 3240-R7"</formula>
    </cfRule>
  </conditionalFormatting>
  <conditionalFormatting sqref="D222">
    <cfRule type="cellIs" dxfId="136" priority="166" stopIfTrue="1" operator="equal">
      <formula>"CW 2130-R11"</formula>
    </cfRule>
    <cfRule type="cellIs" dxfId="135" priority="167" stopIfTrue="1" operator="equal">
      <formula>"CW 3120-R2"</formula>
    </cfRule>
    <cfRule type="cellIs" dxfId="134" priority="168" stopIfTrue="1" operator="equal">
      <formula>"CW 3240-R7"</formula>
    </cfRule>
  </conditionalFormatting>
  <conditionalFormatting sqref="D241">
    <cfRule type="cellIs" dxfId="133" priority="159" stopIfTrue="1" operator="equal">
      <formula>"CW 3120-R2"</formula>
    </cfRule>
    <cfRule type="cellIs" dxfId="132" priority="160" stopIfTrue="1" operator="equal">
      <formula>"CW 3240-R7"</formula>
    </cfRule>
  </conditionalFormatting>
  <conditionalFormatting sqref="D404">
    <cfRule type="cellIs" dxfId="131" priority="157" stopIfTrue="1" operator="equal">
      <formula>"CW 3120-R2"</formula>
    </cfRule>
    <cfRule type="cellIs" dxfId="130" priority="158" stopIfTrue="1" operator="equal">
      <formula>"CW 3240-R7"</formula>
    </cfRule>
  </conditionalFormatting>
  <conditionalFormatting sqref="D405">
    <cfRule type="cellIs" dxfId="129" priority="154" stopIfTrue="1" operator="equal">
      <formula>"CW 2130-R11"</formula>
    </cfRule>
    <cfRule type="cellIs" dxfId="128" priority="155" stopIfTrue="1" operator="equal">
      <formula>"CW 3120-R2"</formula>
    </cfRule>
    <cfRule type="cellIs" dxfId="127" priority="156" stopIfTrue="1" operator="equal">
      <formula>"CW 3240-R7"</formula>
    </cfRule>
  </conditionalFormatting>
  <conditionalFormatting sqref="D406">
    <cfRule type="cellIs" dxfId="126" priority="151" stopIfTrue="1" operator="equal">
      <formula>"CW 2130-R11"</formula>
    </cfRule>
    <cfRule type="cellIs" dxfId="125" priority="152" stopIfTrue="1" operator="equal">
      <formula>"CW 3120-R2"</formula>
    </cfRule>
    <cfRule type="cellIs" dxfId="124" priority="153" stopIfTrue="1" operator="equal">
      <formula>"CW 3240-R7"</formula>
    </cfRule>
  </conditionalFormatting>
  <conditionalFormatting sqref="D407">
    <cfRule type="cellIs" dxfId="123" priority="148" stopIfTrue="1" operator="equal">
      <formula>"CW 2130-R11"</formula>
    </cfRule>
    <cfRule type="cellIs" dxfId="122" priority="149" stopIfTrue="1" operator="equal">
      <formula>"CW 3120-R2"</formula>
    </cfRule>
    <cfRule type="cellIs" dxfId="121" priority="150" stopIfTrue="1" operator="equal">
      <formula>"CW 3240-R7"</formula>
    </cfRule>
  </conditionalFormatting>
  <conditionalFormatting sqref="D408">
    <cfRule type="cellIs" dxfId="120" priority="145" stopIfTrue="1" operator="equal">
      <formula>"CW 2130-R11"</formula>
    </cfRule>
    <cfRule type="cellIs" dxfId="119" priority="146" stopIfTrue="1" operator="equal">
      <formula>"CW 3120-R2"</formula>
    </cfRule>
    <cfRule type="cellIs" dxfId="118" priority="147" stopIfTrue="1" operator="equal">
      <formula>"CW 3240-R7"</formula>
    </cfRule>
  </conditionalFormatting>
  <conditionalFormatting sqref="D295">
    <cfRule type="cellIs" dxfId="117" priority="142" stopIfTrue="1" operator="equal">
      <formula>"CW 2130-R11"</formula>
    </cfRule>
    <cfRule type="cellIs" dxfId="116" priority="143" stopIfTrue="1" operator="equal">
      <formula>"CW 3120-R2"</formula>
    </cfRule>
    <cfRule type="cellIs" dxfId="115" priority="144" stopIfTrue="1" operator="equal">
      <formula>"CW 3240-R7"</formula>
    </cfRule>
  </conditionalFormatting>
  <conditionalFormatting sqref="D296">
    <cfRule type="cellIs" dxfId="114" priority="139" stopIfTrue="1" operator="equal">
      <formula>"CW 2130-R11"</formula>
    </cfRule>
    <cfRule type="cellIs" dxfId="113" priority="140" stopIfTrue="1" operator="equal">
      <formula>"CW 3120-R2"</formula>
    </cfRule>
    <cfRule type="cellIs" dxfId="112" priority="141" stopIfTrue="1" operator="equal">
      <formula>"CW 3240-R7"</formula>
    </cfRule>
  </conditionalFormatting>
  <conditionalFormatting sqref="D269">
    <cfRule type="cellIs" dxfId="111" priority="130" stopIfTrue="1" operator="equal">
      <formula>"CW 2130-R11"</formula>
    </cfRule>
    <cfRule type="cellIs" dxfId="110" priority="131" stopIfTrue="1" operator="equal">
      <formula>"CW 3120-R2"</formula>
    </cfRule>
    <cfRule type="cellIs" dxfId="109" priority="132" stopIfTrue="1" operator="equal">
      <formula>"CW 3240-R7"</formula>
    </cfRule>
  </conditionalFormatting>
  <conditionalFormatting sqref="D268">
    <cfRule type="cellIs" dxfId="108" priority="133" stopIfTrue="1" operator="equal">
      <formula>"CW 2130-R11"</formula>
    </cfRule>
    <cfRule type="cellIs" dxfId="107" priority="134" stopIfTrue="1" operator="equal">
      <formula>"CW 3120-R2"</formula>
    </cfRule>
    <cfRule type="cellIs" dxfId="106" priority="135" stopIfTrue="1" operator="equal">
      <formula>"CW 3240-R7"</formula>
    </cfRule>
  </conditionalFormatting>
  <conditionalFormatting sqref="D266:D267">
    <cfRule type="cellIs" dxfId="105" priority="127" stopIfTrue="1" operator="equal">
      <formula>"CW 2130-R11"</formula>
    </cfRule>
    <cfRule type="cellIs" dxfId="104" priority="128" stopIfTrue="1" operator="equal">
      <formula>"CW 3120-R2"</formula>
    </cfRule>
    <cfRule type="cellIs" dxfId="103" priority="129" stopIfTrue="1" operator="equal">
      <formula>"CW 3240-R7"</formula>
    </cfRule>
  </conditionalFormatting>
  <conditionalFormatting sqref="D313">
    <cfRule type="cellIs" dxfId="102" priority="124" stopIfTrue="1" operator="equal">
      <formula>"CW 2130-R11"</formula>
    </cfRule>
    <cfRule type="cellIs" dxfId="101" priority="125" stopIfTrue="1" operator="equal">
      <formula>"CW 3120-R2"</formula>
    </cfRule>
    <cfRule type="cellIs" dxfId="100" priority="126" stopIfTrue="1" operator="equal">
      <formula>"CW 3240-R7"</formula>
    </cfRule>
  </conditionalFormatting>
  <conditionalFormatting sqref="D450">
    <cfRule type="cellIs" dxfId="99" priority="102" stopIfTrue="1" operator="equal">
      <formula>"CW 3120-R2"</formula>
    </cfRule>
    <cfRule type="cellIs" dxfId="98" priority="104" stopIfTrue="1" operator="equal">
      <formula>"CW 3240-R7"</formula>
    </cfRule>
  </conditionalFormatting>
  <conditionalFormatting sqref="D451">
    <cfRule type="cellIs" dxfId="97" priority="103" stopIfTrue="1" operator="equal">
      <formula>"CW 3120-R2"</formula>
    </cfRule>
    <cfRule type="cellIs" dxfId="96" priority="105" stopIfTrue="1" operator="equal">
      <formula>"CW 3240-R7"</formula>
    </cfRule>
  </conditionalFormatting>
  <conditionalFormatting sqref="D233">
    <cfRule type="cellIs" dxfId="95" priority="99" stopIfTrue="1" operator="equal">
      <formula>"CW 2130-R11"</formula>
    </cfRule>
    <cfRule type="cellIs" dxfId="94" priority="100" stopIfTrue="1" operator="equal">
      <formula>"CW 3120-R2"</formula>
    </cfRule>
    <cfRule type="cellIs" dxfId="93" priority="101" stopIfTrue="1" operator="equal">
      <formula>"CW 3240-R7"</formula>
    </cfRule>
  </conditionalFormatting>
  <conditionalFormatting sqref="D16">
    <cfRule type="cellIs" dxfId="92" priority="93" stopIfTrue="1" operator="equal">
      <formula>"CW 2130-R11"</formula>
    </cfRule>
    <cfRule type="cellIs" dxfId="91" priority="94" stopIfTrue="1" operator="equal">
      <formula>"CW 3120-R2"</formula>
    </cfRule>
    <cfRule type="cellIs" dxfId="90" priority="95" stopIfTrue="1" operator="equal">
      <formula>"CW 3240-R7"</formula>
    </cfRule>
  </conditionalFormatting>
  <conditionalFormatting sqref="D17:D18">
    <cfRule type="cellIs" dxfId="89" priority="90" stopIfTrue="1" operator="equal">
      <formula>"CW 2130-R11"</formula>
    </cfRule>
    <cfRule type="cellIs" dxfId="88" priority="91" stopIfTrue="1" operator="equal">
      <formula>"CW 3120-R2"</formula>
    </cfRule>
    <cfRule type="cellIs" dxfId="87" priority="92" stopIfTrue="1" operator="equal">
      <formula>"CW 3240-R7"</formula>
    </cfRule>
  </conditionalFormatting>
  <conditionalFormatting sqref="D101">
    <cfRule type="cellIs" dxfId="86" priority="87" stopIfTrue="1" operator="equal">
      <formula>"CW 2130-R11"</formula>
    </cfRule>
    <cfRule type="cellIs" dxfId="85" priority="88" stopIfTrue="1" operator="equal">
      <formula>"CW 3120-R2"</formula>
    </cfRule>
    <cfRule type="cellIs" dxfId="84" priority="89" stopIfTrue="1" operator="equal">
      <formula>"CW 3240-R7"</formula>
    </cfRule>
  </conditionalFormatting>
  <conditionalFormatting sqref="D102:D103">
    <cfRule type="cellIs" dxfId="83" priority="84" stopIfTrue="1" operator="equal">
      <formula>"CW 2130-R11"</formula>
    </cfRule>
    <cfRule type="cellIs" dxfId="82" priority="85" stopIfTrue="1" operator="equal">
      <formula>"CW 3120-R2"</formula>
    </cfRule>
    <cfRule type="cellIs" dxfId="81" priority="86" stopIfTrue="1" operator="equal">
      <formula>"CW 3240-R7"</formula>
    </cfRule>
  </conditionalFormatting>
  <conditionalFormatting sqref="D185">
    <cfRule type="cellIs" dxfId="80" priority="81" stopIfTrue="1" operator="equal">
      <formula>"CW 2130-R11"</formula>
    </cfRule>
    <cfRule type="cellIs" dxfId="79" priority="82" stopIfTrue="1" operator="equal">
      <formula>"CW 3120-R2"</formula>
    </cfRule>
    <cfRule type="cellIs" dxfId="78" priority="83" stopIfTrue="1" operator="equal">
      <formula>"CW 3240-R7"</formula>
    </cfRule>
  </conditionalFormatting>
  <conditionalFormatting sqref="D186:D187">
    <cfRule type="cellIs" dxfId="77" priority="78" stopIfTrue="1" operator="equal">
      <formula>"CW 2130-R11"</formula>
    </cfRule>
    <cfRule type="cellIs" dxfId="76" priority="79" stopIfTrue="1" operator="equal">
      <formula>"CW 3120-R2"</formula>
    </cfRule>
    <cfRule type="cellIs" dxfId="75" priority="80" stopIfTrue="1" operator="equal">
      <formula>"CW 3240-R7"</formula>
    </cfRule>
  </conditionalFormatting>
  <conditionalFormatting sqref="D262">
    <cfRule type="cellIs" dxfId="74" priority="75" stopIfTrue="1" operator="equal">
      <formula>"CW 2130-R11"</formula>
    </cfRule>
    <cfRule type="cellIs" dxfId="73" priority="76" stopIfTrue="1" operator="equal">
      <formula>"CW 3120-R2"</formula>
    </cfRule>
    <cfRule type="cellIs" dxfId="72" priority="77" stopIfTrue="1" operator="equal">
      <formula>"CW 3240-R7"</formula>
    </cfRule>
  </conditionalFormatting>
  <conditionalFormatting sqref="D263:D264">
    <cfRule type="cellIs" dxfId="71" priority="72" stopIfTrue="1" operator="equal">
      <formula>"CW 2130-R11"</formula>
    </cfRule>
    <cfRule type="cellIs" dxfId="70" priority="73" stopIfTrue="1" operator="equal">
      <formula>"CW 3120-R2"</formula>
    </cfRule>
    <cfRule type="cellIs" dxfId="69" priority="74" stopIfTrue="1" operator="equal">
      <formula>"CW 3240-R7"</formula>
    </cfRule>
  </conditionalFormatting>
  <conditionalFormatting sqref="D349">
    <cfRule type="cellIs" dxfId="68" priority="69" stopIfTrue="1" operator="equal">
      <formula>"CW 2130-R11"</formula>
    </cfRule>
    <cfRule type="cellIs" dxfId="67" priority="70" stopIfTrue="1" operator="equal">
      <formula>"CW 3120-R2"</formula>
    </cfRule>
    <cfRule type="cellIs" dxfId="66" priority="71" stopIfTrue="1" operator="equal">
      <formula>"CW 3240-R7"</formula>
    </cfRule>
  </conditionalFormatting>
  <conditionalFormatting sqref="D350:D351">
    <cfRule type="cellIs" dxfId="65" priority="66" stopIfTrue="1" operator="equal">
      <formula>"CW 2130-R11"</formula>
    </cfRule>
    <cfRule type="cellIs" dxfId="64" priority="67" stopIfTrue="1" operator="equal">
      <formula>"CW 3120-R2"</formula>
    </cfRule>
    <cfRule type="cellIs" dxfId="63" priority="68" stopIfTrue="1" operator="equal">
      <formula>"CW 3240-R7"</formula>
    </cfRule>
  </conditionalFormatting>
  <conditionalFormatting sqref="D49">
    <cfRule type="cellIs" dxfId="62" priority="63" stopIfTrue="1" operator="equal">
      <formula>"CW 2130-R11"</formula>
    </cfRule>
    <cfRule type="cellIs" dxfId="61" priority="64" stopIfTrue="1" operator="equal">
      <formula>"CW 3120-R2"</formula>
    </cfRule>
    <cfRule type="cellIs" dxfId="60" priority="65" stopIfTrue="1" operator="equal">
      <formula>"CW 3240-R7"</formula>
    </cfRule>
  </conditionalFormatting>
  <conditionalFormatting sqref="D47">
    <cfRule type="cellIs" dxfId="59" priority="60" stopIfTrue="1" operator="equal">
      <formula>"CW 2130-R11"</formula>
    </cfRule>
    <cfRule type="cellIs" dxfId="58" priority="61" stopIfTrue="1" operator="equal">
      <formula>"CW 3120-R2"</formula>
    </cfRule>
    <cfRule type="cellIs" dxfId="57" priority="62" stopIfTrue="1" operator="equal">
      <formula>"CW 3240-R7"</formula>
    </cfRule>
  </conditionalFormatting>
  <conditionalFormatting sqref="D48">
    <cfRule type="cellIs" dxfId="56" priority="57" stopIfTrue="1" operator="equal">
      <formula>"CW 2130-R11"</formula>
    </cfRule>
    <cfRule type="cellIs" dxfId="55" priority="58" stopIfTrue="1" operator="equal">
      <formula>"CW 3120-R2"</formula>
    </cfRule>
    <cfRule type="cellIs" dxfId="54" priority="59" stopIfTrue="1" operator="equal">
      <formula>"CW 3240-R7"</formula>
    </cfRule>
  </conditionalFormatting>
  <conditionalFormatting sqref="D130">
    <cfRule type="cellIs" dxfId="53" priority="54" stopIfTrue="1" operator="equal">
      <formula>"CW 2130-R11"</formula>
    </cfRule>
    <cfRule type="cellIs" dxfId="52" priority="55" stopIfTrue="1" operator="equal">
      <formula>"CW 3120-R2"</formula>
    </cfRule>
    <cfRule type="cellIs" dxfId="51" priority="56" stopIfTrue="1" operator="equal">
      <formula>"CW 3240-R7"</formula>
    </cfRule>
  </conditionalFormatting>
  <conditionalFormatting sqref="D128">
    <cfRule type="cellIs" dxfId="50" priority="51" stopIfTrue="1" operator="equal">
      <formula>"CW 2130-R11"</formula>
    </cfRule>
    <cfRule type="cellIs" dxfId="49" priority="52" stopIfTrue="1" operator="equal">
      <formula>"CW 3120-R2"</formula>
    </cfRule>
    <cfRule type="cellIs" dxfId="48" priority="53" stopIfTrue="1" operator="equal">
      <formula>"CW 3240-R7"</formula>
    </cfRule>
  </conditionalFormatting>
  <conditionalFormatting sqref="D129">
    <cfRule type="cellIs" dxfId="47" priority="48" stopIfTrue="1" operator="equal">
      <formula>"CW 2130-R11"</formula>
    </cfRule>
    <cfRule type="cellIs" dxfId="46" priority="49" stopIfTrue="1" operator="equal">
      <formula>"CW 3120-R2"</formula>
    </cfRule>
    <cfRule type="cellIs" dxfId="45" priority="50" stopIfTrue="1" operator="equal">
      <formula>"CW 3240-R7"</formula>
    </cfRule>
  </conditionalFormatting>
  <conditionalFormatting sqref="D215">
    <cfRule type="cellIs" dxfId="44" priority="45" stopIfTrue="1" operator="equal">
      <formula>"CW 2130-R11"</formula>
    </cfRule>
    <cfRule type="cellIs" dxfId="43" priority="46" stopIfTrue="1" operator="equal">
      <formula>"CW 3120-R2"</formula>
    </cfRule>
    <cfRule type="cellIs" dxfId="42" priority="47" stopIfTrue="1" operator="equal">
      <formula>"CW 3240-R7"</formula>
    </cfRule>
  </conditionalFormatting>
  <conditionalFormatting sqref="D213">
    <cfRule type="cellIs" dxfId="41" priority="42" stopIfTrue="1" operator="equal">
      <formula>"CW 2130-R11"</formula>
    </cfRule>
    <cfRule type="cellIs" dxfId="40" priority="43" stopIfTrue="1" operator="equal">
      <formula>"CW 3120-R2"</formula>
    </cfRule>
    <cfRule type="cellIs" dxfId="39" priority="44" stopIfTrue="1" operator="equal">
      <formula>"CW 3240-R7"</formula>
    </cfRule>
  </conditionalFormatting>
  <conditionalFormatting sqref="D214">
    <cfRule type="cellIs" dxfId="38" priority="39" stopIfTrue="1" operator="equal">
      <formula>"CW 2130-R11"</formula>
    </cfRule>
    <cfRule type="cellIs" dxfId="37" priority="40" stopIfTrue="1" operator="equal">
      <formula>"CW 3120-R2"</formula>
    </cfRule>
    <cfRule type="cellIs" dxfId="36" priority="41" stopIfTrue="1" operator="equal">
      <formula>"CW 3240-R7"</formula>
    </cfRule>
  </conditionalFormatting>
  <conditionalFormatting sqref="D380">
    <cfRule type="cellIs" dxfId="35" priority="36" stopIfTrue="1" operator="equal">
      <formula>"CW 2130-R11"</formula>
    </cfRule>
    <cfRule type="cellIs" dxfId="34" priority="37" stopIfTrue="1" operator="equal">
      <formula>"CW 3120-R2"</formula>
    </cfRule>
    <cfRule type="cellIs" dxfId="33" priority="38" stopIfTrue="1" operator="equal">
      <formula>"CW 3240-R7"</formula>
    </cfRule>
  </conditionalFormatting>
  <conditionalFormatting sqref="D378">
    <cfRule type="cellIs" dxfId="32" priority="33" stopIfTrue="1" operator="equal">
      <formula>"CW 2130-R11"</formula>
    </cfRule>
    <cfRule type="cellIs" dxfId="31" priority="34" stopIfTrue="1" operator="equal">
      <formula>"CW 3120-R2"</formula>
    </cfRule>
    <cfRule type="cellIs" dxfId="30" priority="35" stopIfTrue="1" operator="equal">
      <formula>"CW 3240-R7"</formula>
    </cfRule>
  </conditionalFormatting>
  <conditionalFormatting sqref="D379">
    <cfRule type="cellIs" dxfId="29" priority="30" stopIfTrue="1" operator="equal">
      <formula>"CW 2130-R11"</formula>
    </cfRule>
    <cfRule type="cellIs" dxfId="28" priority="31" stopIfTrue="1" operator="equal">
      <formula>"CW 3120-R2"</formula>
    </cfRule>
    <cfRule type="cellIs" dxfId="27" priority="32" stopIfTrue="1" operator="equal">
      <formula>"CW 3240-R7"</formula>
    </cfRule>
  </conditionalFormatting>
  <conditionalFormatting sqref="D157:D158">
    <cfRule type="cellIs" dxfId="26" priority="28" stopIfTrue="1" operator="equal">
      <formula>"CW 3120-R2"</formula>
    </cfRule>
    <cfRule type="cellIs" dxfId="25" priority="29" stopIfTrue="1" operator="equal">
      <formula>"CW 3240-R7"</formula>
    </cfRule>
  </conditionalFormatting>
  <conditionalFormatting sqref="D386">
    <cfRule type="cellIs" dxfId="24" priority="25" stopIfTrue="1" operator="equal">
      <formula>"CW 2130-R11"</formula>
    </cfRule>
    <cfRule type="cellIs" dxfId="23" priority="26" stopIfTrue="1" operator="equal">
      <formula>"CW 3120-R2"</formula>
    </cfRule>
    <cfRule type="cellIs" dxfId="22" priority="27" stopIfTrue="1" operator="equal">
      <formula>"CW 3240-R7"</formula>
    </cfRule>
  </conditionalFormatting>
  <conditionalFormatting sqref="D322">
    <cfRule type="cellIs" dxfId="21" priority="22" stopIfTrue="1" operator="equal">
      <formula>"CW 2130-R11"</formula>
    </cfRule>
    <cfRule type="cellIs" dxfId="20" priority="23" stopIfTrue="1" operator="equal">
      <formula>"CW 3120-R2"</formula>
    </cfRule>
    <cfRule type="cellIs" dxfId="19" priority="24" stopIfTrue="1" operator="equal">
      <formula>"CW 3240-R7"</formula>
    </cfRule>
  </conditionalFormatting>
  <conditionalFormatting sqref="D325">
    <cfRule type="cellIs" dxfId="18" priority="20" stopIfTrue="1" operator="equal">
      <formula>"CW 3120-R2"</formula>
    </cfRule>
    <cfRule type="cellIs" dxfId="17" priority="21" stopIfTrue="1" operator="equal">
      <formula>"CW 3240-R7"</formula>
    </cfRule>
  </conditionalFormatting>
  <conditionalFormatting sqref="D326">
    <cfRule type="cellIs" dxfId="16" priority="16" stopIfTrue="1" operator="equal">
      <formula>"CW 3120-R2"</formula>
    </cfRule>
    <cfRule type="cellIs" dxfId="15" priority="17" stopIfTrue="1" operator="equal">
      <formula>"CW 3240-R7"</formula>
    </cfRule>
  </conditionalFormatting>
  <conditionalFormatting sqref="D323:D324">
    <cfRule type="cellIs" dxfId="14" priority="13" stopIfTrue="1" operator="equal">
      <formula>"CW 2130-R11"</formula>
    </cfRule>
    <cfRule type="cellIs" dxfId="13" priority="14" stopIfTrue="1" operator="equal">
      <formula>"CW 3120-R2"</formula>
    </cfRule>
    <cfRule type="cellIs" dxfId="12" priority="15" stopIfTrue="1" operator="equal">
      <formula>"CW 3240-R7"</formula>
    </cfRule>
  </conditionalFormatting>
  <conditionalFormatting sqref="D282">
    <cfRule type="cellIs" dxfId="11" priority="10" stopIfTrue="1" operator="equal">
      <formula>"CW 2130-R11"</formula>
    </cfRule>
    <cfRule type="cellIs" dxfId="10" priority="11" stopIfTrue="1" operator="equal">
      <formula>"CW 3120-R2"</formula>
    </cfRule>
    <cfRule type="cellIs" dxfId="9" priority="12" stopIfTrue="1" operator="equal">
      <formula>"CW 3240-R7"</formula>
    </cfRule>
  </conditionalFormatting>
  <conditionalFormatting sqref="D283">
    <cfRule type="cellIs" dxfId="8" priority="7" stopIfTrue="1" operator="equal">
      <formula>"CW 2130-R11"</formula>
    </cfRule>
    <cfRule type="cellIs" dxfId="7" priority="8" stopIfTrue="1" operator="equal">
      <formula>"CW 3120-R2"</formula>
    </cfRule>
    <cfRule type="cellIs" dxfId="6" priority="9" stopIfTrue="1" operator="equal">
      <formula>"CW 3240-R7"</formula>
    </cfRule>
  </conditionalFormatting>
  <conditionalFormatting sqref="D297">
    <cfRule type="cellIs" dxfId="5" priority="4" stopIfTrue="1" operator="equal">
      <formula>"CW 2130-R11"</formula>
    </cfRule>
    <cfRule type="cellIs" dxfId="4" priority="5" stopIfTrue="1" operator="equal">
      <formula>"CW 3120-R2"</formula>
    </cfRule>
    <cfRule type="cellIs" dxfId="3" priority="6" stopIfTrue="1" operator="equal">
      <formula>"CW 3240-R7"</formula>
    </cfRule>
  </conditionalFormatting>
  <conditionalFormatting sqref="D298">
    <cfRule type="cellIs" dxfId="2" priority="1" stopIfTrue="1" operator="equal">
      <formula>"CW 2130-R11"</formula>
    </cfRule>
    <cfRule type="cellIs" dxfId="1" priority="2" stopIfTrue="1" operator="equal">
      <formula>"CW 3120-R2"</formula>
    </cfRule>
    <cfRule type="cellIs" dxfId="0" priority="3" stopIfTrue="1" operator="equal">
      <formula>"CW 3240-R7"</formula>
    </cfRule>
  </conditionalFormatting>
  <dataValidations count="5">
    <dataValidation type="decimal" operator="equal" allowBlank="1" showInputMessage="1" showErrorMessage="1" errorTitle="ENTRY ERROR!" error="Lump Sum Price cannot be more than 5% of the Total Bid _x000a_Must be greater than 0 and cannot include fractions of a cent. " promptTitle="CAUTION" prompt="Enter your LUMP SUM BID PRICE _x000a_only after all other bid prices have _x000a_been entered as you are restricted_x000a_to a maximum of 5% of the Total _x000a_Bid in accordance with contract conditions. Red =  5% of Total Bid Price exceeded._x000a_You do not need to type in the &quot;$&quot;" sqref="G505" xr:uid="{00000000-0002-0000-0200-000000000000}">
      <formula1>IF(AND(G505&gt;=0.01,G505&lt;=G520*0.05),ROUND(G505,2),0.01)</formula1>
    </dataValidation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G126 G9:G10 G312:G313 G12 G28 G264 G23 G114:G119 G25:G26 G56 G58:G59 G64 G67 G379 G61 G76 G78 G241:G243 G173:G174 G94:G95 G233 G345 G131:G136 G108 G451 G50:G53 G110:G111 G139 G141:G142 G147 G150 G144 G162 G164 G166:G170 G254:G255 G178:G179 G97 G18 G31:G36 G192 G198:G203 G194:G195 G225 G227:G228 G87:G88 G236 G230 G245 G247:G251 G337:G338 G103 G318:G319 G271:G274 G278:G279 G283 G315 G328 G330:G334 G158:G160 G342:G343 G181 G187 G375:G376 G356 G286:G288 G267 G358:G359 G389 G391:G392 G397 G400 G394 G412 G414 G416:G420 G446 G453 G442 G433:G434 G438:G439 G462 G457 G459 G466 G469 G472 G474 G478 G481 G484 G487 G276 G290:G294 G406:G410 G381:G386 G298 G308 G21 G423:G424 G106 G190 G354 G301:G305 G39:G42 G44:G45 G152:G153 G69:G70 G72:G74 G216:G222 G238:G239 G80:G84 G402:G403 G362:G367 G269 G492:G502 G259 G449 G370:G371 G426 G14:G16 G99:G101 G183:G185 G261:G262 G347:G349 G351 G48 G129 G214 G156 G326 G321:G324 G281 G296 G206:G208 G210:G211 G310 G373 G122:G124 G90" xr:uid="{307CE7DE-D440-4B26-A84D-996E69BBE5CB}">
      <formula1>IF(G9&gt;=0.01,ROUND(G9,2),0.01)</formula1>
    </dataValidation>
    <dataValidation type="custom" allowBlank="1" showInputMessage="1" showErrorMessage="1" error="If you can enter a Unit  Price in this cell, pLease contact the Contract Administrator immediately!" sqref="G11 G13 G20 G29:G30 G22 G24 G37 G27 G350 G57 G54:G55 G63 G65:G66 G68 G79 G372 G96 G98 G105 G112:G113 G107 G109 G120 G49 G140 G137:G138 G146 G148:G149 G151 G165 G172 G180 G182 G189 G196:G197 G191 G193 G204 G128 G226 G223:G224 G232 G234:G235 G237 G246 G253 G260 G284:G285 G277 G299 G280 G452 G329 G336 G344 G346 G353 G360:G361 G355 G357 G368 G215 G390 G387:G388 G396 G398:G399 G401 G415 G422 G444:G445 G447:G448 G317 G320 G275 G268 G270 G309 G306:G307 G282 G297 G154:G155 G71 G240 G404:G405 G295 G266 G86 G17 G102 G186 G263 G47 G130 G213 G378 G380 G157 G325" xr:uid="{160DEA07-FC68-48D6-94EB-DDE6BA192C3B}">
      <formula1>"isblank(G3)"</formula1>
    </dataValidation>
    <dataValidation type="decimal" operator="equal" allowBlank="1" showInputMessage="1" showErrorMessage="1" errorTitle="ENTRY ERROR!" error="Approx. Quantity  for this Item _x000a_must be a whole number. " prompt="Enter the Approx. Quantity_x000a_" sqref="F453" xr:uid="{89D49856-1EFF-4BD7-9EC9-5704FA914207}">
      <formula1>IF(F453&gt;=0,ROUND(F453,0),0)</formula1>
    </dataValidation>
    <dataValidation type="decimal" operator="greaterThan" allowBlank="1" showErrorMessage="1" errorTitle="Illegal Entry" error="Unit Prices must be greater than 0. " prompt="Enter your Unit Bid Price._x000a_You do not need to type in the &quot;$&quot;" sqref="G456 G465 G471 G477" xr:uid="{634B5F8B-A0F8-4002-9420-1005F71B8B4E}">
      <formula1>0</formula1>
    </dataValidation>
  </dataValidations>
  <pageMargins left="0.5" right="0.5" top="0.75" bottom="0.75" header="0.25" footer="0.25"/>
  <pageSetup scale="75" orientation="portrait" r:id="rId1"/>
  <headerFooter alignWithMargins="0">
    <oddHeader>&amp;L&amp;10The City of Winnipeg
Tender No. 4-2024
&amp;R&amp;10Bid Submission
&amp;P of &amp;N</oddHeader>
    <oddFooter xml:space="preserve">&amp;R                   </oddFooter>
  </headerFooter>
  <rowBreaks count="7" manualBreakCount="7">
    <brk id="91" min="1" max="7" man="1"/>
    <brk id="175" min="1" max="7" man="1"/>
    <brk id="256" max="16383" man="1"/>
    <brk id="339" max="16383" man="1"/>
    <brk id="427" max="16383" man="1"/>
    <brk id="488" min="1" max="7" man="1"/>
    <brk id="506" min="1" max="7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4-2024_Form B</vt:lpstr>
      <vt:lpstr>'4-2024_Form B'!Print_Area</vt:lpstr>
      <vt:lpstr>'4-2024_Form B'!Print_Titles</vt:lpstr>
      <vt:lpstr>'4-2024_Form B'!XEVERYTHING</vt:lpstr>
      <vt:lpstr>'4-2024_Form B'!XITEMS</vt:lpstr>
    </vt:vector>
  </TitlesOfParts>
  <Company>City of Winnipeg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Public Works Engineering</dc:creator>
  <dc:description>Checked by C.Humbert
March 14, 2024
File Size 70.1KB</dc:description>
  <cp:lastModifiedBy>Humbert, Cory</cp:lastModifiedBy>
  <cp:lastPrinted>2024-03-14T19:03:37Z</cp:lastPrinted>
  <dcterms:created xsi:type="dcterms:W3CDTF">1999-03-31T15:44:33Z</dcterms:created>
  <dcterms:modified xsi:type="dcterms:W3CDTF">2024-03-14T19:06:58Z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">
    <vt:lpwstr>C420140606-RW</vt:lpwstr>
  </property>
  <property fmtid="{D5CDD505-2E9C-101B-9397-08002B2CF9AE}" pid="3" name="_NewReviewCycle">
    <vt:lpwstr/>
  </property>
</Properties>
</file>