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sponlinecan.sharepoint.com/sites/CA-CA00147412386/Shared Documents/05. Technical/05.09 Tender/Tender Documents/39-2024/"/>
    </mc:Choice>
  </mc:AlternateContent>
  <xr:revisionPtr revIDLastSave="3" documentId="8_{4403B428-408F-4FC4-B27F-B8146C4F8672}" xr6:coauthVersionLast="47" xr6:coauthVersionMax="47" xr10:uidLastSave="{CDC7BB28-E939-4E7F-815A-C3B7183DC3BF}"/>
  <bookViews>
    <workbookView xWindow="28680" yWindow="-120" windowWidth="29040" windowHeight="15840" xr2:uid="{00000000-000D-0000-FFFF-FFFF00000000}"/>
  </bookViews>
  <sheets>
    <sheet name="FORM B - PRICES" sheetId="9" r:id="rId1"/>
  </sheets>
  <externalReferences>
    <externalReference r:id="rId2"/>
  </externalReferences>
  <definedNames>
    <definedName name="_10PAGE_1_OF_13">'[1]FORM B; PRICES'!#REF!</definedName>
    <definedName name="_12TENDER_SUBMISSI" localSheetId="0">'FORM B - PRICES'!#REF!</definedName>
    <definedName name="_12TENDER_SUBMISSI">#REF!</definedName>
    <definedName name="_20TENDER_NO._181">'[1]FORM B; PRICES'!#REF!</definedName>
    <definedName name="_30TENDER_SUBMISSI">'[1]FORM B; PRICES'!#REF!</definedName>
    <definedName name="_4PAGE_1_OF_13" localSheetId="0">'FORM B - PRICES'!#REF!</definedName>
    <definedName name="_4PAGE_1_OF_13">#REF!</definedName>
    <definedName name="_8TENDER_NO._181" localSheetId="0">'FORM B - PRICES'!#REF!</definedName>
    <definedName name="_8TENDER_NO._181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 PRICES'!#REF!</definedName>
    <definedName name="HEADER">#REF!</definedName>
    <definedName name="_xlnm.Print_Area" localSheetId="0">'FORM B - PRICES'!$B$6:$H$226</definedName>
    <definedName name="_xlnm.Print_Titles" localSheetId="0">'FORM B - PRICES'!$1:$5</definedName>
    <definedName name="_xlnm.Print_Titles">#REF!</definedName>
    <definedName name="TEMP" localSheetId="0">'FORM B - PRICES'!#REF!</definedName>
    <definedName name="TEMP">#REF!</definedName>
    <definedName name="TESTHEAD" localSheetId="0">'FORM B - PRICES'!#REF!</definedName>
    <definedName name="TESTHEAD">#REF!</definedName>
    <definedName name="XEVERYTHING" localSheetId="0">'FORM B - PRICES'!$B$1:$IJ$216</definedName>
    <definedName name="XEVERYTHING">#REF!</definedName>
    <definedName name="XITEMS" localSheetId="0">'FORM B - PRICES'!$B$6:$IJ$216</definedName>
    <definedName name="XITEMS">#REF!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4" i="9" l="1"/>
  <c r="B224" i="9"/>
  <c r="C223" i="9"/>
  <c r="B223" i="9"/>
  <c r="C222" i="9"/>
  <c r="B222" i="9"/>
  <c r="C221" i="9"/>
  <c r="B221" i="9"/>
  <c r="C219" i="9"/>
  <c r="B219" i="9"/>
  <c r="H218" i="9"/>
  <c r="H219" i="9" s="1"/>
  <c r="H224" i="9" s="1"/>
  <c r="C216" i="9"/>
  <c r="B216" i="9"/>
  <c r="H215" i="9"/>
  <c r="H214" i="9"/>
  <c r="H212" i="9"/>
  <c r="H210" i="9"/>
  <c r="H207" i="9"/>
  <c r="H206" i="9"/>
  <c r="H205" i="9"/>
  <c r="H204" i="9"/>
  <c r="H202" i="9"/>
  <c r="H200" i="9"/>
  <c r="H199" i="9"/>
  <c r="H198" i="9"/>
  <c r="H196" i="9"/>
  <c r="H195" i="9"/>
  <c r="C191" i="9"/>
  <c r="B191" i="9"/>
  <c r="H190" i="9"/>
  <c r="H189" i="9"/>
  <c r="H186" i="9"/>
  <c r="H185" i="9"/>
  <c r="H184" i="9"/>
  <c r="H183" i="9"/>
  <c r="H182" i="9"/>
  <c r="H181" i="9"/>
  <c r="H180" i="9"/>
  <c r="H179" i="9"/>
  <c r="H178" i="9"/>
  <c r="H176" i="9"/>
  <c r="H174" i="9"/>
  <c r="H173" i="9"/>
  <c r="H171" i="9"/>
  <c r="H168" i="9"/>
  <c r="H166" i="9"/>
  <c r="H165" i="9"/>
  <c r="H163" i="9"/>
  <c r="H161" i="9"/>
  <c r="H160" i="9"/>
  <c r="H158" i="9"/>
  <c r="H155" i="9"/>
  <c r="H154" i="9"/>
  <c r="H153" i="9"/>
  <c r="H152" i="9"/>
  <c r="H149" i="9"/>
  <c r="H148" i="9"/>
  <c r="H145" i="9"/>
  <c r="H143" i="9"/>
  <c r="H142" i="9"/>
  <c r="H140" i="9"/>
  <c r="H138" i="9"/>
  <c r="H137" i="9"/>
  <c r="H136" i="9"/>
  <c r="H134" i="9"/>
  <c r="H132" i="9"/>
  <c r="H131" i="9"/>
  <c r="H128" i="9"/>
  <c r="H127" i="9"/>
  <c r="H125" i="9"/>
  <c r="C122" i="9"/>
  <c r="B122" i="9"/>
  <c r="H121" i="9"/>
  <c r="H120" i="9"/>
  <c r="H118" i="9"/>
  <c r="H117" i="9"/>
  <c r="H114" i="9"/>
  <c r="H113" i="9"/>
  <c r="H112" i="9"/>
  <c r="H111" i="9"/>
  <c r="H110" i="9"/>
  <c r="H108" i="9"/>
  <c r="H106" i="9"/>
  <c r="H104" i="9"/>
  <c r="H102" i="9"/>
  <c r="H101" i="9"/>
  <c r="H100" i="9"/>
  <c r="H99" i="9"/>
  <c r="H98" i="9"/>
  <c r="H97" i="9"/>
  <c r="H96" i="9"/>
  <c r="H94" i="9"/>
  <c r="H93" i="9"/>
  <c r="H90" i="9"/>
  <c r="H88" i="9"/>
  <c r="H87" i="9"/>
  <c r="H85" i="9"/>
  <c r="H82" i="9"/>
  <c r="H80" i="9"/>
  <c r="H78" i="9"/>
  <c r="H76" i="9"/>
  <c r="H73" i="9"/>
  <c r="H71" i="9"/>
  <c r="H68" i="9"/>
  <c r="H67" i="9"/>
  <c r="H66" i="9"/>
  <c r="H65" i="9"/>
  <c r="H64" i="9"/>
  <c r="H63" i="9"/>
  <c r="H61" i="9"/>
  <c r="H60" i="9"/>
  <c r="H59" i="9"/>
  <c r="H57" i="9"/>
  <c r="H56" i="9"/>
  <c r="H55" i="9"/>
  <c r="H52" i="9"/>
  <c r="H51" i="9"/>
  <c r="H49" i="9"/>
  <c r="H48" i="9"/>
  <c r="H45" i="9"/>
  <c r="H44" i="9"/>
  <c r="H43" i="9"/>
  <c r="H40" i="9"/>
  <c r="H38" i="9"/>
  <c r="H37" i="9"/>
  <c r="H36" i="9"/>
  <c r="H35" i="9"/>
  <c r="H32" i="9"/>
  <c r="H30" i="9"/>
  <c r="H29" i="9"/>
  <c r="H28" i="9"/>
  <c r="H26" i="9"/>
  <c r="H25" i="9"/>
  <c r="H23" i="9"/>
  <c r="H22" i="9"/>
  <c r="H19" i="9"/>
  <c r="H17" i="9"/>
  <c r="H15" i="9"/>
  <c r="H14" i="9"/>
  <c r="H12" i="9"/>
  <c r="H11" i="9"/>
  <c r="H9" i="9"/>
  <c r="H8" i="9"/>
  <c r="H216" i="9" l="1"/>
  <c r="H223" i="9" s="1"/>
  <c r="H191" i="9"/>
  <c r="H222" i="9" s="1"/>
  <c r="H122" i="9"/>
  <c r="H221" i="9" s="1"/>
  <c r="G225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E85" authorId="0" shapeId="0" xr:uid="{356BF1C6-62AA-4E15-B3C1-7F73FA7CF0CA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vert m ( no period)</t>
        </r>
      </text>
    </comment>
  </commentList>
</comments>
</file>

<file path=xl/sharedStrings.xml><?xml version="1.0" encoding="utf-8"?>
<sst xmlns="http://schemas.openxmlformats.org/spreadsheetml/2006/main" count="865" uniqueCount="437">
  <si>
    <t>FORM B: PRICES</t>
  </si>
  <si>
    <t>UNIT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</si>
  <si>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</si>
  <si>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</si>
  <si>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</si>
  <si>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</si>
  <si>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</si>
  <si>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</si>
  <si>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</si>
  <si>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</si>
  <si>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</si>
  <si>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</si>
  <si>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</si>
  <si>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/>
  </si>
  <si>
    <t>EARTH AND BASE WORKS</t>
  </si>
  <si>
    <t>A003</t>
  </si>
  <si>
    <t>A.3</t>
  </si>
  <si>
    <t>Excavation</t>
  </si>
  <si>
    <t>CW 3110-R22</t>
  </si>
  <si>
    <t>m³</t>
  </si>
  <si>
    <t>A005A</t>
  </si>
  <si>
    <t>A.17</t>
  </si>
  <si>
    <t>Imported  Fill Material</t>
  </si>
  <si>
    <r>
      <t>CW 3110-R22</t>
    </r>
    <r>
      <rPr>
        <sz val="11"/>
        <color theme="1"/>
        <rFont val="Calibri"/>
        <family val="2"/>
        <scheme val="minor"/>
      </rPr>
      <t/>
    </r>
  </si>
  <si>
    <t>A007</t>
  </si>
  <si>
    <t>A.7</t>
  </si>
  <si>
    <t>Supplying and Placing Sub-base Material</t>
  </si>
  <si>
    <t>A007A1</t>
  </si>
  <si>
    <t>i)</t>
  </si>
  <si>
    <t>50 mm Granular A Limestone</t>
  </si>
  <si>
    <t>tonne</t>
  </si>
  <si>
    <t>A008A1</t>
  </si>
  <si>
    <t>ii)</t>
  </si>
  <si>
    <t>100 mm Granular A Limestone</t>
  </si>
  <si>
    <t>A010</t>
  </si>
  <si>
    <t>A.9</t>
  </si>
  <si>
    <t>Supplying and Placing Base Course Material</t>
  </si>
  <si>
    <t>A010A1</t>
  </si>
  <si>
    <t>Base Course Material - Granular A Limestone</t>
  </si>
  <si>
    <t>A012</t>
  </si>
  <si>
    <t>A.12</t>
  </si>
  <si>
    <t>Grading of Boulevards</t>
  </si>
  <si>
    <t>m²</t>
  </si>
  <si>
    <t>A022</t>
  </si>
  <si>
    <t>A.20</t>
  </si>
  <si>
    <t>Geotextile Fabric</t>
  </si>
  <si>
    <t>CW 3130-R5</t>
  </si>
  <si>
    <t>A022A2</t>
  </si>
  <si>
    <t>Separation/Filtration Fabric</t>
  </si>
  <si>
    <t>A022A4</t>
  </si>
  <si>
    <t>A.22</t>
  </si>
  <si>
    <t>Supply and Install Geogrid</t>
  </si>
  <si>
    <t>CW 3135-R2</t>
  </si>
  <si>
    <t>A022A5</t>
  </si>
  <si>
    <t>Class A Geogrid</t>
  </si>
  <si>
    <t>B001</t>
  </si>
  <si>
    <t>B.1</t>
  </si>
  <si>
    <t>Pavement Removal</t>
  </si>
  <si>
    <t>B002</t>
  </si>
  <si>
    <t>Concrete Pavement</t>
  </si>
  <si>
    <t>B003</t>
  </si>
  <si>
    <t>Asphalt Pavement</t>
  </si>
  <si>
    <t>B094</t>
  </si>
  <si>
    <t>B.10</t>
  </si>
  <si>
    <t>Drilled Dowels</t>
  </si>
  <si>
    <t xml:space="preserve">CW 3230-R8
</t>
  </si>
  <si>
    <t>B095</t>
  </si>
  <si>
    <t>19.1 mm Diameter</t>
  </si>
  <si>
    <t>each</t>
  </si>
  <si>
    <t>B096</t>
  </si>
  <si>
    <t>28.6 mm Diameter</t>
  </si>
  <si>
    <t>B097</t>
  </si>
  <si>
    <t>B.11</t>
  </si>
  <si>
    <t>Drilled Tie Bars</t>
  </si>
  <si>
    <t>B097A</t>
  </si>
  <si>
    <t>15 M Deformed Tie Bar</t>
  </si>
  <si>
    <t>B098</t>
  </si>
  <si>
    <t>20 M Deformed Tie Bar</t>
  </si>
  <si>
    <t>B099</t>
  </si>
  <si>
    <t>25 M Deformed Tie Bar</t>
  </si>
  <si>
    <t>B100r</t>
  </si>
  <si>
    <t>B.12</t>
  </si>
  <si>
    <t>Miscellaneous Concrete Slab Removal</t>
  </si>
  <si>
    <t xml:space="preserve">CW 3235-R9  </t>
  </si>
  <si>
    <t>B104r</t>
  </si>
  <si>
    <t>iv)</t>
  </si>
  <si>
    <t>100 mm Sidewalk</t>
  </si>
  <si>
    <t>B114rl</t>
  </si>
  <si>
    <t xml:space="preserve">Miscellaneous Concrete Slab Renewal </t>
  </si>
  <si>
    <t>CW 3235-R9</t>
  </si>
  <si>
    <t>B118rl</t>
  </si>
  <si>
    <t>SD-228A</t>
  </si>
  <si>
    <t>B119rl</t>
  </si>
  <si>
    <t>a)</t>
  </si>
  <si>
    <t>Less than 5 sq.m.</t>
  </si>
  <si>
    <t>B120rl</t>
  </si>
  <si>
    <t>b)</t>
  </si>
  <si>
    <t>5 sq.m. to 20 sq.m.</t>
  </si>
  <si>
    <t>B124</t>
  </si>
  <si>
    <t>B.13</t>
  </si>
  <si>
    <t>Adjustment of Precast  Sidewalk Blocks</t>
  </si>
  <si>
    <t>B125</t>
  </si>
  <si>
    <t>B.14</t>
  </si>
  <si>
    <t>Supply of Precast  Sidewalk Blocks</t>
  </si>
  <si>
    <t>B126r</t>
  </si>
  <si>
    <t>B.16</t>
  </si>
  <si>
    <t>Concrete Curb Removal</t>
  </si>
  <si>
    <t xml:space="preserve">CW 3240-R10 </t>
  </si>
  <si>
    <t>B127rA</t>
  </si>
  <si>
    <t>Barrier Integral</t>
  </si>
  <si>
    <t>m</t>
  </si>
  <si>
    <t>B154rl</t>
  </si>
  <si>
    <t>B.18</t>
  </si>
  <si>
    <t>Concrete Curb Renewal</t>
  </si>
  <si>
    <t>CW 3240-R10</t>
  </si>
  <si>
    <t>B155rl</t>
  </si>
  <si>
    <t>SD-205,
SD-206A</t>
  </si>
  <si>
    <t>Less than 3 m</t>
  </si>
  <si>
    <t>3 m to 30 m</t>
  </si>
  <si>
    <t>B189</t>
  </si>
  <si>
    <t>B.20</t>
  </si>
  <si>
    <t>Regrading Existing Interlocking Paving Stones</t>
  </si>
  <si>
    <t>CW 3330-R5</t>
  </si>
  <si>
    <t>B190</t>
  </si>
  <si>
    <t>B.21</t>
  </si>
  <si>
    <t xml:space="preserve">Construction of Asphaltic Concrete Overlay </t>
  </si>
  <si>
    <t>CW 3410-R12</t>
  </si>
  <si>
    <t>B191</t>
  </si>
  <si>
    <t>Main Line Paving</t>
  </si>
  <si>
    <t>B193</t>
  </si>
  <si>
    <t>Type IA</t>
  </si>
  <si>
    <t>B194</t>
  </si>
  <si>
    <t>Tie-ins and Approaches</t>
  </si>
  <si>
    <t>B195</t>
  </si>
  <si>
    <t>B199</t>
  </si>
  <si>
    <t>B.23</t>
  </si>
  <si>
    <t>Construction of Asphalt Patches</t>
  </si>
  <si>
    <t>B200</t>
  </si>
  <si>
    <t>B.24</t>
  </si>
  <si>
    <t>Planing of Pavement</t>
  </si>
  <si>
    <t xml:space="preserve">CW 3450-R6 </t>
  </si>
  <si>
    <t>B202</t>
  </si>
  <si>
    <t>50 - 100 mm Depth (Asphalt)</t>
  </si>
  <si>
    <t>B219</t>
  </si>
  <si>
    <t>Detectable Warning Surface Tiles</t>
  </si>
  <si>
    <t>CW 3326-R3</t>
  </si>
  <si>
    <t>C001</t>
  </si>
  <si>
    <t>C.1</t>
  </si>
  <si>
    <t>Concrete Pavements, Median Slabs, Bull-noses, and Safety Medians</t>
  </si>
  <si>
    <t>CW 3310-R18</t>
  </si>
  <si>
    <t>C004</t>
  </si>
  <si>
    <t>Construction of 250 mm Type 1 Concrete Pavement (Plain-Dowelled) Slip Form Paving</t>
  </si>
  <si>
    <t>Construction of 250 mm Type 1 Concrete Pavement (Plain-Dowelled)</t>
  </si>
  <si>
    <t>C008</t>
  </si>
  <si>
    <t>Construction of 200 mm Type 1 Concrete Pavement - (Reinforced)</t>
  </si>
  <si>
    <t>C019</t>
  </si>
  <si>
    <t>C.2</t>
  </si>
  <si>
    <t>Concrete Pavements for Early Opening</t>
  </si>
  <si>
    <t>C022-24</t>
  </si>
  <si>
    <t>Construction of 250 mm Type 3 Concrete Pavement for Early Opening 24 Hour (Plain-Dowelled)</t>
  </si>
  <si>
    <t>C022-72</t>
  </si>
  <si>
    <t>Construction of 250 mm Type 4 Concrete Pavement for Early Opening 72 Hour (Plain-Dowelled)</t>
  </si>
  <si>
    <t>C026-72</t>
  </si>
  <si>
    <t>Construction of 200 mm Type 4 Concrete Pavement for Early Opening 72 Hour (Reinforced)</t>
  </si>
  <si>
    <t>C032</t>
  </si>
  <si>
    <t>C.3</t>
  </si>
  <si>
    <t>Concrete Curbs, Curb and Gutter, and Splash Strips</t>
  </si>
  <si>
    <t>C035B</t>
  </si>
  <si>
    <t>Construction of Barrier (180 mm ht, Type 1, Integral) Slip Form Paving</t>
  </si>
  <si>
    <t>SD-204</t>
  </si>
  <si>
    <t>C037B</t>
  </si>
  <si>
    <t>SD-203B</t>
  </si>
  <si>
    <t>C046</t>
  </si>
  <si>
    <t>SD-229C</t>
  </si>
  <si>
    <t>C050</t>
  </si>
  <si>
    <t>C.4</t>
  </si>
  <si>
    <t>C051</t>
  </si>
  <si>
    <t>C.5</t>
  </si>
  <si>
    <t xml:space="preserve">CW 3325-R5  </t>
  </si>
  <si>
    <t>ASSOCIATED DRAINAGE AND UNDERGROUND WORKS</t>
  </si>
  <si>
    <t xml:space="preserve">Manhole </t>
  </si>
  <si>
    <t>CW 2130-R12</t>
  </si>
  <si>
    <t>SD-010, 1200 mm diameter base</t>
  </si>
  <si>
    <t>vert. m</t>
  </si>
  <si>
    <t>E003</t>
  </si>
  <si>
    <t xml:space="preserve">Catch Basin  </t>
  </si>
  <si>
    <t>E004A</t>
  </si>
  <si>
    <t>SD-024, 1800 mm deep</t>
  </si>
  <si>
    <t>E008</t>
  </si>
  <si>
    <t>Sewer Service</t>
  </si>
  <si>
    <t>E009</t>
  </si>
  <si>
    <t>250 mm, PVC</t>
  </si>
  <si>
    <t>E010</t>
  </si>
  <si>
    <t>E011</t>
  </si>
  <si>
    <t>E013</t>
  </si>
  <si>
    <t>Sewer Service Risers</t>
  </si>
  <si>
    <t>E014</t>
  </si>
  <si>
    <t xml:space="preserve">250 mm </t>
  </si>
  <si>
    <t>E016</t>
  </si>
  <si>
    <t>SD-015</t>
  </si>
  <si>
    <t>E023</t>
  </si>
  <si>
    <t>Frames &amp; Covers</t>
  </si>
  <si>
    <t>CW 3210-R8</t>
  </si>
  <si>
    <t>E024</t>
  </si>
  <si>
    <t>AP-006 - Standard Frame for Manhole and Catch Basin</t>
  </si>
  <si>
    <t>E025</t>
  </si>
  <si>
    <t>AP-007 - Standard Solid Cover for Standard Frame</t>
  </si>
  <si>
    <t>E028</t>
  </si>
  <si>
    <t xml:space="preserve">AP-011 - Barrier Curb and Gutter Frame </t>
  </si>
  <si>
    <t>E029</t>
  </si>
  <si>
    <t xml:space="preserve">AP-012 - Barrier Curb and Gutter Cover </t>
  </si>
  <si>
    <t>E032</t>
  </si>
  <si>
    <t>Connecting to Existing Manhole</t>
  </si>
  <si>
    <t>E033</t>
  </si>
  <si>
    <t>250 mm Catch Basin Lead</t>
  </si>
  <si>
    <t>E036</t>
  </si>
  <si>
    <t xml:space="preserve">Connecting to Existing Sewer </t>
  </si>
  <si>
    <t>E037</t>
  </si>
  <si>
    <t>250 mm PVC Connecting Pipe</t>
  </si>
  <si>
    <t>E040</t>
  </si>
  <si>
    <t>E041A</t>
  </si>
  <si>
    <t>E042</t>
  </si>
  <si>
    <t>Connecting New Sewer Service to Existing Sewer Service</t>
  </si>
  <si>
    <t>E043</t>
  </si>
  <si>
    <t>E046</t>
  </si>
  <si>
    <t>Removal of Existing Catch Basins</t>
  </si>
  <si>
    <t>E048</t>
  </si>
  <si>
    <t>Relocation of Existing Catch Basins</t>
  </si>
  <si>
    <t>E050</t>
  </si>
  <si>
    <t>Abandoning Existing Drainage Inlets</t>
  </si>
  <si>
    <t>E051</t>
  </si>
  <si>
    <t>Installation of Subdrains</t>
  </si>
  <si>
    <t>CW 3120-R4</t>
  </si>
  <si>
    <t>A.40</t>
  </si>
  <si>
    <t>Outlet Flow Restrictor</t>
  </si>
  <si>
    <t>iii)</t>
  </si>
  <si>
    <t>200mm</t>
  </si>
  <si>
    <t>ADJUSTMENTS</t>
  </si>
  <si>
    <t>F001</t>
  </si>
  <si>
    <t>Adjustment of Manholes/Catch Basins Frames</t>
  </si>
  <si>
    <t>F002</t>
  </si>
  <si>
    <t>Replacing Existing Risers</t>
  </si>
  <si>
    <t>F002A</t>
  </si>
  <si>
    <t>Pre-cast Concrete Risers</t>
  </si>
  <si>
    <t>F003</t>
  </si>
  <si>
    <t>Lifter Rings (AP-010)</t>
  </si>
  <si>
    <t>F004</t>
  </si>
  <si>
    <t>38 mm</t>
  </si>
  <si>
    <t>F005</t>
  </si>
  <si>
    <t>51 mm</t>
  </si>
  <si>
    <t>F006</t>
  </si>
  <si>
    <t>64 mm</t>
  </si>
  <si>
    <t>F007</t>
  </si>
  <si>
    <t>76 mm</t>
  </si>
  <si>
    <t>F009</t>
  </si>
  <si>
    <t>Adjustment of Valve Boxes</t>
  </si>
  <si>
    <t>F010</t>
  </si>
  <si>
    <t>Valve Box Extensions</t>
  </si>
  <si>
    <t>F011</t>
  </si>
  <si>
    <t>Adjustment of Curb Stop Boxes</t>
  </si>
  <si>
    <t>F018</t>
  </si>
  <si>
    <t>Curb Stop Extensions</t>
  </si>
  <si>
    <t>LANDSCAPING</t>
  </si>
  <si>
    <t>G001</t>
  </si>
  <si>
    <t>Sodding</t>
  </si>
  <si>
    <t>CW 3510-R10</t>
  </si>
  <si>
    <t>G002</t>
  </si>
  <si>
    <t xml:space="preserve"> width &lt; 600 mm</t>
  </si>
  <si>
    <t>G003</t>
  </si>
  <si>
    <t xml:space="preserve"> width &gt; or = 600 mm</t>
  </si>
  <si>
    <t>MISCELLANEOUS</t>
  </si>
  <si>
    <t>Subtotal:</t>
  </si>
  <si>
    <t>B</t>
  </si>
  <si>
    <t>JOINT AND CRACK SEALING</t>
  </si>
  <si>
    <t>C</t>
  </si>
  <si>
    <t>D</t>
  </si>
  <si>
    <t>I001</t>
  </si>
  <si>
    <t>Mobilization/Demobilization</t>
  </si>
  <si>
    <t>L. sum</t>
  </si>
  <si>
    <t>SUMMARY</t>
  </si>
  <si>
    <t xml:space="preserve">TOTAL BID PRICE (GST extra)                                                                              (in figures)                                             </t>
  </si>
  <si>
    <t>B167rl</t>
  </si>
  <si>
    <t>B184rlA</t>
  </si>
  <si>
    <t>SD-229C,D</t>
  </si>
  <si>
    <t>D006</t>
  </si>
  <si>
    <t xml:space="preserve">Reflective Crack Maintenance </t>
  </si>
  <si>
    <t>CW 3250-R7</t>
  </si>
  <si>
    <t>TRAFFIC SIGNALS</t>
  </si>
  <si>
    <t>JEFFERSON AND McGREGOR</t>
  </si>
  <si>
    <t>HARTFORD AND McGREGOR</t>
  </si>
  <si>
    <t>Abandon Existing Traffic Signal Frame and Covers</t>
  </si>
  <si>
    <t>Installation of Conduit</t>
  </si>
  <si>
    <t>Installation of Conduit - Single</t>
  </si>
  <si>
    <t>Installation of Conduit - Double</t>
  </si>
  <si>
    <t>Installation of Bases</t>
  </si>
  <si>
    <t>Signal Pole Base – Type G (Light Duty – 32 Dia. Bolts)</t>
  </si>
  <si>
    <t>Signal Pole Base  - Type OD (Medium Duty – 32 Dia. Bolts)</t>
  </si>
  <si>
    <t>Installation of Service Boxes</t>
  </si>
  <si>
    <t>Service Box – Pre-Cast (17"x30")</t>
  </si>
  <si>
    <t>Ground Rods (Electrodes)</t>
  </si>
  <si>
    <t>CW 3620</t>
  </si>
  <si>
    <t>Cutovers</t>
  </si>
  <si>
    <t>Removal of Existing Bases and Service Boxes</t>
  </si>
  <si>
    <t>Removal of Existing Signal Pole Base or Service Box</t>
  </si>
  <si>
    <t>Removal of Existing Contoller Base or Pedestal Base</t>
  </si>
  <si>
    <t>Controller Base</t>
  </si>
  <si>
    <t>CW3620</t>
  </si>
  <si>
    <t>SD-313, SD-315.A</t>
  </si>
  <si>
    <t>SD-312A, SD-315.C</t>
  </si>
  <si>
    <t>SD-300</t>
  </si>
  <si>
    <t>C.6</t>
  </si>
  <si>
    <t>C.7</t>
  </si>
  <si>
    <t>C.8</t>
  </si>
  <si>
    <t>C.9</t>
  </si>
  <si>
    <t>C.10</t>
  </si>
  <si>
    <t>B064-72</t>
  </si>
  <si>
    <t>B.6</t>
  </si>
  <si>
    <t>Slab Replacement - Early Opening (72 hour)</t>
  </si>
  <si>
    <t>CW 3230-R8</t>
  </si>
  <si>
    <t>B071-72</t>
  </si>
  <si>
    <t>200 mm Type 4 Concrete Pavement (Reinforced)</t>
  </si>
  <si>
    <t>B077-72</t>
  </si>
  <si>
    <t>B.7</t>
  </si>
  <si>
    <t>Partial Slab Patches 
- Early Opening (72 hour)</t>
  </si>
  <si>
    <t>B086-72</t>
  </si>
  <si>
    <t>200 mm Type 4 Concrete Pavement (Type A)</t>
  </si>
  <si>
    <t>B087-72</t>
  </si>
  <si>
    <t>200 mm Type 4 Concrete Pavement (Type B)</t>
  </si>
  <si>
    <t>B089-72</t>
  </si>
  <si>
    <t>200 mm Type 4 Concrete Pavement (Type D)</t>
  </si>
  <si>
    <t>B107i</t>
  </si>
  <si>
    <t xml:space="preserve">Miscellaneous Concrete Slab Installation </t>
  </si>
  <si>
    <t>B111i</t>
  </si>
  <si>
    <t>B206</t>
  </si>
  <si>
    <t>B.26</t>
  </si>
  <si>
    <t>Supply and Install Pavement Repair Fabric</t>
  </si>
  <si>
    <t>CW 3140-R1</t>
  </si>
  <si>
    <t>B206A</t>
  </si>
  <si>
    <t>Type A</t>
  </si>
  <si>
    <t>F015</t>
  </si>
  <si>
    <t>Adjustment of Curb and Gutter Frames</t>
  </si>
  <si>
    <t>Construction of Barrier (150 mm ht, Type 1, Integral)</t>
  </si>
  <si>
    <t xml:space="preserve">200 mm </t>
  </si>
  <si>
    <t>450 mm, PVC</t>
  </si>
  <si>
    <t>PARTRIDGE AVE - McGREGOR ST TO MAIN ST, MILL AND FILL</t>
  </si>
  <si>
    <t>McGREGOR ST - SEVEN OAKS AVE TO ALLEY SOUTH OF PARTRIDGE AVENUE, CONCRETE RECONSTRUCTION</t>
  </si>
  <si>
    <t>CW3620-R9</t>
  </si>
  <si>
    <t>E14</t>
  </si>
  <si>
    <t>E007A</t>
  </si>
  <si>
    <t xml:space="preserve">Remove and Replace Existing Catch Basin  </t>
  </si>
  <si>
    <t>E007B</t>
  </si>
  <si>
    <t>SD-024</t>
  </si>
  <si>
    <t>B.2</t>
  </si>
  <si>
    <t>B.3</t>
  </si>
  <si>
    <t>B.4</t>
  </si>
  <si>
    <t>B.5</t>
  </si>
  <si>
    <t>B.8</t>
  </si>
  <si>
    <t>B.9</t>
  </si>
  <si>
    <t>B.15</t>
  </si>
  <si>
    <t>B.17</t>
  </si>
  <si>
    <t>B.19</t>
  </si>
  <si>
    <t>B.22</t>
  </si>
  <si>
    <t>B.25</t>
  </si>
  <si>
    <t>B.27</t>
  </si>
  <si>
    <t>Type 1 Concrete Curb Ramp (8-12 mm reveal ht, Monolithic)</t>
  </si>
  <si>
    <t>Type 1 Concrete Modified Barrier (^ mm reveal ht, Dowelled)</t>
  </si>
  <si>
    <t>Type 1 Concrete Barrier (100 mm reveal ht, Dowelled)</t>
  </si>
  <si>
    <t>100 mm Type 5 Concrete Sidewalk</t>
  </si>
  <si>
    <t>Type 5 Concrete 100 mm Sidewalk</t>
  </si>
  <si>
    <t>E2</t>
  </si>
  <si>
    <t>Supply and Installation of Dowel Assemblies 28.6mm</t>
  </si>
  <si>
    <t>Construction of  Curb Ramp (8-12 mm ht, Type 1, Integral)</t>
  </si>
  <si>
    <t>Construction of  Modified Barrier  (180 mm ht, Type 1, Integral)</t>
  </si>
  <si>
    <t>A.1</t>
  </si>
  <si>
    <t>A.2</t>
  </si>
  <si>
    <t>A.4</t>
  </si>
  <si>
    <t>A.5</t>
  </si>
  <si>
    <t>A.6</t>
  </si>
  <si>
    <t>A.8</t>
  </si>
  <si>
    <t>A.10</t>
  </si>
  <si>
    <t>A.11</t>
  </si>
  <si>
    <t>A.13</t>
  </si>
  <si>
    <t>A.14</t>
  </si>
  <si>
    <t>A.15</t>
  </si>
  <si>
    <t>A.16</t>
  </si>
  <si>
    <t>A.18</t>
  </si>
  <si>
    <t>A.19</t>
  </si>
  <si>
    <t>A.21</t>
  </si>
  <si>
    <t>A.23</t>
  </si>
  <si>
    <t>A.24</t>
  </si>
  <si>
    <t>A.25</t>
  </si>
  <si>
    <t>A.26</t>
  </si>
  <si>
    <t>A.27</t>
  </si>
  <si>
    <t>A.28</t>
  </si>
  <si>
    <t>A.29</t>
  </si>
  <si>
    <t>A.30</t>
  </si>
  <si>
    <t>A.31</t>
  </si>
  <si>
    <t>A.32</t>
  </si>
  <si>
    <t>A.33</t>
  </si>
  <si>
    <t>A.34</t>
  </si>
  <si>
    <t>A.35</t>
  </si>
  <si>
    <t>A.36</t>
  </si>
  <si>
    <t>A.37</t>
  </si>
  <si>
    <t>A.38</t>
  </si>
  <si>
    <t>A.39</t>
  </si>
  <si>
    <t>A.41</t>
  </si>
  <si>
    <t>A.42</t>
  </si>
  <si>
    <t>A.43</t>
  </si>
  <si>
    <t>A.44</t>
  </si>
  <si>
    <t>A.45</t>
  </si>
  <si>
    <t>A.46</t>
  </si>
  <si>
    <t>A.47</t>
  </si>
  <si>
    <t>A.48</t>
  </si>
  <si>
    <t>A.49</t>
  </si>
  <si>
    <t>Trenchless Installation, Class B Type 2 Bedding, Class 3 Backfill</t>
  </si>
  <si>
    <t>Connecting to 450 mm  (Concrete) Sewer</t>
  </si>
  <si>
    <t>Connecting to 600 mm Sewer</t>
  </si>
  <si>
    <t>Construction of Landscaping Curb (&lt;=200 mm ht, Type 5)</t>
  </si>
  <si>
    <t>Plugging Existing Sewer Service (CL00008555)</t>
  </si>
  <si>
    <t>l.s.</t>
  </si>
  <si>
    <t>A.50</t>
  </si>
  <si>
    <t>(SEE B9)</t>
  </si>
  <si>
    <t>CW 3620, E18</t>
  </si>
  <si>
    <t>SD-322, E19</t>
  </si>
  <si>
    <t>CW 2130-R12, E17</t>
  </si>
  <si>
    <t>SD-025B,E16</t>
  </si>
  <si>
    <t>375 mm, PVC</t>
  </si>
  <si>
    <t>200 mm, PVC</t>
  </si>
  <si>
    <t>In a Trench, Class B Type 2 Bedding, Class 3 Backfill</t>
  </si>
  <si>
    <t>Plugging Existing Sewer Service</t>
  </si>
  <si>
    <t>A.51</t>
  </si>
  <si>
    <t>D.1</t>
  </si>
  <si>
    <t>ROADWORK - REMOVALS/RENEWALS</t>
  </si>
  <si>
    <t>B155rl1</t>
  </si>
  <si>
    <t>B155rl2</t>
  </si>
  <si>
    <t>ROADWORK - NEW CONSTRUCTION</t>
  </si>
  <si>
    <t>MOBILIZATION /DEMOBILIZATION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</si>
</sst>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&quot;$&quot;#,##0.00_);\(&quot;$&quot;#,##0.00\)"/>
    <numFmt numFmtId="165" formatCode="_(&quot;$&quot;* #,##0.00_);_(&quot;$&quot;* \(#,##0.00\);_(&quot;$&quot;* &quot;-&quot;??_);_(@_)"/>
    <numFmt numFmtId="166" formatCode="0;0;&quot;&quot;;@"/>
    <numFmt numFmtId="167" formatCode="0;0;[Red]&quot;###&quot;;@"/>
    <numFmt numFmtId="168" formatCode="&quot;$&quot;#,##0.00"/>
    <numFmt numFmtId="169" formatCode="&quot;Subtotal: &quot;#\ ###\ ##0.00;;&quot;Subtotal: Nil&quot;;@"/>
    <numFmt numFmtId="170" formatCode="#\ ###\ ##0.00;;0;@"/>
    <numFmt numFmtId="171" formatCode="&quot;&quot;;&quot;&quot;;&quot;&quot;;&quot;&quot;"/>
    <numFmt numFmtId="172" formatCode="#\ ###\ ##0.00;;0;[Red]@"/>
    <numFmt numFmtId="173" formatCode="0;\-0;0;@"/>
    <numFmt numFmtId="174" formatCode="#\ ###\ ##0.00;;&quot;(in figures)                                 &quot;;@"/>
    <numFmt numFmtId="175" formatCode="#\ ###\ ##0.00;;;@"/>
    <numFmt numFmtId="176" formatCode="#\ ###\ ##0.?;[Red]0;[Red]0;[Red]@"/>
    <numFmt numFmtId="177" formatCode="#\ ###\ ##0.00;;;"/>
    <numFmt numFmtId="178" formatCode="[Red]&quot;Z&quot;;[Red]&quot;Z&quot;;[Red]&quot;Z&quot;;@"/>
    <numFmt numFmtId="179" formatCode="#,##0.0"/>
    <numFmt numFmtId="180" formatCode="0.0"/>
  </numFmts>
  <fonts count="59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2"/>
      <color theme="1"/>
      <name val="Arial"/>
      <family val="2"/>
    </font>
    <font>
      <b/>
      <u/>
      <sz val="12"/>
      <name val="Arial"/>
      <family val="2"/>
    </font>
    <font>
      <b/>
      <sz val="10"/>
      <color theme="1"/>
      <name val="MS Sans Serif"/>
      <family val="2"/>
    </font>
    <font>
      <sz val="12"/>
      <color theme="1"/>
      <name val="MS Sans Serif"/>
      <family val="2"/>
    </font>
    <font>
      <sz val="10"/>
      <name val="MS Sans Serif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13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71" fontId="11" fillId="0" borderId="2" applyFill="0">
      <alignment horizontal="right" vertical="top"/>
    </xf>
    <xf numFmtId="171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6" fontId="14" fillId="0" borderId="4" applyFill="0">
      <alignment horizontal="centerContinuous" wrapText="1"/>
    </xf>
    <xf numFmtId="166" fontId="42" fillId="0" borderId="4" applyFill="0">
      <alignment horizontal="centerContinuous" wrapText="1"/>
    </xf>
    <xf numFmtId="166" fontId="11" fillId="0" borderId="1" applyFill="0">
      <alignment horizontal="center" vertical="top" wrapText="1"/>
    </xf>
    <xf numFmtId="166" fontId="39" fillId="0" borderId="1" applyFill="0">
      <alignment horizontal="center" vertical="top" wrapText="1"/>
    </xf>
    <xf numFmtId="166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6" fontId="11" fillId="0" borderId="1" applyFill="0"/>
    <xf numFmtId="176" fontId="39" fillId="0" borderId="1" applyFill="0"/>
    <xf numFmtId="176" fontId="39" fillId="0" borderId="1" applyFill="0"/>
    <xf numFmtId="172" fontId="11" fillId="0" borderId="1" applyFill="0">
      <alignment horizontal="right"/>
      <protection locked="0"/>
    </xf>
    <xf numFmtId="172" fontId="39" fillId="0" borderId="1" applyFill="0">
      <alignment horizontal="right"/>
      <protection locked="0"/>
    </xf>
    <xf numFmtId="172" fontId="39" fillId="0" borderId="1" applyFill="0">
      <alignment horizontal="right"/>
      <protection locked="0"/>
    </xf>
    <xf numFmtId="170" fontId="11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70" fontId="11" fillId="0" borderId="1" applyFill="0"/>
    <xf numFmtId="170" fontId="39" fillId="0" borderId="1" applyFill="0"/>
    <xf numFmtId="170" fontId="39" fillId="0" borderId="1" applyFill="0"/>
    <xf numFmtId="170" fontId="11" fillId="0" borderId="3" applyFill="0">
      <alignment horizontal="right"/>
    </xf>
    <xf numFmtId="170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51" fillId="0" borderId="0"/>
    <xf numFmtId="0" fontId="8" fillId="24" borderId="11" applyNumberFormat="0" applyFont="0" applyAlignment="0" applyProtection="0"/>
    <xf numFmtId="178" fontId="12" fillId="0" borderId="3" applyNumberFormat="0" applyFont="0" applyFill="0" applyBorder="0" applyAlignment="0" applyProtection="0">
      <alignment horizontal="center" vertical="top" wrapText="1"/>
    </xf>
    <xf numFmtId="178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5" fontId="18" fillId="0" borderId="0" applyFill="0">
      <alignment horizontal="centerContinuous" vertical="center"/>
    </xf>
    <xf numFmtId="175" fontId="46" fillId="0" borderId="0" applyFill="0">
      <alignment horizontal="centerContinuous" vertical="center"/>
    </xf>
    <xf numFmtId="177" fontId="18" fillId="0" borderId="0" applyFill="0">
      <alignment horizontal="centerContinuous" vertical="center"/>
    </xf>
    <xf numFmtId="177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3" fontId="19" fillId="0" borderId="0" applyFill="0">
      <alignment horizontal="left"/>
    </xf>
    <xf numFmtId="173" fontId="47" fillId="0" borderId="0" applyFill="0">
      <alignment horizontal="left"/>
    </xf>
    <xf numFmtId="174" fontId="20" fillId="0" borderId="0" applyFill="0">
      <alignment horizontal="right"/>
    </xf>
    <xf numFmtId="174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8" fillId="2" borderId="0"/>
    <xf numFmtId="165" fontId="8" fillId="0" borderId="0" applyFont="0" applyFill="0" applyBorder="0" applyAlignment="0" applyProtection="0"/>
    <xf numFmtId="0" fontId="58" fillId="0" borderId="0"/>
    <xf numFmtId="0" fontId="9" fillId="0" borderId="0"/>
  </cellStyleXfs>
  <cellXfs count="179">
    <xf numFmtId="0" fontId="0" fillId="2" borderId="0" xfId="0"/>
    <xf numFmtId="166" fontId="8" fillId="0" borderId="1" xfId="80" applyNumberFormat="1" applyFont="1" applyBorder="1" applyAlignment="1">
      <alignment horizontal="left" vertical="top" wrapText="1"/>
    </xf>
    <xf numFmtId="166" fontId="8" fillId="26" borderId="1" xfId="80" applyNumberFormat="1" applyFont="1" applyFill="1" applyBorder="1" applyAlignment="1">
      <alignment horizontal="center" vertical="top" wrapText="1"/>
    </xf>
    <xf numFmtId="0" fontId="8" fillId="2" borderId="0" xfId="81"/>
    <xf numFmtId="164" fontId="8" fillId="2" borderId="20" xfId="81" applyNumberFormat="1" applyBorder="1" applyAlignment="1">
      <alignment horizontal="right" vertical="center"/>
    </xf>
    <xf numFmtId="0" fontId="8" fillId="2" borderId="0" xfId="81" applyAlignment="1">
      <alignment vertical="center"/>
    </xf>
    <xf numFmtId="167" fontId="8" fillId="0" borderId="1" xfId="81" applyNumberFormat="1" applyFill="1" applyBorder="1" applyAlignment="1">
      <alignment horizontal="left" vertical="top" wrapText="1"/>
    </xf>
    <xf numFmtId="166" fontId="8" fillId="0" borderId="1" xfId="81" applyNumberFormat="1" applyFill="1" applyBorder="1" applyAlignment="1">
      <alignment horizontal="left" vertical="top" wrapText="1"/>
    </xf>
    <xf numFmtId="0" fontId="8" fillId="0" borderId="1" xfId="81" applyFill="1" applyBorder="1" applyAlignment="1">
      <alignment horizontal="center" vertical="top" wrapText="1"/>
    </xf>
    <xf numFmtId="168" fontId="52" fillId="0" borderId="1" xfId="81" applyNumberFormat="1" applyFont="1" applyFill="1" applyBorder="1" applyAlignment="1">
      <alignment vertical="top"/>
    </xf>
    <xf numFmtId="1" fontId="52" fillId="0" borderId="1" xfId="81" applyNumberFormat="1" applyFont="1" applyFill="1" applyBorder="1" applyAlignment="1">
      <alignment horizontal="right" vertical="top" wrapText="1"/>
    </xf>
    <xf numFmtId="166" fontId="8" fillId="0" borderId="1" xfId="80" applyNumberFormat="1" applyFont="1" applyBorder="1" applyAlignment="1">
      <alignment vertical="top" wrapText="1"/>
    </xf>
    <xf numFmtId="166" fontId="8" fillId="0" borderId="1" xfId="80" applyNumberFormat="1" applyFont="1" applyBorder="1" applyAlignment="1">
      <alignment horizontal="center" vertical="top" wrapText="1"/>
    </xf>
    <xf numFmtId="164" fontId="8" fillId="2" borderId="22" xfId="81" applyNumberFormat="1" applyBorder="1" applyAlignment="1">
      <alignment horizontal="right" vertical="center"/>
    </xf>
    <xf numFmtId="0" fontId="3" fillId="2" borderId="49" xfId="81" applyFont="1" applyBorder="1" applyAlignment="1">
      <alignment horizontal="center" vertical="center"/>
    </xf>
    <xf numFmtId="164" fontId="8" fillId="2" borderId="50" xfId="81" applyNumberFormat="1" applyBorder="1" applyAlignment="1">
      <alignment horizontal="right" vertical="center"/>
    </xf>
    <xf numFmtId="4" fontId="8" fillId="26" borderId="34" xfId="81" applyNumberFormat="1" applyFill="1" applyBorder="1" applyAlignment="1">
      <alignment horizontal="center" vertical="top" wrapText="1"/>
    </xf>
    <xf numFmtId="164" fontId="8" fillId="2" borderId="40" xfId="81" applyNumberFormat="1" applyBorder="1" applyAlignment="1">
      <alignment horizontal="right" vertical="center"/>
    </xf>
    <xf numFmtId="0" fontId="3" fillId="2" borderId="51" xfId="81" applyFont="1" applyBorder="1" applyAlignment="1">
      <alignment horizontal="center" vertical="center"/>
    </xf>
    <xf numFmtId="164" fontId="8" fillId="2" borderId="52" xfId="81" applyNumberFormat="1" applyBorder="1" applyAlignment="1">
      <alignment horizontal="right" vertical="center"/>
    </xf>
    <xf numFmtId="4" fontId="8" fillId="26" borderId="1" xfId="80" applyNumberFormat="1" applyFont="1" applyFill="1" applyBorder="1" applyAlignment="1">
      <alignment horizontal="center" vertical="top" wrapText="1"/>
    </xf>
    <xf numFmtId="167" fontId="8" fillId="0" borderId="1" xfId="80" applyNumberFormat="1" applyFont="1" applyBorder="1" applyAlignment="1">
      <alignment horizontal="left" vertical="top" wrapText="1"/>
    </xf>
    <xf numFmtId="0" fontId="8" fillId="0" borderId="1" xfId="80" applyFont="1" applyBorder="1" applyAlignment="1">
      <alignment horizontal="center" vertical="top" wrapText="1"/>
    </xf>
    <xf numFmtId="1" fontId="8" fillId="0" borderId="1" xfId="80" applyNumberFormat="1" applyFont="1" applyBorder="1" applyAlignment="1">
      <alignment horizontal="right" vertical="top" wrapText="1"/>
    </xf>
    <xf numFmtId="168" fontId="8" fillId="0" borderId="1" xfId="80" applyNumberFormat="1" applyFont="1" applyBorder="1" applyAlignment="1">
      <alignment vertical="top"/>
    </xf>
    <xf numFmtId="164" fontId="9" fillId="27" borderId="0" xfId="80" applyNumberFormat="1" applyFill="1" applyAlignment="1">
      <alignment horizontal="right" vertical="center"/>
    </xf>
    <xf numFmtId="167" fontId="8" fillId="26" borderId="1" xfId="80" applyNumberFormat="1" applyFont="1" applyFill="1" applyBorder="1" applyAlignment="1">
      <alignment horizontal="left" vertical="top" wrapText="1"/>
    </xf>
    <xf numFmtId="166" fontId="8" fillId="26" borderId="1" xfId="80" applyNumberFormat="1" applyFont="1" applyFill="1" applyBorder="1" applyAlignment="1">
      <alignment horizontal="left" vertical="top" wrapText="1"/>
    </xf>
    <xf numFmtId="0" fontId="53" fillId="26" borderId="0" xfId="80" applyFont="1" applyFill="1" applyAlignment="1">
      <alignment vertical="top"/>
    </xf>
    <xf numFmtId="167" fontId="8" fillId="26" borderId="1" xfId="80" applyNumberFormat="1" applyFont="1" applyFill="1" applyBorder="1" applyAlignment="1">
      <alignment horizontal="center" vertical="top" wrapText="1"/>
    </xf>
    <xf numFmtId="166" fontId="5" fillId="26" borderId="1" xfId="81" applyNumberFormat="1" applyFont="1" applyFill="1" applyBorder="1" applyAlignment="1">
      <alignment horizontal="center" vertical="top" wrapText="1"/>
    </xf>
    <xf numFmtId="0" fontId="8" fillId="26" borderId="1" xfId="80" applyFont="1" applyFill="1" applyBorder="1" applyAlignment="1">
      <alignment horizontal="center" vertical="top" wrapText="1"/>
    </xf>
    <xf numFmtId="3" fontId="8" fillId="26" borderId="1" xfId="81" applyNumberFormat="1" applyFill="1" applyBorder="1" applyAlignment="1">
      <alignment vertical="top"/>
    </xf>
    <xf numFmtId="168" fontId="52" fillId="26" borderId="54" xfId="80" applyNumberFormat="1" applyFont="1" applyFill="1" applyBorder="1" applyAlignment="1">
      <alignment vertical="top"/>
    </xf>
    <xf numFmtId="0" fontId="53" fillId="27" borderId="0" xfId="80" applyFont="1" applyFill="1" applyAlignment="1">
      <alignment vertical="top"/>
    </xf>
    <xf numFmtId="166" fontId="8" fillId="26" borderId="55" xfId="80" applyNumberFormat="1" applyFont="1" applyFill="1" applyBorder="1" applyAlignment="1">
      <alignment horizontal="center" vertical="top" wrapText="1"/>
    </xf>
    <xf numFmtId="0" fontId="5" fillId="26" borderId="1" xfId="81" applyFont="1" applyFill="1" applyBorder="1" applyAlignment="1">
      <alignment horizontal="center" vertical="top" wrapText="1"/>
    </xf>
    <xf numFmtId="1" fontId="54" fillId="26" borderId="1" xfId="81" applyNumberFormat="1" applyFont="1" applyFill="1" applyBorder="1" applyAlignment="1">
      <alignment horizontal="right" vertical="top"/>
    </xf>
    <xf numFmtId="165" fontId="8" fillId="26" borderId="35" xfId="110" applyFont="1" applyFill="1" applyBorder="1" applyAlignment="1" applyProtection="1">
      <alignment horizontal="left" vertical="top" wrapText="1"/>
    </xf>
    <xf numFmtId="165" fontId="8" fillId="26" borderId="54" xfId="110" applyFont="1" applyFill="1" applyBorder="1" applyAlignment="1" applyProtection="1">
      <alignment horizontal="left" vertical="top" wrapText="1"/>
    </xf>
    <xf numFmtId="4" fontId="8" fillId="26" borderId="1" xfId="111" applyNumberFormat="1" applyFont="1" applyFill="1" applyBorder="1" applyAlignment="1">
      <alignment horizontal="center" vertical="top" wrapText="1"/>
    </xf>
    <xf numFmtId="168" fontId="8" fillId="0" borderId="1" xfId="111" applyNumberFormat="1" applyFont="1" applyBorder="1" applyAlignment="1" applyProtection="1">
      <alignment vertical="top"/>
      <protection locked="0"/>
    </xf>
    <xf numFmtId="164" fontId="6" fillId="2" borderId="0" xfId="81" applyNumberFormat="1" applyFont="1" applyAlignment="1">
      <alignment horizontal="centerContinuous" vertical="center"/>
    </xf>
    <xf numFmtId="1" fontId="5" fillId="2" borderId="0" xfId="81" applyNumberFormat="1" applyFont="1" applyAlignment="1">
      <alignment horizontal="centerContinuous" vertical="top"/>
    </xf>
    <xf numFmtId="0" fontId="5" fillId="2" borderId="0" xfId="81" applyFont="1" applyAlignment="1">
      <alignment horizontal="centerContinuous" vertical="center"/>
    </xf>
    <xf numFmtId="164" fontId="2" fillId="2" borderId="0" xfId="81" applyNumberFormat="1" applyFont="1" applyAlignment="1">
      <alignment horizontal="centerContinuous" vertical="center"/>
    </xf>
    <xf numFmtId="1" fontId="8" fillId="2" borderId="0" xfId="81" applyNumberFormat="1" applyAlignment="1">
      <alignment horizontal="centerContinuous" vertical="top"/>
    </xf>
    <xf numFmtId="0" fontId="8" fillId="2" borderId="0" xfId="81" applyAlignment="1">
      <alignment horizontal="centerContinuous" vertical="center"/>
    </xf>
    <xf numFmtId="164" fontId="8" fillId="2" borderId="0" xfId="81" applyNumberFormat="1" applyAlignment="1">
      <alignment horizontal="right"/>
    </xf>
    <xf numFmtId="0" fontId="8" fillId="2" borderId="0" xfId="81" applyAlignment="1">
      <alignment vertical="top"/>
    </xf>
    <xf numFmtId="164" fontId="8" fillId="2" borderId="0" xfId="81" applyNumberFormat="1" applyAlignment="1">
      <alignment horizontal="centerContinuous" vertical="center"/>
    </xf>
    <xf numFmtId="2" fontId="8" fillId="2" borderId="0" xfId="81" applyNumberFormat="1" applyAlignment="1">
      <alignment horizontal="centerContinuous"/>
    </xf>
    <xf numFmtId="164" fontId="8" fillId="2" borderId="16" xfId="81" applyNumberFormat="1" applyBorder="1" applyAlignment="1">
      <alignment horizontal="center"/>
    </xf>
    <xf numFmtId="0" fontId="8" fillId="2" borderId="16" xfId="81" applyBorder="1" applyAlignment="1">
      <alignment horizontal="center" vertical="top"/>
    </xf>
    <xf numFmtId="0" fontId="8" fillId="2" borderId="17" xfId="81" applyBorder="1" applyAlignment="1">
      <alignment horizontal="center"/>
    </xf>
    <xf numFmtId="0" fontId="8" fillId="2" borderId="16" xfId="81" applyBorder="1" applyAlignment="1">
      <alignment horizontal="center"/>
    </xf>
    <xf numFmtId="0" fontId="8" fillId="2" borderId="18" xfId="81" applyBorder="1" applyAlignment="1">
      <alignment horizontal="center"/>
    </xf>
    <xf numFmtId="164" fontId="8" fillId="2" borderId="18" xfId="81" applyNumberFormat="1" applyBorder="1" applyAlignment="1">
      <alignment horizontal="right"/>
    </xf>
    <xf numFmtId="164" fontId="8" fillId="2" borderId="23" xfId="81" applyNumberFormat="1" applyBorder="1" applyAlignment="1">
      <alignment horizontal="right"/>
    </xf>
    <xf numFmtId="0" fontId="8" fillId="2" borderId="24" xfId="81" applyBorder="1" applyAlignment="1">
      <alignment vertical="top"/>
    </xf>
    <xf numFmtId="0" fontId="8" fillId="2" borderId="26" xfId="81" applyBorder="1"/>
    <xf numFmtId="0" fontId="8" fillId="2" borderId="24" xfId="81" applyBorder="1" applyAlignment="1">
      <alignment horizontal="center"/>
    </xf>
    <xf numFmtId="0" fontId="8" fillId="2" borderId="27" xfId="81" applyBorder="1"/>
    <xf numFmtId="0" fontId="8" fillId="2" borderId="27" xfId="81" applyBorder="1" applyAlignment="1">
      <alignment horizontal="center"/>
    </xf>
    <xf numFmtId="164" fontId="8" fillId="2" borderId="27" xfId="81" applyNumberFormat="1" applyBorder="1" applyAlignment="1">
      <alignment horizontal="right"/>
    </xf>
    <xf numFmtId="0" fontId="8" fillId="2" borderId="27" xfId="81" applyBorder="1" applyAlignment="1">
      <alignment horizontal="right"/>
    </xf>
    <xf numFmtId="0" fontId="3" fillId="2" borderId="19" xfId="81" applyFont="1" applyBorder="1" applyAlignment="1">
      <alignment horizontal="center" vertical="center"/>
    </xf>
    <xf numFmtId="164" fontId="8" fillId="2" borderId="31" xfId="81" applyNumberFormat="1" applyBorder="1" applyAlignment="1">
      <alignment horizontal="right" vertical="center"/>
    </xf>
    <xf numFmtId="164" fontId="8" fillId="2" borderId="28" xfId="81" applyNumberFormat="1" applyBorder="1" applyAlignment="1">
      <alignment horizontal="right" vertical="center"/>
    </xf>
    <xf numFmtId="164" fontId="8" fillId="2" borderId="20" xfId="81" applyNumberFormat="1" applyBorder="1" applyAlignment="1">
      <alignment horizontal="right"/>
    </xf>
    <xf numFmtId="0" fontId="3" fillId="2" borderId="19" xfId="81" applyFont="1" applyBorder="1" applyAlignment="1">
      <alignment vertical="top"/>
    </xf>
    <xf numFmtId="166" fontId="3" fillId="25" borderId="19" xfId="81" applyNumberFormat="1" applyFont="1" applyFill="1" applyBorder="1" applyAlignment="1">
      <alignment horizontal="left" vertical="center"/>
    </xf>
    <xf numFmtId="1" fontId="8" fillId="2" borderId="20" xfId="81" applyNumberFormat="1" applyBorder="1" applyAlignment="1">
      <alignment horizontal="center" vertical="top"/>
    </xf>
    <xf numFmtId="0" fontId="8" fillId="2" borderId="20" xfId="81" applyBorder="1" applyAlignment="1">
      <alignment horizontal="center" vertical="top"/>
    </xf>
    <xf numFmtId="164" fontId="8" fillId="2" borderId="19" xfId="81" applyNumberFormat="1" applyBorder="1" applyAlignment="1">
      <alignment horizontal="right"/>
    </xf>
    <xf numFmtId="4" fontId="8" fillId="26" borderId="1" xfId="81" applyNumberFormat="1" applyFill="1" applyBorder="1" applyAlignment="1">
      <alignment horizontal="center" vertical="top" wrapText="1"/>
    </xf>
    <xf numFmtId="167" fontId="8" fillId="2" borderId="1" xfId="81" applyNumberFormat="1" applyBorder="1" applyAlignment="1">
      <alignment horizontal="left" vertical="top" wrapText="1"/>
    </xf>
    <xf numFmtId="166" fontId="8" fillId="2" borderId="1" xfId="81" applyNumberFormat="1" applyBorder="1" applyAlignment="1">
      <alignment horizontal="left" vertical="top" wrapText="1"/>
    </xf>
    <xf numFmtId="166" fontId="8" fillId="26" borderId="1" xfId="81" applyNumberFormat="1" applyFill="1" applyBorder="1" applyAlignment="1">
      <alignment horizontal="center" vertical="top" wrapText="1"/>
    </xf>
    <xf numFmtId="0" fontId="8" fillId="2" borderId="1" xfId="81" applyBorder="1" applyAlignment="1">
      <alignment horizontal="center" vertical="top" wrapText="1"/>
    </xf>
    <xf numFmtId="1" fontId="8" fillId="2" borderId="1" xfId="81" applyNumberFormat="1" applyBorder="1" applyAlignment="1">
      <alignment horizontal="right" vertical="top"/>
    </xf>
    <xf numFmtId="168" fontId="8" fillId="2" borderId="1" xfId="81" applyNumberFormat="1" applyBorder="1" applyAlignment="1">
      <alignment vertical="top"/>
    </xf>
    <xf numFmtId="0" fontId="53" fillId="26" borderId="0" xfId="81" applyFont="1" applyFill="1"/>
    <xf numFmtId="169" fontId="8" fillId="26" borderId="1" xfId="81" applyNumberFormat="1" applyFill="1" applyBorder="1" applyAlignment="1">
      <alignment horizontal="center" vertical="top"/>
    </xf>
    <xf numFmtId="168" fontId="8" fillId="26" borderId="1" xfId="81" applyNumberFormat="1" applyFill="1" applyBorder="1" applyAlignment="1">
      <alignment vertical="top"/>
    </xf>
    <xf numFmtId="167" fontId="8" fillId="2" borderId="1" xfId="81" applyNumberFormat="1" applyBorder="1" applyAlignment="1">
      <alignment horizontal="center" vertical="top" wrapText="1"/>
    </xf>
    <xf numFmtId="166" fontId="8" fillId="2" borderId="1" xfId="81" applyNumberFormat="1" applyBorder="1" applyAlignment="1">
      <alignment horizontal="center" vertical="top" wrapText="1"/>
    </xf>
    <xf numFmtId="166" fontId="3" fillId="25" borderId="19" xfId="81" applyNumberFormat="1" applyFont="1" applyFill="1" applyBorder="1" applyAlignment="1">
      <alignment horizontal="left" vertical="center" wrapText="1"/>
    </xf>
    <xf numFmtId="1" fontId="8" fillId="2" borderId="20" xfId="81" applyNumberFormat="1" applyBorder="1" applyAlignment="1">
      <alignment vertical="top"/>
    </xf>
    <xf numFmtId="4" fontId="8" fillId="26" borderId="1" xfId="81" applyNumberFormat="1" applyFill="1" applyBorder="1" applyAlignment="1">
      <alignment horizontal="center" vertical="top"/>
    </xf>
    <xf numFmtId="1" fontId="8" fillId="0" borderId="1" xfId="81" applyNumberFormat="1" applyFill="1" applyBorder="1" applyAlignment="1">
      <alignment horizontal="right" vertical="top"/>
    </xf>
    <xf numFmtId="179" fontId="8" fillId="26" borderId="1" xfId="81" applyNumberFormat="1" applyFill="1" applyBorder="1" applyAlignment="1">
      <alignment horizontal="center" vertical="top"/>
    </xf>
    <xf numFmtId="179" fontId="8" fillId="26" borderId="1" xfId="81" applyNumberFormat="1" applyFill="1" applyBorder="1" applyAlignment="1">
      <alignment horizontal="center" vertical="top" wrapText="1"/>
    </xf>
    <xf numFmtId="179" fontId="8" fillId="26" borderId="1" xfId="81" applyNumberFormat="1" applyFill="1" applyBorder="1" applyAlignment="1">
      <alignment horizontal="left" vertical="top" wrapText="1"/>
    </xf>
    <xf numFmtId="167" fontId="8" fillId="2" borderId="1" xfId="81" applyNumberFormat="1" applyBorder="1" applyAlignment="1">
      <alignment horizontal="right" vertical="top" wrapText="1"/>
    </xf>
    <xf numFmtId="1" fontId="8" fillId="2" borderId="1" xfId="81" applyNumberFormat="1" applyBorder="1" applyAlignment="1">
      <alignment horizontal="right" vertical="top" wrapText="1"/>
    </xf>
    <xf numFmtId="167" fontId="8" fillId="26" borderId="1" xfId="81" applyNumberFormat="1" applyFill="1" applyBorder="1" applyAlignment="1">
      <alignment horizontal="right" vertical="top" wrapText="1"/>
    </xf>
    <xf numFmtId="166" fontId="8" fillId="26" borderId="1" xfId="81" applyNumberFormat="1" applyFill="1" applyBorder="1" applyAlignment="1">
      <alignment horizontal="left" vertical="top" wrapText="1"/>
    </xf>
    <xf numFmtId="0" fontId="8" fillId="26" borderId="1" xfId="81" applyFill="1" applyBorder="1" applyAlignment="1">
      <alignment horizontal="center" vertical="top" wrapText="1"/>
    </xf>
    <xf numFmtId="1" fontId="8" fillId="26" borderId="1" xfId="81" applyNumberFormat="1" applyFill="1" applyBorder="1" applyAlignment="1">
      <alignment horizontal="right" vertical="top"/>
    </xf>
    <xf numFmtId="0" fontId="9" fillId="2" borderId="0" xfId="81" applyFont="1"/>
    <xf numFmtId="0" fontId="8" fillId="2" borderId="19" xfId="81" applyBorder="1" applyAlignment="1">
      <alignment horizontal="center" vertical="top"/>
    </xf>
    <xf numFmtId="1" fontId="8" fillId="0" borderId="1" xfId="81" applyNumberFormat="1" applyFill="1" applyBorder="1" applyAlignment="1">
      <alignment horizontal="right" vertical="top" wrapText="1"/>
    </xf>
    <xf numFmtId="0" fontId="8" fillId="2" borderId="20" xfId="81" applyBorder="1" applyAlignment="1">
      <alignment vertical="top"/>
    </xf>
    <xf numFmtId="166" fontId="8" fillId="0" borderId="1" xfId="81" applyNumberFormat="1" applyFill="1" applyBorder="1" applyAlignment="1">
      <alignment horizontal="center" vertical="top" wrapText="1"/>
    </xf>
    <xf numFmtId="180" fontId="8" fillId="0" borderId="1" xfId="81" applyNumberFormat="1" applyFill="1" applyBorder="1" applyAlignment="1">
      <alignment horizontal="right" vertical="top" wrapText="1"/>
    </xf>
    <xf numFmtId="167" fontId="8" fillId="0" borderId="1" xfId="81" applyNumberFormat="1" applyFill="1" applyBorder="1" applyAlignment="1">
      <alignment horizontal="center" vertical="top" wrapText="1"/>
    </xf>
    <xf numFmtId="168" fontId="8" fillId="0" borderId="1" xfId="81" applyNumberFormat="1" applyFill="1" applyBorder="1" applyAlignment="1">
      <alignment vertical="top"/>
    </xf>
    <xf numFmtId="0" fontId="53" fillId="26" borderId="0" xfId="81" applyFont="1" applyFill="1" applyAlignment="1">
      <alignment vertical="top"/>
    </xf>
    <xf numFmtId="166" fontId="8" fillId="2" borderId="1" xfId="81" applyNumberFormat="1" applyBorder="1" applyAlignment="1">
      <alignment vertical="top" wrapText="1"/>
    </xf>
    <xf numFmtId="0" fontId="56" fillId="26" borderId="0" xfId="81" applyFont="1" applyFill="1" applyAlignment="1">
      <alignment vertical="top"/>
    </xf>
    <xf numFmtId="166" fontId="8" fillId="0" borderId="1" xfId="81" applyNumberFormat="1" applyFill="1" applyBorder="1" applyAlignment="1">
      <alignment vertical="top" wrapText="1"/>
    </xf>
    <xf numFmtId="166" fontId="8" fillId="0" borderId="1" xfId="111" applyNumberFormat="1" applyFont="1" applyBorder="1" applyAlignment="1">
      <alignment horizontal="left" vertical="top" wrapText="1"/>
    </xf>
    <xf numFmtId="166" fontId="8" fillId="0" borderId="1" xfId="111" applyNumberFormat="1" applyFont="1" applyBorder="1" applyAlignment="1">
      <alignment horizontal="center" vertical="top" wrapText="1"/>
    </xf>
    <xf numFmtId="0" fontId="8" fillId="0" borderId="1" xfId="111" applyFont="1" applyBorder="1" applyAlignment="1">
      <alignment horizontal="center" vertical="top" wrapText="1"/>
    </xf>
    <xf numFmtId="1" fontId="8" fillId="0" borderId="1" xfId="111" applyNumberFormat="1" applyFont="1" applyBorder="1" applyAlignment="1">
      <alignment horizontal="right" vertical="top" wrapText="1"/>
    </xf>
    <xf numFmtId="167" fontId="8" fillId="26" borderId="1" xfId="81" applyNumberFormat="1" applyFill="1" applyBorder="1" applyAlignment="1">
      <alignment horizontal="left" vertical="top" wrapText="1"/>
    </xf>
    <xf numFmtId="166" fontId="8" fillId="26" borderId="1" xfId="81" applyNumberFormat="1" applyFill="1" applyBorder="1" applyAlignment="1">
      <alignment vertical="top" wrapText="1"/>
    </xf>
    <xf numFmtId="166" fontId="8" fillId="26" borderId="35" xfId="81" applyNumberFormat="1" applyFill="1" applyBorder="1" applyAlignment="1">
      <alignment horizontal="center" vertical="top" wrapText="1"/>
    </xf>
    <xf numFmtId="1" fontId="8" fillId="26" borderId="35" xfId="81" applyNumberFormat="1" applyFill="1" applyBorder="1" applyAlignment="1">
      <alignment horizontal="right" vertical="top" wrapText="1"/>
    </xf>
    <xf numFmtId="180" fontId="8" fillId="26" borderId="20" xfId="81" applyNumberFormat="1" applyFill="1" applyBorder="1" applyAlignment="1">
      <alignment horizontal="right" vertical="top"/>
    </xf>
    <xf numFmtId="180" fontId="52" fillId="26" borderId="1" xfId="81" applyNumberFormat="1" applyFont="1" applyFill="1" applyBorder="1" applyAlignment="1">
      <alignment horizontal="right" vertical="top"/>
    </xf>
    <xf numFmtId="4" fontId="52" fillId="26" borderId="1" xfId="81" applyNumberFormat="1" applyFont="1" applyFill="1" applyBorder="1" applyAlignment="1">
      <alignment horizontal="center" vertical="top"/>
    </xf>
    <xf numFmtId="167" fontId="8" fillId="26" borderId="1" xfId="81" applyNumberFormat="1" applyFill="1" applyBorder="1" applyAlignment="1">
      <alignment horizontal="center" vertical="top" wrapText="1"/>
    </xf>
    <xf numFmtId="166" fontId="8" fillId="26" borderId="35" xfId="81" applyNumberFormat="1" applyFill="1" applyBorder="1" applyAlignment="1">
      <alignment horizontal="left" vertical="top" wrapText="1"/>
    </xf>
    <xf numFmtId="0" fontId="57" fillId="26" borderId="0" xfId="81" applyFont="1" applyFill="1"/>
    <xf numFmtId="0" fontId="8" fillId="2" borderId="19" xfId="81" applyBorder="1" applyAlignment="1">
      <alignment vertical="top"/>
    </xf>
    <xf numFmtId="180" fontId="8" fillId="2" borderId="1" xfId="81" applyNumberFormat="1" applyBorder="1" applyAlignment="1">
      <alignment horizontal="right" vertical="top" wrapText="1"/>
    </xf>
    <xf numFmtId="0" fontId="8" fillId="2" borderId="19" xfId="81" applyBorder="1" applyAlignment="1">
      <alignment horizontal="left" vertical="top"/>
    </xf>
    <xf numFmtId="164" fontId="8" fillId="2" borderId="22" xfId="81" applyNumberFormat="1" applyBorder="1" applyAlignment="1">
      <alignment horizontal="right"/>
    </xf>
    <xf numFmtId="0" fontId="3" fillId="2" borderId="22" xfId="81" applyFont="1" applyBorder="1" applyAlignment="1">
      <alignment horizontal="center" vertical="center"/>
    </xf>
    <xf numFmtId="164" fontId="8" fillId="2" borderId="19" xfId="81" applyNumberFormat="1" applyBorder="1" applyAlignment="1">
      <alignment horizontal="right" vertical="center"/>
    </xf>
    <xf numFmtId="167" fontId="8" fillId="2" borderId="1" xfId="81" applyNumberFormat="1" applyBorder="1" applyAlignment="1">
      <alignment horizontal="left" vertical="top"/>
    </xf>
    <xf numFmtId="0" fontId="56" fillId="26" borderId="0" xfId="81" applyFont="1" applyFill="1"/>
    <xf numFmtId="0" fontId="9" fillId="26" borderId="20" xfId="112" applyFill="1" applyBorder="1" applyAlignment="1">
      <alignment horizontal="center" vertical="top"/>
    </xf>
    <xf numFmtId="0" fontId="9" fillId="26" borderId="50" xfId="112" applyFill="1" applyBorder="1" applyAlignment="1">
      <alignment horizontal="center" vertical="top"/>
    </xf>
    <xf numFmtId="164" fontId="9" fillId="26" borderId="0" xfId="112" applyNumberFormat="1" applyFill="1" applyAlignment="1">
      <alignment horizontal="right"/>
    </xf>
    <xf numFmtId="164" fontId="9" fillId="26" borderId="53" xfId="112" applyNumberFormat="1" applyFill="1" applyBorder="1" applyAlignment="1">
      <alignment horizontal="right"/>
    </xf>
    <xf numFmtId="0" fontId="52" fillId="26" borderId="1" xfId="112" applyFont="1" applyFill="1" applyBorder="1" applyAlignment="1">
      <alignment horizontal="center" vertical="top" wrapText="1"/>
    </xf>
    <xf numFmtId="180" fontId="52" fillId="26" borderId="1" xfId="112" applyNumberFormat="1" applyFont="1" applyFill="1" applyBorder="1" applyAlignment="1">
      <alignment horizontal="right" vertical="top"/>
    </xf>
    <xf numFmtId="168" fontId="52" fillId="26" borderId="54" xfId="112" applyNumberFormat="1" applyFont="1" applyFill="1" applyBorder="1" applyAlignment="1">
      <alignment vertical="top"/>
    </xf>
    <xf numFmtId="1" fontId="9" fillId="26" borderId="20" xfId="112" applyNumberFormat="1" applyFill="1" applyBorder="1" applyAlignment="1">
      <alignment horizontal="center" vertical="top"/>
    </xf>
    <xf numFmtId="0" fontId="8" fillId="2" borderId="20" xfId="81" applyBorder="1" applyAlignment="1">
      <alignment horizontal="right"/>
    </xf>
    <xf numFmtId="0" fontId="8" fillId="2" borderId="21" xfId="81" applyBorder="1" applyAlignment="1">
      <alignment vertical="top"/>
    </xf>
    <xf numFmtId="0" fontId="5" fillId="2" borderId="15" xfId="81" applyFont="1" applyBorder="1"/>
    <xf numFmtId="0" fontId="8" fillId="2" borderId="15" xfId="81" applyBorder="1" applyAlignment="1">
      <alignment horizontal="center"/>
    </xf>
    <xf numFmtId="0" fontId="8" fillId="2" borderId="15" xfId="81" applyBorder="1"/>
    <xf numFmtId="0" fontId="8" fillId="2" borderId="0" xfId="81" applyAlignment="1">
      <alignment horizontal="right"/>
    </xf>
    <xf numFmtId="0" fontId="8" fillId="2" borderId="32" xfId="81" applyBorder="1" applyAlignment="1">
      <alignment horizontal="right"/>
    </xf>
    <xf numFmtId="164" fontId="8" fillId="2" borderId="25" xfId="81" applyNumberFormat="1" applyBorder="1" applyAlignment="1">
      <alignment horizontal="right"/>
    </xf>
    <xf numFmtId="164" fontId="8" fillId="2" borderId="30" xfId="81" applyNumberFormat="1" applyBorder="1" applyAlignment="1">
      <alignment horizontal="right"/>
    </xf>
    <xf numFmtId="0" fontId="8" fillId="2" borderId="29" xfId="81" applyBorder="1" applyAlignment="1">
      <alignment vertical="top"/>
    </xf>
    <xf numFmtId="0" fontId="8" fillId="2" borderId="13" xfId="81" applyBorder="1"/>
    <xf numFmtId="0" fontId="8" fillId="2" borderId="13" xfId="81" applyBorder="1" applyAlignment="1">
      <alignment horizontal="center"/>
    </xf>
    <xf numFmtId="164" fontId="8" fillId="2" borderId="13" xfId="81" applyNumberFormat="1" applyBorder="1" applyAlignment="1">
      <alignment horizontal="right"/>
    </xf>
    <xf numFmtId="0" fontId="8" fillId="2" borderId="33" xfId="81" applyBorder="1" applyAlignment="1">
      <alignment horizontal="right"/>
    </xf>
    <xf numFmtId="0" fontId="8" fillId="2" borderId="0" xfId="81" applyAlignment="1">
      <alignment horizontal="center"/>
    </xf>
    <xf numFmtId="168" fontId="52" fillId="0" borderId="1" xfId="81" applyNumberFormat="1" applyFont="1" applyFill="1" applyBorder="1" applyAlignment="1" applyProtection="1">
      <alignment vertical="top"/>
      <protection locked="0"/>
    </xf>
    <xf numFmtId="168" fontId="8" fillId="0" borderId="1" xfId="81" applyNumberFormat="1" applyFill="1" applyBorder="1" applyAlignment="1" applyProtection="1">
      <alignment vertical="top"/>
      <protection locked="0"/>
    </xf>
    <xf numFmtId="168" fontId="52" fillId="0" borderId="35" xfId="80" applyNumberFormat="1" applyFont="1" applyBorder="1" applyAlignment="1" applyProtection="1">
      <alignment vertical="top"/>
      <protection locked="0"/>
    </xf>
    <xf numFmtId="168" fontId="8" fillId="0" borderId="1" xfId="80" applyNumberFormat="1" applyFont="1" applyBorder="1" applyAlignment="1" applyProtection="1">
      <alignment vertical="top"/>
      <protection locked="0"/>
    </xf>
    <xf numFmtId="1" fontId="7" fillId="2" borderId="40" xfId="81" applyNumberFormat="1" applyFont="1" applyBorder="1" applyAlignment="1">
      <alignment horizontal="left" vertical="center" wrapText="1"/>
    </xf>
    <xf numFmtId="0" fontId="8" fillId="2" borderId="41" xfId="81" applyBorder="1" applyAlignment="1">
      <alignment vertical="center" wrapText="1"/>
    </xf>
    <xf numFmtId="0" fontId="8" fillId="2" borderId="42" xfId="81" applyBorder="1" applyAlignment="1">
      <alignment vertical="center" wrapText="1"/>
    </xf>
    <xf numFmtId="1" fontId="7" fillId="2" borderId="31" xfId="81" applyNumberFormat="1" applyFont="1" applyBorder="1" applyAlignment="1">
      <alignment horizontal="left" vertical="center" wrapText="1"/>
    </xf>
    <xf numFmtId="0" fontId="8" fillId="2" borderId="38" xfId="81" applyBorder="1" applyAlignment="1">
      <alignment vertical="center" wrapText="1"/>
    </xf>
    <xf numFmtId="0" fontId="8" fillId="2" borderId="39" xfId="81" applyBorder="1" applyAlignment="1">
      <alignment vertical="center" wrapText="1"/>
    </xf>
    <xf numFmtId="1" fontId="7" fillId="2" borderId="20" xfId="81" applyNumberFormat="1" applyFont="1" applyBorder="1" applyAlignment="1">
      <alignment horizontal="left" vertical="center" wrapText="1"/>
    </xf>
    <xf numFmtId="0" fontId="8" fillId="2" borderId="0" xfId="81" applyAlignment="1">
      <alignment vertical="center" wrapText="1"/>
    </xf>
    <xf numFmtId="0" fontId="8" fillId="2" borderId="45" xfId="81" applyBorder="1" applyAlignment="1">
      <alignment vertical="center" wrapText="1"/>
    </xf>
    <xf numFmtId="0" fontId="8" fillId="2" borderId="43" xfId="81" applyBorder="1"/>
    <xf numFmtId="0" fontId="8" fillId="2" borderId="44" xfId="81" applyBorder="1"/>
    <xf numFmtId="164" fontId="8" fillId="2" borderId="36" xfId="81" applyNumberFormat="1" applyBorder="1" applyAlignment="1">
      <alignment horizontal="center"/>
    </xf>
    <xf numFmtId="0" fontId="8" fillId="2" borderId="37" xfId="81" applyBorder="1"/>
    <xf numFmtId="1" fontId="4" fillId="2" borderId="40" xfId="81" applyNumberFormat="1" applyFont="1" applyBorder="1" applyAlignment="1">
      <alignment horizontal="left" vertical="center" wrapText="1"/>
    </xf>
    <xf numFmtId="1" fontId="4" fillId="2" borderId="46" xfId="81" applyNumberFormat="1" applyFont="1" applyBorder="1" applyAlignment="1">
      <alignment horizontal="left" vertical="center" wrapText="1"/>
    </xf>
    <xf numFmtId="0" fontId="8" fillId="2" borderId="47" xfId="81" applyBorder="1" applyAlignment="1">
      <alignment vertical="center" wrapText="1"/>
    </xf>
    <xf numFmtId="0" fontId="8" fillId="2" borderId="48" xfId="81" applyBorder="1" applyAlignment="1">
      <alignment vertical="center" wrapText="1"/>
    </xf>
    <xf numFmtId="1" fontId="55" fillId="2" borderId="46" xfId="81" applyNumberFormat="1" applyFont="1" applyBorder="1" applyAlignment="1">
      <alignment horizontal="left" vertical="center" wrapText="1"/>
    </xf>
  </cellXfs>
  <cellStyles count="113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Currency 2" xfId="110" xr:uid="{E31073CC-7733-44FA-90F2-DD21A0982007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4 2" xfId="109" xr:uid="{CED71848-DB60-4DE1-A6D5-2201D6A2FDC9}"/>
    <cellStyle name="Normal 4 3" xfId="112" xr:uid="{6D464482-8BA6-4E56-8BDA-1B751B5E6826}"/>
    <cellStyle name="Normal 5" xfId="83" xr:uid="{00000000-0005-0000-0000-000053000000}"/>
    <cellStyle name="Normal 6" xfId="111" xr:uid="{19C486DA-04C4-4482-9CF0-3BC75B6A792C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49"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2C6E2-E863-400B-939A-31F59481F2A3}">
  <sheetPr>
    <tabColor theme="0"/>
    <pageSetUpPr fitToPage="1"/>
  </sheetPr>
  <dimension ref="A1:H226"/>
  <sheetViews>
    <sheetView showZeros="0" tabSelected="1" showOutlineSymbols="0" view="pageBreakPreview" topLeftCell="B1" zoomScale="75" zoomScaleNormal="75" zoomScaleSheetLayoutView="75" workbookViewId="0">
      <selection activeCell="G8" sqref="G8"/>
    </sheetView>
  </sheetViews>
  <sheetFormatPr defaultColWidth="10.5546875" defaultRowHeight="15" x14ac:dyDescent="0.2"/>
  <cols>
    <col min="1" max="1" width="7.88671875" style="147" hidden="1" customWidth="1"/>
    <col min="2" max="2" width="8.77734375" style="49" customWidth="1"/>
    <col min="3" max="3" width="36.77734375" style="3" customWidth="1"/>
    <col min="4" max="4" width="12.77734375" style="156" customWidth="1"/>
    <col min="5" max="5" width="6.77734375" style="3" customWidth="1"/>
    <col min="6" max="6" width="11.77734375" style="3" customWidth="1"/>
    <col min="7" max="7" width="11.77734375" style="147" customWidth="1"/>
    <col min="8" max="8" width="16.77734375" style="147" customWidth="1"/>
    <col min="9" max="16384" width="10.5546875" style="3"/>
  </cols>
  <sheetData>
    <row r="1" spans="1:8" ht="15.75" x14ac:dyDescent="0.2">
      <c r="A1" s="42"/>
      <c r="B1" s="43" t="s">
        <v>0</v>
      </c>
      <c r="C1" s="44"/>
      <c r="D1" s="44"/>
      <c r="E1" s="44"/>
      <c r="F1" s="44"/>
      <c r="G1" s="42"/>
      <c r="H1" s="44"/>
    </row>
    <row r="2" spans="1:8" x14ac:dyDescent="0.2">
      <c r="A2" s="45"/>
      <c r="B2" s="46" t="s">
        <v>421</v>
      </c>
      <c r="C2" s="47"/>
      <c r="D2" s="47"/>
      <c r="E2" s="47"/>
      <c r="F2" s="47"/>
      <c r="G2" s="45"/>
      <c r="H2" s="47"/>
    </row>
    <row r="3" spans="1:8" x14ac:dyDescent="0.2">
      <c r="A3" s="48"/>
      <c r="B3" s="49" t="s">
        <v>1</v>
      </c>
      <c r="D3" s="3"/>
      <c r="G3" s="50"/>
      <c r="H3" s="51"/>
    </row>
    <row r="4" spans="1:8" x14ac:dyDescent="0.2">
      <c r="A4" s="52" t="s">
        <v>2</v>
      </c>
      <c r="B4" s="53" t="s">
        <v>3</v>
      </c>
      <c r="C4" s="54" t="s">
        <v>4</v>
      </c>
      <c r="D4" s="55" t="s">
        <v>5</v>
      </c>
      <c r="E4" s="56" t="s">
        <v>6</v>
      </c>
      <c r="F4" s="56" t="s">
        <v>7</v>
      </c>
      <c r="G4" s="57" t="s">
        <v>8</v>
      </c>
      <c r="H4" s="56" t="s">
        <v>9</v>
      </c>
    </row>
    <row r="5" spans="1:8" ht="15.75" thickBot="1" x14ac:dyDescent="0.25">
      <c r="A5" s="58"/>
      <c r="B5" s="59"/>
      <c r="C5" s="60"/>
      <c r="D5" s="61" t="s">
        <v>10</v>
      </c>
      <c r="E5" s="62"/>
      <c r="F5" s="63" t="s">
        <v>11</v>
      </c>
      <c r="G5" s="64"/>
      <c r="H5" s="65"/>
    </row>
    <row r="6" spans="1:8" s="5" customFormat="1" ht="30" customHeight="1" thickTop="1" x14ac:dyDescent="0.2">
      <c r="A6" s="4"/>
      <c r="B6" s="66" t="s">
        <v>12</v>
      </c>
      <c r="C6" s="164" t="s">
        <v>345</v>
      </c>
      <c r="D6" s="165"/>
      <c r="E6" s="165"/>
      <c r="F6" s="166"/>
      <c r="G6" s="67"/>
      <c r="H6" s="68" t="s">
        <v>13</v>
      </c>
    </row>
    <row r="7" spans="1:8" ht="36" customHeight="1" x14ac:dyDescent="0.2">
      <c r="A7" s="69"/>
      <c r="B7" s="70"/>
      <c r="C7" s="71" t="s">
        <v>14</v>
      </c>
      <c r="D7" s="72"/>
      <c r="E7" s="73" t="s">
        <v>13</v>
      </c>
      <c r="F7" s="73" t="s">
        <v>13</v>
      </c>
      <c r="G7" s="69" t="s">
        <v>13</v>
      </c>
      <c r="H7" s="74"/>
    </row>
    <row r="8" spans="1:8" s="82" customFormat="1" ht="30" customHeight="1" x14ac:dyDescent="0.2">
      <c r="A8" s="75" t="s">
        <v>15</v>
      </c>
      <c r="B8" s="76" t="s">
        <v>373</v>
      </c>
      <c r="C8" s="77" t="s">
        <v>17</v>
      </c>
      <c r="D8" s="78" t="s">
        <v>18</v>
      </c>
      <c r="E8" s="79" t="s">
        <v>19</v>
      </c>
      <c r="F8" s="80">
        <v>8050</v>
      </c>
      <c r="G8" s="158"/>
      <c r="H8" s="81">
        <f t="shared" ref="H8:H9" si="0">ROUND(G8*F8,2)</f>
        <v>0</v>
      </c>
    </row>
    <row r="9" spans="1:8" s="82" customFormat="1" ht="30" customHeight="1" x14ac:dyDescent="0.2">
      <c r="A9" s="83" t="s">
        <v>20</v>
      </c>
      <c r="B9" s="76" t="s">
        <v>374</v>
      </c>
      <c r="C9" s="77" t="s">
        <v>22</v>
      </c>
      <c r="D9" s="78" t="s">
        <v>23</v>
      </c>
      <c r="E9" s="79" t="s">
        <v>19</v>
      </c>
      <c r="F9" s="80">
        <v>450</v>
      </c>
      <c r="G9" s="158"/>
      <c r="H9" s="81">
        <f t="shared" si="0"/>
        <v>0</v>
      </c>
    </row>
    <row r="10" spans="1:8" s="82" customFormat="1" ht="32.450000000000003" customHeight="1" x14ac:dyDescent="0.2">
      <c r="A10" s="83" t="s">
        <v>24</v>
      </c>
      <c r="B10" s="76" t="s">
        <v>16</v>
      </c>
      <c r="C10" s="77" t="s">
        <v>26</v>
      </c>
      <c r="D10" s="78" t="s">
        <v>23</v>
      </c>
      <c r="E10" s="79"/>
      <c r="F10" s="80"/>
      <c r="G10" s="84"/>
      <c r="H10" s="81"/>
    </row>
    <row r="11" spans="1:8" s="82" customFormat="1" ht="30" customHeight="1" x14ac:dyDescent="0.2">
      <c r="A11" s="83" t="s">
        <v>27</v>
      </c>
      <c r="B11" s="85" t="s">
        <v>28</v>
      </c>
      <c r="C11" s="77" t="s">
        <v>29</v>
      </c>
      <c r="D11" s="86" t="s">
        <v>13</v>
      </c>
      <c r="E11" s="79" t="s">
        <v>30</v>
      </c>
      <c r="F11" s="80">
        <v>900</v>
      </c>
      <c r="G11" s="158"/>
      <c r="H11" s="81">
        <f t="shared" ref="H11:H12" si="1">ROUND(G11*F11,2)</f>
        <v>0</v>
      </c>
    </row>
    <row r="12" spans="1:8" s="82" customFormat="1" ht="30" customHeight="1" x14ac:dyDescent="0.2">
      <c r="A12" s="83" t="s">
        <v>31</v>
      </c>
      <c r="B12" s="85" t="s">
        <v>32</v>
      </c>
      <c r="C12" s="77" t="s">
        <v>33</v>
      </c>
      <c r="D12" s="86" t="s">
        <v>13</v>
      </c>
      <c r="E12" s="79" t="s">
        <v>30</v>
      </c>
      <c r="F12" s="80">
        <v>10500</v>
      </c>
      <c r="G12" s="158"/>
      <c r="H12" s="81">
        <f t="shared" si="1"/>
        <v>0</v>
      </c>
    </row>
    <row r="13" spans="1:8" s="82" customFormat="1" ht="38.450000000000003" customHeight="1" x14ac:dyDescent="0.2">
      <c r="A13" s="83" t="s">
        <v>34</v>
      </c>
      <c r="B13" s="76" t="s">
        <v>375</v>
      </c>
      <c r="C13" s="77" t="s">
        <v>36</v>
      </c>
      <c r="D13" s="78" t="s">
        <v>18</v>
      </c>
      <c r="E13" s="79"/>
      <c r="F13" s="80"/>
      <c r="G13" s="84"/>
      <c r="H13" s="81"/>
    </row>
    <row r="14" spans="1:8" s="82" customFormat="1" ht="36" customHeight="1" x14ac:dyDescent="0.2">
      <c r="A14" s="83" t="s">
        <v>37</v>
      </c>
      <c r="B14" s="85" t="s">
        <v>28</v>
      </c>
      <c r="C14" s="77" t="s">
        <v>38</v>
      </c>
      <c r="D14" s="86" t="s">
        <v>13</v>
      </c>
      <c r="E14" s="79" t="s">
        <v>19</v>
      </c>
      <c r="F14" s="80">
        <v>2750</v>
      </c>
      <c r="G14" s="158"/>
      <c r="H14" s="81">
        <f t="shared" ref="H14:H17" si="2">ROUND(G14*F14,2)</f>
        <v>0</v>
      </c>
    </row>
    <row r="15" spans="1:8" s="82" customFormat="1" ht="30" customHeight="1" x14ac:dyDescent="0.2">
      <c r="A15" s="75" t="s">
        <v>39</v>
      </c>
      <c r="B15" s="76" t="s">
        <v>376</v>
      </c>
      <c r="C15" s="77" t="s">
        <v>41</v>
      </c>
      <c r="D15" s="78" t="s">
        <v>18</v>
      </c>
      <c r="E15" s="79" t="s">
        <v>42</v>
      </c>
      <c r="F15" s="80">
        <v>5000</v>
      </c>
      <c r="G15" s="158"/>
      <c r="H15" s="81">
        <f t="shared" si="2"/>
        <v>0</v>
      </c>
    </row>
    <row r="16" spans="1:8" s="82" customFormat="1" ht="33" customHeight="1" x14ac:dyDescent="0.2">
      <c r="A16" s="83" t="s">
        <v>43</v>
      </c>
      <c r="B16" s="76" t="s">
        <v>377</v>
      </c>
      <c r="C16" s="77" t="s">
        <v>45</v>
      </c>
      <c r="D16" s="78" t="s">
        <v>46</v>
      </c>
      <c r="E16" s="79"/>
      <c r="F16" s="80"/>
      <c r="G16" s="84"/>
      <c r="H16" s="81"/>
    </row>
    <row r="17" spans="1:8" s="82" customFormat="1" ht="30" customHeight="1" x14ac:dyDescent="0.2">
      <c r="A17" s="83" t="s">
        <v>47</v>
      </c>
      <c r="B17" s="85" t="s">
        <v>28</v>
      </c>
      <c r="C17" s="77" t="s">
        <v>48</v>
      </c>
      <c r="D17" s="86" t="s">
        <v>13</v>
      </c>
      <c r="E17" s="79" t="s">
        <v>42</v>
      </c>
      <c r="F17" s="80">
        <v>14750</v>
      </c>
      <c r="G17" s="158"/>
      <c r="H17" s="81">
        <f t="shared" si="2"/>
        <v>0</v>
      </c>
    </row>
    <row r="18" spans="1:8" s="82" customFormat="1" ht="36.6" customHeight="1" x14ac:dyDescent="0.2">
      <c r="A18" s="83" t="s">
        <v>49</v>
      </c>
      <c r="B18" s="76" t="s">
        <v>25</v>
      </c>
      <c r="C18" s="77" t="s">
        <v>51</v>
      </c>
      <c r="D18" s="86" t="s">
        <v>52</v>
      </c>
      <c r="E18" s="79"/>
      <c r="F18" s="80"/>
      <c r="G18" s="84"/>
      <c r="H18" s="81"/>
    </row>
    <row r="19" spans="1:8" s="82" customFormat="1" ht="30" customHeight="1" x14ac:dyDescent="0.2">
      <c r="A19" s="83" t="s">
        <v>53</v>
      </c>
      <c r="B19" s="85" t="s">
        <v>28</v>
      </c>
      <c r="C19" s="77" t="s">
        <v>54</v>
      </c>
      <c r="D19" s="86" t="s">
        <v>13</v>
      </c>
      <c r="E19" s="79" t="s">
        <v>42</v>
      </c>
      <c r="F19" s="80">
        <v>14650</v>
      </c>
      <c r="G19" s="158"/>
      <c r="H19" s="81">
        <f>ROUND(G19*F19,2)</f>
        <v>0</v>
      </c>
    </row>
    <row r="20" spans="1:8" ht="36" customHeight="1" x14ac:dyDescent="0.2">
      <c r="A20" s="69"/>
      <c r="B20" s="70"/>
      <c r="C20" s="87" t="s">
        <v>432</v>
      </c>
      <c r="D20" s="72"/>
      <c r="E20" s="88"/>
      <c r="F20" s="72"/>
      <c r="G20" s="69"/>
      <c r="H20" s="74"/>
    </row>
    <row r="21" spans="1:8" s="82" customFormat="1" ht="30" customHeight="1" x14ac:dyDescent="0.2">
      <c r="A21" s="89" t="s">
        <v>55</v>
      </c>
      <c r="B21" s="76" t="s">
        <v>378</v>
      </c>
      <c r="C21" s="77" t="s">
        <v>57</v>
      </c>
      <c r="D21" s="78" t="s">
        <v>18</v>
      </c>
      <c r="E21" s="79"/>
      <c r="F21" s="80"/>
      <c r="G21" s="84"/>
      <c r="H21" s="81"/>
    </row>
    <row r="22" spans="1:8" s="82" customFormat="1" ht="30" customHeight="1" x14ac:dyDescent="0.2">
      <c r="A22" s="89" t="s">
        <v>58</v>
      </c>
      <c r="B22" s="85" t="s">
        <v>28</v>
      </c>
      <c r="C22" s="77" t="s">
        <v>59</v>
      </c>
      <c r="D22" s="86" t="s">
        <v>13</v>
      </c>
      <c r="E22" s="79" t="s">
        <v>42</v>
      </c>
      <c r="F22" s="80">
        <v>15000</v>
      </c>
      <c r="G22" s="158"/>
      <c r="H22" s="81">
        <f>ROUND(G22*F22,2)</f>
        <v>0</v>
      </c>
    </row>
    <row r="23" spans="1:8" s="82" customFormat="1" ht="30" customHeight="1" x14ac:dyDescent="0.2">
      <c r="A23" s="89" t="s">
        <v>60</v>
      </c>
      <c r="B23" s="85" t="s">
        <v>32</v>
      </c>
      <c r="C23" s="77" t="s">
        <v>61</v>
      </c>
      <c r="D23" s="86" t="s">
        <v>13</v>
      </c>
      <c r="E23" s="79" t="s">
        <v>42</v>
      </c>
      <c r="F23" s="80">
        <v>150</v>
      </c>
      <c r="G23" s="158"/>
      <c r="H23" s="81">
        <f>ROUND(G23*F23,2)</f>
        <v>0</v>
      </c>
    </row>
    <row r="24" spans="1:8" s="82" customFormat="1" ht="30" customHeight="1" x14ac:dyDescent="0.2">
      <c r="A24" s="89" t="s">
        <v>62</v>
      </c>
      <c r="B24" s="76" t="s">
        <v>35</v>
      </c>
      <c r="C24" s="77" t="s">
        <v>64</v>
      </c>
      <c r="D24" s="86" t="s">
        <v>65</v>
      </c>
      <c r="E24" s="79"/>
      <c r="F24" s="90"/>
      <c r="G24" s="84"/>
      <c r="H24" s="81"/>
    </row>
    <row r="25" spans="1:8" s="82" customFormat="1" ht="30" customHeight="1" x14ac:dyDescent="0.2">
      <c r="A25" s="89" t="s">
        <v>66</v>
      </c>
      <c r="B25" s="85" t="s">
        <v>28</v>
      </c>
      <c r="C25" s="77" t="s">
        <v>67</v>
      </c>
      <c r="D25" s="86" t="s">
        <v>13</v>
      </c>
      <c r="E25" s="79" t="s">
        <v>68</v>
      </c>
      <c r="F25" s="90">
        <v>275</v>
      </c>
      <c r="G25" s="158"/>
      <c r="H25" s="81">
        <f>ROUND(G25*F25,2)</f>
        <v>0</v>
      </c>
    </row>
    <row r="26" spans="1:8" s="82" customFormat="1" ht="30" customHeight="1" x14ac:dyDescent="0.2">
      <c r="A26" s="89" t="s">
        <v>69</v>
      </c>
      <c r="B26" s="85" t="s">
        <v>32</v>
      </c>
      <c r="C26" s="77" t="s">
        <v>70</v>
      </c>
      <c r="D26" s="86" t="s">
        <v>13</v>
      </c>
      <c r="E26" s="79" t="s">
        <v>68</v>
      </c>
      <c r="F26" s="90">
        <v>100</v>
      </c>
      <c r="G26" s="158"/>
      <c r="H26" s="81">
        <f>ROUND(G26*F26,2)</f>
        <v>0</v>
      </c>
    </row>
    <row r="27" spans="1:8" s="82" customFormat="1" ht="30" x14ac:dyDescent="0.2">
      <c r="A27" s="89" t="s">
        <v>71</v>
      </c>
      <c r="B27" s="76" t="s">
        <v>379</v>
      </c>
      <c r="C27" s="77" t="s">
        <v>73</v>
      </c>
      <c r="D27" s="86" t="s">
        <v>65</v>
      </c>
      <c r="E27" s="79"/>
      <c r="F27" s="90"/>
      <c r="G27" s="84"/>
      <c r="H27" s="81"/>
    </row>
    <row r="28" spans="1:8" s="82" customFormat="1" ht="30" customHeight="1" x14ac:dyDescent="0.2">
      <c r="A28" s="91" t="s">
        <v>74</v>
      </c>
      <c r="B28" s="92" t="s">
        <v>28</v>
      </c>
      <c r="C28" s="93" t="s">
        <v>75</v>
      </c>
      <c r="D28" s="92" t="s">
        <v>13</v>
      </c>
      <c r="E28" s="92" t="s">
        <v>68</v>
      </c>
      <c r="F28" s="90">
        <v>700</v>
      </c>
      <c r="G28" s="158"/>
      <c r="H28" s="81">
        <f>ROUND(G28*F28,2)</f>
        <v>0</v>
      </c>
    </row>
    <row r="29" spans="1:8" s="82" customFormat="1" ht="30" customHeight="1" x14ac:dyDescent="0.2">
      <c r="A29" s="89" t="s">
        <v>76</v>
      </c>
      <c r="B29" s="85" t="s">
        <v>32</v>
      </c>
      <c r="C29" s="77" t="s">
        <v>77</v>
      </c>
      <c r="D29" s="86" t="s">
        <v>13</v>
      </c>
      <c r="E29" s="79" t="s">
        <v>68</v>
      </c>
      <c r="F29" s="90">
        <v>250</v>
      </c>
      <c r="G29" s="158"/>
      <c r="H29" s="81">
        <f>ROUND(G29*F29,2)</f>
        <v>0</v>
      </c>
    </row>
    <row r="30" spans="1:8" s="82" customFormat="1" ht="30" customHeight="1" x14ac:dyDescent="0.2">
      <c r="A30" s="89" t="s">
        <v>78</v>
      </c>
      <c r="B30" s="85" t="s">
        <v>235</v>
      </c>
      <c r="C30" s="77" t="s">
        <v>79</v>
      </c>
      <c r="D30" s="86" t="s">
        <v>13</v>
      </c>
      <c r="E30" s="79" t="s">
        <v>68</v>
      </c>
      <c r="F30" s="90">
        <v>100</v>
      </c>
      <c r="G30" s="158"/>
      <c r="H30" s="81">
        <f>ROUND(G30*F30,2)</f>
        <v>0</v>
      </c>
    </row>
    <row r="31" spans="1:8" s="82" customFormat="1" x14ac:dyDescent="0.2">
      <c r="A31" s="89" t="s">
        <v>80</v>
      </c>
      <c r="B31" s="76" t="s">
        <v>380</v>
      </c>
      <c r="C31" s="77" t="s">
        <v>82</v>
      </c>
      <c r="D31" s="86" t="s">
        <v>83</v>
      </c>
      <c r="E31" s="79"/>
      <c r="F31" s="80"/>
      <c r="G31" s="84"/>
      <c r="H31" s="81"/>
    </row>
    <row r="32" spans="1:8" s="82" customFormat="1" ht="30" customHeight="1" x14ac:dyDescent="0.2">
      <c r="A32" s="89" t="s">
        <v>84</v>
      </c>
      <c r="B32" s="85" t="s">
        <v>28</v>
      </c>
      <c r="C32" s="77" t="s">
        <v>86</v>
      </c>
      <c r="D32" s="86" t="s">
        <v>13</v>
      </c>
      <c r="E32" s="79" t="s">
        <v>42</v>
      </c>
      <c r="F32" s="80">
        <v>3000</v>
      </c>
      <c r="G32" s="158"/>
      <c r="H32" s="81">
        <f t="shared" ref="H32" si="3">ROUND(G32*F32,2)</f>
        <v>0</v>
      </c>
    </row>
    <row r="33" spans="1:8" s="82" customFormat="1" ht="33" customHeight="1" x14ac:dyDescent="0.2">
      <c r="A33" s="89" t="s">
        <v>87</v>
      </c>
      <c r="B33" s="76" t="s">
        <v>40</v>
      </c>
      <c r="C33" s="77" t="s">
        <v>88</v>
      </c>
      <c r="D33" s="86" t="s">
        <v>89</v>
      </c>
      <c r="E33" s="79"/>
      <c r="F33" s="80"/>
      <c r="G33" s="84"/>
      <c r="H33" s="81"/>
    </row>
    <row r="34" spans="1:8" s="82" customFormat="1" ht="30" customHeight="1" x14ac:dyDescent="0.2">
      <c r="A34" s="89" t="s">
        <v>90</v>
      </c>
      <c r="B34" s="85" t="s">
        <v>28</v>
      </c>
      <c r="C34" s="77" t="s">
        <v>367</v>
      </c>
      <c r="D34" s="86" t="s">
        <v>91</v>
      </c>
      <c r="E34" s="79"/>
      <c r="F34" s="80"/>
      <c r="G34" s="84"/>
      <c r="H34" s="81"/>
    </row>
    <row r="35" spans="1:8" s="82" customFormat="1" ht="30" customHeight="1" x14ac:dyDescent="0.2">
      <c r="A35" s="89" t="s">
        <v>92</v>
      </c>
      <c r="B35" s="94" t="s">
        <v>93</v>
      </c>
      <c r="C35" s="77" t="s">
        <v>94</v>
      </c>
      <c r="D35" s="86"/>
      <c r="E35" s="79" t="s">
        <v>42</v>
      </c>
      <c r="F35" s="80">
        <v>110</v>
      </c>
      <c r="G35" s="158"/>
      <c r="H35" s="81">
        <f>ROUND(G35*F35,2)</f>
        <v>0</v>
      </c>
    </row>
    <row r="36" spans="1:8" s="82" customFormat="1" ht="30" customHeight="1" x14ac:dyDescent="0.2">
      <c r="A36" s="89" t="s">
        <v>95</v>
      </c>
      <c r="B36" s="94" t="s">
        <v>96</v>
      </c>
      <c r="C36" s="77" t="s">
        <v>97</v>
      </c>
      <c r="D36" s="86"/>
      <c r="E36" s="79" t="s">
        <v>42</v>
      </c>
      <c r="F36" s="80">
        <v>150</v>
      </c>
      <c r="G36" s="158"/>
      <c r="H36" s="81">
        <f>ROUND(G36*F36,2)</f>
        <v>0</v>
      </c>
    </row>
    <row r="37" spans="1:8" s="82" customFormat="1" ht="43.9" customHeight="1" x14ac:dyDescent="0.2">
      <c r="A37" s="89" t="s">
        <v>98</v>
      </c>
      <c r="B37" s="76" t="s">
        <v>381</v>
      </c>
      <c r="C37" s="77" t="s">
        <v>100</v>
      </c>
      <c r="D37" s="86" t="s">
        <v>83</v>
      </c>
      <c r="E37" s="79" t="s">
        <v>42</v>
      </c>
      <c r="F37" s="95">
        <v>10</v>
      </c>
      <c r="G37" s="158"/>
      <c r="H37" s="81">
        <f t="shared" ref="H37:H38" si="4">ROUND(G37*F37,2)</f>
        <v>0</v>
      </c>
    </row>
    <row r="38" spans="1:8" s="82" customFormat="1" ht="30" customHeight="1" x14ac:dyDescent="0.2">
      <c r="A38" s="89" t="s">
        <v>101</v>
      </c>
      <c r="B38" s="76" t="s">
        <v>382</v>
      </c>
      <c r="C38" s="77" t="s">
        <v>103</v>
      </c>
      <c r="D38" s="86" t="s">
        <v>83</v>
      </c>
      <c r="E38" s="79" t="s">
        <v>42</v>
      </c>
      <c r="F38" s="80">
        <v>5</v>
      </c>
      <c r="G38" s="158"/>
      <c r="H38" s="81">
        <f t="shared" si="4"/>
        <v>0</v>
      </c>
    </row>
    <row r="39" spans="1:8" s="82" customFormat="1" ht="30" customHeight="1" x14ac:dyDescent="0.2">
      <c r="A39" s="89" t="s">
        <v>104</v>
      </c>
      <c r="B39" s="76" t="s">
        <v>383</v>
      </c>
      <c r="C39" s="77" t="s">
        <v>106</v>
      </c>
      <c r="D39" s="86" t="s">
        <v>107</v>
      </c>
      <c r="E39" s="79"/>
      <c r="F39" s="80"/>
      <c r="G39" s="84"/>
      <c r="H39" s="81"/>
    </row>
    <row r="40" spans="1:8" s="82" customFormat="1" ht="30" customHeight="1" x14ac:dyDescent="0.2">
      <c r="A40" s="89" t="s">
        <v>108</v>
      </c>
      <c r="B40" s="85" t="s">
        <v>28</v>
      </c>
      <c r="C40" s="77" t="s">
        <v>109</v>
      </c>
      <c r="D40" s="86" t="s">
        <v>13</v>
      </c>
      <c r="E40" s="79" t="s">
        <v>110</v>
      </c>
      <c r="F40" s="80">
        <v>40</v>
      </c>
      <c r="G40" s="158"/>
      <c r="H40" s="81">
        <f t="shared" ref="H40:H45" si="5">ROUND(G40*F40,2)</f>
        <v>0</v>
      </c>
    </row>
    <row r="41" spans="1:8" s="82" customFormat="1" ht="33" customHeight="1" x14ac:dyDescent="0.2">
      <c r="A41" s="89" t="s">
        <v>111</v>
      </c>
      <c r="B41" s="76" t="s">
        <v>384</v>
      </c>
      <c r="C41" s="77" t="s">
        <v>113</v>
      </c>
      <c r="D41" s="86" t="s">
        <v>114</v>
      </c>
      <c r="E41" s="79"/>
      <c r="F41" s="80"/>
      <c r="G41" s="84"/>
      <c r="H41" s="81"/>
    </row>
    <row r="42" spans="1:8" s="82" customFormat="1" ht="34.5" customHeight="1" x14ac:dyDescent="0.2">
      <c r="A42" s="89" t="s">
        <v>115</v>
      </c>
      <c r="B42" s="85" t="s">
        <v>28</v>
      </c>
      <c r="C42" s="77" t="s">
        <v>366</v>
      </c>
      <c r="D42" s="86" t="s">
        <v>116</v>
      </c>
      <c r="E42" s="79"/>
      <c r="F42" s="80"/>
      <c r="G42" s="84"/>
      <c r="H42" s="81"/>
    </row>
    <row r="43" spans="1:8" s="82" customFormat="1" ht="30" customHeight="1" x14ac:dyDescent="0.2">
      <c r="A43" s="89" t="s">
        <v>433</v>
      </c>
      <c r="B43" s="96" t="s">
        <v>93</v>
      </c>
      <c r="C43" s="97" t="s">
        <v>117</v>
      </c>
      <c r="D43" s="78"/>
      <c r="E43" s="98" t="s">
        <v>110</v>
      </c>
      <c r="F43" s="99">
        <v>130</v>
      </c>
      <c r="G43" s="158"/>
      <c r="H43" s="84">
        <f>ROUND(G43*F43,2)</f>
        <v>0</v>
      </c>
    </row>
    <row r="44" spans="1:8" s="82" customFormat="1" ht="30" customHeight="1" x14ac:dyDescent="0.2">
      <c r="A44" s="89" t="s">
        <v>434</v>
      </c>
      <c r="B44" s="96" t="s">
        <v>96</v>
      </c>
      <c r="C44" s="97" t="s">
        <v>118</v>
      </c>
      <c r="D44" s="78"/>
      <c r="E44" s="98" t="s">
        <v>110</v>
      </c>
      <c r="F44" s="99">
        <v>50</v>
      </c>
      <c r="G44" s="158"/>
      <c r="H44" s="84">
        <f>ROUND(G44*F44,2)</f>
        <v>0</v>
      </c>
    </row>
    <row r="45" spans="1:8" s="82" customFormat="1" ht="43.9" customHeight="1" x14ac:dyDescent="0.2">
      <c r="A45" s="89" t="s">
        <v>119</v>
      </c>
      <c r="B45" s="76" t="s">
        <v>21</v>
      </c>
      <c r="C45" s="77" t="s">
        <v>121</v>
      </c>
      <c r="D45" s="86" t="s">
        <v>122</v>
      </c>
      <c r="E45" s="79" t="s">
        <v>42</v>
      </c>
      <c r="F45" s="80">
        <v>10</v>
      </c>
      <c r="G45" s="158"/>
      <c r="H45" s="81">
        <f t="shared" si="5"/>
        <v>0</v>
      </c>
    </row>
    <row r="46" spans="1:8" s="82" customFormat="1" ht="43.5" customHeight="1" x14ac:dyDescent="0.2">
      <c r="A46" s="89" t="s">
        <v>123</v>
      </c>
      <c r="B46" s="76" t="s">
        <v>385</v>
      </c>
      <c r="C46" s="77" t="s">
        <v>125</v>
      </c>
      <c r="D46" s="86" t="s">
        <v>126</v>
      </c>
      <c r="E46" s="100"/>
      <c r="F46" s="80"/>
      <c r="G46" s="84"/>
      <c r="H46" s="81"/>
    </row>
    <row r="47" spans="1:8" s="82" customFormat="1" ht="30" customHeight="1" x14ac:dyDescent="0.2">
      <c r="A47" s="89" t="s">
        <v>131</v>
      </c>
      <c r="B47" s="85" t="s">
        <v>28</v>
      </c>
      <c r="C47" s="77" t="s">
        <v>132</v>
      </c>
      <c r="D47" s="86"/>
      <c r="E47" s="79"/>
      <c r="F47" s="80"/>
      <c r="G47" s="84"/>
      <c r="H47" s="81"/>
    </row>
    <row r="48" spans="1:8" s="82" customFormat="1" ht="30" customHeight="1" x14ac:dyDescent="0.2">
      <c r="A48" s="89" t="s">
        <v>133</v>
      </c>
      <c r="B48" s="94" t="s">
        <v>93</v>
      </c>
      <c r="C48" s="77" t="s">
        <v>130</v>
      </c>
      <c r="D48" s="86"/>
      <c r="E48" s="79" t="s">
        <v>30</v>
      </c>
      <c r="F48" s="80">
        <v>200</v>
      </c>
      <c r="G48" s="158"/>
      <c r="H48" s="81">
        <f>ROUND(G48*F48,2)</f>
        <v>0</v>
      </c>
    </row>
    <row r="49" spans="1:8" s="82" customFormat="1" ht="30" customHeight="1" x14ac:dyDescent="0.2">
      <c r="A49" s="89" t="s">
        <v>134</v>
      </c>
      <c r="B49" s="76" t="s">
        <v>386</v>
      </c>
      <c r="C49" s="77" t="s">
        <v>136</v>
      </c>
      <c r="D49" s="86" t="s">
        <v>126</v>
      </c>
      <c r="E49" s="79" t="s">
        <v>42</v>
      </c>
      <c r="F49" s="80">
        <v>50</v>
      </c>
      <c r="G49" s="158"/>
      <c r="H49" s="81">
        <f>ROUND(G49*F49,2)</f>
        <v>0</v>
      </c>
    </row>
    <row r="50" spans="1:8" s="82" customFormat="1" ht="30" customHeight="1" x14ac:dyDescent="0.2">
      <c r="A50" s="89" t="s">
        <v>137</v>
      </c>
      <c r="B50" s="76" t="s">
        <v>44</v>
      </c>
      <c r="C50" s="77" t="s">
        <v>139</v>
      </c>
      <c r="D50" s="86" t="s">
        <v>140</v>
      </c>
      <c r="E50" s="79"/>
      <c r="F50" s="80"/>
      <c r="G50" s="84"/>
      <c r="H50" s="81"/>
    </row>
    <row r="51" spans="1:8" s="82" customFormat="1" ht="30" customHeight="1" x14ac:dyDescent="0.2">
      <c r="A51" s="89" t="s">
        <v>141</v>
      </c>
      <c r="B51" s="85" t="s">
        <v>28</v>
      </c>
      <c r="C51" s="77" t="s">
        <v>142</v>
      </c>
      <c r="D51" s="86" t="s">
        <v>13</v>
      </c>
      <c r="E51" s="79" t="s">
        <v>42</v>
      </c>
      <c r="F51" s="80">
        <v>100</v>
      </c>
      <c r="G51" s="158"/>
      <c r="H51" s="81">
        <f t="shared" ref="H51:H52" si="6">ROUND(G51*F51,2)</f>
        <v>0</v>
      </c>
    </row>
    <row r="52" spans="1:8" s="82" customFormat="1" ht="30" customHeight="1" x14ac:dyDescent="0.2">
      <c r="A52" s="89" t="s">
        <v>143</v>
      </c>
      <c r="B52" s="76" t="s">
        <v>387</v>
      </c>
      <c r="C52" s="77" t="s">
        <v>144</v>
      </c>
      <c r="D52" s="86" t="s">
        <v>145</v>
      </c>
      <c r="E52" s="79" t="s">
        <v>68</v>
      </c>
      <c r="F52" s="95">
        <v>94</v>
      </c>
      <c r="G52" s="158"/>
      <c r="H52" s="81">
        <f t="shared" si="6"/>
        <v>0</v>
      </c>
    </row>
    <row r="53" spans="1:8" ht="36" customHeight="1" x14ac:dyDescent="0.2">
      <c r="A53" s="69"/>
      <c r="B53" s="101"/>
      <c r="C53" s="87" t="s">
        <v>435</v>
      </c>
      <c r="D53" s="72"/>
      <c r="E53" s="73"/>
      <c r="F53" s="73"/>
      <c r="G53" s="69"/>
      <c r="H53" s="74"/>
    </row>
    <row r="54" spans="1:8" s="82" customFormat="1" ht="43.9" customHeight="1" x14ac:dyDescent="0.2">
      <c r="A54" s="75" t="s">
        <v>146</v>
      </c>
      <c r="B54" s="76" t="s">
        <v>50</v>
      </c>
      <c r="C54" s="77" t="s">
        <v>148</v>
      </c>
      <c r="D54" s="86" t="s">
        <v>149</v>
      </c>
      <c r="E54" s="79"/>
      <c r="F54" s="95"/>
      <c r="G54" s="84"/>
      <c r="H54" s="81"/>
    </row>
    <row r="55" spans="1:8" s="82" customFormat="1" ht="43.9" customHeight="1" x14ac:dyDescent="0.2">
      <c r="A55" s="75" t="s">
        <v>150</v>
      </c>
      <c r="B55" s="85" t="s">
        <v>28</v>
      </c>
      <c r="C55" s="77" t="s">
        <v>151</v>
      </c>
      <c r="D55" s="86" t="s">
        <v>13</v>
      </c>
      <c r="E55" s="79" t="s">
        <v>42</v>
      </c>
      <c r="F55" s="95">
        <v>9500</v>
      </c>
      <c r="G55" s="158"/>
      <c r="H55" s="81">
        <f t="shared" ref="H55:H57" si="7">ROUND(G55*F55,2)</f>
        <v>0</v>
      </c>
    </row>
    <row r="56" spans="1:8" s="82" customFormat="1" ht="43.9" customHeight="1" x14ac:dyDescent="0.2">
      <c r="A56" s="75" t="s">
        <v>150</v>
      </c>
      <c r="B56" s="85" t="s">
        <v>32</v>
      </c>
      <c r="C56" s="77" t="s">
        <v>152</v>
      </c>
      <c r="D56" s="86" t="s">
        <v>13</v>
      </c>
      <c r="E56" s="79" t="s">
        <v>42</v>
      </c>
      <c r="F56" s="95">
        <v>1550</v>
      </c>
      <c r="G56" s="158"/>
      <c r="H56" s="81">
        <f t="shared" si="7"/>
        <v>0</v>
      </c>
    </row>
    <row r="57" spans="1:8" s="82" customFormat="1" ht="43.9" customHeight="1" x14ac:dyDescent="0.2">
      <c r="A57" s="75" t="s">
        <v>153</v>
      </c>
      <c r="B57" s="85" t="s">
        <v>235</v>
      </c>
      <c r="C57" s="77" t="s">
        <v>154</v>
      </c>
      <c r="D57" s="86" t="s">
        <v>13</v>
      </c>
      <c r="E57" s="79" t="s">
        <v>42</v>
      </c>
      <c r="F57" s="95">
        <v>500</v>
      </c>
      <c r="G57" s="158"/>
      <c r="H57" s="81">
        <f t="shared" si="7"/>
        <v>0</v>
      </c>
    </row>
    <row r="58" spans="1:8" s="82" customFormat="1" ht="39.75" customHeight="1" x14ac:dyDescent="0.2">
      <c r="A58" s="75" t="s">
        <v>155</v>
      </c>
      <c r="B58" s="76" t="s">
        <v>388</v>
      </c>
      <c r="C58" s="77" t="s">
        <v>157</v>
      </c>
      <c r="D58" s="86" t="s">
        <v>149</v>
      </c>
      <c r="E58" s="79"/>
      <c r="F58" s="95"/>
      <c r="G58" s="84"/>
      <c r="H58" s="81"/>
    </row>
    <row r="59" spans="1:8" s="82" customFormat="1" ht="54" customHeight="1" x14ac:dyDescent="0.2">
      <c r="A59" s="75" t="s">
        <v>158</v>
      </c>
      <c r="B59" s="85" t="s">
        <v>28</v>
      </c>
      <c r="C59" s="77" t="s">
        <v>159</v>
      </c>
      <c r="D59" s="86"/>
      <c r="E59" s="79" t="s">
        <v>42</v>
      </c>
      <c r="F59" s="95">
        <v>700</v>
      </c>
      <c r="G59" s="158"/>
      <c r="H59" s="81">
        <f t="shared" ref="H59:H61" si="8">ROUND(G59*F59,2)</f>
        <v>0</v>
      </c>
    </row>
    <row r="60" spans="1:8" s="82" customFormat="1" ht="54" customHeight="1" x14ac:dyDescent="0.2">
      <c r="A60" s="75" t="s">
        <v>160</v>
      </c>
      <c r="B60" s="85" t="s">
        <v>32</v>
      </c>
      <c r="C60" s="77" t="s">
        <v>161</v>
      </c>
      <c r="D60" s="86"/>
      <c r="E60" s="79" t="s">
        <v>42</v>
      </c>
      <c r="F60" s="95">
        <v>1200</v>
      </c>
      <c r="G60" s="158"/>
      <c r="H60" s="81">
        <f t="shared" si="8"/>
        <v>0</v>
      </c>
    </row>
    <row r="61" spans="1:8" s="82" customFormat="1" ht="54" customHeight="1" x14ac:dyDescent="0.2">
      <c r="A61" s="75" t="s">
        <v>162</v>
      </c>
      <c r="B61" s="85" t="s">
        <v>235</v>
      </c>
      <c r="C61" s="77" t="s">
        <v>163</v>
      </c>
      <c r="D61" s="86"/>
      <c r="E61" s="79" t="s">
        <v>42</v>
      </c>
      <c r="F61" s="95">
        <v>480</v>
      </c>
      <c r="G61" s="158"/>
      <c r="H61" s="81">
        <f t="shared" si="8"/>
        <v>0</v>
      </c>
    </row>
    <row r="62" spans="1:8" s="82" customFormat="1" ht="43.9" customHeight="1" x14ac:dyDescent="0.2">
      <c r="A62" s="75" t="s">
        <v>164</v>
      </c>
      <c r="B62" s="76" t="s">
        <v>389</v>
      </c>
      <c r="C62" s="77" t="s">
        <v>166</v>
      </c>
      <c r="D62" s="86" t="s">
        <v>149</v>
      </c>
      <c r="E62" s="79"/>
      <c r="F62" s="95"/>
      <c r="G62" s="84"/>
      <c r="H62" s="81"/>
    </row>
    <row r="63" spans="1:8" s="82" customFormat="1" ht="43.9" customHeight="1" x14ac:dyDescent="0.2">
      <c r="A63" s="75" t="s">
        <v>167</v>
      </c>
      <c r="B63" s="85" t="s">
        <v>28</v>
      </c>
      <c r="C63" s="77" t="s">
        <v>168</v>
      </c>
      <c r="D63" s="86" t="s">
        <v>169</v>
      </c>
      <c r="E63" s="79" t="s">
        <v>110</v>
      </c>
      <c r="F63" s="80">
        <v>1150</v>
      </c>
      <c r="G63" s="158"/>
      <c r="H63" s="81">
        <f t="shared" ref="H63:H68" si="9">ROUND(G63*F63,2)</f>
        <v>0</v>
      </c>
    </row>
    <row r="64" spans="1:8" s="82" customFormat="1" ht="43.9" customHeight="1" x14ac:dyDescent="0.2">
      <c r="A64" s="75" t="s">
        <v>167</v>
      </c>
      <c r="B64" s="85" t="s">
        <v>32</v>
      </c>
      <c r="C64" s="77" t="s">
        <v>341</v>
      </c>
      <c r="D64" s="86" t="s">
        <v>169</v>
      </c>
      <c r="E64" s="79" t="s">
        <v>110</v>
      </c>
      <c r="F64" s="80">
        <v>30</v>
      </c>
      <c r="G64" s="158"/>
      <c r="H64" s="81">
        <f t="shared" si="9"/>
        <v>0</v>
      </c>
    </row>
    <row r="65" spans="1:8" s="82" customFormat="1" ht="43.9" customHeight="1" x14ac:dyDescent="0.2">
      <c r="A65" s="75" t="s">
        <v>170</v>
      </c>
      <c r="B65" s="85" t="s">
        <v>235</v>
      </c>
      <c r="C65" s="77" t="s">
        <v>372</v>
      </c>
      <c r="D65" s="86" t="s">
        <v>171</v>
      </c>
      <c r="E65" s="79" t="s">
        <v>110</v>
      </c>
      <c r="F65" s="80">
        <v>480</v>
      </c>
      <c r="G65" s="158"/>
      <c r="H65" s="81">
        <f t="shared" si="9"/>
        <v>0</v>
      </c>
    </row>
    <row r="66" spans="1:8" s="82" customFormat="1" ht="43.9" customHeight="1" x14ac:dyDescent="0.2">
      <c r="A66" s="75" t="s">
        <v>172</v>
      </c>
      <c r="B66" s="85" t="s">
        <v>85</v>
      </c>
      <c r="C66" s="77" t="s">
        <v>371</v>
      </c>
      <c r="D66" s="86" t="s">
        <v>173</v>
      </c>
      <c r="E66" s="79" t="s">
        <v>110</v>
      </c>
      <c r="F66" s="80">
        <v>450</v>
      </c>
      <c r="G66" s="158"/>
      <c r="H66" s="81">
        <f t="shared" si="9"/>
        <v>0</v>
      </c>
    </row>
    <row r="67" spans="1:8" s="82" customFormat="1" ht="43.5" customHeight="1" x14ac:dyDescent="0.2">
      <c r="A67" s="75" t="s">
        <v>174</v>
      </c>
      <c r="B67" s="76" t="s">
        <v>390</v>
      </c>
      <c r="C67" s="77" t="s">
        <v>370</v>
      </c>
      <c r="D67" s="86" t="s">
        <v>149</v>
      </c>
      <c r="E67" s="79" t="s">
        <v>110</v>
      </c>
      <c r="F67" s="102">
        <v>3000</v>
      </c>
      <c r="G67" s="158"/>
      <c r="H67" s="81">
        <f t="shared" si="9"/>
        <v>0</v>
      </c>
    </row>
    <row r="68" spans="1:8" s="82" customFormat="1" ht="41.25" customHeight="1" x14ac:dyDescent="0.2">
      <c r="A68" s="75" t="s">
        <v>176</v>
      </c>
      <c r="B68" s="76" t="s">
        <v>391</v>
      </c>
      <c r="C68" s="77" t="s">
        <v>367</v>
      </c>
      <c r="D68" s="86" t="s">
        <v>178</v>
      </c>
      <c r="E68" s="79" t="s">
        <v>42</v>
      </c>
      <c r="F68" s="80">
        <v>3000</v>
      </c>
      <c r="G68" s="158"/>
      <c r="H68" s="81">
        <f t="shared" si="9"/>
        <v>0</v>
      </c>
    </row>
    <row r="69" spans="1:8" ht="48" customHeight="1" x14ac:dyDescent="0.2">
      <c r="A69" s="69"/>
      <c r="B69" s="101"/>
      <c r="C69" s="87" t="s">
        <v>179</v>
      </c>
      <c r="D69" s="72"/>
      <c r="E69" s="103"/>
      <c r="F69" s="73"/>
      <c r="G69" s="69"/>
      <c r="H69" s="74"/>
    </row>
    <row r="70" spans="1:8" s="82" customFormat="1" ht="30" customHeight="1" x14ac:dyDescent="0.2">
      <c r="A70" s="75"/>
      <c r="B70" s="6" t="s">
        <v>392</v>
      </c>
      <c r="C70" s="7" t="s">
        <v>180</v>
      </c>
      <c r="D70" s="104" t="s">
        <v>424</v>
      </c>
      <c r="E70" s="8"/>
      <c r="F70" s="105"/>
      <c r="G70" s="84"/>
      <c r="H70" s="81"/>
    </row>
    <row r="71" spans="1:8" s="82" customFormat="1" ht="30" customHeight="1" x14ac:dyDescent="0.2">
      <c r="A71" s="75"/>
      <c r="B71" s="106" t="s">
        <v>28</v>
      </c>
      <c r="C71" s="7" t="s">
        <v>182</v>
      </c>
      <c r="D71" s="104"/>
      <c r="E71" s="8" t="s">
        <v>183</v>
      </c>
      <c r="F71" s="105">
        <v>30</v>
      </c>
      <c r="G71" s="158"/>
      <c r="H71" s="107">
        <f>ROUND(G71*F71,2)</f>
        <v>0</v>
      </c>
    </row>
    <row r="72" spans="1:8" s="82" customFormat="1" ht="30" customHeight="1" x14ac:dyDescent="0.2">
      <c r="A72" s="75" t="s">
        <v>184</v>
      </c>
      <c r="B72" s="76" t="s">
        <v>393</v>
      </c>
      <c r="C72" s="77" t="s">
        <v>185</v>
      </c>
      <c r="D72" s="86" t="s">
        <v>181</v>
      </c>
      <c r="E72" s="79"/>
      <c r="F72" s="95"/>
      <c r="G72" s="84"/>
      <c r="H72" s="81"/>
    </row>
    <row r="73" spans="1:8" s="82" customFormat="1" ht="30" customHeight="1" x14ac:dyDescent="0.2">
      <c r="A73" s="75" t="s">
        <v>186</v>
      </c>
      <c r="B73" s="85" t="s">
        <v>28</v>
      </c>
      <c r="C73" s="77" t="s">
        <v>187</v>
      </c>
      <c r="D73" s="86"/>
      <c r="E73" s="79" t="s">
        <v>68</v>
      </c>
      <c r="F73" s="95">
        <v>14</v>
      </c>
      <c r="G73" s="158"/>
      <c r="H73" s="81">
        <f>ROUND(G73*F73,2)</f>
        <v>0</v>
      </c>
    </row>
    <row r="74" spans="1:8" s="82" customFormat="1" ht="30" customHeight="1" x14ac:dyDescent="0.2">
      <c r="A74" s="75" t="s">
        <v>188</v>
      </c>
      <c r="B74" s="76" t="s">
        <v>394</v>
      </c>
      <c r="C74" s="77" t="s">
        <v>189</v>
      </c>
      <c r="D74" s="86" t="s">
        <v>181</v>
      </c>
      <c r="E74" s="79"/>
      <c r="F74" s="95"/>
      <c r="G74" s="84"/>
      <c r="H74" s="81"/>
    </row>
    <row r="75" spans="1:8" s="82" customFormat="1" ht="30" customHeight="1" x14ac:dyDescent="0.2">
      <c r="A75" s="75" t="s">
        <v>190</v>
      </c>
      <c r="B75" s="85" t="s">
        <v>28</v>
      </c>
      <c r="C75" s="77" t="s">
        <v>427</v>
      </c>
      <c r="D75" s="86"/>
      <c r="E75" s="79"/>
      <c r="F75" s="95"/>
      <c r="G75" s="84"/>
      <c r="H75" s="81"/>
    </row>
    <row r="76" spans="1:8" s="82" customFormat="1" ht="43.9" customHeight="1" x14ac:dyDescent="0.2">
      <c r="A76" s="75" t="s">
        <v>192</v>
      </c>
      <c r="B76" s="94" t="s">
        <v>93</v>
      </c>
      <c r="C76" s="7" t="s">
        <v>428</v>
      </c>
      <c r="D76" s="86"/>
      <c r="E76" s="79" t="s">
        <v>110</v>
      </c>
      <c r="F76" s="95">
        <v>10</v>
      </c>
      <c r="G76" s="158"/>
      <c r="H76" s="81">
        <f>ROUND(G76*F76,2)</f>
        <v>0</v>
      </c>
    </row>
    <row r="77" spans="1:8" s="82" customFormat="1" ht="30" customHeight="1" x14ac:dyDescent="0.2">
      <c r="A77" s="75" t="s">
        <v>190</v>
      </c>
      <c r="B77" s="85" t="s">
        <v>32</v>
      </c>
      <c r="C77" s="77" t="s">
        <v>191</v>
      </c>
      <c r="D77" s="86"/>
      <c r="E77" s="79"/>
      <c r="F77" s="95"/>
      <c r="G77" s="84"/>
      <c r="H77" s="81"/>
    </row>
    <row r="78" spans="1:8" s="82" customFormat="1" ht="43.9" customHeight="1" x14ac:dyDescent="0.2">
      <c r="A78" s="75" t="s">
        <v>193</v>
      </c>
      <c r="B78" s="94" t="s">
        <v>93</v>
      </c>
      <c r="C78" s="7" t="s">
        <v>414</v>
      </c>
      <c r="D78" s="86"/>
      <c r="E78" s="79" t="s">
        <v>110</v>
      </c>
      <c r="F78" s="95">
        <v>85</v>
      </c>
      <c r="G78" s="158"/>
      <c r="H78" s="81">
        <f>ROUND(G78*F78,2)</f>
        <v>0</v>
      </c>
    </row>
    <row r="79" spans="1:8" s="82" customFormat="1" ht="30" customHeight="1" x14ac:dyDescent="0.2">
      <c r="A79" s="75" t="s">
        <v>190</v>
      </c>
      <c r="B79" s="85" t="s">
        <v>235</v>
      </c>
      <c r="C79" s="77" t="s">
        <v>426</v>
      </c>
      <c r="D79" s="86"/>
      <c r="E79" s="79"/>
      <c r="F79" s="95"/>
      <c r="G79" s="84"/>
      <c r="H79" s="81"/>
    </row>
    <row r="80" spans="1:8" s="82" customFormat="1" ht="43.9" customHeight="1" x14ac:dyDescent="0.2">
      <c r="A80" s="75" t="s">
        <v>192</v>
      </c>
      <c r="B80" s="94" t="s">
        <v>93</v>
      </c>
      <c r="C80" s="7" t="s">
        <v>414</v>
      </c>
      <c r="D80" s="86"/>
      <c r="E80" s="79" t="s">
        <v>110</v>
      </c>
      <c r="F80" s="95">
        <v>190</v>
      </c>
      <c r="G80" s="158"/>
      <c r="H80" s="81">
        <f>ROUND(G80*F80,2)</f>
        <v>0</v>
      </c>
    </row>
    <row r="81" spans="1:8" s="82" customFormat="1" ht="30" customHeight="1" x14ac:dyDescent="0.2">
      <c r="A81" s="75" t="s">
        <v>190</v>
      </c>
      <c r="B81" s="85" t="s">
        <v>85</v>
      </c>
      <c r="C81" s="77" t="s">
        <v>343</v>
      </c>
      <c r="D81" s="86"/>
      <c r="E81" s="79"/>
      <c r="F81" s="95"/>
      <c r="G81" s="84"/>
      <c r="H81" s="81"/>
    </row>
    <row r="82" spans="1:8" s="82" customFormat="1" ht="43.9" customHeight="1" x14ac:dyDescent="0.2">
      <c r="A82" s="75" t="s">
        <v>192</v>
      </c>
      <c r="B82" s="94" t="s">
        <v>93</v>
      </c>
      <c r="C82" s="7" t="s">
        <v>414</v>
      </c>
      <c r="D82" s="86"/>
      <c r="E82" s="79" t="s">
        <v>110</v>
      </c>
      <c r="F82" s="95">
        <v>10</v>
      </c>
      <c r="G82" s="158"/>
      <c r="H82" s="81">
        <f>ROUND(G82*F82,2)</f>
        <v>0</v>
      </c>
    </row>
    <row r="83" spans="1:8" s="82" customFormat="1" ht="30" customHeight="1" x14ac:dyDescent="0.2">
      <c r="A83" s="75" t="s">
        <v>194</v>
      </c>
      <c r="B83" s="76" t="s">
        <v>395</v>
      </c>
      <c r="C83" s="77" t="s">
        <v>195</v>
      </c>
      <c r="D83" s="86" t="s">
        <v>181</v>
      </c>
      <c r="E83" s="79"/>
      <c r="F83" s="95"/>
      <c r="G83" s="84"/>
      <c r="H83" s="81"/>
    </row>
    <row r="84" spans="1:8" s="82" customFormat="1" ht="30" customHeight="1" x14ac:dyDescent="0.2">
      <c r="A84" s="75" t="s">
        <v>196</v>
      </c>
      <c r="B84" s="85" t="s">
        <v>28</v>
      </c>
      <c r="C84" s="77" t="s">
        <v>197</v>
      </c>
      <c r="D84" s="86"/>
      <c r="E84" s="79"/>
      <c r="F84" s="95"/>
      <c r="G84" s="84"/>
      <c r="H84" s="81"/>
    </row>
    <row r="85" spans="1:8" s="82" customFormat="1" ht="30" customHeight="1" x14ac:dyDescent="0.2">
      <c r="A85" s="75" t="s">
        <v>198</v>
      </c>
      <c r="B85" s="94" t="s">
        <v>93</v>
      </c>
      <c r="C85" s="77" t="s">
        <v>199</v>
      </c>
      <c r="D85" s="86"/>
      <c r="E85" s="79" t="s">
        <v>183</v>
      </c>
      <c r="F85" s="105">
        <v>3</v>
      </c>
      <c r="G85" s="158"/>
      <c r="H85" s="81">
        <f>ROUND(G85*F85,2)</f>
        <v>0</v>
      </c>
    </row>
    <row r="86" spans="1:8" s="108" customFormat="1" ht="35.25" customHeight="1" x14ac:dyDescent="0.2">
      <c r="A86" s="75" t="s">
        <v>200</v>
      </c>
      <c r="B86" s="76" t="s">
        <v>396</v>
      </c>
      <c r="C86" s="11" t="s">
        <v>201</v>
      </c>
      <c r="D86" s="12" t="s">
        <v>202</v>
      </c>
      <c r="E86" s="79"/>
      <c r="F86" s="95"/>
      <c r="G86" s="84"/>
      <c r="H86" s="81"/>
    </row>
    <row r="87" spans="1:8" s="82" customFormat="1" ht="43.9" customHeight="1" x14ac:dyDescent="0.2">
      <c r="A87" s="75" t="s">
        <v>203</v>
      </c>
      <c r="B87" s="85" t="s">
        <v>28</v>
      </c>
      <c r="C87" s="1" t="s">
        <v>204</v>
      </c>
      <c r="D87" s="86"/>
      <c r="E87" s="79" t="s">
        <v>68</v>
      </c>
      <c r="F87" s="95">
        <v>12</v>
      </c>
      <c r="G87" s="158"/>
      <c r="H87" s="81">
        <f t="shared" ref="H87:H88" si="10">ROUND(G87*F87,2)</f>
        <v>0</v>
      </c>
    </row>
    <row r="88" spans="1:8" s="82" customFormat="1" ht="43.9" customHeight="1" x14ac:dyDescent="0.2">
      <c r="A88" s="75" t="s">
        <v>205</v>
      </c>
      <c r="B88" s="85" t="s">
        <v>32</v>
      </c>
      <c r="C88" s="1" t="s">
        <v>206</v>
      </c>
      <c r="D88" s="86"/>
      <c r="E88" s="79" t="s">
        <v>68</v>
      </c>
      <c r="F88" s="95">
        <v>12</v>
      </c>
      <c r="G88" s="158"/>
      <c r="H88" s="81">
        <f t="shared" si="10"/>
        <v>0</v>
      </c>
    </row>
    <row r="89" spans="1:8" s="108" customFormat="1" ht="30" customHeight="1" x14ac:dyDescent="0.2">
      <c r="A89" s="75" t="s">
        <v>211</v>
      </c>
      <c r="B89" s="76" t="s">
        <v>397</v>
      </c>
      <c r="C89" s="109" t="s">
        <v>212</v>
      </c>
      <c r="D89" s="86" t="s">
        <v>181</v>
      </c>
      <c r="E89" s="79"/>
      <c r="F89" s="95"/>
      <c r="G89" s="84"/>
      <c r="H89" s="81"/>
    </row>
    <row r="90" spans="1:8" s="108" customFormat="1" ht="30" customHeight="1" x14ac:dyDescent="0.2">
      <c r="A90" s="75" t="s">
        <v>213</v>
      </c>
      <c r="B90" s="85" t="s">
        <v>28</v>
      </c>
      <c r="C90" s="109" t="s">
        <v>214</v>
      </c>
      <c r="D90" s="86"/>
      <c r="E90" s="79" t="s">
        <v>68</v>
      </c>
      <c r="F90" s="95">
        <v>2</v>
      </c>
      <c r="G90" s="158"/>
      <c r="H90" s="81">
        <f>ROUND(G90*F90,2)</f>
        <v>0</v>
      </c>
    </row>
    <row r="91" spans="1:8" s="110" customFormat="1" ht="37.5" customHeight="1" x14ac:dyDescent="0.2">
      <c r="A91" s="75" t="s">
        <v>215</v>
      </c>
      <c r="B91" s="76" t="s">
        <v>398</v>
      </c>
      <c r="C91" s="109" t="s">
        <v>216</v>
      </c>
      <c r="D91" s="86" t="s">
        <v>181</v>
      </c>
      <c r="E91" s="79"/>
      <c r="F91" s="95"/>
      <c r="G91" s="84"/>
      <c r="H91" s="81"/>
    </row>
    <row r="92" spans="1:8" s="108" customFormat="1" ht="39.950000000000003" customHeight="1" x14ac:dyDescent="0.2">
      <c r="A92" s="75" t="s">
        <v>217</v>
      </c>
      <c r="B92" s="85" t="s">
        <v>28</v>
      </c>
      <c r="C92" s="109" t="s">
        <v>218</v>
      </c>
      <c r="D92" s="86"/>
      <c r="E92" s="79"/>
      <c r="F92" s="95"/>
      <c r="G92" s="84"/>
      <c r="H92" s="81"/>
    </row>
    <row r="93" spans="1:8" s="82" customFormat="1" ht="43.9" customHeight="1" x14ac:dyDescent="0.2">
      <c r="A93" s="75" t="s">
        <v>219</v>
      </c>
      <c r="B93" s="94" t="s">
        <v>93</v>
      </c>
      <c r="C93" s="7" t="s">
        <v>415</v>
      </c>
      <c r="D93" s="86"/>
      <c r="E93" s="79" t="s">
        <v>68</v>
      </c>
      <c r="F93" s="95">
        <v>3</v>
      </c>
      <c r="G93" s="158"/>
      <c r="H93" s="81">
        <f t="shared" ref="H93:H94" si="11">ROUND(G93*F93,2)</f>
        <v>0</v>
      </c>
    </row>
    <row r="94" spans="1:8" s="82" customFormat="1" ht="43.9" customHeight="1" x14ac:dyDescent="0.2">
      <c r="A94" s="75" t="s">
        <v>220</v>
      </c>
      <c r="B94" s="94" t="s">
        <v>96</v>
      </c>
      <c r="C94" s="7" t="s">
        <v>416</v>
      </c>
      <c r="D94" s="86"/>
      <c r="E94" s="79" t="s">
        <v>68</v>
      </c>
      <c r="F94" s="95">
        <v>2</v>
      </c>
      <c r="G94" s="158"/>
      <c r="H94" s="81">
        <f t="shared" si="11"/>
        <v>0</v>
      </c>
    </row>
    <row r="95" spans="1:8" s="108" customFormat="1" ht="43.9" customHeight="1" x14ac:dyDescent="0.2">
      <c r="A95" s="75" t="s">
        <v>221</v>
      </c>
      <c r="B95" s="76" t="s">
        <v>399</v>
      </c>
      <c r="C95" s="109" t="s">
        <v>222</v>
      </c>
      <c r="D95" s="86" t="s">
        <v>181</v>
      </c>
      <c r="E95" s="79"/>
      <c r="F95" s="95"/>
      <c r="G95" s="84"/>
      <c r="H95" s="81"/>
    </row>
    <row r="96" spans="1:8" s="108" customFormat="1" ht="30" customHeight="1" x14ac:dyDescent="0.2">
      <c r="A96" s="75" t="s">
        <v>223</v>
      </c>
      <c r="B96" s="85" t="s">
        <v>28</v>
      </c>
      <c r="C96" s="111" t="s">
        <v>342</v>
      </c>
      <c r="D96" s="86"/>
      <c r="E96" s="79" t="s">
        <v>68</v>
      </c>
      <c r="F96" s="95">
        <v>6</v>
      </c>
      <c r="G96" s="158"/>
      <c r="H96" s="81">
        <f t="shared" ref="H96:H102" si="12">ROUND(G96*F96,2)</f>
        <v>0</v>
      </c>
    </row>
    <row r="97" spans="1:8" s="82" customFormat="1" ht="30" customHeight="1" x14ac:dyDescent="0.2">
      <c r="A97" s="75" t="s">
        <v>224</v>
      </c>
      <c r="B97" s="76" t="s">
        <v>400</v>
      </c>
      <c r="C97" s="77" t="s">
        <v>225</v>
      </c>
      <c r="D97" s="86" t="s">
        <v>181</v>
      </c>
      <c r="E97" s="79" t="s">
        <v>68</v>
      </c>
      <c r="F97" s="95">
        <v>15</v>
      </c>
      <c r="G97" s="158"/>
      <c r="H97" s="81">
        <f t="shared" si="12"/>
        <v>0</v>
      </c>
    </row>
    <row r="98" spans="1:8" s="82" customFormat="1" ht="43.5" customHeight="1" x14ac:dyDescent="0.2">
      <c r="A98" s="75" t="s">
        <v>226</v>
      </c>
      <c r="B98" s="76" t="s">
        <v>401</v>
      </c>
      <c r="C98" s="77" t="s">
        <v>227</v>
      </c>
      <c r="D98" s="86" t="s">
        <v>181</v>
      </c>
      <c r="E98" s="79" t="s">
        <v>68</v>
      </c>
      <c r="F98" s="95">
        <v>2</v>
      </c>
      <c r="G98" s="158"/>
      <c r="H98" s="81">
        <f t="shared" si="12"/>
        <v>0</v>
      </c>
    </row>
    <row r="99" spans="1:8" s="82" customFormat="1" ht="39.950000000000003" customHeight="1" x14ac:dyDescent="0.2">
      <c r="A99" s="75" t="s">
        <v>228</v>
      </c>
      <c r="B99" s="76" t="s">
        <v>402</v>
      </c>
      <c r="C99" s="77" t="s">
        <v>229</v>
      </c>
      <c r="D99" s="86" t="s">
        <v>181</v>
      </c>
      <c r="E99" s="79" t="s">
        <v>68</v>
      </c>
      <c r="F99" s="95">
        <v>10</v>
      </c>
      <c r="G99" s="158"/>
      <c r="H99" s="81">
        <f t="shared" si="12"/>
        <v>0</v>
      </c>
    </row>
    <row r="100" spans="1:8" s="82" customFormat="1" ht="39.950000000000003" customHeight="1" x14ac:dyDescent="0.2">
      <c r="A100" s="40"/>
      <c r="B100" s="76" t="s">
        <v>403</v>
      </c>
      <c r="C100" s="112" t="s">
        <v>429</v>
      </c>
      <c r="D100" s="113" t="s">
        <v>181</v>
      </c>
      <c r="E100" s="114" t="s">
        <v>419</v>
      </c>
      <c r="F100" s="115">
        <v>6</v>
      </c>
      <c r="G100" s="41"/>
      <c r="H100" s="107">
        <f t="shared" si="12"/>
        <v>0</v>
      </c>
    </row>
    <row r="101" spans="1:8" s="82" customFormat="1" ht="39.950000000000003" customHeight="1" x14ac:dyDescent="0.2">
      <c r="A101" s="40"/>
      <c r="B101" s="116" t="s">
        <v>404</v>
      </c>
      <c r="C101" s="112" t="s">
        <v>418</v>
      </c>
      <c r="D101" s="113" t="s">
        <v>181</v>
      </c>
      <c r="E101" s="114" t="s">
        <v>419</v>
      </c>
      <c r="F101" s="115">
        <v>1</v>
      </c>
      <c r="G101" s="41"/>
      <c r="H101" s="107">
        <f t="shared" si="12"/>
        <v>0</v>
      </c>
    </row>
    <row r="102" spans="1:8" s="82" customFormat="1" ht="30" customHeight="1" x14ac:dyDescent="0.2">
      <c r="A102" s="75" t="s">
        <v>230</v>
      </c>
      <c r="B102" s="116" t="s">
        <v>233</v>
      </c>
      <c r="C102" s="77" t="s">
        <v>231</v>
      </c>
      <c r="D102" s="86" t="s">
        <v>232</v>
      </c>
      <c r="E102" s="79" t="s">
        <v>110</v>
      </c>
      <c r="F102" s="95">
        <v>264</v>
      </c>
      <c r="G102" s="158"/>
      <c r="H102" s="81">
        <f t="shared" si="12"/>
        <v>0</v>
      </c>
    </row>
    <row r="103" spans="1:8" ht="30" customHeight="1" x14ac:dyDescent="0.2">
      <c r="A103" s="69"/>
      <c r="B103" s="116" t="s">
        <v>405</v>
      </c>
      <c r="C103" s="117" t="s">
        <v>234</v>
      </c>
      <c r="D103" s="118" t="s">
        <v>425</v>
      </c>
      <c r="E103" s="98"/>
      <c r="F103" s="119"/>
      <c r="G103" s="120"/>
      <c r="H103" s="121"/>
    </row>
    <row r="104" spans="1:8" s="125" customFormat="1" ht="30" customHeight="1" x14ac:dyDescent="0.25">
      <c r="A104" s="122"/>
      <c r="B104" s="123" t="s">
        <v>28</v>
      </c>
      <c r="C104" s="124" t="s">
        <v>236</v>
      </c>
      <c r="D104" s="118"/>
      <c r="E104" s="98" t="s">
        <v>68</v>
      </c>
      <c r="F104" s="95">
        <v>6</v>
      </c>
      <c r="G104" s="158"/>
      <c r="H104" s="81">
        <f>ROUND(G104*F104,2)</f>
        <v>0</v>
      </c>
    </row>
    <row r="105" spans="1:8" ht="36" customHeight="1" x14ac:dyDescent="0.2">
      <c r="A105" s="69"/>
      <c r="B105" s="126"/>
      <c r="C105" s="87" t="s">
        <v>237</v>
      </c>
      <c r="D105" s="72"/>
      <c r="E105" s="103"/>
      <c r="F105" s="73"/>
      <c r="G105" s="69"/>
      <c r="H105" s="74"/>
    </row>
    <row r="106" spans="1:8" s="82" customFormat="1" ht="43.9" customHeight="1" x14ac:dyDescent="0.2">
      <c r="A106" s="75" t="s">
        <v>238</v>
      </c>
      <c r="B106" s="76" t="s">
        <v>406</v>
      </c>
      <c r="C106" s="1" t="s">
        <v>239</v>
      </c>
      <c r="D106" s="12" t="s">
        <v>202</v>
      </c>
      <c r="E106" s="79" t="s">
        <v>68</v>
      </c>
      <c r="F106" s="95">
        <v>8</v>
      </c>
      <c r="G106" s="158"/>
      <c r="H106" s="81">
        <f>ROUND(G106*F106,2)</f>
        <v>0</v>
      </c>
    </row>
    <row r="107" spans="1:8" s="82" customFormat="1" ht="30" customHeight="1" x14ac:dyDescent="0.2">
      <c r="A107" s="75" t="s">
        <v>240</v>
      </c>
      <c r="B107" s="76" t="s">
        <v>407</v>
      </c>
      <c r="C107" s="77" t="s">
        <v>241</v>
      </c>
      <c r="D107" s="86" t="s">
        <v>181</v>
      </c>
      <c r="E107" s="79"/>
      <c r="F107" s="95"/>
      <c r="G107" s="84"/>
      <c r="H107" s="81"/>
    </row>
    <row r="108" spans="1:8" s="82" customFormat="1" ht="30" customHeight="1" x14ac:dyDescent="0.2">
      <c r="A108" s="75" t="s">
        <v>242</v>
      </c>
      <c r="B108" s="85" t="s">
        <v>28</v>
      </c>
      <c r="C108" s="77" t="s">
        <v>243</v>
      </c>
      <c r="D108" s="86"/>
      <c r="E108" s="79" t="s">
        <v>183</v>
      </c>
      <c r="F108" s="127">
        <v>6</v>
      </c>
      <c r="G108" s="158"/>
      <c r="H108" s="81">
        <f>ROUND(G108*F108,2)</f>
        <v>0</v>
      </c>
    </row>
    <row r="109" spans="1:8" s="82" customFormat="1" ht="30" customHeight="1" x14ac:dyDescent="0.2">
      <c r="A109" s="75" t="s">
        <v>244</v>
      </c>
      <c r="B109" s="76" t="s">
        <v>408</v>
      </c>
      <c r="C109" s="1" t="s">
        <v>245</v>
      </c>
      <c r="D109" s="12" t="s">
        <v>202</v>
      </c>
      <c r="E109" s="79"/>
      <c r="F109" s="95"/>
      <c r="G109" s="84"/>
      <c r="H109" s="81"/>
    </row>
    <row r="110" spans="1:8" s="82" customFormat="1" ht="30" customHeight="1" x14ac:dyDescent="0.2">
      <c r="A110" s="75" t="s">
        <v>248</v>
      </c>
      <c r="B110" s="85" t="s">
        <v>28</v>
      </c>
      <c r="C110" s="77" t="s">
        <v>249</v>
      </c>
      <c r="D110" s="86"/>
      <c r="E110" s="79" t="s">
        <v>68</v>
      </c>
      <c r="F110" s="95">
        <v>17</v>
      </c>
      <c r="G110" s="158"/>
      <c r="H110" s="81">
        <f t="shared" ref="H110:H114" si="13">ROUND(G110*F110,2)</f>
        <v>0</v>
      </c>
    </row>
    <row r="111" spans="1:8" s="82" customFormat="1" ht="30" customHeight="1" x14ac:dyDescent="0.2">
      <c r="A111" s="75" t="s">
        <v>254</v>
      </c>
      <c r="B111" s="76" t="s">
        <v>409</v>
      </c>
      <c r="C111" s="77" t="s">
        <v>255</v>
      </c>
      <c r="D111" s="12" t="s">
        <v>202</v>
      </c>
      <c r="E111" s="79" t="s">
        <v>68</v>
      </c>
      <c r="F111" s="95">
        <v>31</v>
      </c>
      <c r="G111" s="158"/>
      <c r="H111" s="81">
        <f t="shared" si="13"/>
        <v>0</v>
      </c>
    </row>
    <row r="112" spans="1:8" s="82" customFormat="1" ht="30" customHeight="1" x14ac:dyDescent="0.2">
      <c r="A112" s="75" t="s">
        <v>256</v>
      </c>
      <c r="B112" s="76" t="s">
        <v>410</v>
      </c>
      <c r="C112" s="77" t="s">
        <v>257</v>
      </c>
      <c r="D112" s="12" t="s">
        <v>202</v>
      </c>
      <c r="E112" s="79" t="s">
        <v>68</v>
      </c>
      <c r="F112" s="95">
        <v>10</v>
      </c>
      <c r="G112" s="158"/>
      <c r="H112" s="81">
        <f t="shared" si="13"/>
        <v>0</v>
      </c>
    </row>
    <row r="113" spans="1:8" s="82" customFormat="1" ht="30" customHeight="1" x14ac:dyDescent="0.2">
      <c r="A113" s="75" t="s">
        <v>258</v>
      </c>
      <c r="B113" s="21" t="s">
        <v>411</v>
      </c>
      <c r="C113" s="77" t="s">
        <v>259</v>
      </c>
      <c r="D113" s="12" t="s">
        <v>202</v>
      </c>
      <c r="E113" s="79" t="s">
        <v>68</v>
      </c>
      <c r="F113" s="95">
        <v>2</v>
      </c>
      <c r="G113" s="158"/>
      <c r="H113" s="81">
        <f t="shared" si="13"/>
        <v>0</v>
      </c>
    </row>
    <row r="114" spans="1:8" s="82" customFormat="1" ht="30" customHeight="1" x14ac:dyDescent="0.2">
      <c r="A114" s="20" t="s">
        <v>260</v>
      </c>
      <c r="B114" s="21" t="s">
        <v>412</v>
      </c>
      <c r="C114" s="1" t="s">
        <v>261</v>
      </c>
      <c r="D114" s="12" t="s">
        <v>202</v>
      </c>
      <c r="E114" s="22" t="s">
        <v>68</v>
      </c>
      <c r="F114" s="23">
        <v>2</v>
      </c>
      <c r="G114" s="160"/>
      <c r="H114" s="24">
        <f t="shared" si="13"/>
        <v>0</v>
      </c>
    </row>
    <row r="115" spans="1:8" ht="36" customHeight="1" x14ac:dyDescent="0.2">
      <c r="A115" s="69"/>
      <c r="B115" s="70"/>
      <c r="C115" s="87" t="s">
        <v>262</v>
      </c>
      <c r="D115" s="72"/>
      <c r="E115" s="88"/>
      <c r="F115" s="72"/>
      <c r="G115" s="69"/>
      <c r="H115" s="74"/>
    </row>
    <row r="116" spans="1:8" s="82" customFormat="1" ht="30" customHeight="1" x14ac:dyDescent="0.2">
      <c r="A116" s="89" t="s">
        <v>263</v>
      </c>
      <c r="B116" s="76" t="s">
        <v>413</v>
      </c>
      <c r="C116" s="77" t="s">
        <v>264</v>
      </c>
      <c r="D116" s="86" t="s">
        <v>265</v>
      </c>
      <c r="E116" s="79"/>
      <c r="F116" s="80"/>
      <c r="G116" s="84"/>
      <c r="H116" s="81"/>
    </row>
    <row r="117" spans="1:8" s="82" customFormat="1" ht="30" customHeight="1" x14ac:dyDescent="0.2">
      <c r="A117" s="89" t="s">
        <v>266</v>
      </c>
      <c r="B117" s="85" t="s">
        <v>28</v>
      </c>
      <c r="C117" s="77" t="s">
        <v>267</v>
      </c>
      <c r="D117" s="86"/>
      <c r="E117" s="79" t="s">
        <v>42</v>
      </c>
      <c r="F117" s="80">
        <v>500</v>
      </c>
      <c r="G117" s="158"/>
      <c r="H117" s="81">
        <f>ROUND(G117*F117,2)</f>
        <v>0</v>
      </c>
    </row>
    <row r="118" spans="1:8" s="82" customFormat="1" ht="30" customHeight="1" x14ac:dyDescent="0.2">
      <c r="A118" s="89" t="s">
        <v>268</v>
      </c>
      <c r="B118" s="85" t="s">
        <v>32</v>
      </c>
      <c r="C118" s="77" t="s">
        <v>269</v>
      </c>
      <c r="D118" s="86"/>
      <c r="E118" s="79" t="s">
        <v>42</v>
      </c>
      <c r="F118" s="80">
        <v>4500</v>
      </c>
      <c r="G118" s="158"/>
      <c r="H118" s="81">
        <f>ROUND(G118*F118,2)</f>
        <v>0</v>
      </c>
    </row>
    <row r="119" spans="1:8" ht="36" customHeight="1" x14ac:dyDescent="0.2">
      <c r="A119" s="69"/>
      <c r="B119" s="128"/>
      <c r="C119" s="87" t="s">
        <v>270</v>
      </c>
      <c r="D119" s="72"/>
      <c r="E119" s="103"/>
      <c r="F119" s="73"/>
      <c r="G119" s="69"/>
      <c r="H119" s="74"/>
    </row>
    <row r="120" spans="1:8" s="125" customFormat="1" ht="33" customHeight="1" x14ac:dyDescent="0.25">
      <c r="A120" s="122"/>
      <c r="B120" s="116" t="s">
        <v>420</v>
      </c>
      <c r="C120" s="7" t="s">
        <v>290</v>
      </c>
      <c r="D120" s="78" t="s">
        <v>346</v>
      </c>
      <c r="E120" s="98" t="s">
        <v>68</v>
      </c>
      <c r="F120" s="80">
        <v>6</v>
      </c>
      <c r="G120" s="158"/>
      <c r="H120" s="81">
        <f>ROUND(G120*F120,2)</f>
        <v>0</v>
      </c>
    </row>
    <row r="121" spans="1:8" s="125" customFormat="1" ht="33" customHeight="1" x14ac:dyDescent="0.25">
      <c r="A121" s="122"/>
      <c r="B121" s="116" t="s">
        <v>430</v>
      </c>
      <c r="C121" s="97" t="s">
        <v>417</v>
      </c>
      <c r="D121" s="78" t="s">
        <v>347</v>
      </c>
      <c r="E121" s="98" t="s">
        <v>110</v>
      </c>
      <c r="F121" s="80">
        <v>60</v>
      </c>
      <c r="G121" s="158"/>
      <c r="H121" s="81">
        <f>ROUND(G121*F121,2)</f>
        <v>0</v>
      </c>
    </row>
    <row r="122" spans="1:8" ht="30" customHeight="1" thickBot="1" x14ac:dyDescent="0.25">
      <c r="A122" s="129"/>
      <c r="B122" s="130" t="str">
        <f>B6</f>
        <v>A</v>
      </c>
      <c r="C122" s="161" t="str">
        <f>C6</f>
        <v>McGREGOR ST - SEVEN OAKS AVE TO ALLEY SOUTH OF PARTRIDGE AVENUE, CONCRETE RECONSTRUCTION</v>
      </c>
      <c r="D122" s="162"/>
      <c r="E122" s="162"/>
      <c r="F122" s="163"/>
      <c r="G122" s="129" t="s">
        <v>271</v>
      </c>
      <c r="H122" s="129">
        <f>SUM(H6:H121)</f>
        <v>0</v>
      </c>
    </row>
    <row r="123" spans="1:8" s="5" customFormat="1" ht="30" customHeight="1" thickTop="1" x14ac:dyDescent="0.2">
      <c r="A123" s="4"/>
      <c r="B123" s="66" t="s">
        <v>272</v>
      </c>
      <c r="C123" s="167" t="s">
        <v>344</v>
      </c>
      <c r="D123" s="168"/>
      <c r="E123" s="168"/>
      <c r="F123" s="169"/>
      <c r="G123" s="4"/>
      <c r="H123" s="131"/>
    </row>
    <row r="124" spans="1:8" ht="36" customHeight="1" x14ac:dyDescent="0.2">
      <c r="A124" s="69"/>
      <c r="B124" s="70"/>
      <c r="C124" s="71" t="s">
        <v>14</v>
      </c>
      <c r="D124" s="72"/>
      <c r="E124" s="73" t="s">
        <v>13</v>
      </c>
      <c r="F124" s="73" t="s">
        <v>13</v>
      </c>
      <c r="G124" s="69" t="s">
        <v>13</v>
      </c>
      <c r="H124" s="74"/>
    </row>
    <row r="125" spans="1:8" s="82" customFormat="1" ht="30" customHeight="1" x14ac:dyDescent="0.2">
      <c r="A125" s="83" t="s">
        <v>20</v>
      </c>
      <c r="B125" s="76" t="s">
        <v>56</v>
      </c>
      <c r="C125" s="77" t="s">
        <v>22</v>
      </c>
      <c r="D125" s="78" t="s">
        <v>23</v>
      </c>
      <c r="E125" s="79" t="s">
        <v>19</v>
      </c>
      <c r="F125" s="80">
        <v>10</v>
      </c>
      <c r="G125" s="158"/>
      <c r="H125" s="81">
        <f t="shared" ref="H125" si="14">ROUND(G125*F125,2)</f>
        <v>0</v>
      </c>
    </row>
    <row r="126" spans="1:8" s="82" customFormat="1" ht="38.450000000000003" customHeight="1" x14ac:dyDescent="0.2">
      <c r="A126" s="83" t="s">
        <v>34</v>
      </c>
      <c r="B126" s="76" t="s">
        <v>352</v>
      </c>
      <c r="C126" s="77" t="s">
        <v>36</v>
      </c>
      <c r="D126" s="78" t="s">
        <v>18</v>
      </c>
      <c r="E126" s="79"/>
      <c r="F126" s="80"/>
      <c r="G126" s="84"/>
      <c r="H126" s="81"/>
    </row>
    <row r="127" spans="1:8" s="82" customFormat="1" ht="36" customHeight="1" x14ac:dyDescent="0.2">
      <c r="A127" s="83" t="s">
        <v>37</v>
      </c>
      <c r="B127" s="85" t="s">
        <v>28</v>
      </c>
      <c r="C127" s="77" t="s">
        <v>38</v>
      </c>
      <c r="D127" s="86" t="s">
        <v>13</v>
      </c>
      <c r="E127" s="79" t="s">
        <v>19</v>
      </c>
      <c r="F127" s="80">
        <v>10</v>
      </c>
      <c r="G127" s="158"/>
      <c r="H127" s="81">
        <f t="shared" ref="H127:H128" si="15">ROUND(G127*F127,2)</f>
        <v>0</v>
      </c>
    </row>
    <row r="128" spans="1:8" s="82" customFormat="1" ht="30" customHeight="1" x14ac:dyDescent="0.2">
      <c r="A128" s="75" t="s">
        <v>39</v>
      </c>
      <c r="B128" s="76" t="s">
        <v>353</v>
      </c>
      <c r="C128" s="77" t="s">
        <v>41</v>
      </c>
      <c r="D128" s="78" t="s">
        <v>18</v>
      </c>
      <c r="E128" s="79" t="s">
        <v>42</v>
      </c>
      <c r="F128" s="80">
        <v>100</v>
      </c>
      <c r="G128" s="158"/>
      <c r="H128" s="81">
        <f t="shared" si="15"/>
        <v>0</v>
      </c>
    </row>
    <row r="129" spans="1:8" ht="36" customHeight="1" x14ac:dyDescent="0.2">
      <c r="A129" s="69"/>
      <c r="B129" s="70"/>
      <c r="C129" s="87" t="s">
        <v>432</v>
      </c>
      <c r="D129" s="72"/>
      <c r="E129" s="88"/>
      <c r="F129" s="72"/>
      <c r="G129" s="69"/>
      <c r="H129" s="74"/>
    </row>
    <row r="130" spans="1:8" s="82" customFormat="1" ht="30" customHeight="1" x14ac:dyDescent="0.2">
      <c r="A130" s="89" t="s">
        <v>55</v>
      </c>
      <c r="B130" s="76" t="s">
        <v>354</v>
      </c>
      <c r="C130" s="77" t="s">
        <v>57</v>
      </c>
      <c r="D130" s="78" t="s">
        <v>18</v>
      </c>
      <c r="E130" s="79"/>
      <c r="F130" s="80"/>
      <c r="G130" s="84"/>
      <c r="H130" s="81"/>
    </row>
    <row r="131" spans="1:8" s="82" customFormat="1" ht="30" customHeight="1" x14ac:dyDescent="0.2">
      <c r="A131" s="89" t="s">
        <v>58</v>
      </c>
      <c r="B131" s="85" t="s">
        <v>28</v>
      </c>
      <c r="C131" s="77" t="s">
        <v>59</v>
      </c>
      <c r="D131" s="86" t="s">
        <v>13</v>
      </c>
      <c r="E131" s="79" t="s">
        <v>42</v>
      </c>
      <c r="F131" s="80">
        <v>50</v>
      </c>
      <c r="G131" s="158"/>
      <c r="H131" s="81">
        <f>ROUND(G131*F131,2)</f>
        <v>0</v>
      </c>
    </row>
    <row r="132" spans="1:8" s="82" customFormat="1" ht="30" customHeight="1" x14ac:dyDescent="0.2">
      <c r="A132" s="89" t="s">
        <v>60</v>
      </c>
      <c r="B132" s="85" t="s">
        <v>32</v>
      </c>
      <c r="C132" s="77" t="s">
        <v>61</v>
      </c>
      <c r="D132" s="86" t="s">
        <v>13</v>
      </c>
      <c r="E132" s="79" t="s">
        <v>42</v>
      </c>
      <c r="F132" s="80">
        <v>20</v>
      </c>
      <c r="G132" s="158"/>
      <c r="H132" s="81">
        <f>ROUND(G132*F132,2)</f>
        <v>0</v>
      </c>
    </row>
    <row r="133" spans="1:8" s="82" customFormat="1" ht="43.9" customHeight="1" x14ac:dyDescent="0.2">
      <c r="A133" s="89" t="s">
        <v>315</v>
      </c>
      <c r="B133" s="76" t="s">
        <v>355</v>
      </c>
      <c r="C133" s="77" t="s">
        <v>317</v>
      </c>
      <c r="D133" s="86" t="s">
        <v>318</v>
      </c>
      <c r="E133" s="79"/>
      <c r="F133" s="80"/>
      <c r="G133" s="84"/>
      <c r="H133" s="81"/>
    </row>
    <row r="134" spans="1:8" s="82" customFormat="1" ht="43.9" customHeight="1" x14ac:dyDescent="0.2">
      <c r="A134" s="89" t="s">
        <v>319</v>
      </c>
      <c r="B134" s="85" t="s">
        <v>28</v>
      </c>
      <c r="C134" s="77" t="s">
        <v>320</v>
      </c>
      <c r="D134" s="86" t="s">
        <v>13</v>
      </c>
      <c r="E134" s="79" t="s">
        <v>42</v>
      </c>
      <c r="F134" s="80">
        <v>150</v>
      </c>
      <c r="G134" s="158"/>
      <c r="H134" s="81">
        <f>ROUND(G134*F134,2)</f>
        <v>0</v>
      </c>
    </row>
    <row r="135" spans="1:8" s="82" customFormat="1" ht="43.9" customHeight="1" x14ac:dyDescent="0.2">
      <c r="A135" s="89" t="s">
        <v>321</v>
      </c>
      <c r="B135" s="132" t="s">
        <v>316</v>
      </c>
      <c r="C135" s="77" t="s">
        <v>323</v>
      </c>
      <c r="D135" s="86" t="s">
        <v>318</v>
      </c>
      <c r="E135" s="79"/>
      <c r="F135" s="80"/>
      <c r="G135" s="84"/>
      <c r="H135" s="81"/>
    </row>
    <row r="136" spans="1:8" s="82" customFormat="1" ht="43.9" customHeight="1" x14ac:dyDescent="0.2">
      <c r="A136" s="89" t="s">
        <v>324</v>
      </c>
      <c r="B136" s="85" t="s">
        <v>28</v>
      </c>
      <c r="C136" s="77" t="s">
        <v>325</v>
      </c>
      <c r="D136" s="86" t="s">
        <v>13</v>
      </c>
      <c r="E136" s="79" t="s">
        <v>42</v>
      </c>
      <c r="F136" s="80">
        <v>5</v>
      </c>
      <c r="G136" s="158"/>
      <c r="H136" s="81">
        <f t="shared" ref="H136:H138" si="16">ROUND(G136*F136,2)</f>
        <v>0</v>
      </c>
    </row>
    <row r="137" spans="1:8" s="82" customFormat="1" ht="43.9" customHeight="1" x14ac:dyDescent="0.2">
      <c r="A137" s="89" t="s">
        <v>326</v>
      </c>
      <c r="B137" s="85" t="s">
        <v>32</v>
      </c>
      <c r="C137" s="77" t="s">
        <v>327</v>
      </c>
      <c r="D137" s="86" t="s">
        <v>13</v>
      </c>
      <c r="E137" s="79" t="s">
        <v>42</v>
      </c>
      <c r="F137" s="80">
        <v>660</v>
      </c>
      <c r="G137" s="158"/>
      <c r="H137" s="81">
        <f t="shared" si="16"/>
        <v>0</v>
      </c>
    </row>
    <row r="138" spans="1:8" s="82" customFormat="1" ht="43.9" customHeight="1" x14ac:dyDescent="0.2">
      <c r="A138" s="89" t="s">
        <v>328</v>
      </c>
      <c r="B138" s="85" t="s">
        <v>235</v>
      </c>
      <c r="C138" s="77" t="s">
        <v>329</v>
      </c>
      <c r="D138" s="86" t="s">
        <v>13</v>
      </c>
      <c r="E138" s="79" t="s">
        <v>42</v>
      </c>
      <c r="F138" s="80">
        <v>400</v>
      </c>
      <c r="G138" s="158"/>
      <c r="H138" s="81">
        <f t="shared" si="16"/>
        <v>0</v>
      </c>
    </row>
    <row r="139" spans="1:8" s="82" customFormat="1" ht="30" customHeight="1" x14ac:dyDescent="0.2">
      <c r="A139" s="89" t="s">
        <v>62</v>
      </c>
      <c r="B139" s="76" t="s">
        <v>322</v>
      </c>
      <c r="C139" s="77" t="s">
        <v>64</v>
      </c>
      <c r="D139" s="86" t="s">
        <v>65</v>
      </c>
      <c r="E139" s="79"/>
      <c r="F139" s="80"/>
      <c r="G139" s="84"/>
      <c r="H139" s="81"/>
    </row>
    <row r="140" spans="1:8" s="82" customFormat="1" ht="30" customHeight="1" x14ac:dyDescent="0.2">
      <c r="A140" s="89" t="s">
        <v>66</v>
      </c>
      <c r="B140" s="85" t="s">
        <v>28</v>
      </c>
      <c r="C140" s="77" t="s">
        <v>67</v>
      </c>
      <c r="D140" s="86" t="s">
        <v>13</v>
      </c>
      <c r="E140" s="79" t="s">
        <v>68</v>
      </c>
      <c r="F140" s="80">
        <v>1200</v>
      </c>
      <c r="G140" s="158"/>
      <c r="H140" s="81">
        <f>ROUND(G140*F140,2)</f>
        <v>0</v>
      </c>
    </row>
    <row r="141" spans="1:8" s="82" customFormat="1" ht="30" x14ac:dyDescent="0.2">
      <c r="A141" s="89" t="s">
        <v>71</v>
      </c>
      <c r="B141" s="76" t="s">
        <v>356</v>
      </c>
      <c r="C141" s="77" t="s">
        <v>73</v>
      </c>
      <c r="D141" s="86" t="s">
        <v>65</v>
      </c>
      <c r="E141" s="79"/>
      <c r="F141" s="80"/>
      <c r="G141" s="84"/>
      <c r="H141" s="81"/>
    </row>
    <row r="142" spans="1:8" s="82" customFormat="1" ht="30" customHeight="1" x14ac:dyDescent="0.2">
      <c r="A142" s="91" t="s">
        <v>74</v>
      </c>
      <c r="B142" s="92" t="s">
        <v>28</v>
      </c>
      <c r="C142" s="93" t="s">
        <v>75</v>
      </c>
      <c r="D142" s="92" t="s">
        <v>13</v>
      </c>
      <c r="E142" s="92" t="s">
        <v>68</v>
      </c>
      <c r="F142" s="80">
        <v>70</v>
      </c>
      <c r="G142" s="158"/>
      <c r="H142" s="81">
        <f>ROUND(G142*F142,2)</f>
        <v>0</v>
      </c>
    </row>
    <row r="143" spans="1:8" s="82" customFormat="1" ht="30" customHeight="1" x14ac:dyDescent="0.2">
      <c r="A143" s="89" t="s">
        <v>76</v>
      </c>
      <c r="B143" s="85" t="s">
        <v>32</v>
      </c>
      <c r="C143" s="77" t="s">
        <v>77</v>
      </c>
      <c r="D143" s="86" t="s">
        <v>13</v>
      </c>
      <c r="E143" s="79" t="s">
        <v>68</v>
      </c>
      <c r="F143" s="80">
        <v>1600</v>
      </c>
      <c r="G143" s="158"/>
      <c r="H143" s="81">
        <f>ROUND(G143*F143,2)</f>
        <v>0</v>
      </c>
    </row>
    <row r="144" spans="1:8" s="82" customFormat="1" ht="36.75" customHeight="1" x14ac:dyDescent="0.2">
      <c r="A144" s="89" t="s">
        <v>330</v>
      </c>
      <c r="B144" s="76" t="s">
        <v>357</v>
      </c>
      <c r="C144" s="77" t="s">
        <v>331</v>
      </c>
      <c r="D144" s="86" t="s">
        <v>89</v>
      </c>
      <c r="E144" s="79"/>
      <c r="F144" s="80"/>
      <c r="G144" s="84"/>
      <c r="H144" s="81"/>
    </row>
    <row r="145" spans="1:8" s="82" customFormat="1" ht="30" customHeight="1" x14ac:dyDescent="0.2">
      <c r="A145" s="89" t="s">
        <v>332</v>
      </c>
      <c r="B145" s="85" t="s">
        <v>28</v>
      </c>
      <c r="C145" s="77" t="s">
        <v>368</v>
      </c>
      <c r="D145" s="86" t="s">
        <v>91</v>
      </c>
      <c r="E145" s="79" t="s">
        <v>42</v>
      </c>
      <c r="F145" s="80">
        <v>15</v>
      </c>
      <c r="G145" s="158"/>
      <c r="H145" s="81">
        <f t="shared" ref="H145" si="17">ROUND(G145*F145,2)</f>
        <v>0</v>
      </c>
    </row>
    <row r="146" spans="1:8" s="82" customFormat="1" ht="33" customHeight="1" x14ac:dyDescent="0.2">
      <c r="A146" s="89" t="s">
        <v>87</v>
      </c>
      <c r="B146" s="76" t="s">
        <v>63</v>
      </c>
      <c r="C146" s="77" t="s">
        <v>88</v>
      </c>
      <c r="D146" s="86" t="s">
        <v>89</v>
      </c>
      <c r="E146" s="79"/>
      <c r="F146" s="80"/>
      <c r="G146" s="84"/>
      <c r="H146" s="81"/>
    </row>
    <row r="147" spans="1:8" s="82" customFormat="1" ht="30" customHeight="1" x14ac:dyDescent="0.2">
      <c r="A147" s="89" t="s">
        <v>90</v>
      </c>
      <c r="B147" s="85" t="s">
        <v>28</v>
      </c>
      <c r="C147" s="77" t="s">
        <v>367</v>
      </c>
      <c r="D147" s="86" t="s">
        <v>91</v>
      </c>
      <c r="E147" s="79"/>
      <c r="F147" s="80"/>
      <c r="G147" s="84"/>
      <c r="H147" s="81"/>
    </row>
    <row r="148" spans="1:8" s="82" customFormat="1" ht="30" customHeight="1" x14ac:dyDescent="0.2">
      <c r="A148" s="89" t="s">
        <v>92</v>
      </c>
      <c r="B148" s="94" t="s">
        <v>93</v>
      </c>
      <c r="C148" s="77" t="s">
        <v>94</v>
      </c>
      <c r="D148" s="86"/>
      <c r="E148" s="79" t="s">
        <v>42</v>
      </c>
      <c r="F148" s="80">
        <v>100</v>
      </c>
      <c r="G148" s="158"/>
      <c r="H148" s="81">
        <f>ROUND(G148*F148,2)</f>
        <v>0</v>
      </c>
    </row>
    <row r="149" spans="1:8" s="82" customFormat="1" ht="30" customHeight="1" x14ac:dyDescent="0.2">
      <c r="A149" s="89" t="s">
        <v>95</v>
      </c>
      <c r="B149" s="94" t="s">
        <v>96</v>
      </c>
      <c r="C149" s="77" t="s">
        <v>97</v>
      </c>
      <c r="D149" s="86"/>
      <c r="E149" s="79" t="s">
        <v>42</v>
      </c>
      <c r="F149" s="80">
        <v>385</v>
      </c>
      <c r="G149" s="158"/>
      <c r="H149" s="81">
        <f>ROUND(G149*F149,2)</f>
        <v>0</v>
      </c>
    </row>
    <row r="150" spans="1:8" s="82" customFormat="1" ht="33" customHeight="1" x14ac:dyDescent="0.2">
      <c r="A150" s="89" t="s">
        <v>111</v>
      </c>
      <c r="B150" s="76" t="s">
        <v>72</v>
      </c>
      <c r="C150" s="77" t="s">
        <v>113</v>
      </c>
      <c r="D150" s="86" t="s">
        <v>114</v>
      </c>
      <c r="E150" s="79"/>
      <c r="F150" s="80"/>
      <c r="G150" s="84"/>
      <c r="H150" s="81"/>
    </row>
    <row r="151" spans="1:8" s="82" customFormat="1" ht="34.5" customHeight="1" x14ac:dyDescent="0.2">
      <c r="A151" s="89" t="s">
        <v>115</v>
      </c>
      <c r="B151" s="85" t="s">
        <v>28</v>
      </c>
      <c r="C151" s="77" t="s">
        <v>366</v>
      </c>
      <c r="D151" s="86" t="s">
        <v>116</v>
      </c>
      <c r="E151" s="79"/>
      <c r="F151" s="80"/>
      <c r="G151" s="84"/>
      <c r="H151" s="81"/>
    </row>
    <row r="152" spans="1:8" s="82" customFormat="1" ht="30" customHeight="1" x14ac:dyDescent="0.2">
      <c r="A152" s="89" t="s">
        <v>433</v>
      </c>
      <c r="B152" s="96" t="s">
        <v>93</v>
      </c>
      <c r="C152" s="97" t="s">
        <v>117</v>
      </c>
      <c r="D152" s="78"/>
      <c r="E152" s="98" t="s">
        <v>110</v>
      </c>
      <c r="F152" s="99">
        <v>100</v>
      </c>
      <c r="G152" s="158"/>
      <c r="H152" s="84">
        <f>ROUND(G152*F152,2)</f>
        <v>0</v>
      </c>
    </row>
    <row r="153" spans="1:8" s="82" customFormat="1" ht="30" customHeight="1" x14ac:dyDescent="0.2">
      <c r="A153" s="89" t="s">
        <v>434</v>
      </c>
      <c r="B153" s="96" t="s">
        <v>96</v>
      </c>
      <c r="C153" s="97" t="s">
        <v>118</v>
      </c>
      <c r="D153" s="78"/>
      <c r="E153" s="98" t="s">
        <v>110</v>
      </c>
      <c r="F153" s="99">
        <v>200</v>
      </c>
      <c r="G153" s="158"/>
      <c r="H153" s="84">
        <f>ROUND(G153*F153,2)</f>
        <v>0</v>
      </c>
    </row>
    <row r="154" spans="1:8" s="82" customFormat="1" ht="36" customHeight="1" x14ac:dyDescent="0.2">
      <c r="A154" s="89" t="s">
        <v>281</v>
      </c>
      <c r="B154" s="85" t="s">
        <v>32</v>
      </c>
      <c r="C154" s="77" t="s">
        <v>365</v>
      </c>
      <c r="D154" s="86" t="s">
        <v>171</v>
      </c>
      <c r="E154" s="79" t="s">
        <v>110</v>
      </c>
      <c r="F154" s="80">
        <v>40</v>
      </c>
      <c r="G154" s="158"/>
      <c r="H154" s="81">
        <f t="shared" ref="H154:H155" si="18">ROUND(G154*F154,2)</f>
        <v>0</v>
      </c>
    </row>
    <row r="155" spans="1:8" s="133" customFormat="1" ht="36.75" customHeight="1" x14ac:dyDescent="0.2">
      <c r="A155" s="89" t="s">
        <v>282</v>
      </c>
      <c r="B155" s="85" t="s">
        <v>235</v>
      </c>
      <c r="C155" s="77" t="s">
        <v>364</v>
      </c>
      <c r="D155" s="86" t="s">
        <v>283</v>
      </c>
      <c r="E155" s="79" t="s">
        <v>110</v>
      </c>
      <c r="F155" s="80">
        <v>35</v>
      </c>
      <c r="G155" s="158"/>
      <c r="H155" s="81">
        <f t="shared" si="18"/>
        <v>0</v>
      </c>
    </row>
    <row r="156" spans="1:8" s="82" customFormat="1" ht="43.9" customHeight="1" x14ac:dyDescent="0.2">
      <c r="A156" s="89" t="s">
        <v>123</v>
      </c>
      <c r="B156" s="76" t="s">
        <v>81</v>
      </c>
      <c r="C156" s="77" t="s">
        <v>125</v>
      </c>
      <c r="D156" s="86" t="s">
        <v>126</v>
      </c>
      <c r="E156" s="100"/>
      <c r="F156" s="80"/>
      <c r="G156" s="84"/>
      <c r="H156" s="81"/>
    </row>
    <row r="157" spans="1:8" s="82" customFormat="1" ht="30" customHeight="1" x14ac:dyDescent="0.2">
      <c r="A157" s="89" t="s">
        <v>127</v>
      </c>
      <c r="B157" s="85" t="s">
        <v>28</v>
      </c>
      <c r="C157" s="77" t="s">
        <v>128</v>
      </c>
      <c r="D157" s="86"/>
      <c r="E157" s="79"/>
      <c r="F157" s="80"/>
      <c r="G157" s="84"/>
      <c r="H157" s="81"/>
    </row>
    <row r="158" spans="1:8" s="82" customFormat="1" ht="30" customHeight="1" x14ac:dyDescent="0.2">
      <c r="A158" s="89" t="s">
        <v>129</v>
      </c>
      <c r="B158" s="94" t="s">
        <v>93</v>
      </c>
      <c r="C158" s="77" t="s">
        <v>130</v>
      </c>
      <c r="D158" s="86"/>
      <c r="E158" s="79" t="s">
        <v>30</v>
      </c>
      <c r="F158" s="80">
        <v>2355</v>
      </c>
      <c r="G158" s="158"/>
      <c r="H158" s="81">
        <f>ROUND(G158*F158,2)</f>
        <v>0</v>
      </c>
    </row>
    <row r="159" spans="1:8" s="82" customFormat="1" ht="30" customHeight="1" x14ac:dyDescent="0.2">
      <c r="A159" s="89" t="s">
        <v>131</v>
      </c>
      <c r="B159" s="85" t="s">
        <v>32</v>
      </c>
      <c r="C159" s="77" t="s">
        <v>132</v>
      </c>
      <c r="D159" s="86"/>
      <c r="E159" s="79"/>
      <c r="F159" s="80"/>
      <c r="G159" s="84"/>
      <c r="H159" s="81"/>
    </row>
    <row r="160" spans="1:8" s="82" customFormat="1" ht="30" customHeight="1" x14ac:dyDescent="0.2">
      <c r="A160" s="89" t="s">
        <v>133</v>
      </c>
      <c r="B160" s="94" t="s">
        <v>93</v>
      </c>
      <c r="C160" s="77" t="s">
        <v>130</v>
      </c>
      <c r="D160" s="86"/>
      <c r="E160" s="79" t="s">
        <v>30</v>
      </c>
      <c r="F160" s="80">
        <v>350</v>
      </c>
      <c r="G160" s="158"/>
      <c r="H160" s="81">
        <f>ROUND(G160*F160,2)</f>
        <v>0</v>
      </c>
    </row>
    <row r="161" spans="1:8" s="82" customFormat="1" ht="30" customHeight="1" x14ac:dyDescent="0.2">
      <c r="A161" s="89" t="s">
        <v>134</v>
      </c>
      <c r="B161" s="76" t="s">
        <v>99</v>
      </c>
      <c r="C161" s="77" t="s">
        <v>136</v>
      </c>
      <c r="D161" s="86" t="s">
        <v>126</v>
      </c>
      <c r="E161" s="79" t="s">
        <v>42</v>
      </c>
      <c r="F161" s="80">
        <v>10</v>
      </c>
      <c r="G161" s="158"/>
      <c r="H161" s="81">
        <f>ROUND(G161*F161,2)</f>
        <v>0</v>
      </c>
    </row>
    <row r="162" spans="1:8" s="82" customFormat="1" ht="30" customHeight="1" x14ac:dyDescent="0.2">
      <c r="A162" s="89" t="s">
        <v>137</v>
      </c>
      <c r="B162" s="76" t="s">
        <v>102</v>
      </c>
      <c r="C162" s="77" t="s">
        <v>139</v>
      </c>
      <c r="D162" s="86" t="s">
        <v>140</v>
      </c>
      <c r="E162" s="79"/>
      <c r="F162" s="80"/>
      <c r="G162" s="84"/>
      <c r="H162" s="81"/>
    </row>
    <row r="163" spans="1:8" s="82" customFormat="1" ht="30" customHeight="1" x14ac:dyDescent="0.2">
      <c r="A163" s="89" t="s">
        <v>141</v>
      </c>
      <c r="B163" s="85" t="s">
        <v>28</v>
      </c>
      <c r="C163" s="77" t="s">
        <v>142</v>
      </c>
      <c r="D163" s="86" t="s">
        <v>13</v>
      </c>
      <c r="E163" s="79" t="s">
        <v>42</v>
      </c>
      <c r="F163" s="80">
        <v>10800</v>
      </c>
      <c r="G163" s="158"/>
      <c r="H163" s="81">
        <f t="shared" ref="H163:H166" si="19">ROUND(G163*F163,2)</f>
        <v>0</v>
      </c>
    </row>
    <row r="164" spans="1:8" s="82" customFormat="1" ht="39" customHeight="1" x14ac:dyDescent="0.2">
      <c r="A164" s="89" t="s">
        <v>333</v>
      </c>
      <c r="B164" s="76" t="s">
        <v>358</v>
      </c>
      <c r="C164" s="77" t="s">
        <v>335</v>
      </c>
      <c r="D164" s="86" t="s">
        <v>336</v>
      </c>
      <c r="E164" s="79"/>
      <c r="F164" s="95"/>
      <c r="G164" s="84"/>
      <c r="H164" s="81"/>
    </row>
    <row r="165" spans="1:8" s="82" customFormat="1" ht="25.5" customHeight="1" x14ac:dyDescent="0.2">
      <c r="A165" s="89" t="s">
        <v>337</v>
      </c>
      <c r="B165" s="85" t="s">
        <v>28</v>
      </c>
      <c r="C165" s="77" t="s">
        <v>338</v>
      </c>
      <c r="D165" s="86"/>
      <c r="E165" s="79" t="s">
        <v>42</v>
      </c>
      <c r="F165" s="95">
        <v>1500</v>
      </c>
      <c r="G165" s="158"/>
      <c r="H165" s="81">
        <f t="shared" si="19"/>
        <v>0</v>
      </c>
    </row>
    <row r="166" spans="1:8" s="82" customFormat="1" ht="30" customHeight="1" x14ac:dyDescent="0.2">
      <c r="A166" s="89" t="s">
        <v>143</v>
      </c>
      <c r="B166" s="76" t="s">
        <v>105</v>
      </c>
      <c r="C166" s="77" t="s">
        <v>144</v>
      </c>
      <c r="D166" s="86" t="s">
        <v>145</v>
      </c>
      <c r="E166" s="79" t="s">
        <v>68</v>
      </c>
      <c r="F166" s="95">
        <v>12</v>
      </c>
      <c r="G166" s="158"/>
      <c r="H166" s="81">
        <f t="shared" si="19"/>
        <v>0</v>
      </c>
    </row>
    <row r="167" spans="1:8" ht="36" customHeight="1" x14ac:dyDescent="0.2">
      <c r="A167" s="69"/>
      <c r="B167" s="101"/>
      <c r="C167" s="87" t="s">
        <v>273</v>
      </c>
      <c r="D167" s="72"/>
      <c r="E167" s="103"/>
      <c r="F167" s="73"/>
      <c r="G167" s="69"/>
      <c r="H167" s="74"/>
    </row>
    <row r="168" spans="1:8" s="82" customFormat="1" ht="30" customHeight="1" x14ac:dyDescent="0.2">
      <c r="A168" s="75" t="s">
        <v>284</v>
      </c>
      <c r="B168" s="76" t="s">
        <v>359</v>
      </c>
      <c r="C168" s="77" t="s">
        <v>285</v>
      </c>
      <c r="D168" s="86" t="s">
        <v>286</v>
      </c>
      <c r="E168" s="79" t="s">
        <v>110</v>
      </c>
      <c r="F168" s="95">
        <v>2500</v>
      </c>
      <c r="G168" s="158"/>
      <c r="H168" s="81">
        <f>ROUND(G168*F168,2)</f>
        <v>0</v>
      </c>
    </row>
    <row r="169" spans="1:8" ht="48" customHeight="1" x14ac:dyDescent="0.2">
      <c r="A169" s="69"/>
      <c r="B169" s="101"/>
      <c r="C169" s="87" t="s">
        <v>179</v>
      </c>
      <c r="D169" s="72"/>
      <c r="E169" s="103"/>
      <c r="F169" s="73"/>
      <c r="G169" s="69"/>
      <c r="H169" s="74"/>
    </row>
    <row r="170" spans="1:8" s="82" customFormat="1" ht="43.9" customHeight="1" x14ac:dyDescent="0.2">
      <c r="A170" s="75" t="s">
        <v>348</v>
      </c>
      <c r="B170" s="76" t="s">
        <v>112</v>
      </c>
      <c r="C170" s="77" t="s">
        <v>349</v>
      </c>
      <c r="D170" s="86" t="s">
        <v>181</v>
      </c>
      <c r="E170" s="79"/>
      <c r="F170" s="95"/>
      <c r="G170" s="84"/>
      <c r="H170" s="81"/>
    </row>
    <row r="171" spans="1:8" s="82" customFormat="1" ht="30" customHeight="1" x14ac:dyDescent="0.2">
      <c r="A171" s="75" t="s">
        <v>350</v>
      </c>
      <c r="B171" s="85" t="s">
        <v>28</v>
      </c>
      <c r="C171" s="77" t="s">
        <v>351</v>
      </c>
      <c r="D171" s="86"/>
      <c r="E171" s="79" t="s">
        <v>68</v>
      </c>
      <c r="F171" s="95">
        <v>2</v>
      </c>
      <c r="G171" s="158"/>
      <c r="H171" s="81">
        <f>ROUND(G171*F171,2)</f>
        <v>0</v>
      </c>
    </row>
    <row r="172" spans="1:8" s="108" customFormat="1" ht="35.25" customHeight="1" x14ac:dyDescent="0.2">
      <c r="A172" s="75" t="s">
        <v>200</v>
      </c>
      <c r="B172" s="76" t="s">
        <v>360</v>
      </c>
      <c r="C172" s="11" t="s">
        <v>201</v>
      </c>
      <c r="D172" s="12" t="s">
        <v>202</v>
      </c>
      <c r="E172" s="79"/>
      <c r="F172" s="95"/>
      <c r="G172" s="84"/>
      <c r="H172" s="81"/>
    </row>
    <row r="173" spans="1:8" s="82" customFormat="1" ht="38.25" customHeight="1" x14ac:dyDescent="0.2">
      <c r="A173" s="75" t="s">
        <v>207</v>
      </c>
      <c r="B173" s="85" t="s">
        <v>28</v>
      </c>
      <c r="C173" s="1" t="s">
        <v>208</v>
      </c>
      <c r="D173" s="86"/>
      <c r="E173" s="79" t="s">
        <v>68</v>
      </c>
      <c r="F173" s="95">
        <v>3</v>
      </c>
      <c r="G173" s="158"/>
      <c r="H173" s="81">
        <f t="shared" ref="H173:H174" si="20">ROUND(G173*F173,2)</f>
        <v>0</v>
      </c>
    </row>
    <row r="174" spans="1:8" s="82" customFormat="1" ht="37.5" customHeight="1" x14ac:dyDescent="0.2">
      <c r="A174" s="75" t="s">
        <v>209</v>
      </c>
      <c r="B174" s="85" t="s">
        <v>32</v>
      </c>
      <c r="C174" s="1" t="s">
        <v>210</v>
      </c>
      <c r="D174" s="86"/>
      <c r="E174" s="79" t="s">
        <v>68</v>
      </c>
      <c r="F174" s="95">
        <v>3</v>
      </c>
      <c r="G174" s="158"/>
      <c r="H174" s="81">
        <f t="shared" si="20"/>
        <v>0</v>
      </c>
    </row>
    <row r="175" spans="1:8" ht="36" customHeight="1" x14ac:dyDescent="0.2">
      <c r="A175" s="69"/>
      <c r="B175" s="126"/>
      <c r="C175" s="87" t="s">
        <v>237</v>
      </c>
      <c r="D175" s="72"/>
      <c r="E175" s="103"/>
      <c r="F175" s="73"/>
      <c r="G175" s="69"/>
      <c r="H175" s="74"/>
    </row>
    <row r="176" spans="1:8" s="82" customFormat="1" ht="43.9" customHeight="1" x14ac:dyDescent="0.2">
      <c r="A176" s="75" t="s">
        <v>238</v>
      </c>
      <c r="B176" s="76" t="s">
        <v>120</v>
      </c>
      <c r="C176" s="1" t="s">
        <v>239</v>
      </c>
      <c r="D176" s="12" t="s">
        <v>202</v>
      </c>
      <c r="E176" s="79" t="s">
        <v>68</v>
      </c>
      <c r="F176" s="95">
        <v>1</v>
      </c>
      <c r="G176" s="158"/>
      <c r="H176" s="81">
        <f>ROUND(G176*F176,2)</f>
        <v>0</v>
      </c>
    </row>
    <row r="177" spans="1:8" s="82" customFormat="1" ht="30" customHeight="1" x14ac:dyDescent="0.2">
      <c r="A177" s="75" t="s">
        <v>244</v>
      </c>
      <c r="B177" s="76" t="s">
        <v>124</v>
      </c>
      <c r="C177" s="1" t="s">
        <v>245</v>
      </c>
      <c r="D177" s="12" t="s">
        <v>202</v>
      </c>
      <c r="E177" s="79"/>
      <c r="F177" s="95"/>
      <c r="G177" s="84"/>
      <c r="H177" s="81"/>
    </row>
    <row r="178" spans="1:8" s="82" customFormat="1" ht="30" customHeight="1" x14ac:dyDescent="0.2">
      <c r="A178" s="75" t="s">
        <v>246</v>
      </c>
      <c r="B178" s="85" t="s">
        <v>28</v>
      </c>
      <c r="C178" s="77" t="s">
        <v>247</v>
      </c>
      <c r="D178" s="86"/>
      <c r="E178" s="79" t="s">
        <v>68</v>
      </c>
      <c r="F178" s="95">
        <v>2</v>
      </c>
      <c r="G178" s="158"/>
      <c r="H178" s="81">
        <f t="shared" ref="H178:H186" si="21">ROUND(G178*F178,2)</f>
        <v>0</v>
      </c>
    </row>
    <row r="179" spans="1:8" s="82" customFormat="1" ht="30" customHeight="1" x14ac:dyDescent="0.2">
      <c r="A179" s="75" t="s">
        <v>248</v>
      </c>
      <c r="B179" s="85" t="s">
        <v>32</v>
      </c>
      <c r="C179" s="77" t="s">
        <v>249</v>
      </c>
      <c r="D179" s="86"/>
      <c r="E179" s="79" t="s">
        <v>68</v>
      </c>
      <c r="F179" s="95">
        <v>2</v>
      </c>
      <c r="G179" s="158"/>
      <c r="H179" s="81">
        <f t="shared" si="21"/>
        <v>0</v>
      </c>
    </row>
    <row r="180" spans="1:8" s="82" customFormat="1" ht="30" customHeight="1" x14ac:dyDescent="0.2">
      <c r="A180" s="75" t="s">
        <v>250</v>
      </c>
      <c r="B180" s="85" t="s">
        <v>235</v>
      </c>
      <c r="C180" s="77" t="s">
        <v>251</v>
      </c>
      <c r="D180" s="86"/>
      <c r="E180" s="79" t="s">
        <v>68</v>
      </c>
      <c r="F180" s="95">
        <v>2</v>
      </c>
      <c r="G180" s="158"/>
      <c r="H180" s="81">
        <f t="shared" si="21"/>
        <v>0</v>
      </c>
    </row>
    <row r="181" spans="1:8" s="82" customFormat="1" ht="30" customHeight="1" x14ac:dyDescent="0.2">
      <c r="A181" s="75" t="s">
        <v>252</v>
      </c>
      <c r="B181" s="85" t="s">
        <v>85</v>
      </c>
      <c r="C181" s="77" t="s">
        <v>253</v>
      </c>
      <c r="D181" s="86"/>
      <c r="E181" s="79" t="s">
        <v>68</v>
      </c>
      <c r="F181" s="95">
        <v>1</v>
      </c>
      <c r="G181" s="158"/>
      <c r="H181" s="81">
        <f t="shared" si="21"/>
        <v>0</v>
      </c>
    </row>
    <row r="182" spans="1:8" s="82" customFormat="1" ht="30" customHeight="1" x14ac:dyDescent="0.2">
      <c r="A182" s="75" t="s">
        <v>254</v>
      </c>
      <c r="B182" s="76" t="s">
        <v>361</v>
      </c>
      <c r="C182" s="77" t="s">
        <v>255</v>
      </c>
      <c r="D182" s="12" t="s">
        <v>202</v>
      </c>
      <c r="E182" s="79" t="s">
        <v>68</v>
      </c>
      <c r="F182" s="95">
        <v>3</v>
      </c>
      <c r="G182" s="158"/>
      <c r="H182" s="81">
        <f t="shared" si="21"/>
        <v>0</v>
      </c>
    </row>
    <row r="183" spans="1:8" s="82" customFormat="1" ht="30" customHeight="1" x14ac:dyDescent="0.2">
      <c r="A183" s="75" t="s">
        <v>256</v>
      </c>
      <c r="B183" s="76" t="s">
        <v>135</v>
      </c>
      <c r="C183" s="77" t="s">
        <v>257</v>
      </c>
      <c r="D183" s="12" t="s">
        <v>202</v>
      </c>
      <c r="E183" s="79" t="s">
        <v>68</v>
      </c>
      <c r="F183" s="95">
        <v>1</v>
      </c>
      <c r="G183" s="158"/>
      <c r="H183" s="81">
        <f t="shared" si="21"/>
        <v>0</v>
      </c>
    </row>
    <row r="184" spans="1:8" s="82" customFormat="1" ht="30" customHeight="1" x14ac:dyDescent="0.2">
      <c r="A184" s="75" t="s">
        <v>258</v>
      </c>
      <c r="B184" s="76" t="s">
        <v>138</v>
      </c>
      <c r="C184" s="77" t="s">
        <v>259</v>
      </c>
      <c r="D184" s="12" t="s">
        <v>202</v>
      </c>
      <c r="E184" s="79" t="s">
        <v>68</v>
      </c>
      <c r="F184" s="95">
        <v>1</v>
      </c>
      <c r="G184" s="158"/>
      <c r="H184" s="81">
        <f t="shared" si="21"/>
        <v>0</v>
      </c>
    </row>
    <row r="185" spans="1:8" s="82" customFormat="1" ht="30" customHeight="1" x14ac:dyDescent="0.2">
      <c r="A185" s="20" t="s">
        <v>260</v>
      </c>
      <c r="B185" s="21" t="s">
        <v>362</v>
      </c>
      <c r="C185" s="1" t="s">
        <v>261</v>
      </c>
      <c r="D185" s="12" t="s">
        <v>202</v>
      </c>
      <c r="E185" s="22" t="s">
        <v>68</v>
      </c>
      <c r="F185" s="23">
        <v>1</v>
      </c>
      <c r="G185" s="160"/>
      <c r="H185" s="24">
        <f t="shared" si="21"/>
        <v>0</v>
      </c>
    </row>
    <row r="186" spans="1:8" s="82" customFormat="1" ht="43.9" customHeight="1" x14ac:dyDescent="0.2">
      <c r="A186" s="75" t="s">
        <v>339</v>
      </c>
      <c r="B186" s="76" t="s">
        <v>334</v>
      </c>
      <c r="C186" s="1" t="s">
        <v>340</v>
      </c>
      <c r="D186" s="12" t="s">
        <v>202</v>
      </c>
      <c r="E186" s="79" t="s">
        <v>68</v>
      </c>
      <c r="F186" s="95">
        <v>12</v>
      </c>
      <c r="G186" s="158"/>
      <c r="H186" s="81">
        <f t="shared" si="21"/>
        <v>0</v>
      </c>
    </row>
    <row r="187" spans="1:8" ht="36" customHeight="1" x14ac:dyDescent="0.2">
      <c r="A187" s="69"/>
      <c r="B187" s="70"/>
      <c r="C187" s="87" t="s">
        <v>262</v>
      </c>
      <c r="D187" s="72"/>
      <c r="E187" s="88"/>
      <c r="F187" s="72"/>
      <c r="G187" s="69"/>
      <c r="H187" s="74"/>
    </row>
    <row r="188" spans="1:8" s="82" customFormat="1" ht="30" customHeight="1" x14ac:dyDescent="0.2">
      <c r="A188" s="89" t="s">
        <v>263</v>
      </c>
      <c r="B188" s="76" t="s">
        <v>363</v>
      </c>
      <c r="C188" s="77" t="s">
        <v>264</v>
      </c>
      <c r="D188" s="86" t="s">
        <v>265</v>
      </c>
      <c r="E188" s="79"/>
      <c r="F188" s="80"/>
      <c r="G188" s="84"/>
      <c r="H188" s="81"/>
    </row>
    <row r="189" spans="1:8" s="82" customFormat="1" ht="30" customHeight="1" x14ac:dyDescent="0.2">
      <c r="A189" s="89" t="s">
        <v>266</v>
      </c>
      <c r="B189" s="85" t="s">
        <v>28</v>
      </c>
      <c r="C189" s="77" t="s">
        <v>267</v>
      </c>
      <c r="D189" s="86"/>
      <c r="E189" s="79" t="s">
        <v>42</v>
      </c>
      <c r="F189" s="80">
        <v>100</v>
      </c>
      <c r="G189" s="158"/>
      <c r="H189" s="81">
        <f>ROUND(G189*F189,2)</f>
        <v>0</v>
      </c>
    </row>
    <row r="190" spans="1:8" s="82" customFormat="1" ht="30" customHeight="1" x14ac:dyDescent="0.2">
      <c r="A190" s="89" t="s">
        <v>268</v>
      </c>
      <c r="B190" s="85" t="s">
        <v>32</v>
      </c>
      <c r="C190" s="77" t="s">
        <v>269</v>
      </c>
      <c r="D190" s="86"/>
      <c r="E190" s="79" t="s">
        <v>42</v>
      </c>
      <c r="F190" s="80">
        <v>800</v>
      </c>
      <c r="G190" s="158"/>
      <c r="H190" s="81">
        <f>ROUND(G190*F190,2)</f>
        <v>0</v>
      </c>
    </row>
    <row r="191" spans="1:8" s="5" customFormat="1" ht="30" customHeight="1" thickBot="1" x14ac:dyDescent="0.25">
      <c r="A191" s="13"/>
      <c r="B191" s="130" t="str">
        <f>B123</f>
        <v>B</v>
      </c>
      <c r="C191" s="161" t="str">
        <f>C123</f>
        <v>PARTRIDGE AVE - McGREGOR ST TO MAIN ST, MILL AND FILL</v>
      </c>
      <c r="D191" s="162"/>
      <c r="E191" s="162"/>
      <c r="F191" s="163"/>
      <c r="G191" s="13" t="s">
        <v>271</v>
      </c>
      <c r="H191" s="13">
        <f>SUM(H123:H190)</f>
        <v>0</v>
      </c>
    </row>
    <row r="192" spans="1:8" s="5" customFormat="1" ht="30" customHeight="1" thickTop="1" x14ac:dyDescent="0.2">
      <c r="A192" s="4"/>
      <c r="B192" s="66" t="s">
        <v>274</v>
      </c>
      <c r="C192" s="167" t="s">
        <v>287</v>
      </c>
      <c r="D192" s="168"/>
      <c r="E192" s="168"/>
      <c r="F192" s="169"/>
      <c r="G192" s="4"/>
      <c r="H192" s="131"/>
    </row>
    <row r="193" spans="1:8" ht="36" customHeight="1" x14ac:dyDescent="0.2">
      <c r="A193" s="69"/>
      <c r="B193" s="70"/>
      <c r="C193" s="71" t="s">
        <v>288</v>
      </c>
      <c r="D193" s="72"/>
      <c r="E193" s="73" t="s">
        <v>13</v>
      </c>
      <c r="F193" s="73" t="s">
        <v>13</v>
      </c>
      <c r="G193" s="69" t="s">
        <v>13</v>
      </c>
      <c r="H193" s="74"/>
    </row>
    <row r="194" spans="1:8" s="28" customFormat="1" ht="30" customHeight="1" x14ac:dyDescent="0.2">
      <c r="A194" s="25"/>
      <c r="B194" s="26" t="s">
        <v>147</v>
      </c>
      <c r="C194" s="27" t="s">
        <v>291</v>
      </c>
      <c r="D194" s="2" t="s">
        <v>422</v>
      </c>
      <c r="E194" s="134" t="s">
        <v>13</v>
      </c>
      <c r="F194" s="135" t="s">
        <v>13</v>
      </c>
      <c r="G194" s="136"/>
      <c r="H194" s="137"/>
    </row>
    <row r="195" spans="1:8" s="34" customFormat="1" ht="30" customHeight="1" x14ac:dyDescent="0.2">
      <c r="A195" s="25"/>
      <c r="B195" s="29" t="s">
        <v>28</v>
      </c>
      <c r="C195" s="27" t="s">
        <v>292</v>
      </c>
      <c r="D195" s="30"/>
      <c r="E195" s="31" t="s">
        <v>110</v>
      </c>
      <c r="F195" s="32">
        <v>55</v>
      </c>
      <c r="G195" s="159"/>
      <c r="H195" s="33">
        <f>ROUND(G195*F195,2)</f>
        <v>0</v>
      </c>
    </row>
    <row r="196" spans="1:8" s="34" customFormat="1" ht="30" customHeight="1" x14ac:dyDescent="0.2">
      <c r="A196" s="25"/>
      <c r="B196" s="29" t="s">
        <v>32</v>
      </c>
      <c r="C196" s="27" t="s">
        <v>293</v>
      </c>
      <c r="D196" s="30"/>
      <c r="E196" s="31" t="s">
        <v>110</v>
      </c>
      <c r="F196" s="32">
        <v>255</v>
      </c>
      <c r="G196" s="159"/>
      <c r="H196" s="33">
        <f>ROUND(G196*F196,2)</f>
        <v>0</v>
      </c>
    </row>
    <row r="197" spans="1:8" s="28" customFormat="1" ht="30" customHeight="1" x14ac:dyDescent="0.2">
      <c r="A197" s="25"/>
      <c r="B197" s="26" t="s">
        <v>156</v>
      </c>
      <c r="C197" s="27" t="s">
        <v>294</v>
      </c>
      <c r="D197" s="2" t="s">
        <v>306</v>
      </c>
      <c r="E197" s="138"/>
      <c r="F197" s="139"/>
      <c r="G197" s="136"/>
      <c r="H197" s="140"/>
    </row>
    <row r="198" spans="1:8" s="28" customFormat="1" ht="30" customHeight="1" x14ac:dyDescent="0.2">
      <c r="A198" s="25"/>
      <c r="B198" s="29" t="s">
        <v>28</v>
      </c>
      <c r="C198" s="27" t="s">
        <v>295</v>
      </c>
      <c r="D198" s="2" t="s">
        <v>307</v>
      </c>
      <c r="E198" s="31" t="s">
        <v>68</v>
      </c>
      <c r="F198" s="32">
        <v>4</v>
      </c>
      <c r="G198" s="159"/>
      <c r="H198" s="33">
        <f>ROUND(G198*F198,2)</f>
        <v>0</v>
      </c>
    </row>
    <row r="199" spans="1:8" s="28" customFormat="1" ht="30" customHeight="1" x14ac:dyDescent="0.2">
      <c r="A199" s="25"/>
      <c r="B199" s="29" t="s">
        <v>32</v>
      </c>
      <c r="C199" s="27" t="s">
        <v>296</v>
      </c>
      <c r="D199" s="2" t="s">
        <v>308</v>
      </c>
      <c r="E199" s="31" t="s">
        <v>68</v>
      </c>
      <c r="F199" s="32">
        <v>2</v>
      </c>
      <c r="G199" s="159"/>
      <c r="H199" s="33">
        <f>ROUND(G199*F199,2)</f>
        <v>0</v>
      </c>
    </row>
    <row r="200" spans="1:8" s="28" customFormat="1" ht="30" customHeight="1" x14ac:dyDescent="0.2">
      <c r="A200" s="25"/>
      <c r="B200" s="29" t="s">
        <v>235</v>
      </c>
      <c r="C200" s="27" t="s">
        <v>305</v>
      </c>
      <c r="D200" s="2" t="s">
        <v>309</v>
      </c>
      <c r="E200" s="31" t="s">
        <v>68</v>
      </c>
      <c r="F200" s="32">
        <v>1</v>
      </c>
      <c r="G200" s="159"/>
      <c r="H200" s="33">
        <f>ROUND(G200*F200,2)</f>
        <v>0</v>
      </c>
    </row>
    <row r="201" spans="1:8" s="28" customFormat="1" ht="30" customHeight="1" x14ac:dyDescent="0.2">
      <c r="A201" s="25"/>
      <c r="B201" s="26" t="s">
        <v>165</v>
      </c>
      <c r="C201" s="27" t="s">
        <v>297</v>
      </c>
      <c r="D201" s="141"/>
      <c r="E201" s="134" t="s">
        <v>13</v>
      </c>
      <c r="F201" s="135"/>
      <c r="G201" s="136"/>
      <c r="H201" s="137"/>
    </row>
    <row r="202" spans="1:8" s="28" customFormat="1" ht="30" customHeight="1" x14ac:dyDescent="0.2">
      <c r="A202" s="25"/>
      <c r="B202" s="29" t="s">
        <v>28</v>
      </c>
      <c r="C202" s="27" t="s">
        <v>298</v>
      </c>
      <c r="D202" s="2" t="s">
        <v>423</v>
      </c>
      <c r="E202" s="31" t="s">
        <v>68</v>
      </c>
      <c r="F202" s="32">
        <v>7</v>
      </c>
      <c r="G202" s="159"/>
      <c r="H202" s="33">
        <f>ROUND(G202*F202,2)</f>
        <v>0</v>
      </c>
    </row>
    <row r="203" spans="1:8" s="28" customFormat="1" ht="30" customHeight="1" x14ac:dyDescent="0.2">
      <c r="A203" s="25"/>
      <c r="B203" s="26" t="s">
        <v>175</v>
      </c>
      <c r="C203" s="27" t="s">
        <v>302</v>
      </c>
      <c r="D203" s="2" t="s">
        <v>300</v>
      </c>
      <c r="E203" s="36"/>
      <c r="F203" s="135"/>
      <c r="G203" s="38"/>
      <c r="H203" s="39"/>
    </row>
    <row r="204" spans="1:8" s="28" customFormat="1" ht="30" customHeight="1" x14ac:dyDescent="0.2">
      <c r="A204" s="25"/>
      <c r="B204" s="29" t="s">
        <v>28</v>
      </c>
      <c r="C204" s="27" t="s">
        <v>303</v>
      </c>
      <c r="D204" s="2"/>
      <c r="E204" s="31" t="s">
        <v>68</v>
      </c>
      <c r="F204" s="32">
        <v>8</v>
      </c>
      <c r="G204" s="159"/>
      <c r="H204" s="33">
        <f>ROUND(G204*F204,2)</f>
        <v>0</v>
      </c>
    </row>
    <row r="205" spans="1:8" s="28" customFormat="1" ht="30" customHeight="1" x14ac:dyDescent="0.2">
      <c r="A205" s="25"/>
      <c r="B205" s="29" t="s">
        <v>32</v>
      </c>
      <c r="C205" s="27" t="s">
        <v>304</v>
      </c>
      <c r="D205" s="2"/>
      <c r="E205" s="31" t="s">
        <v>68</v>
      </c>
      <c r="F205" s="32">
        <v>1</v>
      </c>
      <c r="G205" s="159"/>
      <c r="H205" s="33">
        <f>ROUND(G205*F205,2)</f>
        <v>0</v>
      </c>
    </row>
    <row r="206" spans="1:8" s="28" customFormat="1" ht="30" customHeight="1" x14ac:dyDescent="0.2">
      <c r="A206" s="25"/>
      <c r="B206" s="26" t="s">
        <v>177</v>
      </c>
      <c r="C206" s="27" t="s">
        <v>299</v>
      </c>
      <c r="D206" s="2" t="s">
        <v>300</v>
      </c>
      <c r="E206" s="31" t="s">
        <v>68</v>
      </c>
      <c r="F206" s="32">
        <v>1</v>
      </c>
      <c r="G206" s="159"/>
      <c r="H206" s="33">
        <f>ROUND(G206*F206,2)</f>
        <v>0</v>
      </c>
    </row>
    <row r="207" spans="1:8" s="28" customFormat="1" ht="30" customHeight="1" x14ac:dyDescent="0.2">
      <c r="A207" s="25"/>
      <c r="B207" s="26" t="s">
        <v>310</v>
      </c>
      <c r="C207" s="27" t="s">
        <v>301</v>
      </c>
      <c r="D207" s="35" t="s">
        <v>300</v>
      </c>
      <c r="E207" s="31" t="s">
        <v>68</v>
      </c>
      <c r="F207" s="32">
        <v>3</v>
      </c>
      <c r="G207" s="159"/>
      <c r="H207" s="33">
        <f>ROUND(G207*F207,2)</f>
        <v>0</v>
      </c>
    </row>
    <row r="208" spans="1:8" ht="36" customHeight="1" x14ac:dyDescent="0.2">
      <c r="A208" s="69"/>
      <c r="B208" s="70"/>
      <c r="C208" s="87" t="s">
        <v>289</v>
      </c>
      <c r="D208" s="72"/>
      <c r="E208" s="88"/>
      <c r="F208" s="72"/>
      <c r="G208" s="69"/>
      <c r="H208" s="74"/>
    </row>
    <row r="209" spans="1:8" s="28" customFormat="1" ht="30" customHeight="1" x14ac:dyDescent="0.2">
      <c r="A209" s="25"/>
      <c r="B209" s="26" t="s">
        <v>311</v>
      </c>
      <c r="C209" s="27" t="s">
        <v>291</v>
      </c>
      <c r="D209" s="2" t="s">
        <v>422</v>
      </c>
      <c r="E209" s="134" t="s">
        <v>13</v>
      </c>
      <c r="F209" s="135" t="s">
        <v>13</v>
      </c>
      <c r="G209" s="136"/>
      <c r="H209" s="137"/>
    </row>
    <row r="210" spans="1:8" s="34" customFormat="1" ht="30" customHeight="1" x14ac:dyDescent="0.2">
      <c r="A210" s="25"/>
      <c r="B210" s="29" t="s">
        <v>28</v>
      </c>
      <c r="C210" s="27" t="s">
        <v>292</v>
      </c>
      <c r="D210" s="30"/>
      <c r="E210" s="31" t="s">
        <v>110</v>
      </c>
      <c r="F210" s="32">
        <v>10</v>
      </c>
      <c r="G210" s="159"/>
      <c r="H210" s="33">
        <f>ROUND(G210*F210,2)</f>
        <v>0</v>
      </c>
    </row>
    <row r="211" spans="1:8" s="28" customFormat="1" ht="30" customHeight="1" x14ac:dyDescent="0.2">
      <c r="A211" s="25"/>
      <c r="B211" s="26" t="s">
        <v>312</v>
      </c>
      <c r="C211" s="27" t="s">
        <v>294</v>
      </c>
      <c r="D211" s="2" t="s">
        <v>306</v>
      </c>
      <c r="E211" s="138"/>
      <c r="F211" s="139"/>
      <c r="G211" s="136"/>
      <c r="H211" s="140"/>
    </row>
    <row r="212" spans="1:8" s="28" customFormat="1" ht="30" customHeight="1" x14ac:dyDescent="0.2">
      <c r="A212" s="25"/>
      <c r="B212" s="29" t="s">
        <v>28</v>
      </c>
      <c r="C212" s="27" t="s">
        <v>296</v>
      </c>
      <c r="D212" s="2" t="s">
        <v>308</v>
      </c>
      <c r="E212" s="31" t="s">
        <v>68</v>
      </c>
      <c r="F212" s="32">
        <v>2</v>
      </c>
      <c r="G212" s="159"/>
      <c r="H212" s="33">
        <f>ROUND(G212*F212,2)</f>
        <v>0</v>
      </c>
    </row>
    <row r="213" spans="1:8" s="28" customFormat="1" ht="30" customHeight="1" x14ac:dyDescent="0.2">
      <c r="A213" s="25"/>
      <c r="B213" s="26" t="s">
        <v>313</v>
      </c>
      <c r="C213" s="27" t="s">
        <v>302</v>
      </c>
      <c r="D213" s="2" t="s">
        <v>300</v>
      </c>
      <c r="E213" s="36"/>
      <c r="F213" s="37"/>
      <c r="G213" s="38"/>
      <c r="H213" s="39"/>
    </row>
    <row r="214" spans="1:8" s="28" customFormat="1" ht="30" customHeight="1" x14ac:dyDescent="0.2">
      <c r="A214" s="25"/>
      <c r="B214" s="29" t="s">
        <v>28</v>
      </c>
      <c r="C214" s="27" t="s">
        <v>303</v>
      </c>
      <c r="D214" s="2"/>
      <c r="E214" s="31" t="s">
        <v>68</v>
      </c>
      <c r="F214" s="32">
        <v>2</v>
      </c>
      <c r="G214" s="159"/>
      <c r="H214" s="33">
        <f>ROUND(G214*F214,2)</f>
        <v>0</v>
      </c>
    </row>
    <row r="215" spans="1:8" s="28" customFormat="1" ht="30" customHeight="1" x14ac:dyDescent="0.2">
      <c r="A215" s="25"/>
      <c r="B215" s="26" t="s">
        <v>314</v>
      </c>
      <c r="C215" s="27" t="s">
        <v>301</v>
      </c>
      <c r="D215" s="35" t="s">
        <v>300</v>
      </c>
      <c r="E215" s="31" t="s">
        <v>68</v>
      </c>
      <c r="F215" s="32">
        <v>2</v>
      </c>
      <c r="G215" s="159"/>
      <c r="H215" s="33">
        <f>ROUND(G215*F215,2)</f>
        <v>0</v>
      </c>
    </row>
    <row r="216" spans="1:8" s="5" customFormat="1" ht="30" customHeight="1" thickBot="1" x14ac:dyDescent="0.25">
      <c r="A216" s="13"/>
      <c r="B216" s="130" t="str">
        <f>B192</f>
        <v>C</v>
      </c>
      <c r="C216" s="161" t="str">
        <f>C192</f>
        <v>TRAFFIC SIGNALS</v>
      </c>
      <c r="D216" s="162"/>
      <c r="E216" s="162"/>
      <c r="F216" s="163"/>
      <c r="G216" s="13" t="s">
        <v>271</v>
      </c>
      <c r="H216" s="13">
        <f>SUM(H192:H215)</f>
        <v>0</v>
      </c>
    </row>
    <row r="217" spans="1:8" s="5" customFormat="1" ht="30" customHeight="1" thickTop="1" x14ac:dyDescent="0.2">
      <c r="A217" s="4"/>
      <c r="B217" s="14" t="s">
        <v>275</v>
      </c>
      <c r="C217" s="167" t="s">
        <v>436</v>
      </c>
      <c r="D217" s="168"/>
      <c r="E217" s="168"/>
      <c r="F217" s="169"/>
      <c r="G217" s="4"/>
      <c r="H217" s="15"/>
    </row>
    <row r="218" spans="1:8" ht="30" customHeight="1" x14ac:dyDescent="0.2">
      <c r="A218" s="16" t="s">
        <v>276</v>
      </c>
      <c r="B218" s="6" t="s">
        <v>431</v>
      </c>
      <c r="C218" s="7" t="s">
        <v>277</v>
      </c>
      <c r="D218" s="12" t="s">
        <v>369</v>
      </c>
      <c r="E218" s="8" t="s">
        <v>278</v>
      </c>
      <c r="F218" s="10">
        <v>1</v>
      </c>
      <c r="G218" s="157"/>
      <c r="H218" s="9">
        <f t="shared" ref="H218" si="22">ROUND(G218*F218,2)</f>
        <v>0</v>
      </c>
    </row>
    <row r="219" spans="1:8" s="5" customFormat="1" ht="30" customHeight="1" thickBot="1" x14ac:dyDescent="0.25">
      <c r="A219" s="17"/>
      <c r="B219" s="18" t="str">
        <f>B217</f>
        <v>D</v>
      </c>
      <c r="C219" s="161" t="str">
        <f>C217</f>
        <v>MOBILIZATION /DEMOBILIZATION</v>
      </c>
      <c r="D219" s="162"/>
      <c r="E219" s="162"/>
      <c r="F219" s="163"/>
      <c r="G219" s="13" t="s">
        <v>271</v>
      </c>
      <c r="H219" s="19">
        <f>H218</f>
        <v>0</v>
      </c>
    </row>
    <row r="220" spans="1:8" ht="36" customHeight="1" thickTop="1" x14ac:dyDescent="0.25">
      <c r="A220" s="142"/>
      <c r="B220" s="143"/>
      <c r="C220" s="144" t="s">
        <v>279</v>
      </c>
      <c r="D220" s="145"/>
      <c r="E220" s="146"/>
      <c r="F220" s="146"/>
      <c r="H220" s="148"/>
    </row>
    <row r="221" spans="1:8" ht="30" customHeight="1" thickBot="1" x14ac:dyDescent="0.25">
      <c r="A221" s="129"/>
      <c r="B221" s="130" t="str">
        <f>B6</f>
        <v>A</v>
      </c>
      <c r="C221" s="174" t="str">
        <f>C6</f>
        <v>McGREGOR ST - SEVEN OAKS AVE TO ALLEY SOUTH OF PARTRIDGE AVENUE, CONCRETE RECONSTRUCTION</v>
      </c>
      <c r="D221" s="162"/>
      <c r="E221" s="162"/>
      <c r="F221" s="163"/>
      <c r="G221" s="129" t="s">
        <v>271</v>
      </c>
      <c r="H221" s="129">
        <f>H122</f>
        <v>0</v>
      </c>
    </row>
    <row r="222" spans="1:8" ht="30" customHeight="1" thickTop="1" thickBot="1" x14ac:dyDescent="0.25">
      <c r="A222" s="129"/>
      <c r="B222" s="130" t="str">
        <f>B123</f>
        <v>B</v>
      </c>
      <c r="C222" s="175" t="str">
        <f>C123</f>
        <v>PARTRIDGE AVE - McGREGOR ST TO MAIN ST, MILL AND FILL</v>
      </c>
      <c r="D222" s="176"/>
      <c r="E222" s="176"/>
      <c r="F222" s="177"/>
      <c r="G222" s="129" t="s">
        <v>271</v>
      </c>
      <c r="H222" s="129">
        <f>H191</f>
        <v>0</v>
      </c>
    </row>
    <row r="223" spans="1:8" ht="30" customHeight="1" thickTop="1" thickBot="1" x14ac:dyDescent="0.25">
      <c r="A223" s="129"/>
      <c r="B223" s="130" t="str">
        <f>B192</f>
        <v>C</v>
      </c>
      <c r="C223" s="175" t="str">
        <f>C192</f>
        <v>TRAFFIC SIGNALS</v>
      </c>
      <c r="D223" s="176"/>
      <c r="E223" s="176"/>
      <c r="F223" s="177"/>
      <c r="G223" s="129" t="s">
        <v>271</v>
      </c>
      <c r="H223" s="129">
        <f>H216</f>
        <v>0</v>
      </c>
    </row>
    <row r="224" spans="1:8" ht="30" customHeight="1" thickTop="1" thickBot="1" x14ac:dyDescent="0.25">
      <c r="A224" s="149"/>
      <c r="B224" s="130" t="str">
        <f>B217</f>
        <v>D</v>
      </c>
      <c r="C224" s="178" t="str">
        <f>C217</f>
        <v>MOBILIZATION /DEMOBILIZATION</v>
      </c>
      <c r="D224" s="176"/>
      <c r="E224" s="176"/>
      <c r="F224" s="177"/>
      <c r="G224" s="149" t="s">
        <v>271</v>
      </c>
      <c r="H224" s="149">
        <f>H219</f>
        <v>0</v>
      </c>
    </row>
    <row r="225" spans="1:8" ht="37.9" customHeight="1" thickTop="1" x14ac:dyDescent="0.2">
      <c r="A225" s="69"/>
      <c r="B225" s="170" t="s">
        <v>280</v>
      </c>
      <c r="C225" s="171"/>
      <c r="D225" s="171"/>
      <c r="E225" s="171"/>
      <c r="F225" s="171"/>
      <c r="G225" s="172">
        <f>SUM(H221:H224)</f>
        <v>0</v>
      </c>
      <c r="H225" s="173"/>
    </row>
    <row r="226" spans="1:8" ht="15.95" customHeight="1" x14ac:dyDescent="0.2">
      <c r="A226" s="150"/>
      <c r="B226" s="151"/>
      <c r="C226" s="152"/>
      <c r="D226" s="153"/>
      <c r="E226" s="152"/>
      <c r="F226" s="152"/>
      <c r="G226" s="154"/>
      <c r="H226" s="155"/>
    </row>
  </sheetData>
  <sheetProtection algorithmName="SHA-512" hashValue="N24fwKEXysxzE2XUDjlV8szM6CqkPXeydw81cf3URYTFkw0aNLcVM67N2PHs1UcHfky3OrWihs5OBgEsQGJJ+g==" saltValue="tyqeRLACUhDzy3ssbjs6bw==" spinCount="100000" sheet="1" objects="1" scenarios="1" selectLockedCells="1"/>
  <mergeCells count="14">
    <mergeCell ref="B225:F225"/>
    <mergeCell ref="G225:H225"/>
    <mergeCell ref="C217:F217"/>
    <mergeCell ref="C219:F219"/>
    <mergeCell ref="C221:F221"/>
    <mergeCell ref="C222:F222"/>
    <mergeCell ref="C223:F223"/>
    <mergeCell ref="C224:F224"/>
    <mergeCell ref="C216:F216"/>
    <mergeCell ref="C6:F6"/>
    <mergeCell ref="C122:F122"/>
    <mergeCell ref="C123:F123"/>
    <mergeCell ref="C191:F191"/>
    <mergeCell ref="C192:F192"/>
  </mergeCells>
  <conditionalFormatting sqref="D8:D19 D21:D52 D54:D68 D74:D101 D103:D104 D130:D166">
    <cfRule type="cellIs" dxfId="48" priority="31" stopIfTrue="1" operator="equal">
      <formula>"CW 3120-R2"</formula>
    </cfRule>
  </conditionalFormatting>
  <conditionalFormatting sqref="D8:D19 D21:D52 D54:D68 D74:D104 D130:D166">
    <cfRule type="cellIs" dxfId="47" priority="32" stopIfTrue="1" operator="equal">
      <formula>"CW 3240-R7"</formula>
    </cfRule>
  </conditionalFormatting>
  <conditionalFormatting sqref="D8:D19 D21:D52 D54:D68 D92:D94 D102:D104 D130:D166">
    <cfRule type="cellIs" dxfId="46" priority="30" stopIfTrue="1" operator="equal">
      <formula>"CW 2130-R11"</formula>
    </cfRule>
  </conditionalFormatting>
  <conditionalFormatting sqref="D70:D71 D109:D114">
    <cfRule type="cellIs" dxfId="45" priority="29" stopIfTrue="1" operator="equal">
      <formula>"CW 3240-R7"</formula>
    </cfRule>
    <cfRule type="cellIs" dxfId="44" priority="28" stopIfTrue="1" operator="equal">
      <formula>"CW 3120-R2"</formula>
    </cfRule>
  </conditionalFormatting>
  <conditionalFormatting sqref="D71 D108:D114">
    <cfRule type="cellIs" dxfId="43" priority="27" stopIfTrue="1" operator="equal">
      <formula>"CW 2130-R11"</formula>
    </cfRule>
  </conditionalFormatting>
  <conditionalFormatting sqref="D72:D73">
    <cfRule type="cellIs" dxfId="42" priority="45" stopIfTrue="1" operator="equal">
      <formula>"CW 3240-R7"</formula>
    </cfRule>
    <cfRule type="cellIs" dxfId="41" priority="44" stopIfTrue="1" operator="equal">
      <formula>"CW 3120-R2"</formula>
    </cfRule>
  </conditionalFormatting>
  <conditionalFormatting sqref="D73">
    <cfRule type="cellIs" dxfId="40" priority="43" stopIfTrue="1" operator="equal">
      <formula>"CW 2130-R11"</formula>
    </cfRule>
  </conditionalFormatting>
  <conditionalFormatting sqref="D87:D88">
    <cfRule type="cellIs" dxfId="39" priority="42" stopIfTrue="1" operator="equal">
      <formula>"CW 2130-R11"</formula>
    </cfRule>
  </conditionalFormatting>
  <conditionalFormatting sqref="D106">
    <cfRule type="cellIs" dxfId="38" priority="39" stopIfTrue="1" operator="equal">
      <formula>"CW 2130-R11"</formula>
    </cfRule>
  </conditionalFormatting>
  <conditionalFormatting sqref="D106:D108">
    <cfRule type="cellIs" dxfId="37" priority="41" stopIfTrue="1" operator="equal">
      <formula>"CW 3240-R7"</formula>
    </cfRule>
    <cfRule type="cellIs" dxfId="36" priority="40" stopIfTrue="1" operator="equal">
      <formula>"CW 3120-R2"</formula>
    </cfRule>
  </conditionalFormatting>
  <conditionalFormatting sqref="D116:D118">
    <cfRule type="cellIs" dxfId="35" priority="37" stopIfTrue="1" operator="equal">
      <formula>"CW 3120-R2"</formula>
    </cfRule>
    <cfRule type="cellIs" dxfId="34" priority="38" stopIfTrue="1" operator="equal">
      <formula>"CW 3240-R7"</formula>
    </cfRule>
    <cfRule type="cellIs" dxfId="33" priority="36" stopIfTrue="1" operator="equal">
      <formula>"CW 2130-R11"</formula>
    </cfRule>
  </conditionalFormatting>
  <conditionalFormatting sqref="D120:D121">
    <cfRule type="cellIs" dxfId="32" priority="35" stopIfTrue="1" operator="equal">
      <formula>"CW 3240-R7"</formula>
    </cfRule>
    <cfRule type="cellIs" dxfId="31" priority="34" stopIfTrue="1" operator="equal">
      <formula>"CW 3120-R2"</formula>
    </cfRule>
    <cfRule type="cellIs" dxfId="30" priority="33" stopIfTrue="1" operator="equal">
      <formula>"CW 2130-R11"</formula>
    </cfRule>
  </conditionalFormatting>
  <conditionalFormatting sqref="D125:D128">
    <cfRule type="cellIs" dxfId="29" priority="18" stopIfTrue="1" operator="equal">
      <formula>"CW 2130-R11"</formula>
    </cfRule>
    <cfRule type="cellIs" dxfId="28" priority="20" stopIfTrue="1" operator="equal">
      <formula>"CW 3240-R7"</formula>
    </cfRule>
    <cfRule type="cellIs" dxfId="27" priority="19" stopIfTrue="1" operator="equal">
      <formula>"CW 3120-R2"</formula>
    </cfRule>
  </conditionalFormatting>
  <conditionalFormatting sqref="D168">
    <cfRule type="cellIs" dxfId="26" priority="17" stopIfTrue="1" operator="equal">
      <formula>"CW 3240-R7"</formula>
    </cfRule>
    <cfRule type="cellIs" dxfId="25" priority="16" stopIfTrue="1" operator="equal">
      <formula>"CW 3120-R2"</formula>
    </cfRule>
    <cfRule type="cellIs" dxfId="24" priority="15" stopIfTrue="1" operator="equal">
      <formula>"CW 2130-R11"</formula>
    </cfRule>
  </conditionalFormatting>
  <conditionalFormatting sqref="D170:D172">
    <cfRule type="cellIs" dxfId="23" priority="5" stopIfTrue="1" operator="equal">
      <formula>"CW 3240-R7"</formula>
    </cfRule>
    <cfRule type="cellIs" dxfId="22" priority="4" stopIfTrue="1" operator="equal">
      <formula>"CW 3120-R2"</formula>
    </cfRule>
  </conditionalFormatting>
  <conditionalFormatting sqref="D173:D174">
    <cfRule type="cellIs" dxfId="21" priority="13" stopIfTrue="1" operator="equal">
      <formula>"CW 3120-R2"</formula>
    </cfRule>
    <cfRule type="cellIs" dxfId="20" priority="14" stopIfTrue="1" operator="equal">
      <formula>"CW 3240-R7"</formula>
    </cfRule>
    <cfRule type="cellIs" dxfId="19" priority="12" stopIfTrue="1" operator="equal">
      <formula>"CW 2130-R11"</formula>
    </cfRule>
  </conditionalFormatting>
  <conditionalFormatting sqref="D176:D186">
    <cfRule type="cellIs" dxfId="18" priority="11" stopIfTrue="1" operator="equal">
      <formula>"CW 3240-R7"</formula>
    </cfRule>
    <cfRule type="cellIs" dxfId="17" priority="10" stopIfTrue="1" operator="equal">
      <formula>"CW 3120-R2"</formula>
    </cfRule>
    <cfRule type="cellIs" dxfId="16" priority="9" stopIfTrue="1" operator="equal">
      <formula>"CW 2130-R11"</formula>
    </cfRule>
  </conditionalFormatting>
  <conditionalFormatting sqref="D188:D190">
    <cfRule type="cellIs" dxfId="15" priority="8" stopIfTrue="1" operator="equal">
      <formula>"CW 3240-R7"</formula>
    </cfRule>
    <cfRule type="cellIs" dxfId="14" priority="6" stopIfTrue="1" operator="equal">
      <formula>"CW 2130-R11"</formula>
    </cfRule>
    <cfRule type="cellIs" dxfId="13" priority="7" stopIfTrue="1" operator="equal">
      <formula>"CW 3120-R2"</formula>
    </cfRule>
  </conditionalFormatting>
  <conditionalFormatting sqref="D194:D200">
    <cfRule type="cellIs" dxfId="12" priority="23" stopIfTrue="1" operator="equal">
      <formula>"CW 3240-R7"</formula>
    </cfRule>
    <cfRule type="cellIs" dxfId="11" priority="22" stopIfTrue="1" operator="equal">
      <formula>"CW 3120-R2"</formula>
    </cfRule>
    <cfRule type="cellIs" dxfId="10" priority="21" stopIfTrue="1" operator="equal">
      <formula>"CW 2130-R11"</formula>
    </cfRule>
  </conditionalFormatting>
  <conditionalFormatting sqref="D202:D207">
    <cfRule type="cellIs" dxfId="9" priority="26" stopIfTrue="1" operator="equal">
      <formula>"CW 3240-R7"</formula>
    </cfRule>
    <cfRule type="cellIs" dxfId="8" priority="24" stopIfTrue="1" operator="equal">
      <formula>"CW 2130-R11"</formula>
    </cfRule>
    <cfRule type="cellIs" dxfId="7" priority="25" stopIfTrue="1" operator="equal">
      <formula>"CW 3120-R2"</formula>
    </cfRule>
  </conditionalFormatting>
  <conditionalFormatting sqref="D209:D215">
    <cfRule type="cellIs" dxfId="6" priority="2" stopIfTrue="1" operator="equal">
      <formula>"CW 3120-R2"</formula>
    </cfRule>
    <cfRule type="cellIs" dxfId="5" priority="3" stopIfTrue="1" operator="equal">
      <formula>"CW 3240-R7"</formula>
    </cfRule>
    <cfRule type="cellIs" dxfId="4" priority="1" stopIfTrue="1" operator="equal">
      <formula>"CW 2130-R11"</formula>
    </cfRule>
  </conditionalFormatting>
  <conditionalFormatting sqref="D218">
    <cfRule type="cellIs" dxfId="3" priority="47" stopIfTrue="1" operator="equal">
      <formula>"CW 2130-R11"</formula>
    </cfRule>
    <cfRule type="cellIs" dxfId="2" priority="48" stopIfTrue="1" operator="equal">
      <formula>"CW 3120-R2"</formula>
    </cfRule>
    <cfRule type="cellIs" dxfId="1" priority="49" stopIfTrue="1" operator="equal">
      <formula>"CW 3240-R7"</formula>
    </cfRule>
  </conditionalFormatting>
  <conditionalFormatting sqref="G218">
    <cfRule type="expression" dxfId="0" priority="46">
      <formula>G218&gt;G225*0.05</formula>
    </cfRule>
  </conditionalFormatting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20:G121 G11:G12 G14:G15 G19 G17 G25:G26 G28:G30 G32 G43:G45 G48:G49 G51:G52 G55:G57 G73 G93:G94 G85 G87:G88 G90 G76 G106 G108 G117:G118 G40 G104 G22:G23 G59:G61 G71 G195:G196 G198:G200 G202 G204:G207 G214:G215 G210 G212 G127:G128 G125 G131:G132 G134 G140 G142:G143 G145 G148:G149 G158 G160:G161 G152:G155 G168 G82 G176 G178:G186 G189:G190 G136:G138 G63:G68 G110:G114 G80 G171 G173:G174 G78 G96:G102 G8:G9 G35:G38 G163 G165:G166" xr:uid="{C6161AC0-DCD0-472F-9465-1496DB59D306}">
      <formula1>IF(G8&gt;=0.01,ROUND(G8,2),0.01)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218" xr:uid="{6F440851-8933-4A76-A8B7-5E7171B1D7BF}">
      <formula1>IF(AND(G218&gt;=0.01,G218&lt;=G225*0.05),ROUND(G218,2),0.01)</formula1>
    </dataValidation>
  </dataValidations>
  <pageMargins left="0.51181102362204722" right="0.51181102362204722" top="0.74803149606299213" bottom="0.74803149606299213" header="0.23622047244094491" footer="0.23622047244094491"/>
  <pageSetup scale="76" fitToHeight="0" orientation="portrait" r:id="rId1"/>
  <headerFooter alignWithMargins="0">
    <oddHeader>&amp;L&amp;10The City of Winnipeg
Tender No. 39-2024 
&amp;R&amp;10Bid Submission
&amp;P of &amp;N</oddHeader>
    <oddFooter xml:space="preserve">&amp;R                    </oddFooter>
  </headerFooter>
  <rowBreaks count="3" manualBreakCount="3">
    <brk id="122" min="1" max="7" man="1"/>
    <brk id="191" min="1" max="7" man="1"/>
    <brk id="216" min="1" max="7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0c33ea-46ed-4971-969b-6c5d955a0fe0">
      <Terms xmlns="http://schemas.microsoft.com/office/infopath/2007/PartnerControls"/>
    </lcf76f155ced4ddcb4097134ff3c332f>
    <TaxCatchAll xmlns="bb0b65c8-1073-4d70-92b2-e1ccec0bcab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CBDE7CBC018649875B2FAD13073A12" ma:contentTypeVersion="13" ma:contentTypeDescription="Create a new document." ma:contentTypeScope="" ma:versionID="9df2fccad161e101b72e452d2ce1f8cf">
  <xsd:schema xmlns:xsd="http://www.w3.org/2001/XMLSchema" xmlns:xs="http://www.w3.org/2001/XMLSchema" xmlns:p="http://schemas.microsoft.com/office/2006/metadata/properties" xmlns:ns2="d90c33ea-46ed-4971-969b-6c5d955a0fe0" xmlns:ns3="bb0b65c8-1073-4d70-92b2-e1ccec0bcabe" targetNamespace="http://schemas.microsoft.com/office/2006/metadata/properties" ma:root="true" ma:fieldsID="45ee9ee4d3f2c96edfcc8641b19e8cbe" ns2:_="" ns3:_="">
    <xsd:import namespace="d90c33ea-46ed-4971-969b-6c5d955a0fe0"/>
    <xsd:import namespace="bb0b65c8-1073-4d70-92b2-e1ccec0bca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c33ea-46ed-4971-969b-6c5d955a0f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b5d298e1-810f-4711-8be9-ef4702f2a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b65c8-1073-4d70-92b2-e1ccec0bcab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165d73b-7c49-4df3-97ea-1e3fc33c0598}" ma:internalName="TaxCatchAll" ma:showField="CatchAllData" ma:web="bb0b65c8-1073-4d70-92b2-e1ccec0bca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9C1335-E5E8-45A7-8C17-CF03B37A72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502BE1-B573-48EB-82D4-80A6799996AF}">
  <ds:schemaRefs>
    <ds:schemaRef ds:uri="http://purl.org/dc/elements/1.1/"/>
    <ds:schemaRef ds:uri="bb0b65c8-1073-4d70-92b2-e1ccec0bcabe"/>
    <ds:schemaRef ds:uri="http://schemas.microsoft.com/office/infopath/2007/PartnerControls"/>
    <ds:schemaRef ds:uri="http://purl.org/dc/dcmitype/"/>
    <ds:schemaRef ds:uri="http://schemas.microsoft.com/office/2006/documentManagement/types"/>
    <ds:schemaRef ds:uri="d90c33ea-46ed-4971-969b-6c5d955a0fe0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54F5FBE-9A1B-4C49-941E-48ADFFB545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0c33ea-46ed-4971-969b-6c5d955a0fe0"/>
    <ds:schemaRef ds:uri="bb0b65c8-1073-4d70-92b2-e1ccec0bca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d234255-e20f-4205-88a5-9658a402999b}" enabled="0" method="" siteId="{3d234255-e20f-4205-88a5-9658a402999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 PRICES</vt:lpstr>
      <vt:lpstr>'FORM B - PRICES'!Print_Area</vt:lpstr>
      <vt:lpstr>'FORM B - PRICES'!Print_Titles</vt:lpstr>
      <vt:lpstr>'FORM B - PRICES'!XEVERYTHING</vt:lpstr>
      <vt:lpstr>'FORM B - PRICES'!XITEMS</vt:lpstr>
    </vt:vector>
  </TitlesOfParts>
  <Manager/>
  <Company>City of Winnipeg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Public Works Engineering</dc:creator>
  <cp:keywords/>
  <dc:description>Checked Mar. 20, 2024
by C. Humbert
File size 45.0 KB</dc:description>
  <cp:lastModifiedBy>Vogt, Mark</cp:lastModifiedBy>
  <cp:revision/>
  <cp:lastPrinted>2024-03-20T19:54:37Z</cp:lastPrinted>
  <dcterms:created xsi:type="dcterms:W3CDTF">1999-03-31T15:44:33Z</dcterms:created>
  <dcterms:modified xsi:type="dcterms:W3CDTF">2024-03-21T19:46:10Z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ContentTypeId">
    <vt:lpwstr>0x0101007BCBDE7CBC018649875B2FAD13073A12</vt:lpwstr>
  </property>
  <property fmtid="{D5CDD505-2E9C-101B-9397-08002B2CF9AE}" pid="5" name="MediaServiceImageTags">
    <vt:lpwstr/>
  </property>
</Properties>
</file>