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cts\2011\11-0107-18\General\Docs\Bid Opportunities\C13 375-2024 (Nathanial-Poseidon)\BidOpp\Form B\"/>
    </mc:Choice>
  </mc:AlternateContent>
  <xr:revisionPtr revIDLastSave="0" documentId="13_ncr:1_{5DFA85A0-C572-4501-AF72-B01C2AE1B3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13 Form B" sheetId="8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'C13 Form B'!$C$5:$I$493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'C13 Form B'!$C$1:$I$500</definedName>
    <definedName name="Print_Area_1" localSheetId="0">'C13 Form B'!$C$7:$I$513</definedName>
    <definedName name="Print_Area_1">#REF!</definedName>
    <definedName name="Print_Area_2">#REF!</definedName>
    <definedName name="_xlnm.Print_Titles" localSheetId="0">'C13 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8" l="1"/>
  <c r="I35" i="8" l="1"/>
  <c r="I36" i="8"/>
  <c r="I12" i="8"/>
  <c r="I103" i="8"/>
  <c r="I246" i="8"/>
  <c r="I245" i="8"/>
  <c r="I68" i="8" l="1"/>
  <c r="I67" i="8"/>
  <c r="I64" i="8"/>
  <c r="I73" i="8"/>
  <c r="I74" i="8"/>
  <c r="I219" i="8"/>
  <c r="I218" i="8"/>
  <c r="I232" i="8"/>
  <c r="I230" i="8"/>
  <c r="I101" i="8"/>
  <c r="I99" i="8"/>
  <c r="I408" i="8" l="1"/>
  <c r="I382" i="8" l="1"/>
  <c r="I383" i="8"/>
  <c r="I384" i="8"/>
  <c r="I385" i="8"/>
  <c r="I386" i="8"/>
  <c r="I389" i="8"/>
  <c r="I390" i="8"/>
  <c r="I391" i="8"/>
  <c r="I392" i="8"/>
  <c r="I393" i="8"/>
  <c r="I330" i="8" l="1"/>
  <c r="I372" i="8" l="1"/>
  <c r="I360" i="8" l="1"/>
  <c r="I359" i="8"/>
  <c r="I358" i="8"/>
  <c r="I328" i="8" l="1"/>
  <c r="I241" i="8"/>
  <c r="I238" i="8"/>
  <c r="I236" i="8"/>
  <c r="I225" i="8"/>
  <c r="I228" i="8"/>
  <c r="I223" i="8"/>
  <c r="G315" i="8"/>
  <c r="G311" i="8"/>
  <c r="G310" i="8"/>
  <c r="G304" i="8"/>
  <c r="I300" i="8"/>
  <c r="G270" i="8"/>
  <c r="G254" i="8"/>
  <c r="I195" i="8"/>
  <c r="I32" i="8"/>
  <c r="D248" i="8" l="1"/>
  <c r="I215" i="8"/>
  <c r="I213" i="8"/>
  <c r="I210" i="8"/>
  <c r="I211" i="8"/>
  <c r="I177" i="8"/>
  <c r="G122" i="8" l="1"/>
  <c r="I93" i="8"/>
  <c r="I61" i="8" l="1"/>
  <c r="G42" i="8"/>
  <c r="I42" i="8" s="1"/>
  <c r="G40" i="8"/>
  <c r="I192" i="8" l="1"/>
  <c r="I321" i="8" l="1"/>
  <c r="I311" i="8"/>
  <c r="I310" i="8"/>
  <c r="I298" i="8"/>
  <c r="I304" i="8"/>
  <c r="I260" i="8"/>
  <c r="I306" i="8"/>
  <c r="I296" i="8"/>
  <c r="I262" i="8" l="1"/>
  <c r="I254" i="8"/>
  <c r="I176" i="8"/>
  <c r="I205" i="8"/>
  <c r="I199" i="8"/>
  <c r="G189" i="8"/>
  <c r="I181" i="8"/>
  <c r="I180" i="8"/>
  <c r="I178" i="8"/>
  <c r="I175" i="8"/>
  <c r="G171" i="8"/>
  <c r="I171" i="8" s="1"/>
  <c r="I168" i="8"/>
  <c r="G185" i="8" l="1"/>
  <c r="I185" i="8" s="1"/>
  <c r="I111" i="8" l="1"/>
  <c r="I43" i="8"/>
  <c r="I18" i="8"/>
  <c r="I24" i="8"/>
  <c r="G16" i="8"/>
  <c r="G41" i="8" s="1"/>
  <c r="I14" i="8"/>
  <c r="I10" i="8"/>
  <c r="D492" i="8" l="1"/>
  <c r="I491" i="8"/>
  <c r="I492" i="8" s="1"/>
  <c r="D483" i="8"/>
  <c r="I481" i="8"/>
  <c r="I479" i="8"/>
  <c r="I477" i="8"/>
  <c r="I475" i="8"/>
  <c r="I472" i="8"/>
  <c r="I469" i="8"/>
  <c r="I467" i="8"/>
  <c r="I464" i="8"/>
  <c r="I462" i="8"/>
  <c r="I461" i="8"/>
  <c r="I460" i="8"/>
  <c r="I457" i="8"/>
  <c r="I454" i="8"/>
  <c r="I453" i="8"/>
  <c r="I450" i="8"/>
  <c r="I447" i="8"/>
  <c r="I446" i="8"/>
  <c r="I443" i="8"/>
  <c r="I442" i="8"/>
  <c r="I439" i="8"/>
  <c r="I436" i="8"/>
  <c r="I435" i="8"/>
  <c r="I434" i="8"/>
  <c r="I433" i="8"/>
  <c r="I430" i="8"/>
  <c r="I429" i="8"/>
  <c r="I428" i="8"/>
  <c r="I427" i="8"/>
  <c r="I424" i="8"/>
  <c r="I423" i="8"/>
  <c r="I422" i="8"/>
  <c r="I421" i="8"/>
  <c r="I418" i="8"/>
  <c r="I416" i="8"/>
  <c r="I414" i="8"/>
  <c r="I412" i="8"/>
  <c r="I406" i="8"/>
  <c r="I402" i="8"/>
  <c r="I399" i="8"/>
  <c r="I397" i="8"/>
  <c r="I378" i="8"/>
  <c r="I376" i="8"/>
  <c r="I374" i="8"/>
  <c r="I371" i="8"/>
  <c r="I370" i="8"/>
  <c r="I369" i="8"/>
  <c r="I368" i="8"/>
  <c r="I367" i="8"/>
  <c r="I364" i="8"/>
  <c r="I363" i="8"/>
  <c r="I355" i="8"/>
  <c r="I354" i="8"/>
  <c r="I351" i="8"/>
  <c r="B351" i="8"/>
  <c r="B353" i="8" s="1"/>
  <c r="B357" i="8" s="1"/>
  <c r="I349" i="8"/>
  <c r="C349" i="8"/>
  <c r="D345" i="8"/>
  <c r="I343" i="8"/>
  <c r="I341" i="8"/>
  <c r="B341" i="8"/>
  <c r="C341" i="8" s="1"/>
  <c r="I339" i="8"/>
  <c r="C339" i="8"/>
  <c r="D334" i="8"/>
  <c r="I332" i="8"/>
  <c r="I326" i="8"/>
  <c r="I323" i="8"/>
  <c r="I318" i="8"/>
  <c r="I315" i="8"/>
  <c r="B302" i="8"/>
  <c r="B308" i="8" s="1"/>
  <c r="C308" i="8" s="1"/>
  <c r="G309" i="8"/>
  <c r="I309" i="8" s="1"/>
  <c r="C294" i="8"/>
  <c r="D290" i="8"/>
  <c r="I288" i="8"/>
  <c r="I287" i="8"/>
  <c r="I283" i="8"/>
  <c r="I281" i="8"/>
  <c r="I278" i="8"/>
  <c r="I276" i="8"/>
  <c r="I273" i="8"/>
  <c r="I270" i="8"/>
  <c r="G266" i="8"/>
  <c r="I266" i="8" s="1"/>
  <c r="G265" i="8"/>
  <c r="I265" i="8" s="1"/>
  <c r="B258" i="8"/>
  <c r="B264" i="8" s="1"/>
  <c r="I256" i="8"/>
  <c r="C252" i="8"/>
  <c r="I207" i="8"/>
  <c r="I202" i="8"/>
  <c r="I198" i="8"/>
  <c r="I189" i="8"/>
  <c r="G184" i="8"/>
  <c r="I184" i="8" s="1"/>
  <c r="B173" i="8"/>
  <c r="B180" i="8" s="1"/>
  <c r="B181" i="8" s="1"/>
  <c r="C166" i="8"/>
  <c r="D162" i="8"/>
  <c r="I160" i="8"/>
  <c r="I158" i="8"/>
  <c r="I155" i="8"/>
  <c r="I152" i="8"/>
  <c r="I144" i="8"/>
  <c r="B142" i="8"/>
  <c r="B146" i="8" s="1"/>
  <c r="B150" i="8" s="1"/>
  <c r="G147" i="8"/>
  <c r="I147" i="8" s="1"/>
  <c r="C138" i="8"/>
  <c r="D134" i="8"/>
  <c r="I132" i="8"/>
  <c r="I130" i="8"/>
  <c r="I127" i="8"/>
  <c r="I125" i="8"/>
  <c r="I122" i="8"/>
  <c r="I118" i="8"/>
  <c r="I115" i="8"/>
  <c r="B109" i="8"/>
  <c r="D105" i="8"/>
  <c r="I97" i="8"/>
  <c r="I94" i="8"/>
  <c r="I91" i="8"/>
  <c r="I88" i="8"/>
  <c r="I86" i="8"/>
  <c r="I82" i="8"/>
  <c r="I80" i="8"/>
  <c r="I77" i="8"/>
  <c r="I70" i="8"/>
  <c r="I59" i="8"/>
  <c r="I56" i="8"/>
  <c r="I55" i="8"/>
  <c r="I52" i="8"/>
  <c r="I50" i="8"/>
  <c r="I41" i="8"/>
  <c r="I40" i="8"/>
  <c r="I39" i="8"/>
  <c r="I29" i="8"/>
  <c r="I26" i="8"/>
  <c r="I22" i="8"/>
  <c r="I16" i="8"/>
  <c r="B8" i="8"/>
  <c r="B20" i="8" s="1"/>
  <c r="C357" i="8" l="1"/>
  <c r="B362" i="8"/>
  <c r="I248" i="8"/>
  <c r="I483" i="8"/>
  <c r="I290" i="8"/>
  <c r="B183" i="8"/>
  <c r="C183" i="8" s="1"/>
  <c r="C181" i="8"/>
  <c r="C180" i="8"/>
  <c r="C109" i="8"/>
  <c r="B113" i="8"/>
  <c r="B117" i="8" s="1"/>
  <c r="C173" i="8"/>
  <c r="C302" i="8"/>
  <c r="I345" i="8"/>
  <c r="C146" i="8"/>
  <c r="C362" i="8"/>
  <c r="C353" i="8"/>
  <c r="C351" i="8"/>
  <c r="C142" i="8"/>
  <c r="B343" i="8"/>
  <c r="C343" i="8" s="1"/>
  <c r="I134" i="8"/>
  <c r="B28" i="8"/>
  <c r="B31" i="8" s="1"/>
  <c r="C20" i="8"/>
  <c r="C264" i="8"/>
  <c r="B268" i="8"/>
  <c r="B272" i="8" s="1"/>
  <c r="I105" i="8"/>
  <c r="C8" i="8"/>
  <c r="C258" i="8"/>
  <c r="I140" i="8"/>
  <c r="I162" i="8" s="1"/>
  <c r="I334" i="8"/>
  <c r="B313" i="8"/>
  <c r="C31" i="8" l="1"/>
  <c r="B34" i="8"/>
  <c r="B38" i="8" s="1"/>
  <c r="B45" i="8" s="1"/>
  <c r="B187" i="8"/>
  <c r="C150" i="8"/>
  <c r="B154" i="8"/>
  <c r="B157" i="8" s="1"/>
  <c r="H485" i="8"/>
  <c r="H495" i="8" s="1"/>
  <c r="B366" i="8"/>
  <c r="B374" i="8" s="1"/>
  <c r="C313" i="8"/>
  <c r="B317" i="8"/>
  <c r="B320" i="8" s="1"/>
  <c r="C268" i="8"/>
  <c r="C28" i="8"/>
  <c r="C45" i="8" l="1"/>
  <c r="B48" i="8"/>
  <c r="C187" i="8"/>
  <c r="B194" i="8"/>
  <c r="C320" i="8"/>
  <c r="B323" i="8"/>
  <c r="C366" i="8"/>
  <c r="C374" i="8"/>
  <c r="B376" i="8"/>
  <c r="C34" i="8"/>
  <c r="C154" i="8"/>
  <c r="C317" i="8"/>
  <c r="C194" i="8" l="1"/>
  <c r="B197" i="8"/>
  <c r="C197" i="8" s="1"/>
  <c r="C323" i="8"/>
  <c r="B325" i="8"/>
  <c r="B328" i="8" s="1"/>
  <c r="B330" i="8" s="1"/>
  <c r="C272" i="8"/>
  <c r="B275" i="8"/>
  <c r="B378" i="8"/>
  <c r="C376" i="8"/>
  <c r="B201" i="8" l="1"/>
  <c r="B204" i="8" s="1"/>
  <c r="B207" i="8" s="1"/>
  <c r="B209" i="8" s="1"/>
  <c r="B213" i="8" s="1"/>
  <c r="B332" i="8"/>
  <c r="C330" i="8"/>
  <c r="C328" i="8"/>
  <c r="C378" i="8"/>
  <c r="B380" i="8"/>
  <c r="C113" i="8"/>
  <c r="B160" i="8"/>
  <c r="C160" i="8" s="1"/>
  <c r="C157" i="8"/>
  <c r="B278" i="8"/>
  <c r="C275" i="8"/>
  <c r="C325" i="8"/>
  <c r="C332" i="8"/>
  <c r="C207" i="8" l="1"/>
  <c r="C209" i="8"/>
  <c r="C204" i="8"/>
  <c r="C201" i="8"/>
  <c r="C213" i="8"/>
  <c r="B215" i="8"/>
  <c r="C380" i="8"/>
  <c r="B395" i="8"/>
  <c r="C278" i="8"/>
  <c r="B280" i="8"/>
  <c r="C215" i="8" l="1"/>
  <c r="B217" i="8"/>
  <c r="C280" i="8"/>
  <c r="B283" i="8"/>
  <c r="B120" i="8"/>
  <c r="B124" i="8" s="1"/>
  <c r="C117" i="8"/>
  <c r="C395" i="8"/>
  <c r="B399" i="8"/>
  <c r="C217" i="8" l="1"/>
  <c r="B221" i="8"/>
  <c r="C399" i="8"/>
  <c r="B401" i="8"/>
  <c r="B285" i="8"/>
  <c r="C285" i="8" s="1"/>
  <c r="C283" i="8"/>
  <c r="C120" i="8"/>
  <c r="C221" i="8" l="1"/>
  <c r="B234" i="8"/>
  <c r="C401" i="8"/>
  <c r="B404" i="8"/>
  <c r="B408" i="8" s="1"/>
  <c r="B127" i="8"/>
  <c r="C234" i="8" l="1"/>
  <c r="B243" i="8"/>
  <c r="C243" i="8" s="1"/>
  <c r="B410" i="8"/>
  <c r="C408" i="8"/>
  <c r="C124" i="8"/>
  <c r="C404" i="8"/>
  <c r="C410" i="8" l="1"/>
  <c r="B420" i="8"/>
  <c r="C127" i="8" l="1"/>
  <c r="B129" i="8"/>
  <c r="B132" i="8" s="1"/>
  <c r="C420" i="8"/>
  <c r="B426" i="8"/>
  <c r="C426" i="8" l="1"/>
  <c r="B432" i="8"/>
  <c r="C129" i="8"/>
  <c r="B438" i="8" l="1"/>
  <c r="C432" i="8"/>
  <c r="C132" i="8" l="1"/>
  <c r="C438" i="8"/>
  <c r="B441" i="8"/>
  <c r="B445" i="8" l="1"/>
  <c r="C441" i="8"/>
  <c r="B449" i="8"/>
  <c r="C445" i="8"/>
  <c r="B452" i="8" l="1"/>
  <c r="C449" i="8"/>
  <c r="B456" i="8" l="1"/>
  <c r="C452" i="8"/>
  <c r="B459" i="8" l="1"/>
  <c r="C456" i="8"/>
  <c r="B464" i="8" l="1"/>
  <c r="C459" i="8"/>
  <c r="B466" i="8" l="1"/>
  <c r="C464" i="8"/>
  <c r="B469" i="8" l="1"/>
  <c r="C466" i="8"/>
  <c r="C469" i="8" l="1"/>
  <c r="B471" i="8"/>
  <c r="B474" i="8" l="1"/>
  <c r="C471" i="8"/>
  <c r="B477" i="8" l="1"/>
  <c r="C474" i="8"/>
  <c r="C477" i="8" l="1"/>
  <c r="B479" i="8"/>
  <c r="B481" i="8" l="1"/>
  <c r="C481" i="8" s="1"/>
  <c r="C479" i="8"/>
  <c r="C38" i="8" l="1"/>
  <c r="B54" i="8"/>
  <c r="C48" i="8" l="1"/>
  <c r="C54" i="8"/>
  <c r="B58" i="8"/>
  <c r="B61" i="8" s="1"/>
  <c r="B63" i="8" l="1"/>
  <c r="B66" i="8" s="1"/>
  <c r="C61" i="8"/>
  <c r="C58" i="8"/>
  <c r="B70" i="8" l="1"/>
  <c r="B72" i="8" s="1"/>
  <c r="B76" i="8" s="1"/>
  <c r="C66" i="8"/>
  <c r="C63" i="8"/>
  <c r="C72" i="8" l="1"/>
  <c r="C70" i="8"/>
  <c r="C76" i="8" l="1"/>
  <c r="B79" i="8" l="1"/>
  <c r="C79" i="8" s="1"/>
  <c r="B82" i="8" l="1"/>
  <c r="B84" i="8" s="1"/>
  <c r="B103" i="8" s="1"/>
  <c r="C103" i="8" s="1"/>
  <c r="C82" i="8" l="1"/>
  <c r="C8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3" authorId="0" shapeId="0" xr:uid="{83B328AA-DE3C-41EC-96C9-E1900F4B8DE4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<sst xmlns="http://schemas.openxmlformats.org/spreadsheetml/2006/main" count="1006" uniqueCount="288">
  <si>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</si>
  <si>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</si>
  <si>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</si>
  <si>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</si>
  <si>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</si>
  <si>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</si>
  <si>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</si>
  <si>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</si>
  <si>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</si>
  <si>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</si>
  <si>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</si>
  <si>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</si>
  <si>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m²</t>
  </si>
  <si>
    <t>(See "Prices" clause in tender document)</t>
  </si>
  <si>
    <t>A</t>
  </si>
  <si>
    <t>Site Development and Restoration</t>
  </si>
  <si>
    <t>a)</t>
  </si>
  <si>
    <t>i)</t>
  </si>
  <si>
    <t>m</t>
  </si>
  <si>
    <t xml:space="preserve">b) </t>
  </si>
  <si>
    <t xml:space="preserve">i) </t>
  </si>
  <si>
    <t>ii)</t>
  </si>
  <si>
    <t>Manholes</t>
  </si>
  <si>
    <t xml:space="preserve">a) </t>
  </si>
  <si>
    <t>vt.m</t>
  </si>
  <si>
    <t>b)</t>
  </si>
  <si>
    <t>Large Diameter Manholes</t>
  </si>
  <si>
    <t>New Sewer Inspection</t>
  </si>
  <si>
    <t>CW 2145</t>
  </si>
  <si>
    <t>CW 2130</t>
  </si>
  <si>
    <t>Catch Basin Lead</t>
  </si>
  <si>
    <t>250mm PVC SDR35</t>
  </si>
  <si>
    <t>Trenchless installation, Class B Sand bedding, Class 3 Backfill</t>
  </si>
  <si>
    <t>Connection to Existing Catch Basin and Catch Pit</t>
  </si>
  <si>
    <t>Connection Catch Basin Lead to LDS Pipe</t>
  </si>
  <si>
    <t>Existing Catch Basin Cleaning and Inspection</t>
  </si>
  <si>
    <t>Concrete Pavement</t>
  </si>
  <si>
    <t>SUBTOTAL</t>
  </si>
  <si>
    <t>B</t>
  </si>
  <si>
    <t>c)</t>
  </si>
  <si>
    <t>C</t>
  </si>
  <si>
    <t>d)</t>
  </si>
  <si>
    <t>D</t>
  </si>
  <si>
    <t>E</t>
  </si>
  <si>
    <t>F</t>
  </si>
  <si>
    <t>H</t>
  </si>
  <si>
    <t>G</t>
  </si>
  <si>
    <t>I</t>
  </si>
  <si>
    <t>J</t>
  </si>
  <si>
    <t>General Site Works</t>
  </si>
  <si>
    <t>Allowance for Vibration Monitoring</t>
  </si>
  <si>
    <t xml:space="preserve">Provisional Items </t>
  </si>
  <si>
    <t>Allow</t>
  </si>
  <si>
    <t>Remove and Replace Existing Catch Basin / Catch Pit</t>
  </si>
  <si>
    <t>SD-024</t>
  </si>
  <si>
    <t>SD-023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</si>
  <si>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</si>
  <si>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</si>
  <si>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</si>
  <si>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</si>
  <si>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</si>
  <si>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</si>
  <si>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</si>
  <si>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</si>
  <si>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</si>
  <si>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</si>
  <si>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</si>
  <si>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</si>
  <si>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</si>
  <si>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</si>
  <si>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</si>
  <si>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</si>
  <si>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</si>
  <si>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</si>
  <si>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</si>
  <si>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</si>
  <si>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</si>
  <si>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</si>
  <si>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</si>
  <si>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</si>
  <si>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</si>
  <si>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</si>
  <si>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</si>
  <si>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</si>
  <si>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</si>
  <si>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</si>
  <si>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</si>
  <si>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</si>
  <si>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</si>
  <si>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</si>
  <si>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</si>
  <si>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</si>
  <si>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</si>
  <si>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</si>
  <si>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</si>
  <si>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t>Standard Manhole (SD-010)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</si>
  <si>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</si>
  <si>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</si>
  <si>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</si>
  <si>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</si>
  <si>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</si>
  <si>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</si>
  <si>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</si>
  <si>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</si>
  <si>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</si>
  <si>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</si>
  <si>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CB Lead Risers</t>
  </si>
  <si>
    <t>450 mm</t>
  </si>
  <si>
    <t>300 mm</t>
  </si>
  <si>
    <t>Trenchless installation, Class B Type 2 Bedding, Class 3 Backfill</t>
  </si>
  <si>
    <t>Allowance for Material Sampling and Testing</t>
  </si>
  <si>
    <t>Change in Contract Conditions</t>
  </si>
  <si>
    <t>Utility Exploration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</si>
  <si>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</si>
  <si>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</si>
  <si>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</si>
  <si>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</si>
  <si>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</si>
  <si>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</si>
  <si>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</si>
  <si>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</si>
  <si>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</si>
  <si>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</si>
  <si>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</si>
  <si>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</si>
  <si>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</si>
  <si>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</si>
  <si>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</si>
  <si>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</si>
  <si>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</si>
  <si>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Trenchless installation, Class B Type 3 bedding, Class 3 backfill</t>
  </si>
  <si>
    <t>Trenchless installation, Class B Type 3 bedding, Class 3 Backfill</t>
  </si>
  <si>
    <t>E7</t>
  </si>
  <si>
    <t>CW 2030</t>
  </si>
  <si>
    <t>CW 3450</t>
  </si>
  <si>
    <t>CW 3110</t>
  </si>
  <si>
    <t>CW 3330</t>
  </si>
  <si>
    <t>E11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</si>
  <si>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</si>
  <si>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</si>
  <si>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</si>
  <si>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</si>
  <si>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</si>
  <si>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</si>
  <si>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</si>
  <si>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</si>
  <si>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</si>
  <si>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t>E26</t>
  </si>
  <si>
    <t>Pre-Construction Sewer Inspection</t>
  </si>
  <si>
    <t>Post-Construction Sewer Inspection</t>
  </si>
  <si>
    <t>250 mm PVC (SDR35)</t>
  </si>
  <si>
    <t>iii)</t>
  </si>
  <si>
    <t>1050 mm</t>
  </si>
  <si>
    <t>750 mm</t>
  </si>
  <si>
    <t>375 mm PVC (SDR35)</t>
  </si>
  <si>
    <t>Plugging and Abandoning Existing CB Leads</t>
  </si>
  <si>
    <t>Plugging Existing CB Leads Smaller than 300 mm</t>
  </si>
  <si>
    <t>Catch Basin/Pit Repairs</t>
  </si>
  <si>
    <t>Repair Grout Cracking</t>
  </si>
  <si>
    <t>Repair Concrete Reducer</t>
  </si>
  <si>
    <t>50 mm</t>
  </si>
  <si>
    <t>38 mm</t>
  </si>
  <si>
    <t>25 mm</t>
  </si>
  <si>
    <t>19 mm</t>
  </si>
  <si>
    <t>Connect Catch Basin Lead to LDS Pipe</t>
  </si>
  <si>
    <t>Drop Manholes</t>
  </si>
  <si>
    <t>SD-010D</t>
  </si>
  <si>
    <t>Trenchless installation, Class B sand bedding, Class 3 backfill</t>
  </si>
  <si>
    <t>CW2110</t>
  </si>
  <si>
    <t>E16</t>
  </si>
  <si>
    <t xml:space="preserve"> E15</t>
  </si>
  <si>
    <t xml:space="preserve">CW 2130  </t>
  </si>
  <si>
    <t xml:space="preserve">CW 2130 </t>
  </si>
  <si>
    <t>E27</t>
  </si>
  <si>
    <t xml:space="preserve">Connecting to Existing Watermains (Inline Connection - No Plug Existing) </t>
  </si>
  <si>
    <t xml:space="preserve">Bends (SD-004) </t>
  </si>
  <si>
    <t>1200 mm (C76-3)</t>
  </si>
  <si>
    <t>900 mm (C76-3)</t>
  </si>
  <si>
    <t>Regrading of Existing Sewer Service</t>
  </si>
  <si>
    <t xml:space="preserve">Existing Sewer Cleaning &amp; Inspection </t>
  </si>
  <si>
    <t>Plug Removal</t>
  </si>
  <si>
    <t xml:space="preserve">Plugging &amp; Abandoning Ex. Sewers </t>
  </si>
  <si>
    <t>Connection CB Lead to LDS Pipe</t>
  </si>
  <si>
    <t>Connection to Ex. Catch Basin Lead</t>
  </si>
  <si>
    <t>Construction of 200 mm Concrete Pavement for Early Opening (24 hour) (Reinforced)</t>
  </si>
  <si>
    <t>100 mm Concrete Sidewalk</t>
  </si>
  <si>
    <t xml:space="preserve"> E18</t>
  </si>
  <si>
    <t>E30</t>
  </si>
  <si>
    <t>UNIT PRICES FOR EVALUATION OF BIDS (Refer to B18)
The following pricing forms part of the Total Evaluated Bid Price, but not the TOTAL BID PRICE</t>
  </si>
  <si>
    <t>Poseidon Bay - Taylor Ave to Cambridge St</t>
  </si>
  <si>
    <t>Ebby Avenue - Cambridge St to Poseidon Bay</t>
  </si>
  <si>
    <t>Hector Avenue - Cambridge St to Poseidon Bay</t>
  </si>
  <si>
    <t>Nathaniel Street - Taylor Ave to Grant Ave</t>
  </si>
  <si>
    <t>Hector Avenue - Nathaniel St to Hector Bay West (East Leg)</t>
  </si>
  <si>
    <t>Hector Bay West - Hector Ave to Hector Ave</t>
  </si>
  <si>
    <t>1200 mm Dia x 1.22 m high base (MH 219, MH 220)</t>
  </si>
  <si>
    <t>1500 mm Dia x 1.22 m high base (MH 218)</t>
  </si>
  <si>
    <t>Remove 1050 mm Plug</t>
  </si>
  <si>
    <t>600 mm</t>
  </si>
  <si>
    <t>375 mm PVC SDR35</t>
  </si>
  <si>
    <t>300 mm PVC (SDR35)</t>
  </si>
  <si>
    <t xml:space="preserve">TOTAL BID PRICE (Items A + B + C + D + E + F + G + H) (GST extra) (in numbers)  </t>
  </si>
  <si>
    <t>1200 mm Dia x 1.2 m high base (MH 221)</t>
  </si>
  <si>
    <t>1200 mm Dia x 1.2 m high base (MH 222)</t>
  </si>
  <si>
    <t xml:space="preserve">900 mm  </t>
  </si>
  <si>
    <t xml:space="preserve">1200 mm  </t>
  </si>
  <si>
    <t>450 mm PVC (SDR35)</t>
  </si>
  <si>
    <t>900 mm</t>
  </si>
  <si>
    <t xml:space="preserve">600 mm </t>
  </si>
  <si>
    <t xml:space="preserve">525 mm </t>
  </si>
  <si>
    <t xml:space="preserve">375 mm </t>
  </si>
  <si>
    <t>1050 mm PVC (SDR35)</t>
  </si>
  <si>
    <t>750 mm PVC (SDR35)</t>
  </si>
  <si>
    <t>600 mm PVC (SDR35)</t>
  </si>
  <si>
    <t>375 mm</t>
  </si>
  <si>
    <t>Sewer Service Regrading</t>
  </si>
  <si>
    <t>Connect to Existing Sewer</t>
  </si>
  <si>
    <t>Connection to Existing Manhole</t>
  </si>
  <si>
    <t>150x150x150mm Tee</t>
  </si>
  <si>
    <t>Valves</t>
  </si>
  <si>
    <t>Perpendicular Connection to Existing Watermain</t>
  </si>
  <si>
    <t>f)</t>
  </si>
  <si>
    <t>Concrete Pipe - Three Edge Bearing Test</t>
  </si>
  <si>
    <t>Install and Remove Temporary Plug</t>
  </si>
  <si>
    <t>1050 mm dia.</t>
  </si>
  <si>
    <t>1200 mm dia.</t>
  </si>
  <si>
    <t>Water Service Regrading</t>
  </si>
  <si>
    <t>SD-022B</t>
  </si>
  <si>
    <t xml:space="preserve">AP-007 Standard Solid Cover for Standard Frame </t>
  </si>
  <si>
    <t>AP-006 Standard Frame for Manhole and Catch Basin</t>
  </si>
  <si>
    <t>AP-008 Standard Grated Cover for Standard Frame</t>
  </si>
  <si>
    <t>Manhole Lifter Rings (AP-010)</t>
  </si>
  <si>
    <t>Replace Bricks under CB/ Catch Pit Frame</t>
  </si>
  <si>
    <t>AP-011 Barrier Curb Frame</t>
  </si>
  <si>
    <t>AP-012 Barrier Curb Cover</t>
  </si>
  <si>
    <t>AP-013 Barrier Curb Riser Frame</t>
  </si>
  <si>
    <t>Abandoning Existing Catch Basin</t>
  </si>
  <si>
    <t>Abandoning Existing Catch Pit</t>
  </si>
  <si>
    <t>iv)</t>
  </si>
  <si>
    <t>v)</t>
  </si>
  <si>
    <t>Install New Fire Hydrant</t>
  </si>
  <si>
    <t>Watermain Realignments</t>
  </si>
  <si>
    <t>Watermain and Service Insulation</t>
  </si>
  <si>
    <t>Air Release Valve and Cover</t>
  </si>
  <si>
    <t>g)</t>
  </si>
  <si>
    <t>h)</t>
  </si>
  <si>
    <t xml:space="preserve">Connection to 375mm Sewer </t>
  </si>
  <si>
    <t xml:space="preserve">Connection to 900mm Sewer </t>
  </si>
  <si>
    <t>150 mm PVC SDR35</t>
  </si>
  <si>
    <t>Connecting to 600mm Sewer</t>
  </si>
  <si>
    <t>Connecting to 150mm Sewer Service</t>
  </si>
  <si>
    <t>Connecting to 300mm Sewer Service</t>
  </si>
  <si>
    <t>Connect to Existing Sewer Service</t>
  </si>
  <si>
    <r>
      <t>150mm - 45</t>
    </r>
    <r>
      <rPr>
        <vertAlign val="superscript"/>
        <sz val="10"/>
        <rFont val="Arial"/>
        <family val="2"/>
      </rPr>
      <t>o</t>
    </r>
  </si>
  <si>
    <r>
      <t>900 mm - 11.25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</si>
  <si>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900 mm - 22.5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</si>
  <si>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375mm - 45</t>
    </r>
    <r>
      <rPr>
        <vertAlign val="superscript"/>
        <sz val="10"/>
        <rFont val="Arial"/>
        <family val="2"/>
      </rPr>
      <t>o</t>
    </r>
  </si>
  <si>
    <r>
      <t>150 mm - 45</t>
    </r>
    <r>
      <rPr>
        <vertAlign val="superscript"/>
        <sz val="12"/>
        <rFont val="Arial"/>
        <family val="2"/>
      </rPr>
      <t>o</t>
    </r>
  </si>
  <si>
    <r>
      <t>m</t>
    </r>
    <r>
      <rPr>
        <vertAlign val="superscript"/>
        <sz val="10"/>
        <rFont val="Arial"/>
        <family val="2"/>
      </rPr>
      <t>3</t>
    </r>
  </si>
  <si>
    <t>525 mm (C76-3)</t>
  </si>
  <si>
    <t>2100 mm Dia x 2.44 m high base (MH 217)</t>
  </si>
  <si>
    <t>Ex. Sewer Cleaning &amp; Inspection (from 
S-MH60009583 to S-MH60009692)</t>
  </si>
  <si>
    <t>Ex. Sewer Cleaning &amp; Inspection (from 
S-MH60009583 to S-MH60009584)</t>
  </si>
  <si>
    <t>1800 mm Dia x 2.44 m high base (MH 225, MH 226)</t>
  </si>
  <si>
    <t>2100 mm Dia x 2.44 m high base (MH 223)</t>
  </si>
  <si>
    <t>2400 mm Dia x 2.44 m high base (MH 227)</t>
  </si>
  <si>
    <t>2700 mm Dia x 2.44 m high base (MH 224)</t>
  </si>
  <si>
    <t>1200 mm Dia x 1.22 m high base (MH 230)</t>
  </si>
  <si>
    <t>1800 mm Dia x 2.44 m high base (MH 228, MH 229)</t>
  </si>
  <si>
    <t>1200 mm Dia x 1.22 m high base (MH 232, MH 233)</t>
  </si>
  <si>
    <t>1500 mm Dia x 1.22 m high base (MH 231)</t>
  </si>
  <si>
    <t>J.1</t>
  </si>
  <si>
    <t>TOTAL BID PRICE (Items I + J) (GST extra) (in numbers)</t>
  </si>
  <si>
    <t>Catch Basin (SD-025)</t>
  </si>
  <si>
    <t xml:space="preserve"> E14</t>
  </si>
  <si>
    <t>CW 2130 / E19</t>
  </si>
  <si>
    <t>E21</t>
  </si>
  <si>
    <t xml:space="preserve"> E19</t>
  </si>
  <si>
    <t>E14</t>
  </si>
  <si>
    <t>1050 mm (C76-3)</t>
  </si>
  <si>
    <t>Concrete Collar</t>
  </si>
  <si>
    <t xml:space="preserve">Connect New 1050mm RCP LDS to 1050 mm RCP LDS Stub </t>
  </si>
  <si>
    <t>Connect 1050 mm RCP LDS to 1050mm PVC LDS</t>
  </si>
  <si>
    <t>CW2130 /E19</t>
  </si>
  <si>
    <t>CW 2130/ E22</t>
  </si>
  <si>
    <t>CW 2110 / E22</t>
  </si>
  <si>
    <t>E23</t>
  </si>
  <si>
    <t>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</si>
</sst>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_)"/>
    <numFmt numFmtId="177" formatCode="#,##0.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strike/>
      <sz val="10"/>
      <name val="Arial"/>
      <family val="2"/>
    </font>
    <font>
      <b/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2">
    <xf numFmtId="0" fontId="0" fillId="0" borderId="0"/>
    <xf numFmtId="0" fontId="25" fillId="24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28" fillId="0" borderId="0" applyFill="0">
      <alignment horizontal="right" vertical="top"/>
    </xf>
    <xf numFmtId="0" fontId="28" fillId="0" borderId="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168" fontId="29" fillId="0" borderId="11" applyFill="0">
      <alignment horizontal="right" vertical="top"/>
    </xf>
    <xf numFmtId="168" fontId="29" fillId="0" borderId="11" applyFill="0">
      <alignment horizontal="right" vertical="top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30" fillId="0" borderId="12" applyFill="0">
      <alignment horizontal="center" vertical="center" wrapText="1"/>
    </xf>
    <xf numFmtId="0" fontId="30" fillId="0" borderId="12" applyFill="0">
      <alignment horizontal="center" vertical="center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166" fontId="32" fillId="0" borderId="13" applyFill="0">
      <alignment horizontal="centerContinuous" wrapText="1"/>
    </xf>
    <xf numFmtId="166" fontId="32" fillId="0" borderId="13" applyFill="0">
      <alignment horizontal="centerContinuous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173" fontId="29" fillId="0" borderId="10" applyFill="0"/>
    <xf numFmtId="173" fontId="29" fillId="0" borderId="10" applyFill="0"/>
    <xf numFmtId="173" fontId="29" fillId="0" borderId="10" applyFill="0"/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/>
    <xf numFmtId="167" fontId="29" fillId="0" borderId="10" applyFill="0"/>
    <xf numFmtId="167" fontId="29" fillId="0" borderId="10" applyFill="0"/>
    <xf numFmtId="167" fontId="29" fillId="0" borderId="12" applyFill="0">
      <alignment horizontal="right"/>
    </xf>
    <xf numFmtId="167" fontId="29" fillId="0" borderId="12" applyFill="0">
      <alignment horizontal="right"/>
    </xf>
    <xf numFmtId="0" fontId="10" fillId="20" borderId="1" applyNumberFormat="0" applyAlignment="0" applyProtection="0"/>
    <xf numFmtId="0" fontId="11" fillId="21" borderId="2" applyNumberFormat="0" applyAlignment="0" applyProtection="0"/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24" borderId="0"/>
    <xf numFmtId="0" fontId="27" fillId="0" borderId="0"/>
    <xf numFmtId="0" fontId="24" fillId="0" borderId="0"/>
    <xf numFmtId="0" fontId="26" fillId="23" borderId="7" applyNumberFormat="0" applyFont="0" applyAlignment="0" applyProtection="0"/>
    <xf numFmtId="175" fontId="30" fillId="0" borderId="12" applyNumberFormat="0" applyFont="0" applyFill="0" applyBorder="0" applyAlignment="0" applyProtection="0">
      <alignment horizontal="center" vertical="top" wrapText="1"/>
    </xf>
    <xf numFmtId="175" fontId="30" fillId="0" borderId="12" applyNumberFormat="0" applyFont="0" applyFill="0" applyBorder="0" applyAlignment="0" applyProtection="0">
      <alignment horizontal="center" vertical="top" wrapText="1"/>
    </xf>
    <xf numFmtId="0" fontId="20" fillId="20" borderId="8" applyNumberFormat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21" fillId="0" borderId="0" applyNumberFormat="0" applyFill="0" applyBorder="0" applyAlignment="0" applyProtection="0"/>
    <xf numFmtId="0" fontId="29" fillId="0" borderId="0" applyFill="0">
      <alignment horizontal="left"/>
    </xf>
    <xf numFmtId="0" fontId="29" fillId="0" borderId="0" applyFill="0">
      <alignment horizontal="left"/>
    </xf>
    <xf numFmtId="0" fontId="35" fillId="0" borderId="0" applyFill="0">
      <alignment horizontal="centerContinuous" vertical="center"/>
    </xf>
    <xf numFmtId="0" fontId="35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0" fontId="29" fillId="0" borderId="12">
      <alignment horizontal="centerContinuous" wrapText="1"/>
    </xf>
    <xf numFmtId="0" fontId="29" fillId="0" borderId="12">
      <alignment horizontal="centerContinuous" wrapText="1"/>
    </xf>
    <xf numFmtId="170" fontId="37" fillId="0" borderId="0" applyFill="0">
      <alignment horizontal="left"/>
    </xf>
    <xf numFmtId="170" fontId="37" fillId="0" borderId="0" applyFill="0">
      <alignment horizontal="left"/>
    </xf>
    <xf numFmtId="171" fontId="38" fillId="0" borderId="0" applyFill="0">
      <alignment horizontal="right"/>
    </xf>
    <xf numFmtId="171" fontId="38" fillId="0" borderId="0" applyFill="0">
      <alignment horizontal="right"/>
    </xf>
    <xf numFmtId="0" fontId="29" fillId="0" borderId="14" applyFill="0"/>
    <xf numFmtId="0" fontId="29" fillId="0" borderId="14" applyFill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24" borderId="0"/>
    <xf numFmtId="0" fontId="25" fillId="24" borderId="0"/>
    <xf numFmtId="0" fontId="25" fillId="23" borderId="7" applyNumberFormat="0" applyFont="0" applyAlignment="0" applyProtection="0"/>
    <xf numFmtId="0" fontId="25" fillId="24" borderId="0"/>
    <xf numFmtId="44" fontId="44" fillId="0" borderId="0" applyFont="0" applyFill="0" applyBorder="0" applyAlignment="0" applyProtection="0"/>
    <xf numFmtId="0" fontId="6" fillId="0" borderId="0"/>
    <xf numFmtId="0" fontId="6" fillId="25" borderId="0"/>
    <xf numFmtId="0" fontId="6" fillId="25" borderId="0"/>
    <xf numFmtId="44" fontId="6" fillId="0" borderId="0" applyFont="0" applyFill="0" applyBorder="0" applyAlignment="0" applyProtection="0"/>
    <xf numFmtId="176" fontId="47" fillId="0" borderId="0"/>
    <xf numFmtId="164" fontId="6" fillId="0" borderId="0" applyFont="0" applyFill="0" applyBorder="0" applyAlignment="0" applyProtection="0"/>
    <xf numFmtId="0" fontId="25" fillId="24" borderId="0"/>
    <xf numFmtId="164" fontId="25" fillId="0" borderId="0" applyFont="0" applyFill="0" applyBorder="0" applyAlignment="0" applyProtection="0"/>
    <xf numFmtId="0" fontId="48" fillId="0" borderId="0"/>
    <xf numFmtId="0" fontId="25" fillId="24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" fontId="0" fillId="0" borderId="12" xfId="0" applyNumberFormat="1" applyBorder="1" applyAlignment="1">
      <alignment horizontal="right"/>
    </xf>
    <xf numFmtId="44" fontId="0" fillId="0" borderId="0" xfId="114" applyFont="1" applyFill="1" applyBorder="1" applyAlignment="1" applyProtection="1">
      <alignment horizontal="right" vertical="center"/>
    </xf>
    <xf numFmtId="44" fontId="0" fillId="0" borderId="0" xfId="118" applyFont="1" applyFill="1" applyBorder="1" applyAlignment="1" applyProtection="1">
      <alignment horizontal="right" vertical="center"/>
    </xf>
    <xf numFmtId="44" fontId="40" fillId="0" borderId="0" xfId="1" applyNumberFormat="1" applyFont="1" applyFill="1" applyAlignment="1">
      <alignment horizontal="center" vertical="center"/>
    </xf>
    <xf numFmtId="7" fontId="40" fillId="0" borderId="0" xfId="1" applyNumberFormat="1" applyFont="1" applyFill="1" applyAlignment="1">
      <alignment horizontal="center"/>
    </xf>
    <xf numFmtId="44" fontId="40" fillId="0" borderId="0" xfId="1" applyNumberFormat="1" applyFont="1" applyFill="1" applyAlignment="1">
      <alignment horizontal="center"/>
    </xf>
    <xf numFmtId="0" fontId="40" fillId="0" borderId="0" xfId="1" applyFont="1" applyFill="1"/>
    <xf numFmtId="44" fontId="6" fillId="0" borderId="0" xfId="118" applyFont="1" applyFill="1" applyBorder="1" applyAlignment="1" applyProtection="1">
      <alignment horizontal="right" vertical="center"/>
    </xf>
    <xf numFmtId="4" fontId="49" fillId="0" borderId="0" xfId="0" applyNumberFormat="1" applyFont="1" applyAlignment="1">
      <alignment horizontal="right"/>
    </xf>
    <xf numFmtId="44" fontId="49" fillId="0" borderId="0" xfId="114" applyFont="1" applyFill="1" applyBorder="1" applyAlignment="1" applyProtection="1">
      <alignment horizontal="right" vertical="center"/>
    </xf>
    <xf numFmtId="44" fontId="49" fillId="0" borderId="0" xfId="118" applyFont="1" applyFill="1" applyBorder="1" applyAlignment="1" applyProtection="1">
      <alignment horizontal="right" vertical="center"/>
    </xf>
    <xf numFmtId="44" fontId="52" fillId="0" borderId="0" xfId="1" applyNumberFormat="1" applyFont="1" applyFill="1" applyAlignment="1">
      <alignment horizontal="center" vertical="center"/>
    </xf>
    <xf numFmtId="7" fontId="52" fillId="0" borderId="0" xfId="1" applyNumberFormat="1" applyFont="1" applyFill="1" applyAlignment="1">
      <alignment horizontal="center"/>
    </xf>
    <xf numFmtId="44" fontId="52" fillId="0" borderId="0" xfId="1" applyNumberFormat="1" applyFont="1" applyFill="1" applyAlignment="1">
      <alignment horizontal="center"/>
    </xf>
    <xf numFmtId="0" fontId="52" fillId="0" borderId="0" xfId="1" applyFont="1" applyFill="1"/>
    <xf numFmtId="0" fontId="0" fillId="0" borderId="12" xfId="0" applyBorder="1"/>
    <xf numFmtId="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2" xfId="114" applyFont="1" applyFill="1" applyBorder="1" applyAlignment="1" applyProtection="1">
      <alignment horizontal="right" vertical="center"/>
    </xf>
    <xf numFmtId="44" fontId="5" fillId="0" borderId="12" xfId="118" applyFont="1" applyFill="1" applyBorder="1" applyAlignment="1" applyProtection="1">
      <alignment horizontal="right" vertical="center"/>
    </xf>
    <xf numFmtId="44" fontId="5" fillId="0" borderId="12" xfId="114" applyFont="1" applyFill="1" applyBorder="1" applyAlignment="1" applyProtection="1">
      <alignment horizontal="right" vertical="center"/>
    </xf>
    <xf numFmtId="44" fontId="6" fillId="0" borderId="0" xfId="114" applyFont="1" applyFill="1" applyBorder="1" applyAlignment="1" applyProtection="1">
      <alignment horizontal="right" vertical="center"/>
    </xf>
    <xf numFmtId="44" fontId="6" fillId="0" borderId="12" xfId="114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" fontId="6" fillId="0" borderId="12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4" fontId="4" fillId="0" borderId="12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43" fillId="0" borderId="12" xfId="0" applyFont="1" applyBorder="1" applyAlignment="1">
      <alignment horizontal="left" vertical="center" wrapText="1"/>
    </xf>
    <xf numFmtId="0" fontId="46" fillId="0" borderId="12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165" fontId="6" fillId="0" borderId="12" xfId="0" applyNumberFormat="1" applyFont="1" applyBorder="1"/>
    <xf numFmtId="0" fontId="6" fillId="0" borderId="12" xfId="0" applyFont="1" applyBorder="1" applyAlignment="1">
      <alignment wrapText="1"/>
    </xf>
    <xf numFmtId="3" fontId="6" fillId="0" borderId="12" xfId="0" applyNumberFormat="1" applyFont="1" applyBorder="1" applyAlignment="1">
      <alignment horizontal="center"/>
    </xf>
    <xf numFmtId="165" fontId="5" fillId="0" borderId="12" xfId="0" applyNumberFormat="1" applyFont="1" applyBorder="1"/>
    <xf numFmtId="0" fontId="5" fillId="0" borderId="12" xfId="0" applyFont="1" applyBorder="1" applyAlignment="1">
      <alignment wrapText="1"/>
    </xf>
    <xf numFmtId="165" fontId="6" fillId="0" borderId="12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right"/>
    </xf>
    <xf numFmtId="4" fontId="6" fillId="0" borderId="12" xfId="0" applyNumberFormat="1" applyFont="1" applyBorder="1" applyAlignment="1" applyProtection="1">
      <alignment horizontal="right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 vertical="center"/>
    </xf>
    <xf numFmtId="0" fontId="5" fillId="0" borderId="12" xfId="115" applyFont="1" applyBorder="1" applyAlignment="1">
      <alignment vertical="center" wrapText="1"/>
    </xf>
    <xf numFmtId="165" fontId="6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5" fontId="6" fillId="0" borderId="12" xfId="119" applyNumberFormat="1" applyFont="1" applyBorder="1" applyAlignment="1">
      <alignment horizontal="center" vertical="top"/>
    </xf>
    <xf numFmtId="5" fontId="6" fillId="0" borderId="0" xfId="119" applyNumberFormat="1" applyFont="1" applyAlignment="1">
      <alignment horizontal="center" vertical="top"/>
    </xf>
    <xf numFmtId="0" fontId="6" fillId="0" borderId="12" xfId="0" applyFont="1" applyBorder="1" applyAlignment="1">
      <alignment vertical="top" wrapText="1"/>
    </xf>
    <xf numFmtId="4" fontId="6" fillId="0" borderId="12" xfId="0" applyNumberFormat="1" applyFont="1" applyBorder="1" applyAlignment="1" applyProtection="1">
      <alignment horizontal="right" vertical="top"/>
      <protection locked="0"/>
    </xf>
    <xf numFmtId="4" fontId="6" fillId="0" borderId="12" xfId="0" applyNumberFormat="1" applyFont="1" applyBorder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5" fillId="0" borderId="12" xfId="0" applyFont="1" applyBorder="1" applyAlignment="1">
      <alignment vertical="top" wrapText="1"/>
    </xf>
    <xf numFmtId="166" fontId="6" fillId="0" borderId="12" xfId="0" applyNumberFormat="1" applyFont="1" applyBorder="1" applyAlignment="1">
      <alignment vertical="top" wrapText="1"/>
    </xf>
    <xf numFmtId="165" fontId="43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177" fontId="6" fillId="0" borderId="12" xfId="0" applyNumberFormat="1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3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wrapText="1"/>
    </xf>
    <xf numFmtId="0" fontId="6" fillId="0" borderId="12" xfId="0" applyFont="1" applyBorder="1" applyAlignment="1">
      <alignment horizontal="left" wrapText="1"/>
    </xf>
    <xf numFmtId="0" fontId="50" fillId="0" borderId="0" xfId="0" applyFont="1"/>
    <xf numFmtId="0" fontId="6" fillId="0" borderId="12" xfId="115" applyBorder="1" applyAlignment="1">
      <alignment horizontal="center" vertical="center" wrapText="1"/>
    </xf>
    <xf numFmtId="0" fontId="6" fillId="0" borderId="12" xfId="115" applyBorder="1" applyAlignment="1">
      <alignment horizontal="center" wrapText="1"/>
    </xf>
    <xf numFmtId="165" fontId="5" fillId="0" borderId="12" xfId="0" applyNumberFormat="1" applyFont="1" applyBorder="1" applyAlignment="1">
      <alignment horizontal="center"/>
    </xf>
    <xf numFmtId="0" fontId="6" fillId="0" borderId="12" xfId="115" applyBorder="1" applyAlignment="1">
      <alignment vertical="top" wrapText="1"/>
    </xf>
    <xf numFmtId="0" fontId="6" fillId="0" borderId="12" xfId="115" applyBorder="1" applyAlignment="1">
      <alignment horizontal="center" vertical="top" wrapText="1"/>
    </xf>
    <xf numFmtId="165" fontId="51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165" fontId="43" fillId="0" borderId="12" xfId="0" applyNumberFormat="1" applyFont="1" applyBorder="1" applyAlignment="1">
      <alignment horizontal="left" vertical="center"/>
    </xf>
    <xf numFmtId="165" fontId="49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0" fontId="46" fillId="0" borderId="12" xfId="0" applyFont="1" applyBorder="1" applyAlignment="1">
      <alignment vertical="center" wrapText="1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4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right"/>
    </xf>
    <xf numFmtId="165" fontId="0" fillId="0" borderId="0" xfId="0" applyNumberFormat="1"/>
    <xf numFmtId="4" fontId="0" fillId="0" borderId="0" xfId="0" applyNumberFormat="1" applyAlignment="1">
      <alignment horizontal="center"/>
    </xf>
    <xf numFmtId="0" fontId="5" fillId="0" borderId="0" xfId="0" applyFont="1"/>
    <xf numFmtId="165" fontId="0" fillId="0" borderId="0" xfId="0" applyNumberFormat="1" applyAlignment="1">
      <alignment wrapText="1"/>
    </xf>
    <xf numFmtId="165" fontId="6" fillId="0" borderId="0" xfId="0" applyNumberFormat="1" applyFont="1"/>
    <xf numFmtId="165" fontId="0" fillId="0" borderId="0" xfId="0" applyNumberFormat="1" applyAlignment="1">
      <alignment horizontal="left" wrapText="1"/>
    </xf>
    <xf numFmtId="44" fontId="5" fillId="0" borderId="0" xfId="118" applyFont="1" applyFill="1" applyBorder="1" applyAlignment="1" applyProtection="1">
      <alignment horizontal="right" vertical="center"/>
    </xf>
    <xf numFmtId="0" fontId="57" fillId="0" borderId="12" xfId="0" applyFont="1" applyBorder="1" applyAlignment="1">
      <alignment horizontal="center"/>
    </xf>
    <xf numFmtId="0" fontId="57" fillId="0" borderId="12" xfId="0" applyFont="1" applyBorder="1" applyAlignment="1">
      <alignment horizontal="center" wrapText="1"/>
    </xf>
    <xf numFmtId="0" fontId="57" fillId="0" borderId="12" xfId="0" applyFont="1" applyBorder="1" applyAlignment="1">
      <alignment horizontal="center" vertical="top" wrapText="1"/>
    </xf>
    <xf numFmtId="0" fontId="59" fillId="0" borderId="12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165" fontId="57" fillId="0" borderId="0" xfId="0" applyNumberFormat="1" applyFont="1" applyAlignment="1">
      <alignment horizontal="center" wrapText="1"/>
    </xf>
    <xf numFmtId="0" fontId="57" fillId="0" borderId="11" xfId="0" applyFont="1" applyBorder="1" applyAlignment="1">
      <alignment horizontal="center"/>
    </xf>
    <xf numFmtId="0" fontId="57" fillId="26" borderId="12" xfId="0" applyFont="1" applyFill="1" applyBorder="1" applyAlignment="1">
      <alignment horizontal="center"/>
    </xf>
    <xf numFmtId="0" fontId="40" fillId="0" borderId="0" xfId="1" applyFont="1" applyFill="1" applyAlignment="1">
      <alignment horizontal="left"/>
    </xf>
    <xf numFmtId="0" fontId="57" fillId="0" borderId="0" xfId="1" applyFont="1" applyFill="1" applyAlignment="1">
      <alignment horizontal="center"/>
    </xf>
    <xf numFmtId="0" fontId="40" fillId="0" borderId="0" xfId="1" applyFont="1" applyFill="1" applyAlignment="1">
      <alignment horizontal="center"/>
    </xf>
    <xf numFmtId="4" fontId="40" fillId="0" borderId="0" xfId="1" applyNumberFormat="1" applyFont="1" applyFill="1" applyAlignment="1">
      <alignment horizontal="center"/>
    </xf>
    <xf numFmtId="165" fontId="43" fillId="0" borderId="18" xfId="0" applyNumberFormat="1" applyFont="1" applyBorder="1" applyAlignment="1">
      <alignment vertical="center"/>
    </xf>
    <xf numFmtId="0" fontId="46" fillId="0" borderId="18" xfId="0" applyFont="1" applyBorder="1" applyAlignment="1">
      <alignment horizontal="left" vertical="center" wrapText="1"/>
    </xf>
    <xf numFmtId="0" fontId="59" fillId="0" borderId="18" xfId="0" applyFont="1" applyBorder="1" applyAlignment="1">
      <alignment horizontal="center" vertical="center" wrapText="1"/>
    </xf>
    <xf numFmtId="44" fontId="0" fillId="0" borderId="18" xfId="114" applyFont="1" applyFill="1" applyBorder="1" applyAlignment="1" applyProtection="1">
      <alignment horizontal="right" vertical="center"/>
    </xf>
    <xf numFmtId="0" fontId="0" fillId="0" borderId="20" xfId="0" applyBorder="1"/>
    <xf numFmtId="0" fontId="57" fillId="0" borderId="20" xfId="0" applyFont="1" applyBorder="1" applyAlignment="1">
      <alignment horizontal="center"/>
    </xf>
    <xf numFmtId="0" fontId="40" fillId="0" borderId="20" xfId="1" applyFont="1" applyFill="1" applyBorder="1" applyAlignment="1">
      <alignment horizontal="center"/>
    </xf>
    <xf numFmtId="4" fontId="40" fillId="0" borderId="20" xfId="1" applyNumberFormat="1" applyFont="1" applyFill="1" applyBorder="1" applyAlignment="1">
      <alignment horizontal="center"/>
    </xf>
    <xf numFmtId="0" fontId="40" fillId="0" borderId="17" xfId="1" applyFont="1" applyFill="1" applyBorder="1" applyAlignment="1">
      <alignment horizontal="left"/>
    </xf>
    <xf numFmtId="0" fontId="40" fillId="0" borderId="22" xfId="1" applyFont="1" applyFill="1" applyBorder="1" applyAlignment="1">
      <alignment horizontal="left"/>
    </xf>
    <xf numFmtId="165" fontId="57" fillId="0" borderId="17" xfId="0" applyNumberFormat="1" applyFont="1" applyBorder="1"/>
    <xf numFmtId="0" fontId="57" fillId="0" borderId="0" xfId="0" applyFont="1" applyAlignment="1">
      <alignment wrapText="1"/>
    </xf>
    <xf numFmtId="0" fontId="57" fillId="26" borderId="0" xfId="0" applyFont="1" applyFill="1" applyAlignment="1">
      <alignment horizontal="center" wrapText="1"/>
    </xf>
    <xf numFmtId="0" fontId="57" fillId="0" borderId="0" xfId="0" applyFont="1" applyAlignment="1">
      <alignment horizontal="center" wrapText="1"/>
    </xf>
    <xf numFmtId="4" fontId="57" fillId="0" borderId="0" xfId="0" applyNumberFormat="1" applyFont="1" applyAlignment="1">
      <alignment horizontal="center"/>
    </xf>
    <xf numFmtId="4" fontId="57" fillId="0" borderId="0" xfId="0" applyNumberFormat="1" applyFont="1" applyAlignment="1">
      <alignment horizontal="right"/>
    </xf>
    <xf numFmtId="4" fontId="57" fillId="0" borderId="21" xfId="0" applyNumberFormat="1" applyFont="1" applyBorder="1" applyAlignment="1">
      <alignment horizontal="right"/>
    </xf>
    <xf numFmtId="165" fontId="0" fillId="0" borderId="25" xfId="0" applyNumberFormat="1" applyBorder="1"/>
    <xf numFmtId="0" fontId="0" fillId="0" borderId="14" xfId="0" applyBorder="1" applyAlignment="1">
      <alignment wrapText="1"/>
    </xf>
    <xf numFmtId="0" fontId="57" fillId="0" borderId="14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4" fontId="0" fillId="0" borderId="14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165" fontId="0" fillId="0" borderId="0" xfId="0" applyNumberForma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165" fontId="0" fillId="0" borderId="0" xfId="0" applyNumberFormat="1" applyAlignment="1">
      <alignment wrapText="1"/>
    </xf>
    <xf numFmtId="165" fontId="43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44" fontId="53" fillId="0" borderId="12" xfId="1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left" wrapText="1"/>
    </xf>
    <xf numFmtId="0" fontId="6" fillId="0" borderId="18" xfId="0" applyFont="1" applyBorder="1" applyAlignment="1">
      <alignment horizontal="center" wrapText="1"/>
    </xf>
    <xf numFmtId="165" fontId="6" fillId="0" borderId="19" xfId="0" applyNumberFormat="1" applyFont="1" applyBorder="1" applyAlignment="1">
      <alignment horizontal="center"/>
    </xf>
    <xf numFmtId="7" fontId="40" fillId="0" borderId="0" xfId="1" applyNumberFormat="1" applyFont="1" applyFill="1" applyAlignment="1">
      <alignment horizontal="center"/>
    </xf>
    <xf numFmtId="7" fontId="40" fillId="0" borderId="21" xfId="1" applyNumberFormat="1" applyFont="1" applyFill="1" applyBorder="1" applyAlignment="1">
      <alignment horizontal="center"/>
    </xf>
    <xf numFmtId="44" fontId="53" fillId="0" borderId="20" xfId="1" applyNumberFormat="1" applyFont="1" applyFill="1" applyBorder="1" applyAlignment="1">
      <alignment horizontal="center"/>
    </xf>
    <xf numFmtId="44" fontId="53" fillId="0" borderId="23" xfId="1" applyNumberFormat="1" applyFont="1" applyFill="1" applyBorder="1" applyAlignment="1">
      <alignment horizontal="center"/>
    </xf>
    <xf numFmtId="4" fontId="58" fillId="0" borderId="0" xfId="0" applyNumberFormat="1" applyFont="1" applyAlignment="1">
      <alignment horizontal="left"/>
    </xf>
    <xf numFmtId="0" fontId="46" fillId="0" borderId="12" xfId="0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horizontal="center" vertical="center"/>
    </xf>
    <xf numFmtId="0" fontId="43" fillId="0" borderId="12" xfId="0" applyFont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57" fillId="0" borderId="26" xfId="0" applyNumberFormat="1" applyFont="1" applyBorder="1" applyAlignment="1" applyProtection="1">
      <alignment horizontal="center" vertical="center" wrapText="1"/>
      <protection locked="0"/>
    </xf>
    <xf numFmtId="4" fontId="57" fillId="0" borderId="27" xfId="0" applyNumberFormat="1" applyFont="1" applyBorder="1" applyAlignment="1" applyProtection="1">
      <alignment horizontal="center" vertical="center" wrapText="1"/>
      <protection locked="0"/>
    </xf>
    <xf numFmtId="4" fontId="57" fillId="0" borderId="14" xfId="0" applyNumberFormat="1" applyFont="1" applyBorder="1" applyAlignment="1" applyProtection="1">
      <alignment horizontal="center" vertical="center" wrapText="1"/>
      <protection locked="0"/>
    </xf>
    <xf numFmtId="4" fontId="57" fillId="0" borderId="24" xfId="0" applyNumberFormat="1" applyFont="1" applyBorder="1" applyAlignment="1" applyProtection="1">
      <alignment horizontal="center" vertical="center" wrapText="1"/>
      <protection locked="0"/>
    </xf>
  </cellXfs>
  <cellStyles count="13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3 2" xfId="130" xr:uid="{53FE8FE4-5D83-4C19-B43C-CFBE77DB62D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5 3" xfId="128" xr:uid="{B7F16E41-B7C0-490C-B7B1-0B76A711CF55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7 3 2" xfId="129" xr:uid="{8F3F363B-9E6C-4278-AF14-2326B412834C}"/>
    <cellStyle name="Normal 8" xfId="115" xr:uid="{7F61F98C-7EE7-4F46-804C-1627F60E3458}"/>
    <cellStyle name="Normal 9" xfId="127" xr:uid="{8851E57A-ABEE-4CCB-9E83-08817C4AFD84}"/>
    <cellStyle name="Normal 9 2" xfId="131" xr:uid="{36CB869A-1B40-4C94-8DFF-5032A0149E78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5C4C-65BF-49C6-BAAA-6BB432C3DB54}">
  <sheetPr>
    <pageSetUpPr fitToPage="1"/>
  </sheetPr>
  <dimension ref="A1:N6370"/>
  <sheetViews>
    <sheetView showGridLines="0" tabSelected="1" view="pageLayout" topLeftCell="C1" zoomScale="70" zoomScaleNormal="90" zoomScaleSheetLayoutView="100" zoomScalePageLayoutView="70" workbookViewId="0">
      <selection activeCell="G496" sqref="G496:I497"/>
    </sheetView>
  </sheetViews>
  <sheetFormatPr defaultColWidth="8.88671875" defaultRowHeight="13.2" x14ac:dyDescent="0.25"/>
  <cols>
    <col min="1" max="1" width="4.33203125" style="2" hidden="1" customWidth="1"/>
    <col min="2" max="2" width="4.5546875" style="2" hidden="1" customWidth="1"/>
    <col min="3" max="3" width="6" style="18" customWidth="1"/>
    <col min="4" max="4" width="54.44140625" style="18" customWidth="1"/>
    <col min="5" max="5" width="9.6640625" style="109" customWidth="1"/>
    <col min="6" max="6" width="7.88671875" style="20" customWidth="1"/>
    <col min="7" max="7" width="10.88671875" style="19" customWidth="1"/>
    <col min="8" max="8" width="12.109375" style="3" customWidth="1"/>
    <col min="9" max="9" width="14.33203125" style="3" bestFit="1" customWidth="1"/>
    <col min="10" max="10" width="15.6640625" style="11" customWidth="1"/>
    <col min="11" max="11" width="32.33203125" style="1" customWidth="1"/>
    <col min="12" max="12" width="15.6640625" style="1" customWidth="1"/>
  </cols>
  <sheetData>
    <row r="1" spans="1:12" s="33" customFormat="1" x14ac:dyDescent="0.25">
      <c r="A1" s="26"/>
      <c r="B1" s="26"/>
      <c r="C1" s="161"/>
      <c r="D1" s="161"/>
      <c r="E1" s="162" t="s">
        <v>10</v>
      </c>
      <c r="F1" s="162"/>
      <c r="G1" s="29"/>
      <c r="H1" s="30"/>
      <c r="I1" s="30"/>
      <c r="J1" s="32"/>
      <c r="K1" s="32"/>
      <c r="L1" s="32"/>
    </row>
    <row r="2" spans="1:12" s="33" customFormat="1" x14ac:dyDescent="0.25">
      <c r="A2" s="26"/>
      <c r="B2" s="26"/>
      <c r="C2" s="164" t="s">
        <v>13</v>
      </c>
      <c r="D2" s="165"/>
      <c r="E2" s="165"/>
      <c r="F2" s="165"/>
      <c r="G2" s="165"/>
      <c r="H2" s="165"/>
      <c r="I2" s="166"/>
      <c r="J2" s="31"/>
      <c r="K2" s="31"/>
      <c r="L2" s="31"/>
    </row>
    <row r="3" spans="1:12" s="33" customFormat="1" x14ac:dyDescent="0.25">
      <c r="A3" s="26"/>
      <c r="B3" s="26"/>
      <c r="C3" s="163"/>
      <c r="D3" s="163"/>
      <c r="E3" s="102"/>
      <c r="F3" s="28"/>
      <c r="G3" s="29"/>
      <c r="H3" s="34"/>
      <c r="I3" s="34"/>
      <c r="J3" s="31"/>
      <c r="K3" s="31"/>
      <c r="L3" s="31"/>
    </row>
    <row r="4" spans="1:12" s="33" customFormat="1" x14ac:dyDescent="0.25">
      <c r="A4" s="26"/>
      <c r="B4" s="26"/>
      <c r="C4" s="27" t="s">
        <v>11</v>
      </c>
      <c r="D4" s="27"/>
      <c r="E4" s="102"/>
      <c r="F4" s="28"/>
      <c r="G4" s="29"/>
      <c r="H4" s="34"/>
      <c r="I4" s="34"/>
      <c r="J4" s="31"/>
      <c r="K4" s="31"/>
      <c r="L4" s="31"/>
    </row>
    <row r="5" spans="1:12" s="33" customFormat="1" ht="26.4" x14ac:dyDescent="0.25">
      <c r="A5" s="26"/>
      <c r="B5" s="26"/>
      <c r="C5" s="35" t="s">
        <v>0</v>
      </c>
      <c r="D5" s="35" t="s">
        <v>1</v>
      </c>
      <c r="E5" s="103" t="s">
        <v>9</v>
      </c>
      <c r="F5" s="37" t="s">
        <v>3</v>
      </c>
      <c r="G5" s="38" t="s">
        <v>2</v>
      </c>
      <c r="H5" s="38" t="s">
        <v>4</v>
      </c>
      <c r="I5" s="38" t="s">
        <v>5</v>
      </c>
      <c r="J5" s="40"/>
      <c r="K5" s="40"/>
      <c r="L5" s="40"/>
    </row>
    <row r="6" spans="1:12" s="33" customFormat="1" ht="13.2" customHeight="1" x14ac:dyDescent="0.25">
      <c r="A6" s="26"/>
      <c r="B6" s="26"/>
      <c r="C6" s="41" t="s">
        <v>14</v>
      </c>
      <c r="D6" s="153" t="s">
        <v>189</v>
      </c>
      <c r="E6" s="153"/>
      <c r="F6" s="153"/>
      <c r="G6" s="38"/>
      <c r="H6" s="43"/>
      <c r="I6" s="43"/>
      <c r="J6" s="39"/>
      <c r="K6" s="39"/>
      <c r="L6" s="39"/>
    </row>
    <row r="7" spans="1:12" s="33" customFormat="1" x14ac:dyDescent="0.25">
      <c r="A7" s="26"/>
      <c r="B7" s="26"/>
      <c r="C7" s="44"/>
      <c r="D7" s="45"/>
      <c r="E7" s="103"/>
      <c r="F7" s="36"/>
      <c r="G7" s="46"/>
      <c r="H7" s="30"/>
      <c r="I7" s="30"/>
      <c r="J7" s="32"/>
      <c r="K7" s="32"/>
      <c r="L7" s="32"/>
    </row>
    <row r="8" spans="1:12" s="33" customFormat="1" x14ac:dyDescent="0.25">
      <c r="A8" s="26" t="s">
        <v>14</v>
      </c>
      <c r="B8" s="26">
        <f>B4+1</f>
        <v>1</v>
      </c>
      <c r="C8" s="47" t="str">
        <f>A8&amp;"."&amp;B8</f>
        <v>A.1</v>
      </c>
      <c r="D8" s="48" t="s">
        <v>98</v>
      </c>
      <c r="E8" s="103" t="s">
        <v>170</v>
      </c>
      <c r="F8" s="36"/>
      <c r="G8" s="46"/>
      <c r="H8" s="30"/>
      <c r="I8" s="30"/>
      <c r="J8" s="32"/>
      <c r="K8" s="32"/>
      <c r="L8" s="32"/>
    </row>
    <row r="9" spans="1:12" s="33" customFormat="1" x14ac:dyDescent="0.25">
      <c r="A9" s="26"/>
      <c r="B9" s="26"/>
      <c r="C9" s="49" t="s">
        <v>23</v>
      </c>
      <c r="D9" s="45" t="s">
        <v>279</v>
      </c>
      <c r="E9" s="103"/>
      <c r="F9" s="27"/>
      <c r="G9" s="27"/>
      <c r="H9" s="30"/>
      <c r="I9" s="30"/>
      <c r="J9" s="32"/>
      <c r="K9" s="32"/>
      <c r="L9" s="32"/>
    </row>
    <row r="10" spans="1:12" s="33" customFormat="1" x14ac:dyDescent="0.25">
      <c r="A10" s="26"/>
      <c r="B10" s="26"/>
      <c r="C10" s="50" t="s">
        <v>20</v>
      </c>
      <c r="D10" s="45" t="s">
        <v>130</v>
      </c>
      <c r="E10" s="103"/>
      <c r="F10" s="36" t="s">
        <v>18</v>
      </c>
      <c r="G10" s="46">
        <v>93</v>
      </c>
      <c r="H10" s="51"/>
      <c r="I10" s="30">
        <f>ROUND(G10*H10,2)</f>
        <v>0</v>
      </c>
      <c r="J10" s="32"/>
      <c r="K10" s="32"/>
      <c r="L10" s="32"/>
    </row>
    <row r="11" spans="1:12" s="33" customFormat="1" x14ac:dyDescent="0.25">
      <c r="A11" s="26"/>
      <c r="B11" s="26"/>
      <c r="C11" s="49" t="s">
        <v>19</v>
      </c>
      <c r="D11" s="45" t="s">
        <v>211</v>
      </c>
      <c r="E11" s="103"/>
      <c r="F11" s="27"/>
      <c r="G11" s="27"/>
      <c r="H11" s="30"/>
      <c r="I11" s="30"/>
      <c r="J11" s="32"/>
      <c r="K11" s="32"/>
      <c r="L11" s="32"/>
    </row>
    <row r="12" spans="1:12" s="33" customFormat="1" x14ac:dyDescent="0.25">
      <c r="A12" s="26"/>
      <c r="B12" s="26"/>
      <c r="C12" s="50" t="s">
        <v>20</v>
      </c>
      <c r="D12" s="45" t="s">
        <v>130</v>
      </c>
      <c r="E12" s="103"/>
      <c r="F12" s="36" t="s">
        <v>18</v>
      </c>
      <c r="G12" s="46">
        <v>13</v>
      </c>
      <c r="H12" s="51"/>
      <c r="I12" s="30">
        <f>ROUND(G12*H12,2)</f>
        <v>0</v>
      </c>
      <c r="J12" s="32"/>
      <c r="K12" s="32"/>
      <c r="L12" s="32"/>
    </row>
    <row r="13" spans="1:12" s="33" customFormat="1" x14ac:dyDescent="0.25">
      <c r="A13" s="26"/>
      <c r="B13" s="26"/>
      <c r="C13" s="52" t="s">
        <v>39</v>
      </c>
      <c r="D13" s="45" t="s">
        <v>212</v>
      </c>
      <c r="E13" s="103"/>
      <c r="F13" s="36"/>
      <c r="G13" s="46"/>
      <c r="H13" s="30"/>
      <c r="I13" s="30"/>
      <c r="J13" s="32"/>
      <c r="K13" s="32"/>
      <c r="L13" s="32"/>
    </row>
    <row r="14" spans="1:12" s="33" customFormat="1" x14ac:dyDescent="0.25">
      <c r="A14" s="26"/>
      <c r="B14" s="26"/>
      <c r="C14" s="53" t="s">
        <v>20</v>
      </c>
      <c r="D14" s="45" t="s">
        <v>130</v>
      </c>
      <c r="E14" s="103"/>
      <c r="F14" s="36" t="s">
        <v>18</v>
      </c>
      <c r="G14" s="46">
        <v>89.6</v>
      </c>
      <c r="H14" s="51"/>
      <c r="I14" s="30">
        <f>ROUND(G14*H14,2)</f>
        <v>0</v>
      </c>
      <c r="J14" s="32"/>
      <c r="K14" s="32"/>
      <c r="L14" s="32"/>
    </row>
    <row r="15" spans="1:12" s="33" customFormat="1" x14ac:dyDescent="0.25">
      <c r="A15" s="26"/>
      <c r="B15" s="26"/>
      <c r="C15" s="52" t="s">
        <v>41</v>
      </c>
      <c r="D15" s="45" t="s">
        <v>213</v>
      </c>
      <c r="E15" s="103"/>
      <c r="F15" s="27"/>
      <c r="G15" s="27"/>
      <c r="H15" s="30"/>
      <c r="I15" s="30"/>
      <c r="J15" s="32"/>
      <c r="K15" s="32"/>
      <c r="L15" s="32"/>
    </row>
    <row r="16" spans="1:12" s="33" customFormat="1" x14ac:dyDescent="0.25">
      <c r="C16" s="53" t="s">
        <v>20</v>
      </c>
      <c r="D16" s="45" t="s">
        <v>130</v>
      </c>
      <c r="E16" s="103"/>
      <c r="F16" s="36" t="s">
        <v>18</v>
      </c>
      <c r="G16" s="46">
        <f>84.253+74</f>
        <v>158.25299999999999</v>
      </c>
      <c r="H16" s="51"/>
      <c r="I16" s="30">
        <f>ROUND(G16*H16,2)</f>
        <v>0</v>
      </c>
      <c r="J16" s="32"/>
      <c r="K16" s="32"/>
      <c r="L16" s="32"/>
    </row>
    <row r="17" spans="1:12" s="33" customFormat="1" x14ac:dyDescent="0.25">
      <c r="A17" s="26"/>
      <c r="B17" s="26"/>
      <c r="C17" s="52" t="s">
        <v>100</v>
      </c>
      <c r="D17" s="45" t="s">
        <v>154</v>
      </c>
      <c r="E17" s="103"/>
      <c r="F17" s="27"/>
      <c r="G17" s="27"/>
      <c r="H17" s="30"/>
      <c r="I17" s="30"/>
      <c r="J17" s="32"/>
      <c r="K17" s="32"/>
      <c r="L17" s="32"/>
    </row>
    <row r="18" spans="1:12" s="33" customFormat="1" x14ac:dyDescent="0.25">
      <c r="C18" s="53" t="s">
        <v>20</v>
      </c>
      <c r="D18" s="45" t="s">
        <v>130</v>
      </c>
      <c r="E18" s="103"/>
      <c r="F18" s="36" t="s">
        <v>18</v>
      </c>
      <c r="G18" s="46">
        <v>43</v>
      </c>
      <c r="H18" s="51"/>
      <c r="I18" s="30">
        <f>ROUND(G18*H18,2)</f>
        <v>0</v>
      </c>
      <c r="J18" s="32"/>
      <c r="K18" s="32"/>
      <c r="L18" s="32"/>
    </row>
    <row r="19" spans="1:12" s="33" customFormat="1" x14ac:dyDescent="0.25">
      <c r="A19" s="26"/>
      <c r="B19" s="26"/>
      <c r="C19" s="53"/>
      <c r="D19" s="45"/>
      <c r="E19" s="103"/>
      <c r="F19" s="36"/>
      <c r="G19" s="46"/>
      <c r="H19" s="30"/>
      <c r="I19" s="30"/>
      <c r="J19" s="32"/>
      <c r="K19" s="32"/>
      <c r="L19" s="32"/>
    </row>
    <row r="20" spans="1:12" s="33" customFormat="1" x14ac:dyDescent="0.25">
      <c r="A20" s="26" t="s">
        <v>14</v>
      </c>
      <c r="B20" s="26">
        <f>B8+1</f>
        <v>2</v>
      </c>
      <c r="C20" s="47" t="str">
        <f>A20&amp;"."&amp;B20</f>
        <v>A.2</v>
      </c>
      <c r="D20" s="48" t="s">
        <v>22</v>
      </c>
      <c r="E20" s="103"/>
      <c r="F20" s="36"/>
      <c r="G20" s="46"/>
      <c r="H20" s="30"/>
      <c r="I20" s="30"/>
      <c r="J20" s="32"/>
      <c r="K20" s="32"/>
      <c r="L20" s="32"/>
    </row>
    <row r="21" spans="1:12" s="33" customFormat="1" x14ac:dyDescent="0.25">
      <c r="A21" s="26"/>
      <c r="B21" s="26"/>
      <c r="C21" s="49" t="s">
        <v>16</v>
      </c>
      <c r="D21" s="45" t="s">
        <v>95</v>
      </c>
      <c r="E21" s="103" t="s">
        <v>62</v>
      </c>
      <c r="F21" s="36"/>
      <c r="G21" s="46"/>
      <c r="H21" s="30"/>
      <c r="I21" s="30"/>
      <c r="J21" s="32"/>
      <c r="K21" s="32"/>
      <c r="L21" s="32"/>
    </row>
    <row r="22" spans="1:12" s="33" customFormat="1" x14ac:dyDescent="0.25">
      <c r="A22" s="26"/>
      <c r="B22" s="26"/>
      <c r="C22" s="50" t="s">
        <v>17</v>
      </c>
      <c r="D22" s="45" t="s">
        <v>195</v>
      </c>
      <c r="E22" s="103"/>
      <c r="F22" s="36" t="s">
        <v>24</v>
      </c>
      <c r="G22" s="46">
        <v>6</v>
      </c>
      <c r="H22" s="51"/>
      <c r="I22" s="30">
        <f>ROUND(G22*H22,2)</f>
        <v>0</v>
      </c>
      <c r="J22" s="32"/>
      <c r="K22" s="32"/>
      <c r="L22" s="32"/>
    </row>
    <row r="23" spans="1:12" s="33" customFormat="1" x14ac:dyDescent="0.25">
      <c r="A23" s="26"/>
      <c r="B23" s="26"/>
      <c r="C23" s="49" t="s">
        <v>25</v>
      </c>
      <c r="D23" s="45" t="s">
        <v>26</v>
      </c>
      <c r="E23" s="103" t="s">
        <v>169</v>
      </c>
      <c r="F23" s="36"/>
      <c r="G23" s="46"/>
      <c r="H23" s="30"/>
      <c r="I23" s="30"/>
      <c r="J23" s="32"/>
      <c r="K23" s="32"/>
      <c r="L23" s="32"/>
    </row>
    <row r="24" spans="1:12" s="33" customFormat="1" x14ac:dyDescent="0.25">
      <c r="A24" s="26"/>
      <c r="B24" s="26"/>
      <c r="C24" s="50" t="s">
        <v>17</v>
      </c>
      <c r="D24" s="45" t="s">
        <v>260</v>
      </c>
      <c r="E24" s="103"/>
      <c r="F24" s="36" t="s">
        <v>24</v>
      </c>
      <c r="G24" s="46">
        <v>3.04</v>
      </c>
      <c r="H24" s="51"/>
      <c r="I24" s="30">
        <f>ROUND(G24*H24,2)</f>
        <v>0</v>
      </c>
      <c r="J24" s="32"/>
      <c r="K24" s="32"/>
      <c r="L24" s="32"/>
    </row>
    <row r="25" spans="1:12" s="33" customFormat="1" x14ac:dyDescent="0.25">
      <c r="A25" s="26"/>
      <c r="B25" s="26"/>
      <c r="C25" s="49" t="s">
        <v>39</v>
      </c>
      <c r="D25" s="45" t="s">
        <v>165</v>
      </c>
      <c r="E25" s="103"/>
      <c r="F25" s="36"/>
      <c r="G25" s="46"/>
      <c r="H25" s="30"/>
      <c r="I25" s="30"/>
      <c r="J25" s="32"/>
      <c r="K25" s="32"/>
      <c r="L25" s="32"/>
    </row>
    <row r="26" spans="1:12" s="33" customFormat="1" x14ac:dyDescent="0.25">
      <c r="A26" s="26"/>
      <c r="B26" s="26"/>
      <c r="C26" s="50" t="s">
        <v>17</v>
      </c>
      <c r="D26" s="45" t="s">
        <v>196</v>
      </c>
      <c r="E26" s="103" t="s">
        <v>166</v>
      </c>
      <c r="F26" s="36" t="s">
        <v>24</v>
      </c>
      <c r="G26" s="46">
        <v>3</v>
      </c>
      <c r="H26" s="51"/>
      <c r="I26" s="30">
        <f>ROUND(G26*H26,2)</f>
        <v>0</v>
      </c>
      <c r="J26" s="32"/>
      <c r="K26" s="32"/>
      <c r="L26" s="32"/>
    </row>
    <row r="27" spans="1:12" s="33" customFormat="1" x14ac:dyDescent="0.25">
      <c r="A27" s="26"/>
      <c r="B27" s="26"/>
      <c r="C27" s="50"/>
      <c r="D27" s="45"/>
      <c r="E27" s="103"/>
      <c r="F27" s="36"/>
      <c r="G27" s="46"/>
      <c r="H27" s="30"/>
      <c r="I27" s="30"/>
      <c r="J27" s="32"/>
      <c r="K27" s="32"/>
      <c r="L27" s="32"/>
    </row>
    <row r="28" spans="1:12" s="33" customFormat="1" x14ac:dyDescent="0.25">
      <c r="A28" s="26" t="s">
        <v>14</v>
      </c>
      <c r="B28" s="26">
        <f>B20+1</f>
        <v>3</v>
      </c>
      <c r="C28" s="47" t="str">
        <f>A28&amp;"."&amp;B28</f>
        <v>A.3</v>
      </c>
      <c r="D28" s="48" t="s">
        <v>180</v>
      </c>
      <c r="E28" s="103" t="s">
        <v>274</v>
      </c>
      <c r="F28" s="36"/>
      <c r="G28" s="46"/>
      <c r="H28" s="30"/>
      <c r="I28" s="30"/>
      <c r="J28" s="32"/>
      <c r="K28" s="32"/>
      <c r="L28" s="32"/>
    </row>
    <row r="29" spans="1:12" s="33" customFormat="1" x14ac:dyDescent="0.25">
      <c r="A29" s="26"/>
      <c r="B29" s="26"/>
      <c r="C29" s="49" t="s">
        <v>16</v>
      </c>
      <c r="D29" s="45" t="s">
        <v>197</v>
      </c>
      <c r="E29" s="103"/>
      <c r="F29" s="36" t="s">
        <v>7</v>
      </c>
      <c r="G29" s="46">
        <v>1</v>
      </c>
      <c r="H29" s="51"/>
      <c r="I29" s="30">
        <f>ROUND(G29*H29,2)</f>
        <v>0</v>
      </c>
      <c r="J29" s="32"/>
      <c r="K29" s="32"/>
      <c r="L29" s="32"/>
    </row>
    <row r="30" spans="1:12" s="33" customFormat="1" x14ac:dyDescent="0.25">
      <c r="A30" s="26"/>
      <c r="B30" s="26"/>
      <c r="C30" s="49"/>
      <c r="D30" s="45"/>
      <c r="E30" s="103"/>
      <c r="F30" s="36"/>
      <c r="G30" s="46"/>
      <c r="H30" s="30"/>
      <c r="I30" s="30"/>
      <c r="J30" s="32"/>
      <c r="K30" s="32"/>
      <c r="L30" s="32"/>
    </row>
    <row r="31" spans="1:12" s="33" customFormat="1" x14ac:dyDescent="0.25">
      <c r="A31" s="26" t="s">
        <v>14</v>
      </c>
      <c r="B31" s="26">
        <f>B28+1</f>
        <v>4</v>
      </c>
      <c r="C31" s="47" t="str">
        <f>A31&amp;"."&amp;B31</f>
        <v>A.4</v>
      </c>
      <c r="D31" s="48" t="s">
        <v>223</v>
      </c>
      <c r="E31" s="103" t="s">
        <v>274</v>
      </c>
      <c r="F31" s="36"/>
      <c r="G31" s="46"/>
      <c r="H31" s="30"/>
      <c r="I31" s="30"/>
      <c r="J31" s="32"/>
      <c r="K31" s="32"/>
      <c r="L31" s="32"/>
    </row>
    <row r="32" spans="1:12" s="33" customFormat="1" x14ac:dyDescent="0.25">
      <c r="A32" s="26"/>
      <c r="B32" s="26"/>
      <c r="C32" s="49" t="s">
        <v>16</v>
      </c>
      <c r="D32" s="45" t="s">
        <v>224</v>
      </c>
      <c r="E32" s="103"/>
      <c r="F32" s="36" t="s">
        <v>7</v>
      </c>
      <c r="G32" s="46">
        <v>1</v>
      </c>
      <c r="H32" s="51"/>
      <c r="I32" s="30">
        <f>ROUND(G32*H32,2)</f>
        <v>0</v>
      </c>
      <c r="J32" s="32"/>
      <c r="K32" s="32"/>
      <c r="L32" s="32"/>
    </row>
    <row r="33" spans="1:12" s="33" customFormat="1" x14ac:dyDescent="0.25">
      <c r="A33" s="26"/>
      <c r="B33" s="26"/>
      <c r="C33" s="49"/>
      <c r="D33" s="45"/>
      <c r="E33" s="103"/>
      <c r="F33" s="36"/>
      <c r="G33" s="46"/>
      <c r="H33" s="30"/>
      <c r="I33" s="30"/>
      <c r="J33" s="32"/>
      <c r="K33" s="32"/>
      <c r="L33" s="32"/>
    </row>
    <row r="34" spans="1:12" s="33" customFormat="1" ht="26.4" customHeight="1" x14ac:dyDescent="0.25">
      <c r="A34" s="26" t="s">
        <v>14</v>
      </c>
      <c r="B34" s="26">
        <f>B31+1</f>
        <v>5</v>
      </c>
      <c r="C34" s="47" t="str">
        <f>A34&amp;"."&amp;B34</f>
        <v>A.5</v>
      </c>
      <c r="D34" s="48" t="s">
        <v>280</v>
      </c>
      <c r="E34" s="103" t="s">
        <v>186</v>
      </c>
      <c r="F34" s="36"/>
      <c r="G34" s="46"/>
      <c r="H34" s="30"/>
      <c r="I34" s="30"/>
      <c r="J34" s="32"/>
      <c r="K34" s="32"/>
      <c r="L34" s="32"/>
    </row>
    <row r="35" spans="1:12" s="33" customFormat="1" x14ac:dyDescent="0.25">
      <c r="A35" s="26"/>
      <c r="B35" s="26"/>
      <c r="C35" s="49" t="s">
        <v>16</v>
      </c>
      <c r="D35" s="45" t="s">
        <v>281</v>
      </c>
      <c r="E35" s="103"/>
      <c r="F35" s="36" t="s">
        <v>7</v>
      </c>
      <c r="G35" s="46">
        <v>1</v>
      </c>
      <c r="H35" s="51"/>
      <c r="I35" s="30">
        <f t="shared" ref="I35:I36" si="0">ROUND(G35*H35,2)</f>
        <v>0</v>
      </c>
      <c r="J35" s="32"/>
      <c r="K35" s="32"/>
      <c r="L35" s="32"/>
    </row>
    <row r="36" spans="1:12" s="33" customFormat="1" x14ac:dyDescent="0.25">
      <c r="A36" s="26"/>
      <c r="B36" s="26"/>
      <c r="C36" s="49" t="s">
        <v>25</v>
      </c>
      <c r="D36" s="45" t="s">
        <v>282</v>
      </c>
      <c r="E36" s="103"/>
      <c r="F36" s="36" t="s">
        <v>7</v>
      </c>
      <c r="G36" s="46">
        <v>1</v>
      </c>
      <c r="H36" s="51"/>
      <c r="I36" s="30">
        <f t="shared" si="0"/>
        <v>0</v>
      </c>
      <c r="J36" s="32"/>
      <c r="K36" s="32"/>
      <c r="L36" s="32"/>
    </row>
    <row r="37" spans="1:12" s="33" customFormat="1" x14ac:dyDescent="0.25">
      <c r="A37" s="26"/>
      <c r="B37" s="26"/>
      <c r="C37" s="49"/>
      <c r="D37" s="45"/>
      <c r="E37" s="103"/>
      <c r="F37" s="36"/>
      <c r="G37" s="46"/>
      <c r="H37" s="30"/>
      <c r="I37" s="30"/>
      <c r="J37" s="32"/>
      <c r="K37" s="32"/>
      <c r="L37" s="32"/>
    </row>
    <row r="38" spans="1:12" s="33" customFormat="1" x14ac:dyDescent="0.25">
      <c r="A38" s="26" t="s">
        <v>14</v>
      </c>
      <c r="B38" s="26">
        <f>B34+1</f>
        <v>6</v>
      </c>
      <c r="C38" s="47" t="str">
        <f>A38&amp;"."&amp;B38</f>
        <v>A.6</v>
      </c>
      <c r="D38" s="48" t="s">
        <v>27</v>
      </c>
      <c r="E38" s="103" t="s">
        <v>28</v>
      </c>
      <c r="F38" s="36"/>
      <c r="G38" s="46"/>
      <c r="H38" s="30"/>
      <c r="I38" s="30"/>
      <c r="J38" s="32"/>
      <c r="K38" s="32"/>
      <c r="L38" s="32"/>
    </row>
    <row r="39" spans="1:12" s="33" customFormat="1" x14ac:dyDescent="0.25">
      <c r="A39" s="26"/>
      <c r="B39" s="26"/>
      <c r="C39" s="49" t="s">
        <v>16</v>
      </c>
      <c r="D39" s="45" t="s">
        <v>152</v>
      </c>
      <c r="E39" s="103"/>
      <c r="F39" s="36" t="s">
        <v>18</v>
      </c>
      <c r="G39" s="46">
        <v>106</v>
      </c>
      <c r="H39" s="51"/>
      <c r="I39" s="30">
        <f>ROUND(G39*H39,2)</f>
        <v>0</v>
      </c>
      <c r="J39" s="32"/>
      <c r="K39" s="32"/>
      <c r="L39" s="32"/>
    </row>
    <row r="40" spans="1:12" s="33" customFormat="1" x14ac:dyDescent="0.25">
      <c r="A40" s="26"/>
      <c r="B40" s="26"/>
      <c r="C40" s="49" t="s">
        <v>25</v>
      </c>
      <c r="D40" s="45" t="s">
        <v>153</v>
      </c>
      <c r="E40" s="103"/>
      <c r="F40" s="36" t="s">
        <v>18</v>
      </c>
      <c r="G40" s="46">
        <f>G14</f>
        <v>89.6</v>
      </c>
      <c r="H40" s="51"/>
      <c r="I40" s="30">
        <f>ROUND(G40*H40,2)</f>
        <v>0</v>
      </c>
      <c r="J40" s="32"/>
      <c r="K40" s="32"/>
      <c r="L40" s="32"/>
    </row>
    <row r="41" spans="1:12" s="33" customFormat="1" x14ac:dyDescent="0.25">
      <c r="A41" s="26"/>
      <c r="B41" s="26"/>
      <c r="C41" s="49" t="s">
        <v>39</v>
      </c>
      <c r="D41" s="45" t="s">
        <v>198</v>
      </c>
      <c r="E41" s="103"/>
      <c r="F41" s="36" t="s">
        <v>18</v>
      </c>
      <c r="G41" s="46">
        <f>G16</f>
        <v>158.25299999999999</v>
      </c>
      <c r="H41" s="51"/>
      <c r="I41" s="30">
        <f>ROUND(G41*H41,2)</f>
        <v>0</v>
      </c>
      <c r="J41" s="32"/>
      <c r="K41" s="32"/>
      <c r="L41" s="32"/>
    </row>
    <row r="42" spans="1:12" s="33" customFormat="1" x14ac:dyDescent="0.25">
      <c r="A42" s="26"/>
      <c r="B42" s="26"/>
      <c r="C42" s="49" t="s">
        <v>41</v>
      </c>
      <c r="D42" s="45" t="s">
        <v>214</v>
      </c>
      <c r="E42" s="103"/>
      <c r="F42" s="36" t="s">
        <v>18</v>
      </c>
      <c r="G42" s="46">
        <f>G18</f>
        <v>43</v>
      </c>
      <c r="H42" s="51"/>
      <c r="I42" s="30">
        <f>ROUND(G42*H42,2)</f>
        <v>0</v>
      </c>
      <c r="J42" s="32"/>
      <c r="K42" s="32"/>
      <c r="L42" s="32"/>
    </row>
    <row r="43" spans="1:12" s="33" customFormat="1" x14ac:dyDescent="0.25">
      <c r="A43" s="26"/>
      <c r="B43" s="26"/>
      <c r="C43" s="49" t="s">
        <v>100</v>
      </c>
      <c r="D43" s="45" t="s">
        <v>108</v>
      </c>
      <c r="E43" s="103"/>
      <c r="F43" s="36" t="s">
        <v>18</v>
      </c>
      <c r="G43" s="46">
        <v>62</v>
      </c>
      <c r="H43" s="51"/>
      <c r="I43" s="30">
        <f>ROUND(G43*H43,2)</f>
        <v>0</v>
      </c>
      <c r="J43" s="32"/>
      <c r="K43" s="32"/>
      <c r="L43" s="32"/>
    </row>
    <row r="44" spans="1:12" s="33" customFormat="1" x14ac:dyDescent="0.25">
      <c r="A44" s="26"/>
      <c r="B44" s="26"/>
      <c r="C44" s="49"/>
      <c r="D44" s="45"/>
      <c r="E44" s="103"/>
      <c r="F44" s="36"/>
      <c r="G44" s="46"/>
      <c r="H44" s="30"/>
      <c r="I44" s="30"/>
      <c r="J44" s="32"/>
      <c r="K44" s="32"/>
      <c r="L44" s="32"/>
    </row>
    <row r="45" spans="1:12" s="33" customFormat="1" x14ac:dyDescent="0.25">
      <c r="A45" s="26" t="s">
        <v>14</v>
      </c>
      <c r="B45" s="26">
        <f>B38+1</f>
        <v>7</v>
      </c>
      <c r="C45" s="47" t="str">
        <f>A45&amp;"."&amp;B45</f>
        <v>A.7</v>
      </c>
      <c r="D45" s="48" t="s">
        <v>222</v>
      </c>
      <c r="E45" s="103" t="s">
        <v>29</v>
      </c>
      <c r="F45" s="36"/>
      <c r="G45" s="46"/>
      <c r="H45" s="30"/>
      <c r="I45" s="30"/>
      <c r="J45" s="32"/>
      <c r="K45" s="32"/>
      <c r="L45" s="32"/>
    </row>
    <row r="46" spans="1:12" s="33" customFormat="1" x14ac:dyDescent="0.25">
      <c r="A46" s="26"/>
      <c r="B46" s="26"/>
      <c r="C46" s="49" t="s">
        <v>16</v>
      </c>
      <c r="D46" s="45" t="s">
        <v>279</v>
      </c>
      <c r="E46" s="103"/>
      <c r="F46" s="36" t="s">
        <v>7</v>
      </c>
      <c r="G46" s="46">
        <v>1</v>
      </c>
      <c r="H46" s="51"/>
      <c r="I46" s="30">
        <f>ROUND(G46*H46,2)</f>
        <v>0</v>
      </c>
      <c r="J46" s="32"/>
      <c r="K46" s="32"/>
      <c r="L46" s="32"/>
    </row>
    <row r="47" spans="1:12" s="33" customFormat="1" x14ac:dyDescent="0.25">
      <c r="A47" s="26"/>
      <c r="B47" s="26"/>
      <c r="C47" s="49"/>
      <c r="D47" s="45"/>
      <c r="E47" s="103"/>
      <c r="F47" s="36"/>
      <c r="G47" s="46"/>
      <c r="H47" s="30"/>
      <c r="I47" s="30"/>
      <c r="J47" s="32"/>
      <c r="K47" s="32"/>
      <c r="L47" s="32"/>
    </row>
    <row r="48" spans="1:12" s="33" customFormat="1" x14ac:dyDescent="0.25">
      <c r="A48" s="26" t="s">
        <v>14</v>
      </c>
      <c r="B48" s="26">
        <f>B45+1</f>
        <v>8</v>
      </c>
      <c r="C48" s="47" t="str">
        <f>A48&amp;"."&amp;B48</f>
        <v>A.8</v>
      </c>
      <c r="D48" s="48" t="s">
        <v>30</v>
      </c>
      <c r="E48" s="103" t="s">
        <v>171</v>
      </c>
      <c r="F48" s="36"/>
      <c r="G48" s="46"/>
      <c r="H48" s="30"/>
      <c r="I48" s="30"/>
      <c r="J48" s="32"/>
      <c r="K48" s="32"/>
      <c r="L48" s="32"/>
    </row>
    <row r="49" spans="1:12" s="33" customFormat="1" x14ac:dyDescent="0.25">
      <c r="A49" s="26"/>
      <c r="B49" s="26"/>
      <c r="C49" s="49" t="s">
        <v>16</v>
      </c>
      <c r="D49" s="45" t="s">
        <v>99</v>
      </c>
      <c r="E49" s="103"/>
      <c r="F49" s="36"/>
      <c r="G49" s="46"/>
      <c r="H49" s="30"/>
      <c r="I49" s="30"/>
      <c r="J49" s="32"/>
      <c r="K49" s="32"/>
      <c r="L49" s="32"/>
    </row>
    <row r="50" spans="1:12" s="33" customFormat="1" x14ac:dyDescent="0.25">
      <c r="A50" s="26"/>
      <c r="B50" s="26"/>
      <c r="C50" s="50" t="s">
        <v>20</v>
      </c>
      <c r="D50" s="45" t="s">
        <v>32</v>
      </c>
      <c r="E50" s="103"/>
      <c r="F50" s="36" t="s">
        <v>18</v>
      </c>
      <c r="G50" s="46">
        <v>70</v>
      </c>
      <c r="H50" s="51"/>
      <c r="I50" s="30">
        <f>ROUND(G50*H50,2)</f>
        <v>0</v>
      </c>
      <c r="J50" s="32"/>
      <c r="K50" s="32"/>
      <c r="L50" s="32"/>
    </row>
    <row r="51" spans="1:12" s="33" customFormat="1" x14ac:dyDescent="0.25">
      <c r="A51" s="26"/>
      <c r="B51" s="26"/>
      <c r="C51" s="49" t="s">
        <v>25</v>
      </c>
      <c r="D51" s="45" t="s">
        <v>97</v>
      </c>
      <c r="E51" s="103"/>
      <c r="F51" s="36"/>
      <c r="G51" s="46"/>
      <c r="H51" s="30"/>
      <c r="I51" s="30"/>
      <c r="J51" s="32"/>
      <c r="K51" s="32"/>
      <c r="L51" s="32"/>
    </row>
    <row r="52" spans="1:12" s="33" customFormat="1" x14ac:dyDescent="0.25">
      <c r="A52" s="26"/>
      <c r="B52" s="26"/>
      <c r="C52" s="50" t="s">
        <v>17</v>
      </c>
      <c r="D52" s="45" t="s">
        <v>32</v>
      </c>
      <c r="E52" s="103"/>
      <c r="F52" s="36" t="s">
        <v>18</v>
      </c>
      <c r="G52" s="46">
        <v>62</v>
      </c>
      <c r="H52" s="51"/>
      <c r="I52" s="30">
        <f>ROUND(G52*H52,2)</f>
        <v>0</v>
      </c>
      <c r="J52" s="32"/>
      <c r="K52" s="32"/>
      <c r="L52" s="32"/>
    </row>
    <row r="53" spans="1:12" s="33" customFormat="1" x14ac:dyDescent="0.25">
      <c r="A53" s="26"/>
      <c r="B53" s="26"/>
      <c r="C53" s="44"/>
      <c r="D53" s="45"/>
      <c r="E53" s="103"/>
      <c r="F53" s="36"/>
      <c r="G53" s="46"/>
      <c r="H53" s="30"/>
      <c r="I53" s="30"/>
      <c r="J53" s="32"/>
      <c r="K53" s="32"/>
      <c r="L53" s="32"/>
    </row>
    <row r="54" spans="1:12" s="33" customFormat="1" x14ac:dyDescent="0.25">
      <c r="A54" s="26" t="s">
        <v>14</v>
      </c>
      <c r="B54" s="26">
        <f>B48+1</f>
        <v>9</v>
      </c>
      <c r="C54" s="47" t="str">
        <f>A54&amp;"."&amp;B54</f>
        <v>A.9</v>
      </c>
      <c r="D54" s="48" t="s">
        <v>106</v>
      </c>
      <c r="E54" s="103" t="s">
        <v>172</v>
      </c>
      <c r="F54" s="36"/>
      <c r="G54" s="46"/>
      <c r="H54" s="30"/>
      <c r="I54" s="30"/>
      <c r="J54" s="32"/>
      <c r="K54" s="32"/>
      <c r="L54" s="32"/>
    </row>
    <row r="55" spans="1:12" s="33" customFormat="1" x14ac:dyDescent="0.25">
      <c r="A55" s="26"/>
      <c r="B55" s="26"/>
      <c r="C55" s="49" t="s">
        <v>16</v>
      </c>
      <c r="D55" s="45" t="s">
        <v>99</v>
      </c>
      <c r="E55" s="103"/>
      <c r="F55" s="36" t="s">
        <v>24</v>
      </c>
      <c r="G55" s="46">
        <v>1</v>
      </c>
      <c r="H55" s="51"/>
      <c r="I55" s="30">
        <f>ROUND(G55*H55,2)</f>
        <v>0</v>
      </c>
      <c r="J55" s="32"/>
      <c r="K55" s="32"/>
      <c r="L55" s="32"/>
    </row>
    <row r="56" spans="1:12" s="33" customFormat="1" x14ac:dyDescent="0.25">
      <c r="A56" s="26"/>
      <c r="B56" s="26"/>
      <c r="C56" s="49" t="s">
        <v>25</v>
      </c>
      <c r="D56" s="45" t="s">
        <v>97</v>
      </c>
      <c r="E56" s="103"/>
      <c r="F56" s="36" t="s">
        <v>24</v>
      </c>
      <c r="G56" s="46">
        <v>1</v>
      </c>
      <c r="H56" s="51"/>
      <c r="I56" s="30">
        <f>ROUND(G56*H56,2)</f>
        <v>0</v>
      </c>
      <c r="J56" s="32"/>
      <c r="K56" s="32"/>
      <c r="L56" s="32"/>
    </row>
    <row r="57" spans="1:12" s="33" customFormat="1" x14ac:dyDescent="0.25">
      <c r="A57" s="26"/>
      <c r="B57" s="26"/>
      <c r="C57" s="44"/>
      <c r="D57" s="45"/>
      <c r="E57" s="103"/>
      <c r="F57" s="36"/>
      <c r="G57" s="46"/>
      <c r="H57" s="30"/>
      <c r="I57" s="30"/>
      <c r="J57" s="32"/>
      <c r="K57" s="32"/>
      <c r="L57" s="32"/>
    </row>
    <row r="58" spans="1:12" s="33" customFormat="1" ht="26.4" x14ac:dyDescent="0.25">
      <c r="A58" s="26" t="s">
        <v>14</v>
      </c>
      <c r="B58" s="26">
        <f>B54+1</f>
        <v>10</v>
      </c>
      <c r="C58" s="47" t="str">
        <f>A58&amp;"."&amp;B58</f>
        <v>A.10</v>
      </c>
      <c r="D58" s="48" t="s">
        <v>33</v>
      </c>
      <c r="E58" s="103" t="s">
        <v>275</v>
      </c>
      <c r="F58" s="36"/>
      <c r="G58" s="46"/>
      <c r="H58" s="30"/>
      <c r="I58" s="30"/>
      <c r="J58" s="32"/>
      <c r="K58" s="32"/>
      <c r="L58" s="32"/>
    </row>
    <row r="59" spans="1:12" s="33" customFormat="1" x14ac:dyDescent="0.25">
      <c r="A59" s="26"/>
      <c r="B59" s="26"/>
      <c r="C59" s="49" t="s">
        <v>16</v>
      </c>
      <c r="D59" s="45" t="s">
        <v>99</v>
      </c>
      <c r="E59" s="103"/>
      <c r="F59" s="36" t="s">
        <v>7</v>
      </c>
      <c r="G59" s="46">
        <v>10</v>
      </c>
      <c r="H59" s="51"/>
      <c r="I59" s="30">
        <f>ROUND(G59*H59,2)</f>
        <v>0</v>
      </c>
      <c r="J59" s="32"/>
      <c r="K59" s="32"/>
      <c r="L59" s="32"/>
    </row>
    <row r="60" spans="1:12" s="33" customFormat="1" x14ac:dyDescent="0.25">
      <c r="A60" s="26"/>
      <c r="B60" s="26"/>
      <c r="C60" s="44"/>
      <c r="D60" s="45"/>
      <c r="E60" s="103"/>
      <c r="F60" s="36"/>
      <c r="G60" s="46"/>
      <c r="H60" s="30"/>
      <c r="I60" s="30"/>
      <c r="J60" s="32"/>
      <c r="K60" s="32"/>
      <c r="L60" s="32"/>
    </row>
    <row r="61" spans="1:12" s="33" customFormat="1" x14ac:dyDescent="0.25">
      <c r="A61" s="26" t="s">
        <v>14</v>
      </c>
      <c r="B61" s="26">
        <f>B58+1</f>
        <v>11</v>
      </c>
      <c r="C61" s="47" t="str">
        <f>A61&amp;"."&amp;B61</f>
        <v>A.11</v>
      </c>
      <c r="D61" s="48" t="s">
        <v>217</v>
      </c>
      <c r="E61" s="103" t="s">
        <v>29</v>
      </c>
      <c r="F61" s="36" t="s">
        <v>7</v>
      </c>
      <c r="G61" s="46">
        <v>2</v>
      </c>
      <c r="H61" s="51"/>
      <c r="I61" s="30">
        <f>ROUND(G61*H61,2)</f>
        <v>0</v>
      </c>
      <c r="J61" s="32"/>
      <c r="K61" s="32"/>
      <c r="L61" s="32"/>
    </row>
    <row r="62" spans="1:12" s="33" customFormat="1" x14ac:dyDescent="0.25">
      <c r="A62" s="26"/>
      <c r="B62" s="26"/>
      <c r="C62" s="47"/>
      <c r="D62" s="48"/>
      <c r="E62" s="103"/>
      <c r="F62" s="36"/>
      <c r="G62" s="46"/>
      <c r="H62" s="30"/>
      <c r="I62" s="30"/>
      <c r="J62" s="32"/>
      <c r="K62" s="32"/>
      <c r="L62" s="32"/>
    </row>
    <row r="63" spans="1:12" s="33" customFormat="1" x14ac:dyDescent="0.25">
      <c r="A63" s="26" t="s">
        <v>14</v>
      </c>
      <c r="B63" s="26">
        <f>B61+1</f>
        <v>12</v>
      </c>
      <c r="C63" s="47" t="str">
        <f>A63&amp;"."&amp;B63</f>
        <v>A.12</v>
      </c>
      <c r="D63" s="48" t="s">
        <v>216</v>
      </c>
      <c r="E63" s="103" t="s">
        <v>29</v>
      </c>
      <c r="F63" s="36"/>
      <c r="G63" s="46"/>
      <c r="H63" s="30"/>
      <c r="I63" s="30"/>
      <c r="J63" s="32"/>
      <c r="K63" s="32"/>
      <c r="L63" s="32"/>
    </row>
    <row r="64" spans="1:12" s="33" customFormat="1" x14ac:dyDescent="0.25">
      <c r="A64" s="26"/>
      <c r="B64" s="26"/>
      <c r="C64" s="49" t="s">
        <v>16</v>
      </c>
      <c r="D64" s="45" t="s">
        <v>249</v>
      </c>
      <c r="E64" s="103"/>
      <c r="F64" s="36" t="s">
        <v>7</v>
      </c>
      <c r="G64" s="46">
        <v>2</v>
      </c>
      <c r="H64" s="51"/>
      <c r="I64" s="30">
        <f>ROUND(G64*H64,2)</f>
        <v>0</v>
      </c>
      <c r="J64" s="32"/>
      <c r="K64" s="32"/>
      <c r="L64" s="32"/>
    </row>
    <row r="65" spans="1:12" s="33" customFormat="1" x14ac:dyDescent="0.25">
      <c r="A65" s="26"/>
      <c r="B65" s="26"/>
      <c r="C65" s="49"/>
      <c r="D65" s="45"/>
      <c r="E65" s="103"/>
      <c r="F65" s="36"/>
      <c r="G65" s="46"/>
      <c r="H65" s="30"/>
      <c r="I65" s="30"/>
      <c r="J65" s="32"/>
      <c r="K65" s="32"/>
      <c r="L65" s="32"/>
    </row>
    <row r="66" spans="1:12" s="33" customFormat="1" x14ac:dyDescent="0.25">
      <c r="A66" s="26" t="s">
        <v>14</v>
      </c>
      <c r="B66" s="26">
        <f>B63+1</f>
        <v>13</v>
      </c>
      <c r="C66" s="47" t="str">
        <f>A66&amp;"."&amp;B66</f>
        <v>A.13</v>
      </c>
      <c r="D66" s="48" t="s">
        <v>252</v>
      </c>
      <c r="E66" s="103" t="s">
        <v>29</v>
      </c>
      <c r="F66" s="36"/>
      <c r="G66" s="46"/>
      <c r="H66" s="30"/>
      <c r="I66" s="30"/>
      <c r="J66" s="32"/>
      <c r="K66" s="32"/>
      <c r="L66" s="32"/>
    </row>
    <row r="67" spans="1:12" s="33" customFormat="1" x14ac:dyDescent="0.25">
      <c r="A67" s="26"/>
      <c r="B67" s="26"/>
      <c r="C67" s="49" t="s">
        <v>16</v>
      </c>
      <c r="D67" s="45" t="s">
        <v>250</v>
      </c>
      <c r="E67" s="103"/>
      <c r="F67" s="36" t="s">
        <v>7</v>
      </c>
      <c r="G67" s="46">
        <v>1</v>
      </c>
      <c r="H67" s="51"/>
      <c r="I67" s="30">
        <f>ROUND(G67*H67,2)</f>
        <v>0</v>
      </c>
      <c r="J67" s="32"/>
      <c r="K67" s="32"/>
      <c r="L67" s="32"/>
    </row>
    <row r="68" spans="1:12" s="33" customFormat="1" x14ac:dyDescent="0.25">
      <c r="A68" s="26"/>
      <c r="B68" s="26"/>
      <c r="C68" s="49" t="s">
        <v>25</v>
      </c>
      <c r="D68" s="45" t="s">
        <v>251</v>
      </c>
      <c r="E68" s="103"/>
      <c r="F68" s="36" t="s">
        <v>7</v>
      </c>
      <c r="G68" s="46">
        <v>1</v>
      </c>
      <c r="H68" s="51"/>
      <c r="I68" s="30">
        <f>ROUND(G68*H68,2)</f>
        <v>0</v>
      </c>
      <c r="J68" s="32"/>
      <c r="K68" s="32"/>
      <c r="L68" s="32"/>
    </row>
    <row r="69" spans="1:12" s="33" customFormat="1" x14ac:dyDescent="0.25">
      <c r="A69" s="26"/>
      <c r="B69" s="26"/>
      <c r="C69" s="49"/>
      <c r="D69" s="45"/>
      <c r="E69" s="103"/>
      <c r="F69" s="36"/>
      <c r="G69" s="46"/>
      <c r="H69" s="30"/>
      <c r="I69" s="30"/>
      <c r="J69" s="32"/>
      <c r="K69" s="32"/>
      <c r="L69" s="32"/>
    </row>
    <row r="70" spans="1:12" s="33" customFormat="1" ht="26.4" x14ac:dyDescent="0.25">
      <c r="A70" s="26" t="s">
        <v>14</v>
      </c>
      <c r="B70" s="26">
        <f>B66+1</f>
        <v>14</v>
      </c>
      <c r="C70" s="47" t="str">
        <f>A70&amp;"."&amp;B70</f>
        <v>A.14</v>
      </c>
      <c r="D70" s="48" t="s">
        <v>164</v>
      </c>
      <c r="E70" s="103" t="s">
        <v>275</v>
      </c>
      <c r="F70" s="36" t="s">
        <v>7</v>
      </c>
      <c r="G70" s="46">
        <v>9</v>
      </c>
      <c r="H70" s="51"/>
      <c r="I70" s="30">
        <f>ROUND(G70*H70,2)</f>
        <v>0</v>
      </c>
      <c r="J70" s="32"/>
      <c r="K70" s="32"/>
      <c r="L70" s="32"/>
    </row>
    <row r="71" spans="1:12" s="33" customFormat="1" x14ac:dyDescent="0.25">
      <c r="A71" s="26"/>
      <c r="B71" s="26"/>
      <c r="C71" s="44"/>
      <c r="D71" s="45"/>
      <c r="E71" s="103"/>
      <c r="F71" s="36"/>
      <c r="G71" s="46"/>
      <c r="H71" s="30"/>
      <c r="I71" s="30"/>
      <c r="J71" s="32"/>
      <c r="K71" s="32"/>
      <c r="L71" s="32"/>
    </row>
    <row r="72" spans="1:12" s="33" customFormat="1" x14ac:dyDescent="0.25">
      <c r="A72" s="26" t="s">
        <v>14</v>
      </c>
      <c r="B72" s="26">
        <f>B70+1</f>
        <v>15</v>
      </c>
      <c r="C72" s="47" t="str">
        <f>A72&amp;"."&amp;B72</f>
        <v>A.15</v>
      </c>
      <c r="D72" s="48" t="s">
        <v>215</v>
      </c>
      <c r="E72" s="103" t="s">
        <v>29</v>
      </c>
      <c r="F72" s="36"/>
      <c r="G72" s="46"/>
      <c r="H72" s="30"/>
      <c r="I72" s="30"/>
      <c r="J72" s="32"/>
      <c r="K72" s="32"/>
      <c r="L72" s="32"/>
    </row>
    <row r="73" spans="1:12" s="33" customFormat="1" x14ac:dyDescent="0.25">
      <c r="A73" s="26"/>
      <c r="B73" s="26"/>
      <c r="C73" s="49" t="s">
        <v>16</v>
      </c>
      <c r="D73" s="45" t="s">
        <v>248</v>
      </c>
      <c r="E73" s="103"/>
      <c r="F73" s="36" t="s">
        <v>18</v>
      </c>
      <c r="G73" s="46">
        <v>12</v>
      </c>
      <c r="H73" s="51"/>
      <c r="I73" s="30">
        <f>ROUND(G73*H73,2)</f>
        <v>0</v>
      </c>
      <c r="J73" s="32"/>
      <c r="K73" s="32"/>
      <c r="L73" s="32"/>
    </row>
    <row r="74" spans="1:12" s="33" customFormat="1" x14ac:dyDescent="0.25">
      <c r="A74" s="26"/>
      <c r="B74" s="26"/>
      <c r="C74" s="49" t="s">
        <v>16</v>
      </c>
      <c r="D74" s="45" t="s">
        <v>97</v>
      </c>
      <c r="E74" s="103"/>
      <c r="F74" s="36" t="s">
        <v>18</v>
      </c>
      <c r="G74" s="46">
        <v>13</v>
      </c>
      <c r="H74" s="51"/>
      <c r="I74" s="30">
        <f>ROUND(G74*H74,2)</f>
        <v>0</v>
      </c>
      <c r="J74" s="32"/>
      <c r="K74" s="32"/>
      <c r="L74" s="32"/>
    </row>
    <row r="75" spans="1:12" s="33" customFormat="1" x14ac:dyDescent="0.25">
      <c r="A75" s="26"/>
      <c r="B75" s="26"/>
      <c r="C75" s="49"/>
      <c r="D75" s="45"/>
      <c r="E75" s="103"/>
      <c r="F75" s="36"/>
      <c r="G75" s="46"/>
      <c r="H75" s="30"/>
      <c r="I75" s="30"/>
      <c r="J75" s="32"/>
      <c r="K75" s="32"/>
      <c r="L75" s="32"/>
    </row>
    <row r="76" spans="1:12" s="33" customFormat="1" x14ac:dyDescent="0.25">
      <c r="A76" s="26" t="s">
        <v>14</v>
      </c>
      <c r="B76" s="26">
        <f>B72+1</f>
        <v>16</v>
      </c>
      <c r="C76" s="47" t="str">
        <f>A76&amp;"."&amp;B76</f>
        <v>A.16</v>
      </c>
      <c r="D76" s="54" t="s">
        <v>101</v>
      </c>
      <c r="E76" s="103" t="s">
        <v>29</v>
      </c>
      <c r="F76" s="36"/>
      <c r="G76" s="46"/>
      <c r="H76" s="30"/>
      <c r="I76" s="30"/>
      <c r="J76" s="32"/>
      <c r="K76" s="32"/>
      <c r="L76" s="32"/>
    </row>
    <row r="77" spans="1:12" s="33" customFormat="1" ht="26.4" x14ac:dyDescent="0.25">
      <c r="A77" s="26"/>
      <c r="B77" s="26"/>
      <c r="C77" s="49" t="s">
        <v>16</v>
      </c>
      <c r="D77" s="45" t="s">
        <v>102</v>
      </c>
      <c r="E77" s="103"/>
      <c r="F77" s="36" t="s">
        <v>7</v>
      </c>
      <c r="G77" s="46">
        <v>10</v>
      </c>
      <c r="H77" s="51"/>
      <c r="I77" s="30">
        <f>ROUND(G77*H77,2)</f>
        <v>0</v>
      </c>
      <c r="J77" s="32"/>
      <c r="K77" s="32"/>
      <c r="L77" s="32"/>
    </row>
    <row r="78" spans="1:12" s="33" customFormat="1" x14ac:dyDescent="0.25">
      <c r="A78" s="26"/>
      <c r="B78" s="26"/>
      <c r="C78" s="44"/>
      <c r="D78" s="45"/>
      <c r="E78" s="103"/>
      <c r="F78" s="36"/>
      <c r="G78" s="46"/>
      <c r="H78" s="30"/>
      <c r="I78" s="30"/>
      <c r="J78" s="32"/>
      <c r="K78" s="32"/>
      <c r="L78" s="32"/>
    </row>
    <row r="79" spans="1:12" s="33" customFormat="1" ht="26.4" x14ac:dyDescent="0.25">
      <c r="A79" s="26" t="s">
        <v>14</v>
      </c>
      <c r="B79" s="26">
        <f>B76+1</f>
        <v>17</v>
      </c>
      <c r="C79" s="47" t="str">
        <f>A79&amp;"."&amp;B79</f>
        <v>A.17</v>
      </c>
      <c r="D79" s="54" t="s">
        <v>103</v>
      </c>
      <c r="E79" s="103" t="s">
        <v>29</v>
      </c>
      <c r="F79" s="36"/>
      <c r="G79" s="46"/>
      <c r="H79" s="30"/>
      <c r="I79" s="30"/>
      <c r="J79" s="32"/>
      <c r="K79" s="32"/>
      <c r="L79" s="32"/>
    </row>
    <row r="80" spans="1:12" s="33" customFormat="1" x14ac:dyDescent="0.25">
      <c r="A80" s="26"/>
      <c r="B80" s="26"/>
      <c r="C80" s="49" t="s">
        <v>16</v>
      </c>
      <c r="D80" s="45" t="s">
        <v>104</v>
      </c>
      <c r="E80" s="103"/>
      <c r="F80" s="36" t="s">
        <v>105</v>
      </c>
      <c r="G80" s="46">
        <v>2</v>
      </c>
      <c r="H80" s="51"/>
      <c r="I80" s="30">
        <f>ROUND(G80*H80,2)</f>
        <v>0</v>
      </c>
      <c r="J80" s="32"/>
      <c r="K80" s="32"/>
      <c r="L80" s="32"/>
    </row>
    <row r="81" spans="1:12" s="33" customFormat="1" x14ac:dyDescent="0.25">
      <c r="A81" s="26"/>
      <c r="B81" s="26"/>
      <c r="C81" s="44"/>
      <c r="D81" s="45"/>
      <c r="E81" s="103"/>
      <c r="F81" s="36"/>
      <c r="G81" s="46"/>
      <c r="H81" s="30"/>
      <c r="I81" s="30"/>
      <c r="J81" s="32"/>
      <c r="K81" s="32"/>
      <c r="L81" s="32"/>
    </row>
    <row r="82" spans="1:12" s="33" customFormat="1" x14ac:dyDescent="0.25">
      <c r="A82" s="26" t="s">
        <v>14</v>
      </c>
      <c r="B82" s="26">
        <f>B79+1</f>
        <v>18</v>
      </c>
      <c r="C82" s="47" t="str">
        <f>A82&amp;"."&amp;B82</f>
        <v>A.18</v>
      </c>
      <c r="D82" s="48" t="s">
        <v>35</v>
      </c>
      <c r="E82" s="103" t="s">
        <v>276</v>
      </c>
      <c r="F82" s="36" t="s">
        <v>7</v>
      </c>
      <c r="G82" s="46">
        <v>10</v>
      </c>
      <c r="H82" s="51"/>
      <c r="I82" s="30">
        <f>ROUND(G82*H82,2)</f>
        <v>0</v>
      </c>
      <c r="J82" s="32"/>
      <c r="K82" s="32"/>
      <c r="L82" s="32"/>
    </row>
    <row r="83" spans="1:12" s="33" customFormat="1" x14ac:dyDescent="0.25">
      <c r="A83" s="26"/>
      <c r="B83" s="26"/>
      <c r="C83" s="44"/>
      <c r="D83" s="45"/>
      <c r="E83" s="103"/>
      <c r="F83" s="36"/>
      <c r="G83" s="46"/>
      <c r="H83" s="30"/>
      <c r="I83" s="30"/>
      <c r="J83" s="32"/>
      <c r="K83" s="32"/>
      <c r="L83" s="32"/>
    </row>
    <row r="84" spans="1:12" s="33" customFormat="1" x14ac:dyDescent="0.25">
      <c r="A84" s="26" t="s">
        <v>14</v>
      </c>
      <c r="B84" s="55">
        <f>B82+1</f>
        <v>19</v>
      </c>
      <c r="C84" s="47" t="str">
        <f>A84&amp;"."&amp;B84</f>
        <v>A.19</v>
      </c>
      <c r="D84" s="48" t="s">
        <v>241</v>
      </c>
      <c r="E84" s="103" t="s">
        <v>139</v>
      </c>
      <c r="F84" s="36"/>
      <c r="G84" s="46"/>
      <c r="H84" s="30"/>
      <c r="I84" s="30"/>
      <c r="J84" s="32"/>
      <c r="K84" s="32"/>
      <c r="L84" s="32"/>
    </row>
    <row r="85" spans="1:12" s="33" customFormat="1" x14ac:dyDescent="0.25">
      <c r="A85" s="26"/>
      <c r="B85" s="26"/>
      <c r="C85" s="49" t="s">
        <v>16</v>
      </c>
      <c r="D85" s="45" t="s">
        <v>140</v>
      </c>
      <c r="E85" s="103"/>
      <c r="F85" s="36"/>
      <c r="G85" s="46"/>
      <c r="H85" s="30"/>
      <c r="I85" s="30"/>
      <c r="J85" s="32"/>
      <c r="K85" s="32"/>
      <c r="L85" s="32"/>
    </row>
    <row r="86" spans="1:12" s="33" customFormat="1" x14ac:dyDescent="0.25">
      <c r="A86" s="26"/>
      <c r="B86" s="26"/>
      <c r="C86" s="50" t="s">
        <v>17</v>
      </c>
      <c r="D86" s="45" t="s">
        <v>167</v>
      </c>
      <c r="E86" s="103"/>
      <c r="F86" s="36" t="s">
        <v>18</v>
      </c>
      <c r="G86" s="46">
        <v>41</v>
      </c>
      <c r="H86" s="51"/>
      <c r="I86" s="30">
        <f>ROUND(G86*H86,2)</f>
        <v>0</v>
      </c>
      <c r="J86" s="32"/>
      <c r="K86" s="32"/>
      <c r="L86" s="32"/>
    </row>
    <row r="87" spans="1:12" s="33" customFormat="1" x14ac:dyDescent="0.25">
      <c r="A87" s="26"/>
      <c r="B87" s="26"/>
      <c r="C87" s="50"/>
      <c r="D87" s="45"/>
      <c r="E87" s="103"/>
      <c r="F87" s="36"/>
      <c r="G87" s="46"/>
      <c r="H87" s="30"/>
      <c r="I87" s="30"/>
      <c r="J87" s="32"/>
      <c r="K87" s="32"/>
      <c r="L87" s="32"/>
    </row>
    <row r="88" spans="1:12" s="33" customFormat="1" x14ac:dyDescent="0.25">
      <c r="A88" s="26"/>
      <c r="B88" s="26"/>
      <c r="C88" s="49" t="s">
        <v>25</v>
      </c>
      <c r="D88" s="45" t="s">
        <v>218</v>
      </c>
      <c r="E88" s="103"/>
      <c r="F88" s="36" t="s">
        <v>7</v>
      </c>
      <c r="G88" s="46">
        <v>1</v>
      </c>
      <c r="H88" s="51"/>
      <c r="I88" s="30">
        <f>ROUND(G88*H88,2)</f>
        <v>0</v>
      </c>
      <c r="J88" s="32"/>
      <c r="K88" s="32"/>
      <c r="L88" s="32"/>
    </row>
    <row r="89" spans="1:12" s="33" customFormat="1" x14ac:dyDescent="0.25">
      <c r="A89" s="26"/>
      <c r="B89" s="26"/>
      <c r="C89" s="50"/>
      <c r="D89" s="45"/>
      <c r="E89" s="103"/>
      <c r="F89" s="36"/>
      <c r="G89" s="46"/>
      <c r="H89" s="30"/>
      <c r="I89" s="30"/>
      <c r="J89" s="32"/>
      <c r="K89" s="32"/>
      <c r="L89" s="32"/>
    </row>
    <row r="90" spans="1:12" s="33" customFormat="1" x14ac:dyDescent="0.25">
      <c r="A90" s="26"/>
      <c r="B90" s="26"/>
      <c r="C90" s="49" t="s">
        <v>39</v>
      </c>
      <c r="D90" s="45" t="s">
        <v>219</v>
      </c>
      <c r="E90" s="104" t="s">
        <v>168</v>
      </c>
      <c r="F90" s="56"/>
      <c r="G90" s="56"/>
      <c r="H90" s="57"/>
      <c r="I90" s="57"/>
      <c r="J90" s="58"/>
      <c r="K90" s="58"/>
      <c r="L90" s="58"/>
    </row>
    <row r="91" spans="1:12" s="33" customFormat="1" x14ac:dyDescent="0.25">
      <c r="A91" s="26"/>
      <c r="B91" s="26"/>
      <c r="C91" s="50" t="s">
        <v>17</v>
      </c>
      <c r="D91" s="59" t="s">
        <v>140</v>
      </c>
      <c r="E91" s="104"/>
      <c r="F91" s="56" t="s">
        <v>7</v>
      </c>
      <c r="G91" s="56">
        <v>1</v>
      </c>
      <c r="H91" s="51"/>
      <c r="I91" s="30">
        <f>H91*G91</f>
        <v>0</v>
      </c>
      <c r="J91" s="32"/>
      <c r="K91" s="32"/>
      <c r="L91" s="32"/>
    </row>
    <row r="92" spans="1:12" s="33" customFormat="1" x14ac:dyDescent="0.25">
      <c r="A92" s="26"/>
      <c r="B92" s="26"/>
      <c r="C92" s="50"/>
      <c r="D92" s="59"/>
      <c r="E92" s="104"/>
      <c r="F92" s="56"/>
      <c r="G92" s="56"/>
      <c r="H92" s="30"/>
      <c r="I92" s="30"/>
      <c r="J92" s="32"/>
      <c r="K92" s="32"/>
      <c r="L92" s="32"/>
    </row>
    <row r="93" spans="1:12" s="33" customFormat="1" x14ac:dyDescent="0.25">
      <c r="A93" s="26"/>
      <c r="B93" s="26"/>
      <c r="C93" s="49" t="s">
        <v>41</v>
      </c>
      <c r="D93" s="59" t="s">
        <v>220</v>
      </c>
      <c r="E93" s="104" t="s">
        <v>168</v>
      </c>
      <c r="F93" s="56" t="s">
        <v>7</v>
      </c>
      <c r="G93" s="56">
        <v>1</v>
      </c>
      <c r="H93" s="51"/>
      <c r="I93" s="30">
        <f>H93*G93</f>
        <v>0</v>
      </c>
      <c r="J93" s="32"/>
      <c r="K93" s="32"/>
      <c r="L93" s="32"/>
    </row>
    <row r="94" spans="1:12" s="33" customFormat="1" ht="26.4" x14ac:dyDescent="0.25">
      <c r="A94" s="26"/>
      <c r="B94" s="26"/>
      <c r="C94" s="49" t="s">
        <v>100</v>
      </c>
      <c r="D94" s="45" t="s">
        <v>174</v>
      </c>
      <c r="E94" s="104" t="s">
        <v>168</v>
      </c>
      <c r="F94" s="56" t="s">
        <v>7</v>
      </c>
      <c r="G94" s="56">
        <v>6</v>
      </c>
      <c r="H94" s="60"/>
      <c r="I94" s="61">
        <f>H94*G94</f>
        <v>0</v>
      </c>
      <c r="J94" s="32"/>
      <c r="K94" s="62"/>
      <c r="L94" s="62"/>
    </row>
    <row r="95" spans="1:12" s="33" customFormat="1" x14ac:dyDescent="0.25">
      <c r="A95" s="26"/>
      <c r="B95" s="26"/>
      <c r="C95" s="47"/>
      <c r="D95" s="63"/>
      <c r="E95" s="104"/>
      <c r="F95" s="56"/>
      <c r="G95" s="56"/>
      <c r="H95" s="30"/>
      <c r="I95" s="30"/>
      <c r="J95" s="32"/>
      <c r="K95" s="32"/>
      <c r="L95" s="32"/>
    </row>
    <row r="96" spans="1:12" s="33" customFormat="1" x14ac:dyDescent="0.25">
      <c r="A96" s="26"/>
      <c r="B96" s="26"/>
      <c r="C96" s="49" t="s">
        <v>221</v>
      </c>
      <c r="D96" s="45" t="s">
        <v>175</v>
      </c>
      <c r="E96" s="104" t="s">
        <v>168</v>
      </c>
      <c r="F96" s="56"/>
      <c r="G96" s="56"/>
      <c r="H96" s="30"/>
      <c r="I96" s="30"/>
      <c r="J96" s="32"/>
      <c r="K96" s="32"/>
      <c r="L96" s="32"/>
    </row>
    <row r="97" spans="1:12" s="33" customFormat="1" ht="15.6" x14ac:dyDescent="0.25">
      <c r="A97" s="26"/>
      <c r="B97" s="55"/>
      <c r="C97" s="50" t="s">
        <v>17</v>
      </c>
      <c r="D97" s="64" t="s">
        <v>253</v>
      </c>
      <c r="E97" s="104"/>
      <c r="F97" s="56" t="s">
        <v>7</v>
      </c>
      <c r="G97" s="56">
        <v>18</v>
      </c>
      <c r="H97" s="51"/>
      <c r="I97" s="30">
        <f>H97*G97</f>
        <v>0</v>
      </c>
      <c r="J97" s="32"/>
      <c r="K97" s="32"/>
      <c r="L97" s="32"/>
    </row>
    <row r="98" spans="1:12" s="33" customFormat="1" x14ac:dyDescent="0.25">
      <c r="A98" s="26"/>
      <c r="B98" s="55"/>
      <c r="C98" s="50"/>
      <c r="D98" s="64"/>
      <c r="E98" s="104"/>
      <c r="F98" s="56"/>
      <c r="G98" s="56"/>
      <c r="H98" s="30"/>
      <c r="I98" s="30"/>
      <c r="J98" s="32"/>
      <c r="K98" s="32"/>
      <c r="L98" s="32"/>
    </row>
    <row r="99" spans="1:12" s="33" customFormat="1" ht="15.6" x14ac:dyDescent="0.25">
      <c r="A99" s="26"/>
      <c r="B99" s="55"/>
      <c r="C99" s="49" t="s">
        <v>244</v>
      </c>
      <c r="D99" s="64" t="s">
        <v>242</v>
      </c>
      <c r="E99" s="104" t="s">
        <v>168</v>
      </c>
      <c r="F99" s="56" t="s">
        <v>94</v>
      </c>
      <c r="G99" s="56">
        <v>20</v>
      </c>
      <c r="H99" s="51"/>
      <c r="I99" s="30">
        <f>H99*G99</f>
        <v>0</v>
      </c>
      <c r="J99" s="32"/>
      <c r="K99" s="32"/>
      <c r="L99" s="32"/>
    </row>
    <row r="100" spans="1:12" s="33" customFormat="1" x14ac:dyDescent="0.25">
      <c r="A100" s="26"/>
      <c r="B100" s="55"/>
      <c r="C100" s="49"/>
      <c r="D100" s="64"/>
      <c r="E100" s="104"/>
      <c r="F100" s="56"/>
      <c r="G100" s="56"/>
      <c r="H100" s="30"/>
      <c r="I100" s="30"/>
      <c r="J100" s="32"/>
      <c r="K100" s="32"/>
      <c r="L100" s="32"/>
    </row>
    <row r="101" spans="1:12" s="33" customFormat="1" x14ac:dyDescent="0.25">
      <c r="A101" s="26"/>
      <c r="B101" s="55"/>
      <c r="C101" s="49" t="s">
        <v>245</v>
      </c>
      <c r="D101" s="64" t="s">
        <v>243</v>
      </c>
      <c r="E101" s="104"/>
      <c r="F101" s="56" t="s">
        <v>7</v>
      </c>
      <c r="G101" s="56">
        <v>5</v>
      </c>
      <c r="H101" s="51"/>
      <c r="I101" s="30">
        <f>H101*G101</f>
        <v>0</v>
      </c>
      <c r="J101" s="32"/>
      <c r="K101" s="32"/>
      <c r="L101" s="32"/>
    </row>
    <row r="102" spans="1:12" s="33" customFormat="1" x14ac:dyDescent="0.25">
      <c r="A102" s="26"/>
      <c r="B102" s="55"/>
      <c r="C102" s="49"/>
      <c r="D102" s="64"/>
      <c r="E102" s="104"/>
      <c r="F102" s="56"/>
      <c r="G102" s="56"/>
      <c r="H102" s="30"/>
      <c r="I102" s="30"/>
      <c r="J102" s="32"/>
      <c r="K102" s="32"/>
      <c r="L102" s="32"/>
    </row>
    <row r="103" spans="1:12" s="33" customFormat="1" x14ac:dyDescent="0.25">
      <c r="A103" s="26" t="s">
        <v>14</v>
      </c>
      <c r="B103" s="55">
        <f>B84+1</f>
        <v>20</v>
      </c>
      <c r="C103" s="47" t="str">
        <f>A103&amp;"."&amp;B103</f>
        <v>A.20</v>
      </c>
      <c r="D103" s="54" t="s">
        <v>273</v>
      </c>
      <c r="E103" s="103" t="s">
        <v>29</v>
      </c>
      <c r="F103" s="56" t="s">
        <v>7</v>
      </c>
      <c r="G103" s="56">
        <v>1</v>
      </c>
      <c r="H103" s="51"/>
      <c r="I103" s="30">
        <f t="shared" ref="I103" si="1">H103*G103</f>
        <v>0</v>
      </c>
      <c r="J103" s="32"/>
      <c r="K103" s="32"/>
      <c r="L103" s="32"/>
    </row>
    <row r="104" spans="1:12" s="33" customFormat="1" x14ac:dyDescent="0.25">
      <c r="A104" s="26"/>
      <c r="B104" s="55"/>
      <c r="C104" s="44"/>
      <c r="D104" s="45"/>
      <c r="E104" s="103"/>
      <c r="F104" s="36"/>
      <c r="G104" s="46"/>
      <c r="H104" s="30"/>
      <c r="I104" s="30"/>
      <c r="J104" s="32"/>
      <c r="K104" s="32"/>
      <c r="L104" s="32"/>
    </row>
    <row r="105" spans="1:12" s="33" customFormat="1" ht="13.5" customHeight="1" x14ac:dyDescent="0.25">
      <c r="A105" s="26"/>
      <c r="B105" s="55"/>
      <c r="C105" s="65" t="s">
        <v>14</v>
      </c>
      <c r="D105" s="153" t="str">
        <f>D6</f>
        <v>Poseidon Bay - Taylor Ave to Cambridge St</v>
      </c>
      <c r="E105" s="153"/>
      <c r="F105" s="153"/>
      <c r="G105" s="154" t="s">
        <v>37</v>
      </c>
      <c r="H105" s="154"/>
      <c r="I105" s="23">
        <f>SUM(I7:I104)</f>
        <v>0</v>
      </c>
      <c r="J105" s="24"/>
      <c r="K105" s="24"/>
      <c r="L105" s="24"/>
    </row>
    <row r="106" spans="1:12" s="33" customFormat="1" x14ac:dyDescent="0.25">
      <c r="A106" s="26"/>
      <c r="B106" s="26"/>
      <c r="C106" s="44"/>
      <c r="D106" s="45"/>
      <c r="E106" s="103"/>
      <c r="F106" s="36"/>
      <c r="G106" s="46"/>
      <c r="H106" s="30"/>
      <c r="I106" s="30"/>
      <c r="J106" s="32"/>
      <c r="K106" s="32"/>
      <c r="L106" s="32"/>
    </row>
    <row r="107" spans="1:12" s="33" customFormat="1" ht="13.5" customHeight="1" x14ac:dyDescent="0.25">
      <c r="A107" s="26"/>
      <c r="B107" s="26"/>
      <c r="C107" s="65" t="s">
        <v>38</v>
      </c>
      <c r="D107" s="153" t="s">
        <v>190</v>
      </c>
      <c r="E107" s="153"/>
      <c r="F107" s="153"/>
      <c r="G107" s="153"/>
      <c r="H107" s="153"/>
      <c r="I107" s="153"/>
      <c r="J107" s="67"/>
      <c r="K107" s="67"/>
      <c r="L107" s="67"/>
    </row>
    <row r="108" spans="1:12" s="33" customFormat="1" x14ac:dyDescent="0.25">
      <c r="A108" s="26"/>
      <c r="B108" s="26"/>
      <c r="C108" s="44"/>
      <c r="D108" s="45"/>
      <c r="E108" s="103"/>
      <c r="F108" s="36"/>
      <c r="G108" s="46"/>
      <c r="H108" s="30"/>
      <c r="I108" s="30"/>
      <c r="J108" s="32"/>
      <c r="K108" s="32"/>
      <c r="L108" s="32"/>
    </row>
    <row r="109" spans="1:12" s="33" customFormat="1" x14ac:dyDescent="0.25">
      <c r="A109" s="26" t="s">
        <v>38</v>
      </c>
      <c r="B109" s="26">
        <f>B105+1</f>
        <v>1</v>
      </c>
      <c r="C109" s="47" t="str">
        <f>A109&amp;"."&amp;B109</f>
        <v>B.1</v>
      </c>
      <c r="D109" s="48" t="s">
        <v>98</v>
      </c>
      <c r="E109" s="103" t="s">
        <v>96</v>
      </c>
      <c r="F109" s="36"/>
      <c r="G109" s="46"/>
      <c r="H109" s="30"/>
      <c r="I109" s="30"/>
      <c r="J109" s="32"/>
      <c r="K109" s="32"/>
      <c r="L109" s="32"/>
    </row>
    <row r="110" spans="1:12" s="33" customFormat="1" x14ac:dyDescent="0.25">
      <c r="A110" s="26"/>
      <c r="B110" s="26"/>
      <c r="C110" s="49" t="s">
        <v>16</v>
      </c>
      <c r="D110" s="45" t="s">
        <v>206</v>
      </c>
      <c r="E110" s="103"/>
      <c r="F110" s="36"/>
      <c r="G110" s="46"/>
      <c r="H110" s="30"/>
      <c r="I110" s="30"/>
      <c r="J110" s="32"/>
      <c r="K110" s="32"/>
      <c r="L110" s="32"/>
    </row>
    <row r="111" spans="1:12" s="33" customFormat="1" x14ac:dyDescent="0.25">
      <c r="A111" s="26"/>
      <c r="B111" s="26"/>
      <c r="C111" s="50" t="s">
        <v>17</v>
      </c>
      <c r="D111" s="45" t="s">
        <v>131</v>
      </c>
      <c r="E111" s="103"/>
      <c r="F111" s="36" t="s">
        <v>18</v>
      </c>
      <c r="G111" s="46">
        <v>91</v>
      </c>
      <c r="H111" s="51"/>
      <c r="I111" s="30">
        <f>ROUND(G111*H111,2)</f>
        <v>0</v>
      </c>
      <c r="J111" s="32"/>
      <c r="K111" s="32"/>
      <c r="L111" s="32"/>
    </row>
    <row r="112" spans="1:12" s="33" customFormat="1" x14ac:dyDescent="0.25">
      <c r="A112" s="26"/>
      <c r="B112" s="26"/>
      <c r="C112" s="50"/>
      <c r="D112" s="45"/>
      <c r="E112" s="103"/>
      <c r="F112" s="36"/>
      <c r="G112" s="46"/>
      <c r="H112" s="30"/>
      <c r="I112" s="30"/>
      <c r="J112" s="32"/>
      <c r="K112" s="32"/>
      <c r="L112" s="32"/>
    </row>
    <row r="113" spans="1:12" s="33" customFormat="1" x14ac:dyDescent="0.25">
      <c r="A113" s="26" t="s">
        <v>38</v>
      </c>
      <c r="B113" s="26">
        <f>B109+1</f>
        <v>2</v>
      </c>
      <c r="C113" s="47" t="str">
        <f>A113&amp;"."&amp;B113</f>
        <v>B.2</v>
      </c>
      <c r="D113" s="48" t="s">
        <v>22</v>
      </c>
      <c r="E113" s="103" t="s">
        <v>29</v>
      </c>
      <c r="F113" s="36"/>
      <c r="G113" s="46"/>
      <c r="H113" s="30"/>
      <c r="I113" s="30"/>
      <c r="J113" s="32"/>
      <c r="K113" s="32"/>
      <c r="L113" s="32"/>
    </row>
    <row r="114" spans="1:12" s="33" customFormat="1" x14ac:dyDescent="0.25">
      <c r="A114" s="26"/>
      <c r="B114" s="26"/>
      <c r="C114" s="49" t="s">
        <v>16</v>
      </c>
      <c r="D114" s="45" t="s">
        <v>95</v>
      </c>
      <c r="E114" s="103"/>
      <c r="F114" s="36"/>
      <c r="G114" s="46"/>
      <c r="H114" s="30"/>
      <c r="I114" s="30"/>
      <c r="J114" s="32"/>
      <c r="K114" s="32"/>
      <c r="L114" s="32"/>
    </row>
    <row r="115" spans="1:12" s="33" customFormat="1" x14ac:dyDescent="0.25">
      <c r="A115" s="26"/>
      <c r="B115" s="26"/>
      <c r="C115" s="50" t="s">
        <v>17</v>
      </c>
      <c r="D115" s="45" t="s">
        <v>202</v>
      </c>
      <c r="E115" s="103"/>
      <c r="F115" s="36" t="s">
        <v>24</v>
      </c>
      <c r="G115" s="68">
        <v>1.5</v>
      </c>
      <c r="H115" s="51"/>
      <c r="I115" s="30">
        <f>ROUND(G115*H115,2)</f>
        <v>0</v>
      </c>
      <c r="J115" s="32"/>
      <c r="K115" s="32"/>
      <c r="L115" s="32"/>
    </row>
    <row r="116" spans="1:12" s="33" customFormat="1" x14ac:dyDescent="0.25">
      <c r="A116" s="26"/>
      <c r="B116" s="26"/>
      <c r="C116" s="50"/>
      <c r="D116" s="45"/>
      <c r="E116" s="103"/>
      <c r="F116" s="36"/>
      <c r="G116" s="46"/>
      <c r="H116" s="30"/>
      <c r="I116" s="30"/>
      <c r="J116" s="32"/>
      <c r="K116" s="32"/>
      <c r="L116" s="32"/>
    </row>
    <row r="117" spans="1:12" s="33" customFormat="1" x14ac:dyDescent="0.25">
      <c r="A117" s="26" t="s">
        <v>38</v>
      </c>
      <c r="B117" s="26">
        <f>B113+1</f>
        <v>3</v>
      </c>
      <c r="C117" s="47" t="str">
        <f>A117&amp;"."&amp;B117</f>
        <v>B.3</v>
      </c>
      <c r="D117" s="48" t="s">
        <v>27</v>
      </c>
      <c r="E117" s="103" t="s">
        <v>28</v>
      </c>
      <c r="F117" s="36"/>
      <c r="G117" s="46"/>
      <c r="H117" s="30"/>
      <c r="I117" s="30"/>
      <c r="J117" s="32"/>
      <c r="K117" s="32"/>
      <c r="L117" s="32"/>
    </row>
    <row r="118" spans="1:12" s="33" customFormat="1" x14ac:dyDescent="0.25">
      <c r="A118" s="26"/>
      <c r="B118" s="26"/>
      <c r="C118" s="49" t="s">
        <v>16</v>
      </c>
      <c r="D118" s="45" t="s">
        <v>107</v>
      </c>
      <c r="E118" s="103"/>
      <c r="F118" s="36" t="s">
        <v>18</v>
      </c>
      <c r="G118" s="46">
        <v>91</v>
      </c>
      <c r="H118" s="51"/>
      <c r="I118" s="30">
        <f>ROUND(G118*H118,2)</f>
        <v>0</v>
      </c>
      <c r="J118" s="32"/>
      <c r="K118" s="32"/>
      <c r="L118" s="32"/>
    </row>
    <row r="119" spans="1:12" s="33" customFormat="1" x14ac:dyDescent="0.25">
      <c r="A119" s="26"/>
      <c r="B119" s="26"/>
      <c r="C119" s="44"/>
      <c r="D119" s="45"/>
      <c r="E119" s="103"/>
      <c r="F119" s="36"/>
      <c r="G119" s="46"/>
      <c r="H119" s="30"/>
      <c r="I119" s="30"/>
      <c r="J119" s="32"/>
      <c r="K119" s="32"/>
      <c r="L119" s="32"/>
    </row>
    <row r="120" spans="1:12" s="33" customFormat="1" x14ac:dyDescent="0.25">
      <c r="A120" s="26" t="s">
        <v>38</v>
      </c>
      <c r="B120" s="26">
        <f>B117+1</f>
        <v>4</v>
      </c>
      <c r="C120" s="47" t="str">
        <f>A120&amp;"."&amp;B120</f>
        <v>B.4</v>
      </c>
      <c r="D120" s="48" t="s">
        <v>30</v>
      </c>
      <c r="E120" s="103" t="s">
        <v>29</v>
      </c>
      <c r="F120" s="36"/>
      <c r="G120" s="46"/>
      <c r="H120" s="30"/>
      <c r="I120" s="30"/>
      <c r="J120" s="32"/>
      <c r="K120" s="32"/>
      <c r="L120" s="32"/>
    </row>
    <row r="121" spans="1:12" s="33" customFormat="1" x14ac:dyDescent="0.25">
      <c r="A121" s="26"/>
      <c r="B121" s="26"/>
      <c r="C121" s="49" t="s">
        <v>16</v>
      </c>
      <c r="D121" s="45" t="s">
        <v>99</v>
      </c>
      <c r="E121" s="103"/>
      <c r="F121" s="36"/>
      <c r="G121" s="46"/>
      <c r="H121" s="30"/>
      <c r="I121" s="30"/>
      <c r="J121" s="32"/>
      <c r="K121" s="32"/>
      <c r="L121" s="32"/>
    </row>
    <row r="122" spans="1:12" s="33" customFormat="1" x14ac:dyDescent="0.25">
      <c r="A122" s="26"/>
      <c r="B122" s="26"/>
      <c r="C122" s="50" t="s">
        <v>17</v>
      </c>
      <c r="D122" s="45" t="s">
        <v>32</v>
      </c>
      <c r="E122" s="103"/>
      <c r="F122" s="36" t="s">
        <v>18</v>
      </c>
      <c r="G122" s="46">
        <f>18+6.05+3.07</f>
        <v>27.12</v>
      </c>
      <c r="H122" s="51"/>
      <c r="I122" s="30">
        <f>ROUND(G122*H122,2)</f>
        <v>0</v>
      </c>
      <c r="J122" s="32"/>
      <c r="K122" s="32"/>
      <c r="L122" s="32"/>
    </row>
    <row r="123" spans="1:12" s="33" customFormat="1" ht="10.5" customHeight="1" x14ac:dyDescent="0.25">
      <c r="A123" s="26"/>
      <c r="B123" s="26"/>
      <c r="C123" s="44"/>
      <c r="D123" s="45"/>
      <c r="E123" s="103"/>
      <c r="F123" s="36"/>
      <c r="G123" s="46"/>
      <c r="H123" s="30"/>
      <c r="I123" s="30"/>
      <c r="J123" s="32"/>
      <c r="K123" s="32"/>
      <c r="L123" s="32"/>
    </row>
    <row r="124" spans="1:12" s="33" customFormat="1" ht="26.4" x14ac:dyDescent="0.25">
      <c r="A124" s="26" t="s">
        <v>38</v>
      </c>
      <c r="B124" s="26">
        <f>B120+1</f>
        <v>5</v>
      </c>
      <c r="C124" s="47" t="str">
        <f>A124&amp;"."&amp;B124</f>
        <v>B.5</v>
      </c>
      <c r="D124" s="48" t="s">
        <v>33</v>
      </c>
      <c r="E124" s="103" t="s">
        <v>275</v>
      </c>
      <c r="F124" s="36"/>
      <c r="G124" s="46"/>
      <c r="H124" s="30"/>
      <c r="I124" s="30"/>
      <c r="J124" s="32"/>
      <c r="K124" s="32"/>
      <c r="L124" s="32"/>
    </row>
    <row r="125" spans="1:12" s="33" customFormat="1" x14ac:dyDescent="0.25">
      <c r="A125" s="26"/>
      <c r="B125" s="26"/>
      <c r="C125" s="49" t="s">
        <v>16</v>
      </c>
      <c r="D125" s="45" t="s">
        <v>99</v>
      </c>
      <c r="E125" s="103"/>
      <c r="F125" s="36" t="s">
        <v>7</v>
      </c>
      <c r="G125" s="46">
        <v>3</v>
      </c>
      <c r="H125" s="51"/>
      <c r="I125" s="30">
        <f>ROUND(G125*H125,2)</f>
        <v>0</v>
      </c>
      <c r="J125" s="32"/>
      <c r="K125" s="32"/>
      <c r="L125" s="32"/>
    </row>
    <row r="126" spans="1:12" s="33" customFormat="1" ht="9" customHeight="1" x14ac:dyDescent="0.25">
      <c r="A126" s="26"/>
      <c r="B126" s="26"/>
      <c r="C126" s="49"/>
      <c r="D126" s="45"/>
      <c r="E126" s="103"/>
      <c r="F126" s="36"/>
      <c r="G126" s="46"/>
      <c r="H126" s="30"/>
      <c r="I126" s="30"/>
      <c r="J126" s="32"/>
      <c r="K126" s="32"/>
      <c r="L126" s="32"/>
    </row>
    <row r="127" spans="1:12" s="33" customFormat="1" ht="26.4" x14ac:dyDescent="0.25">
      <c r="A127" s="26" t="s">
        <v>38</v>
      </c>
      <c r="B127" s="26">
        <f>B124+1</f>
        <v>6</v>
      </c>
      <c r="C127" s="47" t="str">
        <f>A127&amp;"."&amp;B127</f>
        <v>B.6</v>
      </c>
      <c r="D127" s="48" t="s">
        <v>34</v>
      </c>
      <c r="E127" s="103" t="s">
        <v>275</v>
      </c>
      <c r="F127" s="36" t="s">
        <v>7</v>
      </c>
      <c r="G127" s="46">
        <v>1</v>
      </c>
      <c r="H127" s="51"/>
      <c r="I127" s="30">
        <f>ROUND(G127*H127,2)</f>
        <v>0</v>
      </c>
      <c r="J127" s="32"/>
      <c r="K127" s="32"/>
      <c r="L127" s="32"/>
    </row>
    <row r="128" spans="1:12" s="33" customFormat="1" x14ac:dyDescent="0.25">
      <c r="A128" s="26"/>
      <c r="B128" s="26"/>
      <c r="C128" s="44"/>
      <c r="D128" s="45"/>
      <c r="E128" s="103"/>
      <c r="F128" s="36"/>
      <c r="G128" s="46"/>
      <c r="H128" s="30"/>
      <c r="I128" s="30"/>
      <c r="J128" s="32"/>
      <c r="K128" s="32"/>
      <c r="L128" s="32"/>
    </row>
    <row r="129" spans="1:12" s="33" customFormat="1" x14ac:dyDescent="0.25">
      <c r="A129" s="26" t="s">
        <v>38</v>
      </c>
      <c r="B129" s="26">
        <f>B127+1</f>
        <v>7</v>
      </c>
      <c r="C129" s="47" t="str">
        <f>A129&amp;"."&amp;B129</f>
        <v>B.7</v>
      </c>
      <c r="D129" s="54" t="s">
        <v>101</v>
      </c>
      <c r="E129" s="103" t="s">
        <v>29</v>
      </c>
      <c r="F129" s="36"/>
      <c r="G129" s="46"/>
      <c r="H129" s="30"/>
      <c r="I129" s="30"/>
      <c r="J129" s="32"/>
      <c r="K129" s="32"/>
      <c r="L129" s="32"/>
    </row>
    <row r="130" spans="1:12" s="33" customFormat="1" ht="26.4" x14ac:dyDescent="0.25">
      <c r="A130" s="26"/>
      <c r="B130" s="26"/>
      <c r="C130" s="49" t="s">
        <v>16</v>
      </c>
      <c r="D130" s="45" t="s">
        <v>102</v>
      </c>
      <c r="E130" s="103"/>
      <c r="F130" s="36" t="s">
        <v>7</v>
      </c>
      <c r="G130" s="46">
        <v>3</v>
      </c>
      <c r="H130" s="51"/>
      <c r="I130" s="30">
        <f>ROUND(G130*H130,2)</f>
        <v>0</v>
      </c>
      <c r="J130" s="32"/>
      <c r="K130" s="32"/>
      <c r="L130" s="32"/>
    </row>
    <row r="131" spans="1:12" s="33" customFormat="1" x14ac:dyDescent="0.25">
      <c r="A131" s="26"/>
      <c r="B131" s="26"/>
      <c r="C131" s="49"/>
      <c r="D131" s="45"/>
      <c r="E131" s="103"/>
      <c r="F131" s="36"/>
      <c r="G131" s="46"/>
      <c r="H131" s="30"/>
      <c r="I131" s="30"/>
      <c r="J131" s="32"/>
      <c r="K131" s="32"/>
      <c r="L131" s="32"/>
    </row>
    <row r="132" spans="1:12" s="33" customFormat="1" x14ac:dyDescent="0.25">
      <c r="A132" s="26" t="s">
        <v>38</v>
      </c>
      <c r="B132" s="26">
        <f>B129+1</f>
        <v>8</v>
      </c>
      <c r="C132" s="47" t="str">
        <f>A132&amp;"."&amp;B132</f>
        <v>B.8</v>
      </c>
      <c r="D132" s="48" t="s">
        <v>35</v>
      </c>
      <c r="E132" s="103" t="s">
        <v>276</v>
      </c>
      <c r="F132" s="36" t="s">
        <v>7</v>
      </c>
      <c r="G132" s="46">
        <v>3</v>
      </c>
      <c r="H132" s="51"/>
      <c r="I132" s="30">
        <f>ROUND(G132*H132,2)</f>
        <v>0</v>
      </c>
      <c r="J132" s="32"/>
      <c r="K132" s="32"/>
      <c r="L132" s="32"/>
    </row>
    <row r="133" spans="1:12" s="33" customFormat="1" ht="11.25" customHeight="1" x14ac:dyDescent="0.25">
      <c r="A133" s="26"/>
      <c r="B133" s="26"/>
      <c r="C133" s="49"/>
      <c r="D133" s="45"/>
      <c r="E133" s="103"/>
      <c r="F133" s="36"/>
      <c r="G133" s="46"/>
      <c r="H133" s="30"/>
      <c r="I133" s="30"/>
      <c r="J133" s="32"/>
      <c r="K133" s="32"/>
      <c r="L133" s="32"/>
    </row>
    <row r="134" spans="1:12" s="33" customFormat="1" x14ac:dyDescent="0.25">
      <c r="A134" s="26"/>
      <c r="B134" s="26"/>
      <c r="C134" s="65" t="s">
        <v>38</v>
      </c>
      <c r="D134" s="153" t="str">
        <f>D107</f>
        <v>Ebby Avenue - Cambridge St to Poseidon Bay</v>
      </c>
      <c r="E134" s="153"/>
      <c r="F134" s="153"/>
      <c r="G134" s="154" t="s">
        <v>37</v>
      </c>
      <c r="H134" s="154"/>
      <c r="I134" s="23">
        <f>SUM(I108:I133)</f>
        <v>0</v>
      </c>
      <c r="J134" s="24"/>
      <c r="K134" s="24"/>
      <c r="L134" s="24"/>
    </row>
    <row r="135" spans="1:12" s="33" customFormat="1" x14ac:dyDescent="0.25">
      <c r="A135" s="26"/>
      <c r="B135" s="26"/>
      <c r="C135" s="144"/>
      <c r="D135" s="144"/>
      <c r="E135" s="144"/>
      <c r="F135" s="144"/>
      <c r="G135" s="144"/>
      <c r="H135" s="144"/>
      <c r="I135" s="144"/>
      <c r="J135" s="55"/>
      <c r="K135" s="55"/>
      <c r="L135" s="55"/>
    </row>
    <row r="136" spans="1:12" s="33" customFormat="1" ht="13.2" customHeight="1" x14ac:dyDescent="0.25">
      <c r="A136" s="26"/>
      <c r="B136" s="26"/>
      <c r="C136" s="65" t="s">
        <v>40</v>
      </c>
      <c r="D136" s="153" t="s">
        <v>191</v>
      </c>
      <c r="E136" s="153"/>
      <c r="F136" s="153"/>
      <c r="G136" s="153"/>
      <c r="H136" s="153"/>
      <c r="I136" s="153"/>
      <c r="J136" s="67"/>
      <c r="K136" s="67"/>
      <c r="L136" s="67"/>
    </row>
    <row r="137" spans="1:12" s="33" customFormat="1" ht="7.5" customHeight="1" x14ac:dyDescent="0.25">
      <c r="A137" s="26"/>
      <c r="B137" s="26"/>
      <c r="C137" s="44"/>
      <c r="D137" s="45"/>
      <c r="E137" s="103"/>
      <c r="F137" s="36"/>
      <c r="G137" s="46"/>
      <c r="H137" s="30"/>
      <c r="I137" s="30"/>
      <c r="J137" s="32"/>
      <c r="K137" s="32"/>
      <c r="L137" s="32"/>
    </row>
    <row r="138" spans="1:12" s="33" customFormat="1" x14ac:dyDescent="0.25">
      <c r="A138" s="26" t="s">
        <v>40</v>
      </c>
      <c r="B138" s="26">
        <v>1</v>
      </c>
      <c r="C138" s="47" t="str">
        <f>A138&amp;"."&amp;B138</f>
        <v>C.1</v>
      </c>
      <c r="D138" s="48" t="s">
        <v>98</v>
      </c>
      <c r="E138" s="103" t="s">
        <v>96</v>
      </c>
      <c r="F138" s="36"/>
      <c r="G138" s="46"/>
      <c r="H138" s="30"/>
      <c r="I138" s="30"/>
      <c r="J138" s="32"/>
      <c r="K138" s="32"/>
      <c r="L138" s="32"/>
    </row>
    <row r="139" spans="1:12" s="33" customFormat="1" x14ac:dyDescent="0.25">
      <c r="A139" s="26"/>
      <c r="B139" s="26"/>
      <c r="C139" s="49" t="s">
        <v>16</v>
      </c>
      <c r="D139" s="45" t="s">
        <v>200</v>
      </c>
      <c r="E139" s="103"/>
      <c r="F139" s="36"/>
      <c r="G139" s="46"/>
      <c r="H139" s="30"/>
      <c r="I139" s="30"/>
      <c r="J139" s="32"/>
      <c r="K139" s="32"/>
      <c r="L139" s="32"/>
    </row>
    <row r="140" spans="1:12" s="33" customFormat="1" x14ac:dyDescent="0.25">
      <c r="A140" s="26"/>
      <c r="B140" s="26"/>
      <c r="C140" s="50" t="s">
        <v>17</v>
      </c>
      <c r="D140" s="45" t="s">
        <v>131</v>
      </c>
      <c r="E140" s="103"/>
      <c r="F140" s="36" t="s">
        <v>18</v>
      </c>
      <c r="G140" s="46">
        <v>37.700000000000003</v>
      </c>
      <c r="H140" s="51"/>
      <c r="I140" s="30">
        <f>ROUND(G140*H140,2)</f>
        <v>0</v>
      </c>
      <c r="J140" s="32"/>
      <c r="K140" s="32"/>
      <c r="L140" s="32"/>
    </row>
    <row r="141" spans="1:12" s="33" customFormat="1" ht="6.6" customHeight="1" x14ac:dyDescent="0.25">
      <c r="A141" s="26"/>
      <c r="B141" s="26"/>
      <c r="C141" s="49"/>
      <c r="D141" s="45"/>
      <c r="E141" s="103"/>
      <c r="F141" s="36"/>
      <c r="G141" s="46"/>
      <c r="H141" s="30"/>
      <c r="I141" s="30"/>
      <c r="J141" s="32"/>
      <c r="K141" s="32"/>
      <c r="L141" s="32"/>
    </row>
    <row r="142" spans="1:12" s="33" customFormat="1" x14ac:dyDescent="0.25">
      <c r="A142" s="26" t="s">
        <v>40</v>
      </c>
      <c r="B142" s="26">
        <f>B138+1</f>
        <v>2</v>
      </c>
      <c r="C142" s="47" t="str">
        <f>A142&amp;"."&amp;B142</f>
        <v>C.2</v>
      </c>
      <c r="D142" s="48" t="s">
        <v>22</v>
      </c>
      <c r="E142" s="103"/>
      <c r="F142" s="36"/>
      <c r="G142" s="46"/>
      <c r="H142" s="30"/>
      <c r="I142" s="30"/>
      <c r="J142" s="32"/>
      <c r="K142" s="32"/>
      <c r="L142" s="32"/>
    </row>
    <row r="143" spans="1:12" s="33" customFormat="1" x14ac:dyDescent="0.25">
      <c r="A143" s="26"/>
      <c r="B143" s="26"/>
      <c r="C143" s="49" t="s">
        <v>16</v>
      </c>
      <c r="D143" s="45" t="s">
        <v>95</v>
      </c>
      <c r="E143" s="103" t="s">
        <v>62</v>
      </c>
      <c r="F143" s="36"/>
      <c r="G143" s="46"/>
      <c r="H143" s="30"/>
      <c r="I143" s="30"/>
      <c r="J143" s="32"/>
      <c r="K143" s="32"/>
      <c r="L143" s="32"/>
    </row>
    <row r="144" spans="1:12" s="33" customFormat="1" x14ac:dyDescent="0.25">
      <c r="A144" s="26"/>
      <c r="B144" s="26"/>
      <c r="C144" s="50" t="s">
        <v>17</v>
      </c>
      <c r="D144" s="45" t="s">
        <v>203</v>
      </c>
      <c r="E144" s="103"/>
      <c r="F144" s="36" t="s">
        <v>24</v>
      </c>
      <c r="G144" s="46">
        <v>2</v>
      </c>
      <c r="H144" s="51"/>
      <c r="I144" s="30">
        <f>ROUND(G144*H144,2)</f>
        <v>0</v>
      </c>
      <c r="J144" s="32"/>
      <c r="K144" s="32"/>
      <c r="L144" s="32"/>
    </row>
    <row r="145" spans="1:12" s="33" customFormat="1" ht="6" customHeight="1" x14ac:dyDescent="0.25">
      <c r="A145" s="26"/>
      <c r="B145" s="26"/>
      <c r="C145" s="50"/>
      <c r="D145" s="45"/>
      <c r="E145" s="103"/>
      <c r="F145" s="36"/>
      <c r="G145" s="46"/>
      <c r="H145" s="30"/>
      <c r="I145" s="30"/>
      <c r="J145" s="32"/>
      <c r="K145" s="32"/>
      <c r="L145" s="32"/>
    </row>
    <row r="146" spans="1:12" s="33" customFormat="1" x14ac:dyDescent="0.25">
      <c r="A146" s="26" t="s">
        <v>40</v>
      </c>
      <c r="B146" s="26">
        <f>B142+1</f>
        <v>3</v>
      </c>
      <c r="C146" s="47" t="str">
        <f>A146&amp;"."&amp;B146</f>
        <v>C.3</v>
      </c>
      <c r="D146" s="48" t="s">
        <v>27</v>
      </c>
      <c r="E146" s="103" t="s">
        <v>28</v>
      </c>
      <c r="F146" s="36"/>
      <c r="G146" s="46"/>
      <c r="H146" s="30"/>
      <c r="I146" s="30"/>
      <c r="J146" s="32"/>
      <c r="K146" s="32"/>
      <c r="L146" s="32"/>
    </row>
    <row r="147" spans="1:12" s="33" customFormat="1" x14ac:dyDescent="0.25">
      <c r="A147" s="26"/>
      <c r="B147" s="26"/>
      <c r="C147" s="49" t="s">
        <v>16</v>
      </c>
      <c r="D147" s="45" t="s">
        <v>108</v>
      </c>
      <c r="E147" s="103"/>
      <c r="F147" s="36" t="s">
        <v>18</v>
      </c>
      <c r="G147" s="46">
        <f>G140</f>
        <v>37.700000000000003</v>
      </c>
      <c r="H147" s="51"/>
      <c r="I147" s="30">
        <f>ROUND(G147*H147,2)</f>
        <v>0</v>
      </c>
      <c r="J147" s="32"/>
      <c r="K147" s="32"/>
      <c r="L147" s="32"/>
    </row>
    <row r="148" spans="1:12" s="33" customFormat="1" ht="5.25" customHeight="1" x14ac:dyDescent="0.25">
      <c r="A148" s="26"/>
      <c r="B148" s="26"/>
      <c r="C148" s="49"/>
      <c r="D148" s="45"/>
      <c r="E148" s="103"/>
      <c r="F148" s="36"/>
      <c r="G148" s="46"/>
      <c r="H148" s="30"/>
      <c r="I148" s="30"/>
      <c r="J148" s="32"/>
      <c r="K148" s="32"/>
      <c r="L148" s="32"/>
    </row>
    <row r="149" spans="1:12" s="33" customFormat="1" ht="9.6" customHeight="1" x14ac:dyDescent="0.25">
      <c r="A149" s="26"/>
      <c r="B149" s="26"/>
      <c r="C149" s="49"/>
      <c r="D149" s="45"/>
      <c r="E149" s="103"/>
      <c r="F149" s="36"/>
      <c r="G149" s="46"/>
      <c r="H149" s="30"/>
      <c r="I149" s="30"/>
      <c r="J149" s="32"/>
      <c r="K149" s="32"/>
      <c r="L149" s="32"/>
    </row>
    <row r="150" spans="1:12" s="33" customFormat="1" x14ac:dyDescent="0.25">
      <c r="A150" s="26" t="s">
        <v>40</v>
      </c>
      <c r="B150" s="26">
        <f>B146+1</f>
        <v>4</v>
      </c>
      <c r="C150" s="47" t="str">
        <f>A150&amp;"."&amp;B150</f>
        <v>C.4</v>
      </c>
      <c r="D150" s="48" t="s">
        <v>30</v>
      </c>
      <c r="E150" s="103" t="s">
        <v>172</v>
      </c>
      <c r="F150" s="36"/>
      <c r="G150" s="46"/>
      <c r="H150" s="30"/>
      <c r="I150" s="30"/>
      <c r="J150" s="32"/>
      <c r="K150" s="32"/>
      <c r="L150" s="32"/>
    </row>
    <row r="151" spans="1:12" s="33" customFormat="1" x14ac:dyDescent="0.25">
      <c r="A151" s="26"/>
      <c r="B151" s="26"/>
      <c r="C151" s="49" t="s">
        <v>16</v>
      </c>
      <c r="D151" s="45" t="s">
        <v>31</v>
      </c>
      <c r="E151" s="103"/>
      <c r="F151" s="36"/>
      <c r="G151" s="46"/>
      <c r="H151" s="30"/>
      <c r="I151" s="30"/>
      <c r="J151" s="32"/>
      <c r="K151" s="32"/>
      <c r="L151" s="32"/>
    </row>
    <row r="152" spans="1:12" s="33" customFormat="1" x14ac:dyDescent="0.25">
      <c r="A152" s="26"/>
      <c r="B152" s="26"/>
      <c r="C152" s="50" t="s">
        <v>17</v>
      </c>
      <c r="D152" s="45" t="s">
        <v>32</v>
      </c>
      <c r="E152" s="103"/>
      <c r="F152" s="36" t="s">
        <v>18</v>
      </c>
      <c r="G152" s="46">
        <v>7</v>
      </c>
      <c r="H152" s="51"/>
      <c r="I152" s="30">
        <f>ROUND(G152*H152,2)</f>
        <v>0</v>
      </c>
      <c r="J152" s="32"/>
      <c r="K152" s="32"/>
      <c r="L152" s="32"/>
    </row>
    <row r="153" spans="1:12" s="33" customFormat="1" x14ac:dyDescent="0.25">
      <c r="A153" s="26"/>
      <c r="B153" s="26"/>
      <c r="C153" s="44"/>
      <c r="D153" s="45"/>
      <c r="E153" s="103"/>
      <c r="F153" s="36"/>
      <c r="G153" s="46"/>
      <c r="H153" s="30"/>
      <c r="I153" s="30"/>
      <c r="J153" s="32"/>
      <c r="K153" s="32"/>
      <c r="L153" s="32"/>
    </row>
    <row r="154" spans="1:12" s="33" customFormat="1" x14ac:dyDescent="0.25">
      <c r="A154" s="26" t="s">
        <v>40</v>
      </c>
      <c r="B154" s="26">
        <f>B150+1</f>
        <v>5</v>
      </c>
      <c r="C154" s="47" t="str">
        <f>A154&amp;"."&amp;B154</f>
        <v>C.5</v>
      </c>
      <c r="D154" s="48" t="s">
        <v>33</v>
      </c>
      <c r="E154" s="103" t="s">
        <v>277</v>
      </c>
      <c r="F154" s="36"/>
      <c r="G154" s="46"/>
      <c r="H154" s="30"/>
      <c r="I154" s="30"/>
      <c r="J154" s="32"/>
      <c r="K154" s="32"/>
      <c r="L154" s="32"/>
    </row>
    <row r="155" spans="1:12" s="33" customFormat="1" x14ac:dyDescent="0.25">
      <c r="A155" s="26"/>
      <c r="B155" s="26"/>
      <c r="C155" s="49" t="s">
        <v>16</v>
      </c>
      <c r="D155" s="45" t="s">
        <v>31</v>
      </c>
      <c r="E155" s="103"/>
      <c r="F155" s="36" t="s">
        <v>7</v>
      </c>
      <c r="G155" s="46">
        <v>2</v>
      </c>
      <c r="H155" s="51"/>
      <c r="I155" s="30">
        <f>ROUND(G155*H155,2)</f>
        <v>0</v>
      </c>
      <c r="J155" s="32"/>
      <c r="K155" s="32"/>
      <c r="L155" s="32"/>
    </row>
    <row r="156" spans="1:12" s="33" customFormat="1" x14ac:dyDescent="0.25">
      <c r="A156" s="26"/>
      <c r="B156" s="26"/>
      <c r="C156" s="44"/>
      <c r="D156" s="45"/>
      <c r="E156" s="103"/>
      <c r="F156" s="36"/>
      <c r="G156" s="46"/>
      <c r="H156" s="30"/>
      <c r="I156" s="30"/>
      <c r="J156" s="32"/>
      <c r="K156" s="32"/>
      <c r="L156" s="32"/>
    </row>
    <row r="157" spans="1:12" s="33" customFormat="1" x14ac:dyDescent="0.25">
      <c r="A157" s="26" t="s">
        <v>40</v>
      </c>
      <c r="B157" s="26">
        <f>B154+1</f>
        <v>6</v>
      </c>
      <c r="C157" s="47" t="str">
        <f>A157&amp;"."&amp;B157</f>
        <v>C.6</v>
      </c>
      <c r="D157" s="54" t="s">
        <v>101</v>
      </c>
      <c r="E157" s="103" t="s">
        <v>29</v>
      </c>
      <c r="F157" s="36"/>
      <c r="G157" s="46"/>
      <c r="H157" s="30"/>
      <c r="I157" s="30"/>
      <c r="J157" s="32"/>
      <c r="K157" s="32"/>
      <c r="L157" s="32"/>
    </row>
    <row r="158" spans="1:12" s="33" customFormat="1" ht="26.4" x14ac:dyDescent="0.25">
      <c r="A158" s="26"/>
      <c r="B158" s="26"/>
      <c r="C158" s="49" t="s">
        <v>16</v>
      </c>
      <c r="D158" s="45" t="s">
        <v>102</v>
      </c>
      <c r="E158" s="103"/>
      <c r="F158" s="36" t="s">
        <v>7</v>
      </c>
      <c r="G158" s="46">
        <v>2</v>
      </c>
      <c r="H158" s="51"/>
      <c r="I158" s="30">
        <f>ROUND(G158*H158,2)</f>
        <v>0</v>
      </c>
      <c r="J158" s="32"/>
      <c r="K158" s="32"/>
      <c r="L158" s="32"/>
    </row>
    <row r="159" spans="1:12" s="33" customFormat="1" x14ac:dyDescent="0.25">
      <c r="A159" s="26"/>
      <c r="B159" s="26"/>
      <c r="C159" s="44"/>
      <c r="D159" s="45"/>
      <c r="E159" s="103"/>
      <c r="F159" s="36"/>
      <c r="G159" s="46"/>
      <c r="H159" s="30"/>
      <c r="I159" s="30"/>
      <c r="J159" s="32"/>
      <c r="K159" s="32"/>
      <c r="L159" s="32"/>
    </row>
    <row r="160" spans="1:12" s="33" customFormat="1" x14ac:dyDescent="0.25">
      <c r="A160" s="26" t="s">
        <v>40</v>
      </c>
      <c r="B160" s="26">
        <f>B157+1</f>
        <v>7</v>
      </c>
      <c r="C160" s="47" t="str">
        <f>A160&amp;"."&amp;B160</f>
        <v>C.7</v>
      </c>
      <c r="D160" s="48" t="s">
        <v>35</v>
      </c>
      <c r="E160" s="103" t="s">
        <v>276</v>
      </c>
      <c r="F160" s="36" t="s">
        <v>7</v>
      </c>
      <c r="G160" s="46">
        <v>2</v>
      </c>
      <c r="H160" s="51"/>
      <c r="I160" s="30">
        <f>ROUND(G160*H160,2)</f>
        <v>0</v>
      </c>
      <c r="J160" s="32"/>
      <c r="K160" s="32"/>
      <c r="L160" s="32"/>
    </row>
    <row r="161" spans="1:12" s="33" customFormat="1" x14ac:dyDescent="0.25">
      <c r="A161" s="26"/>
      <c r="B161" s="26"/>
      <c r="C161" s="44"/>
      <c r="D161" s="45"/>
      <c r="E161" s="103"/>
      <c r="F161" s="36"/>
      <c r="G161" s="46"/>
      <c r="H161" s="30"/>
      <c r="I161" s="30"/>
      <c r="J161" s="32"/>
      <c r="K161" s="32"/>
      <c r="L161" s="32"/>
    </row>
    <row r="162" spans="1:12" s="33" customFormat="1" x14ac:dyDescent="0.25">
      <c r="A162" s="26"/>
      <c r="B162" s="26"/>
      <c r="C162" s="65" t="s">
        <v>40</v>
      </c>
      <c r="D162" s="153" t="str">
        <f>D136</f>
        <v>Hector Avenue - Cambridge St to Poseidon Bay</v>
      </c>
      <c r="E162" s="153"/>
      <c r="F162" s="153"/>
      <c r="G162" s="154" t="s">
        <v>37</v>
      </c>
      <c r="H162" s="154"/>
      <c r="I162" s="23">
        <f>SUM(I137:I161)</f>
        <v>0</v>
      </c>
      <c r="J162" s="24"/>
      <c r="K162" s="24"/>
      <c r="L162" s="24"/>
    </row>
    <row r="163" spans="1:12" s="33" customFormat="1" ht="6" customHeight="1" x14ac:dyDescent="0.25">
      <c r="A163" s="26"/>
      <c r="B163" s="26"/>
      <c r="C163" s="65"/>
      <c r="D163" s="42"/>
      <c r="E163" s="105"/>
      <c r="F163" s="42"/>
      <c r="G163" s="66"/>
      <c r="H163" s="66"/>
      <c r="I163" s="25"/>
      <c r="J163" s="24"/>
      <c r="K163" s="24"/>
      <c r="L163" s="24"/>
    </row>
    <row r="164" spans="1:12" s="33" customFormat="1" ht="13.2" customHeight="1" x14ac:dyDescent="0.25">
      <c r="A164" s="26"/>
      <c r="B164" s="26"/>
      <c r="C164" s="65" t="s">
        <v>42</v>
      </c>
      <c r="D164" s="153" t="s">
        <v>192</v>
      </c>
      <c r="E164" s="153"/>
      <c r="F164" s="153"/>
      <c r="G164" s="153"/>
      <c r="H164" s="153"/>
      <c r="I164" s="153"/>
      <c r="J164" s="67"/>
      <c r="K164" s="67"/>
      <c r="L164" s="67"/>
    </row>
    <row r="165" spans="1:12" s="33" customFormat="1" x14ac:dyDescent="0.25">
      <c r="A165" s="26"/>
      <c r="B165" s="26"/>
      <c r="C165" s="44"/>
      <c r="D165" s="45"/>
      <c r="E165" s="103"/>
      <c r="F165" s="36"/>
      <c r="G165" s="46"/>
      <c r="H165" s="30"/>
      <c r="I165" s="30"/>
      <c r="J165" s="32"/>
      <c r="K165" s="32"/>
      <c r="L165" s="32"/>
    </row>
    <row r="166" spans="1:12" s="33" customFormat="1" x14ac:dyDescent="0.25">
      <c r="A166" s="26" t="s">
        <v>42</v>
      </c>
      <c r="B166" s="26">
        <v>1</v>
      </c>
      <c r="C166" s="47" t="str">
        <f>A166&amp;"."&amp;B166</f>
        <v>D.1</v>
      </c>
      <c r="D166" s="48" t="s">
        <v>98</v>
      </c>
      <c r="E166" s="103" t="s">
        <v>96</v>
      </c>
      <c r="F166" s="36"/>
      <c r="G166" s="46"/>
      <c r="H166" s="30"/>
      <c r="I166" s="30"/>
      <c r="J166" s="32"/>
      <c r="K166" s="32"/>
      <c r="L166" s="32"/>
    </row>
    <row r="167" spans="1:12" s="33" customFormat="1" x14ac:dyDescent="0.25">
      <c r="A167" s="26"/>
      <c r="B167" s="26"/>
      <c r="C167" s="49" t="s">
        <v>16</v>
      </c>
      <c r="D167" s="45" t="s">
        <v>176</v>
      </c>
      <c r="E167" s="103"/>
      <c r="F167" s="36"/>
      <c r="G167" s="46"/>
      <c r="H167" s="30"/>
      <c r="I167" s="30"/>
      <c r="J167" s="32"/>
      <c r="K167" s="32"/>
      <c r="L167" s="32"/>
    </row>
    <row r="168" spans="1:12" s="33" customFormat="1" ht="13.2" customHeight="1" x14ac:dyDescent="0.25">
      <c r="A168" s="26"/>
      <c r="B168" s="26"/>
      <c r="C168" s="50" t="s">
        <v>17</v>
      </c>
      <c r="D168" s="45" t="s">
        <v>130</v>
      </c>
      <c r="E168" s="103"/>
      <c r="F168" s="36" t="s">
        <v>18</v>
      </c>
      <c r="G168" s="68">
        <v>223</v>
      </c>
      <c r="H168" s="51"/>
      <c r="I168" s="30">
        <f>ROUND(G168*H168,2)</f>
        <v>0</v>
      </c>
      <c r="J168" s="32"/>
      <c r="K168" s="32"/>
      <c r="L168" s="32"/>
    </row>
    <row r="169" spans="1:12" s="33" customFormat="1" x14ac:dyDescent="0.25">
      <c r="A169" s="26"/>
      <c r="B169" s="26"/>
      <c r="C169" s="50"/>
      <c r="D169" s="45"/>
      <c r="E169" s="103"/>
      <c r="F169" s="36"/>
      <c r="G169" s="68"/>
      <c r="H169" s="30"/>
      <c r="I169" s="30"/>
      <c r="J169" s="32"/>
      <c r="K169" s="32"/>
      <c r="L169" s="32"/>
    </row>
    <row r="170" spans="1:12" s="33" customFormat="1" x14ac:dyDescent="0.25">
      <c r="A170" s="26"/>
      <c r="B170" s="26"/>
      <c r="C170" s="52" t="s">
        <v>25</v>
      </c>
      <c r="D170" s="45" t="s">
        <v>177</v>
      </c>
      <c r="E170" s="103"/>
      <c r="F170" s="36"/>
      <c r="G170" s="46"/>
      <c r="H170" s="30"/>
      <c r="I170" s="30"/>
      <c r="J170" s="32"/>
      <c r="K170" s="32"/>
      <c r="L170" s="32"/>
    </row>
    <row r="171" spans="1:12" s="33" customFormat="1" ht="13.2" customHeight="1" x14ac:dyDescent="0.25">
      <c r="A171" s="26"/>
      <c r="B171" s="26"/>
      <c r="C171" s="53" t="s">
        <v>20</v>
      </c>
      <c r="D171" s="45" t="s">
        <v>130</v>
      </c>
      <c r="E171" s="103"/>
      <c r="F171" s="36" t="s">
        <v>18</v>
      </c>
      <c r="G171" s="46">
        <f>11.85+43.168+45.374+44.242+37.73+31.767+59.282</f>
        <v>273.41299999999995</v>
      </c>
      <c r="H171" s="51"/>
      <c r="I171" s="30">
        <f>ROUND(G171*H171,2)</f>
        <v>0</v>
      </c>
      <c r="K171" s="32"/>
      <c r="L171" s="32"/>
    </row>
    <row r="172" spans="1:12" s="33" customFormat="1" x14ac:dyDescent="0.25">
      <c r="A172" s="26"/>
      <c r="B172" s="26"/>
      <c r="C172" s="53"/>
      <c r="D172" s="45"/>
      <c r="E172" s="103"/>
      <c r="F172" s="36"/>
      <c r="G172" s="46"/>
      <c r="H172" s="30"/>
      <c r="I172" s="30"/>
      <c r="K172" s="32"/>
      <c r="L172" s="32"/>
    </row>
    <row r="173" spans="1:12" s="33" customFormat="1" x14ac:dyDescent="0.25">
      <c r="A173" s="26" t="s">
        <v>42</v>
      </c>
      <c r="B173" s="26">
        <f>B166+1</f>
        <v>2</v>
      </c>
      <c r="C173" s="47" t="str">
        <f>A173&amp;"."&amp;B173</f>
        <v>D.2</v>
      </c>
      <c r="D173" s="48" t="s">
        <v>22</v>
      </c>
      <c r="E173" s="103" t="s">
        <v>29</v>
      </c>
      <c r="F173" s="36"/>
      <c r="G173" s="46"/>
      <c r="H173" s="30"/>
      <c r="I173" s="30"/>
      <c r="J173" s="32"/>
      <c r="K173" s="32"/>
      <c r="L173" s="32"/>
    </row>
    <row r="174" spans="1:12" s="33" customFormat="1" x14ac:dyDescent="0.25">
      <c r="A174" s="26"/>
      <c r="B174" s="26"/>
      <c r="C174" s="49" t="s">
        <v>25</v>
      </c>
      <c r="D174" s="45" t="s">
        <v>26</v>
      </c>
      <c r="E174" s="103" t="s">
        <v>169</v>
      </c>
      <c r="F174" s="36"/>
      <c r="G174" s="46"/>
      <c r="H174" s="30"/>
      <c r="I174" s="30"/>
      <c r="J174" s="32"/>
      <c r="K174" s="32"/>
      <c r="L174" s="32"/>
    </row>
    <row r="175" spans="1:12" s="33" customFormat="1" x14ac:dyDescent="0.25">
      <c r="A175" s="26"/>
      <c r="B175" s="26"/>
      <c r="C175" s="50" t="s">
        <v>17</v>
      </c>
      <c r="D175" s="45" t="s">
        <v>263</v>
      </c>
      <c r="E175" s="103"/>
      <c r="F175" s="36" t="s">
        <v>24</v>
      </c>
      <c r="G175" s="46">
        <v>7</v>
      </c>
      <c r="H175" s="51"/>
      <c r="I175" s="30">
        <f t="shared" ref="I175:I180" si="2">ROUND(G175*H175,2)</f>
        <v>0</v>
      </c>
      <c r="J175" s="32"/>
      <c r="K175" s="32"/>
      <c r="L175" s="32"/>
    </row>
    <row r="176" spans="1:12" s="33" customFormat="1" x14ac:dyDescent="0.25">
      <c r="A176" s="26"/>
      <c r="B176" s="26"/>
      <c r="C176" s="50" t="s">
        <v>21</v>
      </c>
      <c r="D176" s="45" t="s">
        <v>264</v>
      </c>
      <c r="E176" s="103"/>
      <c r="F176" s="36" t="s">
        <v>24</v>
      </c>
      <c r="G176" s="68">
        <v>4.3</v>
      </c>
      <c r="H176" s="51"/>
      <c r="I176" s="30">
        <f t="shared" si="2"/>
        <v>0</v>
      </c>
      <c r="J176" s="32"/>
      <c r="K176" s="32"/>
      <c r="L176" s="32"/>
    </row>
    <row r="177" spans="1:12" s="33" customFormat="1" x14ac:dyDescent="0.25">
      <c r="A177" s="26"/>
      <c r="B177" s="26"/>
      <c r="C177" s="50" t="s">
        <v>151</v>
      </c>
      <c r="D177" s="45" t="s">
        <v>265</v>
      </c>
      <c r="E177" s="103"/>
      <c r="F177" s="36" t="s">
        <v>24</v>
      </c>
      <c r="G177" s="46">
        <v>3</v>
      </c>
      <c r="H177" s="51"/>
      <c r="I177" s="30">
        <f>ROUND(G177*H177,2)</f>
        <v>0</v>
      </c>
      <c r="J177" s="32"/>
      <c r="K177" s="32"/>
      <c r="L177" s="32"/>
    </row>
    <row r="178" spans="1:12" s="33" customFormat="1" x14ac:dyDescent="0.25">
      <c r="A178" s="26"/>
      <c r="B178" s="26"/>
      <c r="C178" s="50" t="s">
        <v>238</v>
      </c>
      <c r="D178" s="45" t="s">
        <v>266</v>
      </c>
      <c r="E178" s="103"/>
      <c r="F178" s="36" t="s">
        <v>24</v>
      </c>
      <c r="G178" s="68">
        <v>4.2</v>
      </c>
      <c r="H178" s="51"/>
      <c r="I178" s="30">
        <f t="shared" si="2"/>
        <v>0</v>
      </c>
      <c r="J178" s="32"/>
      <c r="K178" s="32"/>
      <c r="L178" s="32"/>
    </row>
    <row r="179" spans="1:12" s="33" customFormat="1" x14ac:dyDescent="0.25">
      <c r="A179" s="26"/>
      <c r="B179" s="26"/>
      <c r="C179" s="50"/>
      <c r="D179" s="45"/>
      <c r="E179" s="103"/>
      <c r="F179" s="36"/>
      <c r="G179" s="46"/>
      <c r="H179" s="30"/>
      <c r="I179" s="30"/>
      <c r="J179" s="32"/>
      <c r="K179" s="32"/>
      <c r="L179" s="32"/>
    </row>
    <row r="180" spans="1:12" s="33" customFormat="1" ht="15.6" x14ac:dyDescent="0.25">
      <c r="A180" s="26" t="s">
        <v>42</v>
      </c>
      <c r="B180" s="26">
        <f>B173+1</f>
        <v>3</v>
      </c>
      <c r="C180" s="47" t="str">
        <f>A180&amp;"."&amp;B180</f>
        <v>D.3</v>
      </c>
      <c r="D180" s="48" t="s">
        <v>254</v>
      </c>
      <c r="E180" s="103" t="s">
        <v>29</v>
      </c>
      <c r="F180" s="36" t="s">
        <v>7</v>
      </c>
      <c r="G180" s="46">
        <v>3</v>
      </c>
      <c r="H180" s="51"/>
      <c r="I180" s="30">
        <f t="shared" si="2"/>
        <v>0</v>
      </c>
      <c r="J180" s="32"/>
      <c r="K180" s="32"/>
      <c r="L180" s="32"/>
    </row>
    <row r="181" spans="1:12" s="33" customFormat="1" ht="15.6" x14ac:dyDescent="0.25">
      <c r="A181" s="26" t="s">
        <v>42</v>
      </c>
      <c r="B181" s="26">
        <f>B180+1</f>
        <v>4</v>
      </c>
      <c r="C181" s="47" t="str">
        <f>A181&amp;"."&amp;B181</f>
        <v>D.4</v>
      </c>
      <c r="D181" s="48" t="s">
        <v>255</v>
      </c>
      <c r="E181" s="103" t="s">
        <v>29</v>
      </c>
      <c r="F181" s="36" t="s">
        <v>7</v>
      </c>
      <c r="G181" s="46">
        <v>1</v>
      </c>
      <c r="H181" s="51"/>
      <c r="I181" s="30">
        <f>ROUND(G181*H181,2)</f>
        <v>0</v>
      </c>
      <c r="J181" s="32"/>
      <c r="K181" s="32"/>
      <c r="L181" s="32"/>
    </row>
    <row r="182" spans="1:12" s="33" customFormat="1" x14ac:dyDescent="0.25">
      <c r="A182" s="26"/>
      <c r="B182" s="26"/>
      <c r="C182" s="50"/>
      <c r="D182" s="45"/>
      <c r="E182" s="103"/>
      <c r="F182" s="36"/>
      <c r="G182" s="46"/>
      <c r="H182" s="30"/>
      <c r="I182" s="30"/>
      <c r="J182" s="32"/>
      <c r="K182" s="32"/>
      <c r="L182" s="32"/>
    </row>
    <row r="183" spans="1:12" s="33" customFormat="1" x14ac:dyDescent="0.25">
      <c r="A183" s="26" t="s">
        <v>42</v>
      </c>
      <c r="B183" s="26">
        <f>B181+1</f>
        <v>5</v>
      </c>
      <c r="C183" s="47" t="str">
        <f>A183&amp;"."&amp;B183</f>
        <v>D.5</v>
      </c>
      <c r="D183" s="48" t="s">
        <v>27</v>
      </c>
      <c r="E183" s="103" t="s">
        <v>28</v>
      </c>
      <c r="F183" s="36"/>
      <c r="G183" s="46"/>
      <c r="H183" s="30"/>
      <c r="I183" s="30"/>
      <c r="J183" s="32"/>
      <c r="K183" s="32"/>
      <c r="L183" s="32"/>
    </row>
    <row r="184" spans="1:12" s="33" customFormat="1" x14ac:dyDescent="0.25">
      <c r="A184" s="26"/>
      <c r="B184" s="26"/>
      <c r="C184" s="49" t="s">
        <v>16</v>
      </c>
      <c r="D184" s="45" t="s">
        <v>205</v>
      </c>
      <c r="E184" s="103"/>
      <c r="F184" s="36" t="s">
        <v>18</v>
      </c>
      <c r="G184" s="46">
        <f>G168</f>
        <v>223</v>
      </c>
      <c r="H184" s="51"/>
      <c r="I184" s="30">
        <f>ROUND(G184*H184,2)</f>
        <v>0</v>
      </c>
      <c r="J184" s="32"/>
      <c r="K184" s="32"/>
      <c r="L184" s="32"/>
    </row>
    <row r="185" spans="1:12" s="33" customFormat="1" x14ac:dyDescent="0.25">
      <c r="A185" s="26"/>
      <c r="B185" s="26"/>
      <c r="C185" s="49" t="s">
        <v>25</v>
      </c>
      <c r="D185" s="45" t="s">
        <v>204</v>
      </c>
      <c r="E185" s="103"/>
      <c r="F185" s="36" t="s">
        <v>18</v>
      </c>
      <c r="G185" s="46">
        <f>G171</f>
        <v>273.41299999999995</v>
      </c>
      <c r="H185" s="51"/>
      <c r="I185" s="30">
        <f>ROUND(G185*H185,2)</f>
        <v>0</v>
      </c>
      <c r="J185" s="32"/>
      <c r="K185" s="32"/>
      <c r="L185" s="32"/>
    </row>
    <row r="186" spans="1:12" s="33" customFormat="1" x14ac:dyDescent="0.25">
      <c r="A186" s="26"/>
      <c r="B186" s="26"/>
      <c r="C186" s="44"/>
      <c r="D186" s="45"/>
      <c r="E186" s="103"/>
      <c r="F186" s="36"/>
      <c r="G186" s="46"/>
      <c r="H186" s="30"/>
      <c r="I186" s="30"/>
      <c r="J186" s="32"/>
      <c r="K186" s="32"/>
      <c r="L186" s="32"/>
    </row>
    <row r="187" spans="1:12" s="33" customFormat="1" x14ac:dyDescent="0.25">
      <c r="A187" s="26" t="s">
        <v>42</v>
      </c>
      <c r="B187" s="26">
        <f>B183+1</f>
        <v>6</v>
      </c>
      <c r="C187" s="47" t="str">
        <f>A187&amp;"."&amp;B187</f>
        <v>D.6</v>
      </c>
      <c r="D187" s="48" t="s">
        <v>30</v>
      </c>
      <c r="E187" s="103" t="s">
        <v>29</v>
      </c>
      <c r="F187" s="36"/>
      <c r="G187" s="46"/>
      <c r="H187" s="30"/>
      <c r="I187" s="30"/>
      <c r="J187" s="32"/>
      <c r="K187" s="32"/>
      <c r="L187" s="32"/>
    </row>
    <row r="188" spans="1:12" s="33" customFormat="1" x14ac:dyDescent="0.25">
      <c r="A188" s="26"/>
      <c r="B188" s="26"/>
      <c r="C188" s="49" t="s">
        <v>16</v>
      </c>
      <c r="D188" s="45" t="s">
        <v>99</v>
      </c>
      <c r="E188" s="103"/>
      <c r="F188" s="36"/>
      <c r="G188" s="46"/>
      <c r="H188" s="30"/>
      <c r="I188" s="30"/>
      <c r="J188" s="32"/>
      <c r="K188" s="32"/>
      <c r="L188" s="32"/>
    </row>
    <row r="189" spans="1:12" s="33" customFormat="1" ht="13.2" customHeight="1" x14ac:dyDescent="0.25">
      <c r="A189" s="26"/>
      <c r="B189" s="26"/>
      <c r="C189" s="50" t="s">
        <v>17</v>
      </c>
      <c r="D189" s="45" t="s">
        <v>32</v>
      </c>
      <c r="E189" s="103"/>
      <c r="F189" s="36" t="s">
        <v>18</v>
      </c>
      <c r="G189" s="46">
        <f>6.75+8.33+8.69+2.36+1.42+7.93+0.18+10.16+15.97+2.11+10.24</f>
        <v>74.139999999999986</v>
      </c>
      <c r="H189" s="51"/>
      <c r="I189" s="30">
        <f>ROUND(G189*H189,2)</f>
        <v>0</v>
      </c>
      <c r="J189" s="32"/>
      <c r="K189" s="32"/>
      <c r="L189" s="32"/>
    </row>
    <row r="190" spans="1:12" s="33" customFormat="1" x14ac:dyDescent="0.25">
      <c r="A190" s="26"/>
      <c r="B190" s="26"/>
      <c r="C190" s="50"/>
      <c r="D190" s="45"/>
      <c r="E190" s="103"/>
      <c r="F190" s="36"/>
      <c r="G190" s="46"/>
      <c r="H190" s="30"/>
      <c r="I190" s="30"/>
      <c r="J190" s="32"/>
      <c r="K190" s="32"/>
      <c r="L190" s="32"/>
    </row>
    <row r="191" spans="1:12" s="33" customFormat="1" x14ac:dyDescent="0.25">
      <c r="A191" s="26"/>
      <c r="B191" s="26"/>
      <c r="C191" s="49" t="s">
        <v>25</v>
      </c>
      <c r="D191" s="45" t="s">
        <v>97</v>
      </c>
      <c r="E191" s="103"/>
      <c r="F191" s="36"/>
      <c r="G191" s="46"/>
      <c r="H191" s="30"/>
      <c r="I191" s="30"/>
      <c r="J191" s="32"/>
      <c r="K191" s="32"/>
      <c r="L191" s="32"/>
    </row>
    <row r="192" spans="1:12" s="33" customFormat="1" ht="13.2" customHeight="1" x14ac:dyDescent="0.25">
      <c r="A192" s="26"/>
      <c r="B192" s="26"/>
      <c r="C192" s="50" t="s">
        <v>17</v>
      </c>
      <c r="D192" s="45" t="s">
        <v>32</v>
      </c>
      <c r="E192" s="103"/>
      <c r="F192" s="36" t="s">
        <v>18</v>
      </c>
      <c r="G192" s="46">
        <v>19</v>
      </c>
      <c r="H192" s="51"/>
      <c r="I192" s="30">
        <f>ROUND(G192*H192,2)</f>
        <v>0</v>
      </c>
      <c r="J192" s="32"/>
      <c r="K192" s="32"/>
      <c r="L192" s="32"/>
    </row>
    <row r="193" spans="1:12" s="33" customFormat="1" x14ac:dyDescent="0.25">
      <c r="A193" s="26"/>
      <c r="B193" s="26"/>
      <c r="C193" s="50"/>
      <c r="D193" s="45"/>
      <c r="E193" s="103"/>
      <c r="F193" s="36"/>
      <c r="G193" s="46"/>
      <c r="H193" s="30"/>
      <c r="I193" s="30"/>
      <c r="J193" s="32"/>
      <c r="K193" s="32"/>
      <c r="L193" s="32"/>
    </row>
    <row r="194" spans="1:12" s="33" customFormat="1" x14ac:dyDescent="0.25">
      <c r="A194" s="26" t="s">
        <v>42</v>
      </c>
      <c r="B194" s="26">
        <f>B187+1</f>
        <v>7</v>
      </c>
      <c r="C194" s="47" t="str">
        <f>A194&amp;"."&amp;B194</f>
        <v>D.7</v>
      </c>
      <c r="D194" s="48" t="s">
        <v>223</v>
      </c>
      <c r="E194" s="103" t="s">
        <v>278</v>
      </c>
      <c r="F194" s="36"/>
      <c r="G194" s="46"/>
      <c r="H194" s="30"/>
      <c r="I194" s="30"/>
      <c r="J194" s="32"/>
      <c r="K194" s="32"/>
      <c r="L194" s="32"/>
    </row>
    <row r="195" spans="1:12" s="33" customFormat="1" x14ac:dyDescent="0.25">
      <c r="A195" s="26"/>
      <c r="B195" s="26"/>
      <c r="C195" s="49" t="s">
        <v>16</v>
      </c>
      <c r="D195" s="45" t="s">
        <v>225</v>
      </c>
      <c r="E195" s="103"/>
      <c r="F195" s="36" t="s">
        <v>7</v>
      </c>
      <c r="G195" s="46">
        <v>1</v>
      </c>
      <c r="H195" s="51"/>
      <c r="I195" s="30">
        <f>ROUND(G195*H195,2)</f>
        <v>0</v>
      </c>
      <c r="J195" s="32"/>
      <c r="K195" s="32"/>
      <c r="L195" s="32"/>
    </row>
    <row r="196" spans="1:12" s="33" customFormat="1" x14ac:dyDescent="0.25">
      <c r="A196" s="26"/>
      <c r="B196" s="26"/>
      <c r="C196" s="49"/>
      <c r="D196" s="45"/>
      <c r="E196" s="103"/>
      <c r="F196" s="36"/>
      <c r="G196" s="46"/>
      <c r="H196" s="30"/>
      <c r="I196" s="30"/>
      <c r="J196" s="32"/>
      <c r="K196" s="32"/>
      <c r="L196" s="32"/>
    </row>
    <row r="197" spans="1:12" s="33" customFormat="1" x14ac:dyDescent="0.25">
      <c r="A197" s="26" t="s">
        <v>42</v>
      </c>
      <c r="B197" s="26">
        <f>B194+1</f>
        <v>8</v>
      </c>
      <c r="C197" s="47" t="str">
        <f>A197&amp;"."&amp;B197</f>
        <v>D.8</v>
      </c>
      <c r="D197" s="48" t="s">
        <v>33</v>
      </c>
      <c r="E197" s="103" t="s">
        <v>277</v>
      </c>
      <c r="F197" s="36"/>
      <c r="G197" s="46"/>
      <c r="H197" s="30"/>
      <c r="I197" s="30"/>
      <c r="J197" s="32"/>
      <c r="K197" s="32"/>
      <c r="L197" s="32"/>
    </row>
    <row r="198" spans="1:12" s="33" customFormat="1" x14ac:dyDescent="0.25">
      <c r="A198" s="26"/>
      <c r="B198" s="26"/>
      <c r="C198" s="49" t="s">
        <v>23</v>
      </c>
      <c r="D198" s="45" t="s">
        <v>99</v>
      </c>
      <c r="E198" s="103"/>
      <c r="F198" s="36" t="s">
        <v>7</v>
      </c>
      <c r="G198" s="46">
        <v>11</v>
      </c>
      <c r="H198" s="51"/>
      <c r="I198" s="30">
        <f>ROUND(G198*H198,2)</f>
        <v>0</v>
      </c>
      <c r="J198" s="32"/>
      <c r="K198" s="32"/>
      <c r="L198" s="32"/>
    </row>
    <row r="199" spans="1:12" s="33" customFormat="1" x14ac:dyDescent="0.25">
      <c r="A199" s="26"/>
      <c r="B199" s="26"/>
      <c r="C199" s="49" t="s">
        <v>19</v>
      </c>
      <c r="D199" s="45" t="s">
        <v>97</v>
      </c>
      <c r="E199" s="103"/>
      <c r="F199" s="36" t="s">
        <v>7</v>
      </c>
      <c r="G199" s="46">
        <v>1</v>
      </c>
      <c r="H199" s="51"/>
      <c r="I199" s="30">
        <f>ROUND(G199*H199,2)</f>
        <v>0</v>
      </c>
      <c r="J199" s="32"/>
      <c r="K199" s="32"/>
      <c r="L199" s="32"/>
    </row>
    <row r="200" spans="1:12" s="33" customFormat="1" x14ac:dyDescent="0.25">
      <c r="A200" s="26"/>
      <c r="B200" s="26"/>
      <c r="C200" s="44"/>
      <c r="D200" s="45"/>
      <c r="E200" s="103"/>
      <c r="F200" s="36"/>
      <c r="G200" s="46"/>
      <c r="H200" s="30"/>
      <c r="I200" s="30"/>
      <c r="J200" s="32"/>
      <c r="K200" s="32"/>
      <c r="L200" s="32"/>
    </row>
    <row r="201" spans="1:12" s="33" customFormat="1" x14ac:dyDescent="0.25">
      <c r="A201" s="26" t="s">
        <v>42</v>
      </c>
      <c r="B201" s="26">
        <f>B197+1</f>
        <v>9</v>
      </c>
      <c r="C201" s="47" t="str">
        <f>A201&amp;"."&amp;B201</f>
        <v>D.9</v>
      </c>
      <c r="D201" s="54" t="s">
        <v>101</v>
      </c>
      <c r="E201" s="103" t="s">
        <v>29</v>
      </c>
      <c r="F201" s="36"/>
      <c r="G201" s="46"/>
      <c r="H201" s="30"/>
      <c r="I201" s="30"/>
      <c r="J201" s="32"/>
      <c r="K201" s="32"/>
      <c r="L201" s="32"/>
    </row>
    <row r="202" spans="1:12" s="33" customFormat="1" ht="13.2" customHeight="1" x14ac:dyDescent="0.25">
      <c r="A202" s="26"/>
      <c r="B202" s="26"/>
      <c r="C202" s="49" t="s">
        <v>16</v>
      </c>
      <c r="D202" s="45" t="s">
        <v>102</v>
      </c>
      <c r="E202" s="103"/>
      <c r="F202" s="36" t="s">
        <v>7</v>
      </c>
      <c r="G202" s="46">
        <v>11</v>
      </c>
      <c r="H202" s="51"/>
      <c r="I202" s="30">
        <f>ROUND(G202*H202,2)</f>
        <v>0</v>
      </c>
      <c r="J202" s="32"/>
      <c r="K202" s="32"/>
      <c r="L202" s="32"/>
    </row>
    <row r="203" spans="1:12" s="33" customFormat="1" x14ac:dyDescent="0.25">
      <c r="A203" s="26"/>
      <c r="B203" s="26"/>
      <c r="C203" s="49"/>
      <c r="D203" s="45"/>
      <c r="E203" s="103"/>
      <c r="F203" s="36"/>
      <c r="G203" s="46"/>
      <c r="H203" s="30"/>
      <c r="I203" s="30"/>
      <c r="J203" s="32"/>
      <c r="K203" s="32"/>
      <c r="L203" s="32"/>
    </row>
    <row r="204" spans="1:12" s="33" customFormat="1" ht="26.4" x14ac:dyDescent="0.25">
      <c r="A204" s="26" t="s">
        <v>42</v>
      </c>
      <c r="B204" s="26">
        <f>B201+1</f>
        <v>10</v>
      </c>
      <c r="C204" s="47" t="str">
        <f>A204&amp;"."&amp;B204</f>
        <v>D.10</v>
      </c>
      <c r="D204" s="54" t="s">
        <v>103</v>
      </c>
      <c r="E204" s="103" t="s">
        <v>29</v>
      </c>
      <c r="F204" s="36"/>
      <c r="G204" s="46"/>
      <c r="H204" s="30"/>
      <c r="I204" s="30"/>
      <c r="J204" s="32"/>
      <c r="K204" s="32"/>
      <c r="L204" s="32"/>
    </row>
    <row r="205" spans="1:12" s="33" customFormat="1" x14ac:dyDescent="0.25">
      <c r="A205" s="26"/>
      <c r="B205" s="26"/>
      <c r="C205" s="49" t="s">
        <v>16</v>
      </c>
      <c r="D205" s="45" t="s">
        <v>104</v>
      </c>
      <c r="E205" s="103"/>
      <c r="F205" s="36" t="s">
        <v>105</v>
      </c>
      <c r="G205" s="68">
        <v>1.5</v>
      </c>
      <c r="H205" s="51"/>
      <c r="I205" s="30">
        <f>ROUND(G205*H205,2)</f>
        <v>0</v>
      </c>
      <c r="J205" s="32"/>
      <c r="K205" s="32"/>
      <c r="L205" s="32"/>
    </row>
    <row r="206" spans="1:12" s="33" customFormat="1" x14ac:dyDescent="0.25">
      <c r="A206" s="26"/>
      <c r="B206" s="26"/>
      <c r="C206" s="44"/>
      <c r="D206" s="45"/>
      <c r="E206" s="103"/>
      <c r="F206" s="36"/>
      <c r="G206" s="46"/>
      <c r="H206" s="30"/>
      <c r="I206" s="30"/>
      <c r="J206" s="32"/>
      <c r="K206" s="32"/>
      <c r="L206" s="32"/>
    </row>
    <row r="207" spans="1:12" s="33" customFormat="1" x14ac:dyDescent="0.25">
      <c r="A207" s="26" t="s">
        <v>42</v>
      </c>
      <c r="B207" s="26">
        <f>B204+1</f>
        <v>11</v>
      </c>
      <c r="C207" s="47" t="str">
        <f>A207&amp;"."&amp;B207</f>
        <v>D.11</v>
      </c>
      <c r="D207" s="48" t="s">
        <v>35</v>
      </c>
      <c r="E207" s="103" t="s">
        <v>276</v>
      </c>
      <c r="F207" s="36" t="s">
        <v>7</v>
      </c>
      <c r="G207" s="46">
        <v>12</v>
      </c>
      <c r="H207" s="51"/>
      <c r="I207" s="30">
        <f>ROUND(G207*H207,2)</f>
        <v>0</v>
      </c>
      <c r="J207" s="32"/>
      <c r="K207" s="32"/>
      <c r="L207" s="32"/>
    </row>
    <row r="208" spans="1:12" s="33" customFormat="1" x14ac:dyDescent="0.25">
      <c r="A208" s="26"/>
      <c r="B208" s="26"/>
      <c r="C208" s="47"/>
      <c r="D208" s="48"/>
      <c r="E208" s="103"/>
      <c r="F208" s="36"/>
      <c r="G208" s="46"/>
      <c r="H208" s="30"/>
      <c r="I208" s="30"/>
      <c r="J208" s="32"/>
      <c r="K208" s="32"/>
      <c r="L208" s="32"/>
    </row>
    <row r="209" spans="1:12" s="33" customFormat="1" x14ac:dyDescent="0.25">
      <c r="A209" s="26" t="s">
        <v>42</v>
      </c>
      <c r="B209" s="26">
        <f>B207+1</f>
        <v>12</v>
      </c>
      <c r="C209" s="47" t="str">
        <f>A209&amp;"."&amp;B209</f>
        <v>D.12</v>
      </c>
      <c r="D209" s="69" t="s">
        <v>222</v>
      </c>
      <c r="E209" s="103" t="s">
        <v>29</v>
      </c>
      <c r="F209" s="36"/>
      <c r="G209" s="46"/>
      <c r="H209" s="30"/>
      <c r="I209" s="30"/>
      <c r="J209" s="32"/>
      <c r="K209" s="32"/>
      <c r="L209" s="32"/>
    </row>
    <row r="210" spans="1:12" s="33" customFormat="1" x14ac:dyDescent="0.25">
      <c r="A210" s="26"/>
      <c r="B210" s="26"/>
      <c r="C210" s="49" t="s">
        <v>23</v>
      </c>
      <c r="D210" s="70" t="s">
        <v>176</v>
      </c>
      <c r="E210" s="103"/>
      <c r="F210" s="36" t="s">
        <v>7</v>
      </c>
      <c r="G210" s="46">
        <v>1</v>
      </c>
      <c r="H210" s="51"/>
      <c r="I210" s="30">
        <f>ROUND(G210*H210,2)</f>
        <v>0</v>
      </c>
      <c r="J210" s="32"/>
      <c r="K210" s="32"/>
      <c r="L210" s="32"/>
    </row>
    <row r="211" spans="1:12" s="33" customFormat="1" x14ac:dyDescent="0.25">
      <c r="A211" s="26"/>
      <c r="B211" s="26"/>
      <c r="C211" s="49" t="s">
        <v>19</v>
      </c>
      <c r="D211" s="70" t="s">
        <v>177</v>
      </c>
      <c r="E211" s="103"/>
      <c r="F211" s="36" t="s">
        <v>7</v>
      </c>
      <c r="G211" s="46">
        <v>1</v>
      </c>
      <c r="H211" s="51"/>
      <c r="I211" s="30">
        <f>ROUND(G211*H211,2)</f>
        <v>0</v>
      </c>
      <c r="J211" s="32"/>
      <c r="K211" s="32"/>
      <c r="L211" s="32"/>
    </row>
    <row r="212" spans="1:12" s="33" customFormat="1" x14ac:dyDescent="0.25">
      <c r="A212" s="26"/>
      <c r="B212" s="26"/>
      <c r="C212" s="47"/>
      <c r="D212" s="48"/>
      <c r="E212" s="103"/>
      <c r="F212" s="36"/>
      <c r="G212" s="46"/>
      <c r="H212" s="30"/>
      <c r="I212" s="30"/>
      <c r="J212" s="32"/>
      <c r="K212" s="32"/>
      <c r="L212" s="32"/>
    </row>
    <row r="213" spans="1:12" s="33" customFormat="1" x14ac:dyDescent="0.25">
      <c r="A213" s="26" t="s">
        <v>42</v>
      </c>
      <c r="B213" s="26">
        <f>B209+1</f>
        <v>13</v>
      </c>
      <c r="C213" s="47" t="str">
        <f>A213&amp;"."&amp;B213</f>
        <v>D.13</v>
      </c>
      <c r="D213" s="48" t="s">
        <v>217</v>
      </c>
      <c r="E213" s="103" t="s">
        <v>172</v>
      </c>
      <c r="F213" s="36" t="s">
        <v>7</v>
      </c>
      <c r="G213" s="46">
        <v>1</v>
      </c>
      <c r="H213" s="51"/>
      <c r="I213" s="30">
        <f>ROUND(G213*H213,2)</f>
        <v>0</v>
      </c>
      <c r="J213" s="32"/>
      <c r="K213" s="32"/>
      <c r="L213" s="32"/>
    </row>
    <row r="214" spans="1:12" s="33" customFormat="1" x14ac:dyDescent="0.25">
      <c r="A214" s="26"/>
      <c r="B214" s="26"/>
      <c r="C214" s="47"/>
      <c r="D214" s="48"/>
      <c r="E214" s="103"/>
      <c r="F214" s="36"/>
      <c r="G214" s="46"/>
      <c r="H214" s="30"/>
      <c r="I214" s="30"/>
      <c r="J214" s="32"/>
      <c r="K214" s="32"/>
      <c r="L214" s="32"/>
    </row>
    <row r="215" spans="1:12" s="33" customFormat="1" ht="26.4" x14ac:dyDescent="0.25">
      <c r="A215" s="26" t="s">
        <v>42</v>
      </c>
      <c r="B215" s="26">
        <f>B213+1</f>
        <v>14</v>
      </c>
      <c r="C215" s="47" t="str">
        <f>A215&amp;"."&amp;B215</f>
        <v>D.14</v>
      </c>
      <c r="D215" s="48" t="s">
        <v>164</v>
      </c>
      <c r="E215" s="103" t="s">
        <v>275</v>
      </c>
      <c r="F215" s="36" t="s">
        <v>7</v>
      </c>
      <c r="G215" s="46">
        <v>12</v>
      </c>
      <c r="H215" s="51"/>
      <c r="I215" s="30">
        <f>ROUND(G215*H215,2)</f>
        <v>0</v>
      </c>
      <c r="J215" s="32"/>
      <c r="K215" s="32"/>
      <c r="L215" s="32"/>
    </row>
    <row r="216" spans="1:12" s="33" customFormat="1" x14ac:dyDescent="0.25">
      <c r="A216" s="26"/>
      <c r="B216" s="26"/>
      <c r="C216" s="47"/>
      <c r="D216" s="48"/>
      <c r="E216" s="103"/>
      <c r="F216" s="36"/>
      <c r="G216" s="46"/>
      <c r="H216" s="30"/>
      <c r="I216" s="30"/>
      <c r="J216" s="32"/>
      <c r="K216" s="32"/>
      <c r="L216" s="32"/>
    </row>
    <row r="217" spans="1:12" s="33" customFormat="1" x14ac:dyDescent="0.25">
      <c r="A217" s="26" t="s">
        <v>42</v>
      </c>
      <c r="B217" s="26">
        <f>B215+1</f>
        <v>15</v>
      </c>
      <c r="C217" s="47" t="str">
        <f>A217&amp;"."&amp;B217</f>
        <v>D.15</v>
      </c>
      <c r="D217" s="48" t="s">
        <v>216</v>
      </c>
      <c r="E217" s="103" t="s">
        <v>29</v>
      </c>
      <c r="F217" s="36"/>
      <c r="G217" s="46"/>
      <c r="H217" s="30"/>
      <c r="I217" s="30"/>
      <c r="J217" s="32"/>
      <c r="K217" s="32"/>
      <c r="L217" s="32"/>
    </row>
    <row r="218" spans="1:12" s="33" customFormat="1" x14ac:dyDescent="0.25">
      <c r="A218" s="26"/>
      <c r="B218" s="26"/>
      <c r="C218" s="49" t="s">
        <v>23</v>
      </c>
      <c r="D218" s="45" t="s">
        <v>246</v>
      </c>
      <c r="E218" s="103"/>
      <c r="F218" s="36" t="s">
        <v>7</v>
      </c>
      <c r="G218" s="46">
        <v>1</v>
      </c>
      <c r="H218" s="51"/>
      <c r="I218" s="30">
        <f>ROUND(G218*H218,2)</f>
        <v>0</v>
      </c>
      <c r="J218" s="32"/>
      <c r="K218" s="32"/>
      <c r="L218" s="32"/>
    </row>
    <row r="219" spans="1:12" s="33" customFormat="1" x14ac:dyDescent="0.25">
      <c r="A219" s="26"/>
      <c r="B219" s="26"/>
      <c r="C219" s="49" t="s">
        <v>19</v>
      </c>
      <c r="D219" s="45" t="s">
        <v>247</v>
      </c>
      <c r="E219" s="103"/>
      <c r="F219" s="36" t="s">
        <v>7</v>
      </c>
      <c r="G219" s="46">
        <v>1</v>
      </c>
      <c r="H219" s="51"/>
      <c r="I219" s="30">
        <f>ROUND(G219*H219,2)</f>
        <v>0</v>
      </c>
      <c r="J219" s="32"/>
      <c r="K219" s="32"/>
      <c r="L219" s="32"/>
    </row>
    <row r="220" spans="1:12" s="33" customFormat="1" x14ac:dyDescent="0.25">
      <c r="A220" s="26"/>
      <c r="B220" s="26"/>
      <c r="C220" s="47"/>
      <c r="D220" s="48"/>
      <c r="E220" s="103"/>
      <c r="F220" s="36"/>
      <c r="G220" s="46"/>
      <c r="H220" s="30"/>
      <c r="I220" s="30"/>
      <c r="J220" s="32"/>
      <c r="K220" s="32"/>
      <c r="L220" s="32"/>
    </row>
    <row r="221" spans="1:12" s="33" customFormat="1" x14ac:dyDescent="0.25">
      <c r="A221" s="26" t="s">
        <v>42</v>
      </c>
      <c r="B221" s="26">
        <f>B217+1</f>
        <v>16</v>
      </c>
      <c r="C221" s="47" t="str">
        <f>A221&amp;"."&amp;B221</f>
        <v>D.16</v>
      </c>
      <c r="D221" s="48" t="s">
        <v>226</v>
      </c>
      <c r="E221" s="103"/>
      <c r="F221" s="36"/>
      <c r="G221" s="46"/>
      <c r="H221" s="30"/>
      <c r="I221" s="30"/>
      <c r="J221" s="32"/>
      <c r="K221" s="32"/>
      <c r="L221" s="32"/>
    </row>
    <row r="222" spans="1:12" s="33" customFormat="1" x14ac:dyDescent="0.25">
      <c r="A222" s="26"/>
      <c r="B222" s="26"/>
      <c r="C222" s="49" t="s">
        <v>16</v>
      </c>
      <c r="D222" s="45" t="s">
        <v>140</v>
      </c>
      <c r="E222" s="103"/>
      <c r="F222" s="36"/>
      <c r="G222" s="46"/>
      <c r="H222" s="30"/>
      <c r="I222" s="30"/>
      <c r="J222" s="32"/>
      <c r="K222" s="32"/>
      <c r="L222" s="32"/>
    </row>
    <row r="223" spans="1:12" s="33" customFormat="1" x14ac:dyDescent="0.25">
      <c r="A223" s="26"/>
      <c r="B223" s="26"/>
      <c r="C223" s="50" t="s">
        <v>17</v>
      </c>
      <c r="D223" s="45" t="s">
        <v>167</v>
      </c>
      <c r="E223" s="104" t="s">
        <v>168</v>
      </c>
      <c r="F223" s="36" t="s">
        <v>18</v>
      </c>
      <c r="G223" s="46">
        <v>4</v>
      </c>
      <c r="H223" s="51"/>
      <c r="I223" s="30">
        <f t="shared" ref="I223:I228" si="3">ROUND(G223*H223,2)</f>
        <v>0</v>
      </c>
      <c r="J223" s="32"/>
      <c r="K223" s="32"/>
      <c r="L223" s="32"/>
    </row>
    <row r="224" spans="1:12" s="33" customFormat="1" x14ac:dyDescent="0.25">
      <c r="A224" s="26"/>
      <c r="B224" s="26"/>
      <c r="C224" s="50"/>
      <c r="D224" s="45"/>
      <c r="E224" s="103"/>
      <c r="F224" s="36"/>
      <c r="G224" s="46"/>
      <c r="H224" s="30"/>
      <c r="I224" s="30"/>
      <c r="J224" s="32"/>
      <c r="K224" s="32"/>
      <c r="L224" s="32"/>
    </row>
    <row r="225" spans="1:12" s="33" customFormat="1" ht="26.4" x14ac:dyDescent="0.25">
      <c r="A225" s="26"/>
      <c r="B225" s="26"/>
      <c r="C225" s="49" t="s">
        <v>25</v>
      </c>
      <c r="D225" s="45" t="s">
        <v>174</v>
      </c>
      <c r="E225" s="104" t="s">
        <v>168</v>
      </c>
      <c r="F225" s="56" t="s">
        <v>7</v>
      </c>
      <c r="G225" s="56">
        <v>2</v>
      </c>
      <c r="H225" s="51"/>
      <c r="I225" s="30">
        <f t="shared" si="3"/>
        <v>0</v>
      </c>
      <c r="J225" s="32"/>
      <c r="K225" s="32"/>
      <c r="L225" s="32"/>
    </row>
    <row r="226" spans="1:12" s="33" customFormat="1" x14ac:dyDescent="0.25">
      <c r="A226" s="26"/>
      <c r="B226" s="26"/>
      <c r="C226" s="47"/>
      <c r="D226" s="63"/>
      <c r="E226" s="104"/>
      <c r="F226" s="56"/>
      <c r="G226" s="56"/>
      <c r="H226" s="30"/>
      <c r="I226" s="30"/>
      <c r="J226" s="32"/>
      <c r="K226" s="32"/>
      <c r="L226" s="32"/>
    </row>
    <row r="227" spans="1:12" s="33" customFormat="1" x14ac:dyDescent="0.25">
      <c r="A227" s="26"/>
      <c r="B227" s="26"/>
      <c r="C227" s="49" t="s">
        <v>39</v>
      </c>
      <c r="D227" s="45" t="s">
        <v>175</v>
      </c>
      <c r="E227" s="104" t="s">
        <v>168</v>
      </c>
      <c r="F227" s="56"/>
      <c r="G227" s="56"/>
      <c r="H227" s="30"/>
      <c r="I227" s="30"/>
      <c r="J227" s="32"/>
      <c r="K227" s="32"/>
      <c r="L227" s="32"/>
    </row>
    <row r="228" spans="1:12" s="33" customFormat="1" ht="15.6" x14ac:dyDescent="0.25">
      <c r="A228" s="26"/>
      <c r="B228" s="26"/>
      <c r="C228" s="50" t="s">
        <v>17</v>
      </c>
      <c r="D228" s="64" t="s">
        <v>253</v>
      </c>
      <c r="E228" s="104"/>
      <c r="F228" s="56" t="s">
        <v>7</v>
      </c>
      <c r="G228" s="56">
        <v>4</v>
      </c>
      <c r="H228" s="51"/>
      <c r="I228" s="30">
        <f t="shared" si="3"/>
        <v>0</v>
      </c>
      <c r="J228" s="32"/>
      <c r="K228" s="32"/>
      <c r="L228" s="32"/>
    </row>
    <row r="229" spans="1:12" s="33" customFormat="1" x14ac:dyDescent="0.25">
      <c r="A229" s="26"/>
      <c r="B229" s="26"/>
      <c r="C229" s="50"/>
      <c r="D229" s="64"/>
      <c r="E229" s="104"/>
      <c r="F229" s="56"/>
      <c r="G229" s="56"/>
      <c r="H229" s="30"/>
      <c r="I229" s="30"/>
      <c r="J229" s="32"/>
      <c r="K229" s="32"/>
      <c r="L229" s="32"/>
    </row>
    <row r="230" spans="1:12" s="33" customFormat="1" ht="15.6" x14ac:dyDescent="0.25">
      <c r="A230" s="26"/>
      <c r="B230" s="26"/>
      <c r="C230" s="49" t="s">
        <v>41</v>
      </c>
      <c r="D230" s="64" t="s">
        <v>242</v>
      </c>
      <c r="E230" s="104" t="s">
        <v>168</v>
      </c>
      <c r="F230" s="56" t="s">
        <v>94</v>
      </c>
      <c r="G230" s="56">
        <v>4</v>
      </c>
      <c r="H230" s="51"/>
      <c r="I230" s="30">
        <f>H230*G230</f>
        <v>0</v>
      </c>
      <c r="J230" s="32"/>
      <c r="K230" s="32"/>
      <c r="L230" s="32"/>
    </row>
    <row r="231" spans="1:12" s="33" customFormat="1" x14ac:dyDescent="0.25">
      <c r="A231" s="26"/>
      <c r="B231" s="26"/>
      <c r="C231" s="49"/>
      <c r="D231" s="64"/>
      <c r="E231" s="104"/>
      <c r="F231" s="56"/>
      <c r="G231" s="56"/>
      <c r="H231" s="30"/>
      <c r="I231" s="30"/>
      <c r="J231" s="32"/>
      <c r="K231" s="32"/>
      <c r="L231" s="32"/>
    </row>
    <row r="232" spans="1:12" s="33" customFormat="1" x14ac:dyDescent="0.25">
      <c r="A232" s="26"/>
      <c r="B232" s="26"/>
      <c r="C232" s="49" t="s">
        <v>100</v>
      </c>
      <c r="D232" s="64" t="s">
        <v>243</v>
      </c>
      <c r="E232" s="104"/>
      <c r="F232" s="56" t="s">
        <v>7</v>
      </c>
      <c r="G232" s="56">
        <v>1</v>
      </c>
      <c r="H232" s="51"/>
      <c r="I232" s="30">
        <f>H232*G232</f>
        <v>0</v>
      </c>
      <c r="J232" s="32"/>
      <c r="K232" s="32"/>
      <c r="L232" s="32"/>
    </row>
    <row r="233" spans="1:12" s="33" customFormat="1" x14ac:dyDescent="0.25">
      <c r="A233" s="26"/>
      <c r="B233" s="26"/>
      <c r="C233" s="47"/>
      <c r="D233" s="48"/>
      <c r="E233" s="103"/>
      <c r="F233" s="36"/>
      <c r="G233" s="46"/>
      <c r="H233" s="30"/>
      <c r="I233" s="30"/>
      <c r="J233" s="32"/>
      <c r="K233" s="32"/>
      <c r="L233" s="32"/>
    </row>
    <row r="234" spans="1:12" s="33" customFormat="1" x14ac:dyDescent="0.25">
      <c r="A234" s="26" t="s">
        <v>42</v>
      </c>
      <c r="B234" s="26">
        <f>B221+1</f>
        <v>17</v>
      </c>
      <c r="C234" s="47" t="str">
        <f>A234&amp;"."&amp;B234</f>
        <v>D.17</v>
      </c>
      <c r="D234" s="48" t="s">
        <v>215</v>
      </c>
      <c r="E234" s="103"/>
      <c r="F234" s="36"/>
      <c r="G234" s="46"/>
      <c r="H234" s="30"/>
      <c r="I234" s="30"/>
      <c r="J234" s="32"/>
      <c r="K234" s="32"/>
      <c r="L234" s="32"/>
    </row>
    <row r="235" spans="1:12" s="33" customFormat="1" x14ac:dyDescent="0.25">
      <c r="A235" s="26"/>
      <c r="B235" s="26"/>
      <c r="C235" s="52" t="s">
        <v>16</v>
      </c>
      <c r="D235" s="45" t="s">
        <v>199</v>
      </c>
      <c r="E235" s="103"/>
      <c r="F235" s="36"/>
      <c r="G235" s="46"/>
      <c r="H235" s="30"/>
      <c r="I235" s="30"/>
      <c r="J235" s="32"/>
      <c r="K235" s="32"/>
      <c r="L235" s="32"/>
    </row>
    <row r="236" spans="1:12" s="33" customFormat="1" ht="13.2" customHeight="1" x14ac:dyDescent="0.25">
      <c r="A236" s="26"/>
      <c r="B236" s="26"/>
      <c r="C236" s="53" t="s">
        <v>20</v>
      </c>
      <c r="D236" s="45" t="s">
        <v>130</v>
      </c>
      <c r="E236" s="103" t="s">
        <v>227</v>
      </c>
      <c r="F236" s="36" t="s">
        <v>18</v>
      </c>
      <c r="G236" s="46">
        <v>12</v>
      </c>
      <c r="H236" s="51"/>
      <c r="I236" s="30">
        <f>ROUND(G236*H236,2)</f>
        <v>0</v>
      </c>
      <c r="J236" s="32"/>
      <c r="K236" s="32"/>
      <c r="L236" s="32"/>
    </row>
    <row r="237" spans="1:12" s="33" customFormat="1" x14ac:dyDescent="0.25">
      <c r="A237" s="26"/>
      <c r="B237" s="26"/>
      <c r="C237" s="49"/>
      <c r="D237" s="45"/>
      <c r="E237" s="103"/>
      <c r="F237" s="36"/>
      <c r="G237" s="46"/>
      <c r="H237" s="30"/>
      <c r="I237" s="30"/>
      <c r="J237" s="32"/>
      <c r="K237" s="32"/>
      <c r="L237" s="32"/>
    </row>
    <row r="238" spans="1:12" s="33" customFormat="1" x14ac:dyDescent="0.25">
      <c r="A238" s="26"/>
      <c r="B238" s="26"/>
      <c r="C238" s="49" t="s">
        <v>25</v>
      </c>
      <c r="D238" s="45" t="s">
        <v>216</v>
      </c>
      <c r="E238" s="103" t="s">
        <v>29</v>
      </c>
      <c r="F238" s="36" t="s">
        <v>7</v>
      </c>
      <c r="G238" s="46">
        <v>2</v>
      </c>
      <c r="H238" s="51"/>
      <c r="I238" s="30">
        <f>ROUND(G238*H238,2)</f>
        <v>0</v>
      </c>
      <c r="J238" s="32"/>
      <c r="K238" s="32"/>
      <c r="L238" s="32"/>
    </row>
    <row r="239" spans="1:12" s="33" customFormat="1" x14ac:dyDescent="0.25">
      <c r="A239" s="26"/>
      <c r="B239" s="26"/>
      <c r="C239" s="47"/>
      <c r="D239" s="45"/>
      <c r="E239" s="103"/>
      <c r="F239" s="36"/>
      <c r="G239" s="46"/>
      <c r="H239" s="30"/>
      <c r="I239" s="30"/>
      <c r="J239" s="32"/>
      <c r="K239" s="32"/>
      <c r="L239" s="32"/>
    </row>
    <row r="240" spans="1:12" s="33" customFormat="1" x14ac:dyDescent="0.25">
      <c r="A240" s="26"/>
      <c r="B240" s="26"/>
      <c r="C240" s="49" t="s">
        <v>39</v>
      </c>
      <c r="D240" s="45" t="s">
        <v>175</v>
      </c>
      <c r="E240" s="104" t="s">
        <v>168</v>
      </c>
      <c r="F240" s="56"/>
      <c r="G240" s="56"/>
      <c r="H240" s="30"/>
      <c r="I240" s="30"/>
      <c r="J240" s="32"/>
      <c r="K240" s="32"/>
      <c r="L240" s="32"/>
    </row>
    <row r="241" spans="1:12" s="33" customFormat="1" ht="15.6" x14ac:dyDescent="0.25">
      <c r="A241" s="26"/>
      <c r="B241" s="26"/>
      <c r="C241" s="50" t="s">
        <v>17</v>
      </c>
      <c r="D241" s="64" t="s">
        <v>256</v>
      </c>
      <c r="E241" s="104"/>
      <c r="F241" s="56" t="s">
        <v>7</v>
      </c>
      <c r="G241" s="56">
        <v>4</v>
      </c>
      <c r="H241" s="51"/>
      <c r="I241" s="30">
        <f>ROUND(G241*H241,2)</f>
        <v>0</v>
      </c>
      <c r="J241" s="32"/>
      <c r="K241" s="32"/>
      <c r="L241" s="32"/>
    </row>
    <row r="242" spans="1:12" s="33" customFormat="1" x14ac:dyDescent="0.25">
      <c r="A242" s="26"/>
      <c r="B242" s="26"/>
      <c r="C242" s="50"/>
      <c r="D242" s="64"/>
      <c r="E242" s="104"/>
      <c r="F242" s="56"/>
      <c r="G242" s="56"/>
      <c r="H242" s="30"/>
      <c r="I242" s="30"/>
      <c r="J242" s="32"/>
      <c r="K242" s="32"/>
      <c r="L242" s="32"/>
    </row>
    <row r="243" spans="1:12" s="33" customFormat="1" ht="26.4" x14ac:dyDescent="0.25">
      <c r="A243" s="26" t="s">
        <v>42</v>
      </c>
      <c r="B243" s="26">
        <f>B234+1</f>
        <v>18</v>
      </c>
      <c r="C243" s="47" t="str">
        <f>A243&amp;"."&amp;B243</f>
        <v>D.18</v>
      </c>
      <c r="D243" s="54" t="s">
        <v>262</v>
      </c>
      <c r="E243" s="103" t="s">
        <v>276</v>
      </c>
      <c r="F243" s="36"/>
      <c r="G243" s="46"/>
      <c r="H243" s="30"/>
      <c r="I243" s="30"/>
      <c r="J243" s="32"/>
      <c r="K243" s="32"/>
      <c r="L243" s="32"/>
    </row>
    <row r="244" spans="1:12" s="33" customFormat="1" x14ac:dyDescent="0.25">
      <c r="A244" s="26"/>
      <c r="B244" s="26"/>
      <c r="C244" s="49" t="s">
        <v>16</v>
      </c>
      <c r="D244" s="45" t="s">
        <v>179</v>
      </c>
      <c r="E244" s="103"/>
      <c r="F244" s="36"/>
      <c r="G244" s="46"/>
      <c r="H244" s="30"/>
      <c r="I244" s="30"/>
      <c r="J244" s="32"/>
      <c r="K244" s="32"/>
      <c r="L244" s="32"/>
    </row>
    <row r="245" spans="1:12" s="33" customFormat="1" x14ac:dyDescent="0.25">
      <c r="A245" s="26"/>
      <c r="B245" s="26"/>
      <c r="C245" s="50" t="s">
        <v>17</v>
      </c>
      <c r="D245" s="45" t="s">
        <v>148</v>
      </c>
      <c r="E245" s="103"/>
      <c r="F245" s="36" t="s">
        <v>18</v>
      </c>
      <c r="G245" s="46">
        <v>183</v>
      </c>
      <c r="H245" s="51"/>
      <c r="I245" s="30">
        <f>ROUND(G245*H245,2)</f>
        <v>0</v>
      </c>
      <c r="J245" s="32"/>
      <c r="K245" s="32"/>
      <c r="L245" s="32"/>
    </row>
    <row r="246" spans="1:12" s="33" customFormat="1" x14ac:dyDescent="0.25">
      <c r="A246" s="26"/>
      <c r="B246" s="26"/>
      <c r="C246" s="50" t="s">
        <v>21</v>
      </c>
      <c r="D246" s="45" t="s">
        <v>149</v>
      </c>
      <c r="E246" s="103"/>
      <c r="F246" s="36" t="s">
        <v>18</v>
      </c>
      <c r="G246" s="46">
        <v>183</v>
      </c>
      <c r="H246" s="51"/>
      <c r="I246" s="30">
        <f>ROUND(G246*H246,2)</f>
        <v>0</v>
      </c>
      <c r="J246" s="32"/>
      <c r="K246" s="32"/>
      <c r="L246" s="32"/>
    </row>
    <row r="247" spans="1:12" s="33" customFormat="1" x14ac:dyDescent="0.25">
      <c r="A247" s="26"/>
      <c r="B247" s="26"/>
      <c r="C247" s="47"/>
      <c r="D247" s="48"/>
      <c r="E247" s="103"/>
      <c r="F247" s="36"/>
      <c r="G247" s="46"/>
      <c r="H247" s="30"/>
      <c r="I247" s="30"/>
      <c r="J247" s="32"/>
      <c r="K247" s="32"/>
      <c r="L247" s="32"/>
    </row>
    <row r="248" spans="1:12" s="33" customFormat="1" ht="12.75" customHeight="1" x14ac:dyDescent="0.25">
      <c r="A248" s="26"/>
      <c r="B248" s="26"/>
      <c r="C248" s="65" t="s">
        <v>42</v>
      </c>
      <c r="D248" s="156" t="str">
        <f>D164</f>
        <v>Nathaniel Street - Taylor Ave to Grant Ave</v>
      </c>
      <c r="E248" s="157"/>
      <c r="F248" s="158"/>
      <c r="G248" s="159" t="s">
        <v>37</v>
      </c>
      <c r="H248" s="160"/>
      <c r="I248" s="22">
        <f>SUM(I166:I247)</f>
        <v>0</v>
      </c>
      <c r="J248" s="10"/>
      <c r="K248" s="10"/>
      <c r="L248" s="10"/>
    </row>
    <row r="249" spans="1:12" s="33" customFormat="1" x14ac:dyDescent="0.25">
      <c r="A249" s="26"/>
      <c r="B249" s="26"/>
      <c r="C249" s="44"/>
      <c r="D249" s="45"/>
      <c r="E249" s="103"/>
      <c r="F249" s="36"/>
      <c r="G249" s="46"/>
      <c r="H249" s="30"/>
      <c r="I249" s="30"/>
      <c r="J249" s="32"/>
      <c r="K249" s="32"/>
      <c r="L249" s="32"/>
    </row>
    <row r="250" spans="1:12" s="33" customFormat="1" ht="13.2" customHeight="1" x14ac:dyDescent="0.25">
      <c r="A250" s="26"/>
      <c r="B250" s="26"/>
      <c r="C250" s="65" t="s">
        <v>43</v>
      </c>
      <c r="D250" s="153" t="s">
        <v>193</v>
      </c>
      <c r="E250" s="153"/>
      <c r="F250" s="153"/>
      <c r="G250" s="153"/>
      <c r="H250" s="153"/>
      <c r="I250" s="153"/>
      <c r="J250" s="67"/>
      <c r="K250" s="67"/>
      <c r="L250" s="67"/>
    </row>
    <row r="251" spans="1:12" s="33" customFormat="1" x14ac:dyDescent="0.25">
      <c r="A251" s="26"/>
      <c r="B251" s="26"/>
      <c r="C251" s="44"/>
      <c r="D251" s="45"/>
      <c r="E251" s="103"/>
      <c r="F251" s="36"/>
      <c r="G251" s="46"/>
      <c r="H251" s="30"/>
      <c r="I251" s="30"/>
      <c r="J251" s="32"/>
      <c r="K251" s="32"/>
      <c r="L251" s="32"/>
    </row>
    <row r="252" spans="1:12" s="33" customFormat="1" x14ac:dyDescent="0.25">
      <c r="A252" s="26" t="s">
        <v>43</v>
      </c>
      <c r="B252" s="26">
        <v>1</v>
      </c>
      <c r="C252" s="47" t="str">
        <f>A252&amp;"."&amp;B252</f>
        <v>E.1</v>
      </c>
      <c r="D252" s="48" t="s">
        <v>98</v>
      </c>
      <c r="E252" s="103" t="s">
        <v>96</v>
      </c>
      <c r="F252" s="36"/>
      <c r="G252" s="46"/>
      <c r="H252" s="30"/>
      <c r="I252" s="30"/>
      <c r="J252" s="32"/>
      <c r="K252" s="32"/>
      <c r="L252" s="32"/>
    </row>
    <row r="253" spans="1:12" s="33" customFormat="1" x14ac:dyDescent="0.25">
      <c r="A253" s="26"/>
      <c r="B253" s="26"/>
      <c r="C253" s="49" t="s">
        <v>16</v>
      </c>
      <c r="D253" s="45" t="s">
        <v>177</v>
      </c>
      <c r="E253" s="103"/>
      <c r="F253" s="36"/>
      <c r="G253" s="46"/>
      <c r="H253" s="30"/>
      <c r="I253" s="30"/>
      <c r="J253" s="32"/>
      <c r="K253" s="32"/>
      <c r="L253" s="32"/>
    </row>
    <row r="254" spans="1:12" s="33" customFormat="1" x14ac:dyDescent="0.25">
      <c r="A254" s="26"/>
      <c r="B254" s="26"/>
      <c r="C254" s="50" t="s">
        <v>17</v>
      </c>
      <c r="D254" s="45" t="s">
        <v>130</v>
      </c>
      <c r="E254" s="103"/>
      <c r="F254" s="36" t="s">
        <v>18</v>
      </c>
      <c r="G254" s="46">
        <f>99+85</f>
        <v>184</v>
      </c>
      <c r="H254" s="51"/>
      <c r="I254" s="30">
        <f>ROUND(G254*H254,2)</f>
        <v>0</v>
      </c>
      <c r="J254" s="32"/>
      <c r="K254" s="32"/>
      <c r="L254" s="32"/>
    </row>
    <row r="255" spans="1:12" s="33" customFormat="1" x14ac:dyDescent="0.25">
      <c r="A255" s="26"/>
      <c r="B255" s="26"/>
      <c r="C255" s="49" t="s">
        <v>25</v>
      </c>
      <c r="D255" s="45" t="s">
        <v>200</v>
      </c>
      <c r="E255" s="103"/>
      <c r="F255" s="36"/>
      <c r="G255" s="46"/>
      <c r="H255" s="30"/>
      <c r="I255" s="30"/>
      <c r="J255" s="32"/>
      <c r="K255" s="32"/>
      <c r="L255" s="32"/>
    </row>
    <row r="256" spans="1:12" s="33" customFormat="1" x14ac:dyDescent="0.25">
      <c r="A256" s="26"/>
      <c r="B256" s="26"/>
      <c r="C256" s="50" t="s">
        <v>17</v>
      </c>
      <c r="D256" s="45" t="s">
        <v>109</v>
      </c>
      <c r="E256" s="103"/>
      <c r="F256" s="36" t="s">
        <v>18</v>
      </c>
      <c r="G256" s="46">
        <v>20.5</v>
      </c>
      <c r="H256" s="51"/>
      <c r="I256" s="30">
        <f>ROUND(G256*H256,2)</f>
        <v>0</v>
      </c>
      <c r="J256" s="32"/>
      <c r="K256" s="32"/>
      <c r="L256" s="32"/>
    </row>
    <row r="257" spans="1:12" s="33" customFormat="1" x14ac:dyDescent="0.25">
      <c r="A257" s="26"/>
      <c r="B257" s="26"/>
      <c r="C257" s="44"/>
      <c r="D257" s="45"/>
      <c r="E257" s="103"/>
      <c r="F257" s="36"/>
      <c r="G257" s="46"/>
      <c r="H257" s="30"/>
      <c r="I257" s="30"/>
      <c r="J257" s="32"/>
      <c r="K257" s="32"/>
      <c r="L257" s="32"/>
    </row>
    <row r="258" spans="1:12" s="33" customFormat="1" x14ac:dyDescent="0.25">
      <c r="A258" s="26" t="s">
        <v>43</v>
      </c>
      <c r="B258" s="26">
        <f>B252+1</f>
        <v>2</v>
      </c>
      <c r="C258" s="47" t="str">
        <f>A258&amp;"."&amp;B258</f>
        <v>E.2</v>
      </c>
      <c r="D258" s="48" t="s">
        <v>22</v>
      </c>
      <c r="E258" s="102"/>
      <c r="F258" s="36"/>
      <c r="G258" s="46"/>
      <c r="H258" s="30"/>
      <c r="I258" s="30"/>
      <c r="J258" s="32"/>
      <c r="K258" s="32"/>
      <c r="L258" s="32"/>
    </row>
    <row r="259" spans="1:12" s="33" customFormat="1" x14ac:dyDescent="0.25">
      <c r="A259" s="26"/>
      <c r="B259" s="26"/>
      <c r="C259" s="49" t="s">
        <v>16</v>
      </c>
      <c r="D259" s="45" t="s">
        <v>95</v>
      </c>
      <c r="E259" s="103" t="s">
        <v>62</v>
      </c>
      <c r="F259" s="36"/>
      <c r="G259" s="46"/>
      <c r="H259" s="30"/>
      <c r="I259" s="30"/>
      <c r="J259" s="32"/>
      <c r="K259" s="32"/>
      <c r="L259" s="32"/>
    </row>
    <row r="260" spans="1:12" s="33" customFormat="1" x14ac:dyDescent="0.25">
      <c r="A260" s="26"/>
      <c r="B260" s="26"/>
      <c r="C260" s="50" t="s">
        <v>17</v>
      </c>
      <c r="D260" s="45" t="s">
        <v>267</v>
      </c>
      <c r="E260" s="103"/>
      <c r="F260" s="36" t="s">
        <v>24</v>
      </c>
      <c r="G260" s="46">
        <v>1.86</v>
      </c>
      <c r="H260" s="51"/>
      <c r="I260" s="30">
        <f>ROUND(G260*H260,2)</f>
        <v>0</v>
      </c>
      <c r="J260" s="32"/>
      <c r="K260" s="32"/>
      <c r="L260" s="32"/>
    </row>
    <row r="261" spans="1:12" s="33" customFormat="1" x14ac:dyDescent="0.25">
      <c r="A261" s="26"/>
      <c r="B261" s="26"/>
      <c r="C261" s="49" t="s">
        <v>25</v>
      </c>
      <c r="D261" s="45" t="s">
        <v>26</v>
      </c>
      <c r="E261" s="103" t="s">
        <v>169</v>
      </c>
      <c r="F261" s="36"/>
      <c r="G261" s="46"/>
      <c r="H261" s="30"/>
      <c r="I261" s="30"/>
      <c r="J261" s="32"/>
      <c r="K261" s="32"/>
      <c r="L261" s="32"/>
    </row>
    <row r="262" spans="1:12" s="33" customFormat="1" x14ac:dyDescent="0.25">
      <c r="A262" s="26"/>
      <c r="B262" s="26"/>
      <c r="C262" s="50" t="s">
        <v>17</v>
      </c>
      <c r="D262" s="45" t="s">
        <v>268</v>
      </c>
      <c r="E262" s="103"/>
      <c r="F262" s="36" t="s">
        <v>24</v>
      </c>
      <c r="G262" s="68">
        <v>7.5</v>
      </c>
      <c r="H262" s="51"/>
      <c r="I262" s="30">
        <f>ROUND(G262*H262,2)</f>
        <v>0</v>
      </c>
      <c r="J262" s="32"/>
      <c r="K262" s="32"/>
      <c r="L262" s="32"/>
    </row>
    <row r="263" spans="1:12" s="33" customFormat="1" x14ac:dyDescent="0.25">
      <c r="A263" s="26"/>
      <c r="B263" s="26"/>
      <c r="C263" s="44"/>
      <c r="D263" s="45"/>
      <c r="E263" s="103"/>
      <c r="F263" s="36"/>
      <c r="G263" s="46"/>
      <c r="H263" s="30"/>
      <c r="I263" s="30"/>
      <c r="J263" s="32"/>
      <c r="K263" s="32"/>
      <c r="L263" s="32"/>
    </row>
    <row r="264" spans="1:12" s="33" customFormat="1" x14ac:dyDescent="0.25">
      <c r="A264" s="26" t="s">
        <v>43</v>
      </c>
      <c r="B264" s="26">
        <f>B258+1</f>
        <v>3</v>
      </c>
      <c r="C264" s="47" t="str">
        <f>A264&amp;"."&amp;B264</f>
        <v>E.3</v>
      </c>
      <c r="D264" s="48" t="s">
        <v>27</v>
      </c>
      <c r="E264" s="103" t="s">
        <v>28</v>
      </c>
      <c r="F264" s="36"/>
      <c r="G264" s="46"/>
      <c r="H264" s="30"/>
      <c r="I264" s="30"/>
      <c r="J264" s="32"/>
      <c r="K264" s="32"/>
      <c r="L264" s="32"/>
    </row>
    <row r="265" spans="1:12" s="33" customFormat="1" x14ac:dyDescent="0.25">
      <c r="A265" s="26"/>
      <c r="B265" s="26"/>
      <c r="C265" s="49" t="s">
        <v>16</v>
      </c>
      <c r="D265" s="45" t="s">
        <v>207</v>
      </c>
      <c r="E265" s="103"/>
      <c r="F265" s="36" t="s">
        <v>18</v>
      </c>
      <c r="G265" s="46">
        <f>G254</f>
        <v>184</v>
      </c>
      <c r="H265" s="51"/>
      <c r="I265" s="30">
        <f>ROUND(G265*H265,2)</f>
        <v>0</v>
      </c>
      <c r="J265" s="32"/>
      <c r="K265" s="32"/>
      <c r="L265" s="32"/>
    </row>
    <row r="266" spans="1:12" s="33" customFormat="1" x14ac:dyDescent="0.25">
      <c r="A266" s="26"/>
      <c r="B266" s="26"/>
      <c r="C266" s="49" t="s">
        <v>25</v>
      </c>
      <c r="D266" s="45" t="s">
        <v>108</v>
      </c>
      <c r="E266" s="103"/>
      <c r="F266" s="36" t="s">
        <v>18</v>
      </c>
      <c r="G266" s="46">
        <f>G256</f>
        <v>20.5</v>
      </c>
      <c r="H266" s="51"/>
      <c r="I266" s="30">
        <f>ROUND(G266*H266,2)</f>
        <v>0</v>
      </c>
      <c r="J266" s="32"/>
      <c r="K266" s="32"/>
      <c r="L266" s="32"/>
    </row>
    <row r="267" spans="1:12" s="33" customFormat="1" x14ac:dyDescent="0.25">
      <c r="A267" s="26"/>
      <c r="B267" s="26"/>
      <c r="C267" s="49"/>
      <c r="D267" s="45"/>
      <c r="E267" s="103"/>
      <c r="F267" s="36"/>
      <c r="G267" s="46"/>
      <c r="H267" s="30"/>
      <c r="I267" s="30"/>
      <c r="J267" s="32"/>
      <c r="K267" s="32"/>
      <c r="L267" s="32"/>
    </row>
    <row r="268" spans="1:12" s="33" customFormat="1" x14ac:dyDescent="0.25">
      <c r="A268" s="26" t="s">
        <v>43</v>
      </c>
      <c r="B268" s="26">
        <f>B264+1</f>
        <v>4</v>
      </c>
      <c r="C268" s="47" t="str">
        <f>A268&amp;"."&amp;B268</f>
        <v>E.4</v>
      </c>
      <c r="D268" s="48" t="s">
        <v>30</v>
      </c>
      <c r="E268" s="103" t="s">
        <v>172</v>
      </c>
      <c r="F268" s="36"/>
      <c r="G268" s="46"/>
      <c r="H268" s="30"/>
      <c r="I268" s="30"/>
      <c r="J268" s="32"/>
      <c r="K268" s="32"/>
      <c r="L268" s="32"/>
    </row>
    <row r="269" spans="1:12" s="33" customFormat="1" x14ac:dyDescent="0.25">
      <c r="A269" s="26"/>
      <c r="B269" s="26"/>
      <c r="C269" s="49" t="s">
        <v>16</v>
      </c>
      <c r="D269" s="45" t="s">
        <v>99</v>
      </c>
      <c r="E269" s="103"/>
      <c r="F269" s="36"/>
      <c r="G269" s="46"/>
      <c r="H269" s="30"/>
      <c r="I269" s="30"/>
      <c r="J269" s="32"/>
      <c r="K269" s="32"/>
      <c r="L269" s="32"/>
    </row>
    <row r="270" spans="1:12" s="33" customFormat="1" ht="13.2" customHeight="1" x14ac:dyDescent="0.25">
      <c r="A270" s="26"/>
      <c r="B270" s="26"/>
      <c r="C270" s="50" t="s">
        <v>17</v>
      </c>
      <c r="D270" s="45" t="s">
        <v>32</v>
      </c>
      <c r="E270" s="103"/>
      <c r="F270" s="36" t="s">
        <v>18</v>
      </c>
      <c r="G270" s="46">
        <f>ROUND(7.72+0.74+11.75+7.39+0.9+7.62+1.74,0)</f>
        <v>38</v>
      </c>
      <c r="H270" s="51"/>
      <c r="I270" s="30">
        <f>ROUND(G270*H270,2)</f>
        <v>0</v>
      </c>
      <c r="J270" s="32"/>
      <c r="K270" s="32"/>
      <c r="L270" s="32"/>
    </row>
    <row r="271" spans="1:12" s="33" customFormat="1" x14ac:dyDescent="0.25">
      <c r="A271" s="26"/>
      <c r="B271" s="26"/>
      <c r="C271" s="44"/>
      <c r="D271" s="45"/>
      <c r="E271" s="103"/>
      <c r="F271" s="36"/>
      <c r="G271" s="46"/>
      <c r="H271" s="30"/>
      <c r="I271" s="30"/>
      <c r="J271" s="32"/>
      <c r="K271" s="32"/>
      <c r="L271" s="32"/>
    </row>
    <row r="272" spans="1:12" s="33" customFormat="1" ht="26.4" x14ac:dyDescent="0.25">
      <c r="A272" s="26" t="s">
        <v>43</v>
      </c>
      <c r="B272" s="26">
        <f>B268+1</f>
        <v>5</v>
      </c>
      <c r="C272" s="47" t="str">
        <f>A272&amp;"."&amp;B272</f>
        <v>E.5</v>
      </c>
      <c r="D272" s="48" t="s">
        <v>33</v>
      </c>
      <c r="E272" s="103" t="s">
        <v>283</v>
      </c>
      <c r="F272" s="36"/>
      <c r="G272" s="46"/>
      <c r="H272" s="30"/>
      <c r="I272" s="30"/>
      <c r="J272" s="32"/>
      <c r="K272" s="32"/>
      <c r="L272" s="32"/>
    </row>
    <row r="273" spans="1:12" s="33" customFormat="1" x14ac:dyDescent="0.25">
      <c r="A273" s="26"/>
      <c r="B273" s="26"/>
      <c r="C273" s="49" t="s">
        <v>23</v>
      </c>
      <c r="D273" s="45" t="s">
        <v>99</v>
      </c>
      <c r="E273" s="103"/>
      <c r="F273" s="36" t="s">
        <v>7</v>
      </c>
      <c r="G273" s="46">
        <v>6</v>
      </c>
      <c r="H273" s="51"/>
      <c r="I273" s="30">
        <f>ROUND(G273*H273,2)</f>
        <v>0</v>
      </c>
      <c r="J273" s="32"/>
      <c r="K273" s="32"/>
      <c r="L273" s="32"/>
    </row>
    <row r="274" spans="1:12" s="33" customFormat="1" x14ac:dyDescent="0.25">
      <c r="A274" s="26"/>
      <c r="B274" s="26"/>
      <c r="C274" s="49"/>
      <c r="D274" s="45"/>
      <c r="E274" s="103"/>
      <c r="F274" s="36"/>
      <c r="G274" s="46"/>
      <c r="H274" s="30"/>
      <c r="I274" s="30"/>
      <c r="J274" s="32"/>
      <c r="K274" s="32"/>
      <c r="L274" s="32"/>
    </row>
    <row r="275" spans="1:12" s="33" customFormat="1" ht="26.4" x14ac:dyDescent="0.25">
      <c r="A275" s="26" t="s">
        <v>43</v>
      </c>
      <c r="B275" s="26">
        <f>B272+1</f>
        <v>6</v>
      </c>
      <c r="C275" s="47" t="str">
        <f>A275&amp;"."&amp;B275</f>
        <v>E.6</v>
      </c>
      <c r="D275" s="48" t="s">
        <v>183</v>
      </c>
      <c r="E275" s="103" t="s">
        <v>283</v>
      </c>
      <c r="F275" s="36"/>
      <c r="G275" s="46"/>
      <c r="H275" s="30"/>
      <c r="I275" s="30"/>
      <c r="J275" s="32"/>
      <c r="K275" s="32"/>
      <c r="L275" s="32"/>
    </row>
    <row r="276" spans="1:12" s="33" customFormat="1" x14ac:dyDescent="0.25">
      <c r="A276" s="26"/>
      <c r="B276" s="26"/>
      <c r="C276" s="49" t="s">
        <v>23</v>
      </c>
      <c r="D276" s="45" t="s">
        <v>99</v>
      </c>
      <c r="E276" s="103"/>
      <c r="F276" s="36" t="s">
        <v>7</v>
      </c>
      <c r="G276" s="46">
        <v>1</v>
      </c>
      <c r="H276" s="51"/>
      <c r="I276" s="30">
        <f>ROUND(G276*H276,2)</f>
        <v>0</v>
      </c>
      <c r="J276" s="32"/>
      <c r="K276" s="32"/>
      <c r="L276" s="32"/>
    </row>
    <row r="277" spans="1:12" s="33" customFormat="1" x14ac:dyDescent="0.25">
      <c r="A277" s="26"/>
      <c r="B277" s="26"/>
      <c r="C277" s="49"/>
      <c r="D277" s="45"/>
      <c r="E277" s="103"/>
      <c r="F277" s="36"/>
      <c r="G277" s="46"/>
      <c r="H277" s="30"/>
      <c r="I277" s="30"/>
      <c r="J277" s="32"/>
      <c r="K277" s="32"/>
      <c r="L277" s="32"/>
    </row>
    <row r="278" spans="1:12" s="33" customFormat="1" ht="26.4" x14ac:dyDescent="0.25">
      <c r="A278" s="26" t="s">
        <v>43</v>
      </c>
      <c r="B278" s="26">
        <f>B275+1</f>
        <v>7</v>
      </c>
      <c r="C278" s="47" t="str">
        <f>A278&amp;"."&amp;B278</f>
        <v>E.7</v>
      </c>
      <c r="D278" s="48" t="s">
        <v>182</v>
      </c>
      <c r="E278" s="103" t="s">
        <v>283</v>
      </c>
      <c r="F278" s="36" t="s">
        <v>7</v>
      </c>
      <c r="G278" s="46">
        <v>5</v>
      </c>
      <c r="H278" s="51"/>
      <c r="I278" s="30">
        <f>ROUND(G278*H278,2)</f>
        <v>0</v>
      </c>
      <c r="J278" s="32"/>
      <c r="K278" s="32"/>
      <c r="L278" s="32"/>
    </row>
    <row r="279" spans="1:12" s="33" customFormat="1" x14ac:dyDescent="0.25">
      <c r="A279" s="26"/>
      <c r="B279" s="26"/>
      <c r="C279" s="44"/>
      <c r="D279" s="45"/>
      <c r="E279" s="103"/>
      <c r="F279" s="36"/>
      <c r="G279" s="46"/>
      <c r="H279" s="30"/>
      <c r="I279" s="30"/>
      <c r="J279" s="32"/>
      <c r="K279" s="32"/>
      <c r="L279" s="32"/>
    </row>
    <row r="280" spans="1:12" s="33" customFormat="1" x14ac:dyDescent="0.25">
      <c r="A280" s="26" t="s">
        <v>43</v>
      </c>
      <c r="B280" s="26">
        <f>B278+1</f>
        <v>8</v>
      </c>
      <c r="C280" s="47" t="str">
        <f>A280&amp;"."&amp;B280</f>
        <v>E.8</v>
      </c>
      <c r="D280" s="54" t="s">
        <v>181</v>
      </c>
      <c r="E280" s="103" t="s">
        <v>29</v>
      </c>
      <c r="F280" s="36"/>
      <c r="G280" s="46"/>
      <c r="H280" s="30"/>
      <c r="I280" s="30"/>
      <c r="J280" s="32"/>
      <c r="K280" s="32"/>
      <c r="L280" s="32"/>
    </row>
    <row r="281" spans="1:12" s="33" customFormat="1" ht="13.2" customHeight="1" x14ac:dyDescent="0.25">
      <c r="A281" s="26"/>
      <c r="B281" s="26"/>
      <c r="C281" s="49" t="s">
        <v>16</v>
      </c>
      <c r="D281" s="45" t="s">
        <v>102</v>
      </c>
      <c r="E281" s="103"/>
      <c r="F281" s="36" t="s">
        <v>7</v>
      </c>
      <c r="G281" s="46">
        <v>7</v>
      </c>
      <c r="H281" s="51"/>
      <c r="I281" s="30">
        <f>ROUND(G281*H281,2)</f>
        <v>0</v>
      </c>
      <c r="J281" s="32"/>
      <c r="K281" s="32"/>
      <c r="L281" s="32"/>
    </row>
    <row r="282" spans="1:12" s="33" customFormat="1" x14ac:dyDescent="0.25">
      <c r="A282" s="26"/>
      <c r="B282" s="26"/>
      <c r="C282" s="44"/>
      <c r="D282" s="45"/>
      <c r="E282" s="103"/>
      <c r="F282" s="36"/>
      <c r="G282" s="46"/>
      <c r="H282" s="30"/>
      <c r="I282" s="30"/>
      <c r="J282" s="32"/>
      <c r="K282" s="32"/>
      <c r="L282" s="32"/>
    </row>
    <row r="283" spans="1:12" s="33" customFormat="1" x14ac:dyDescent="0.25">
      <c r="A283" s="26" t="s">
        <v>43</v>
      </c>
      <c r="B283" s="26">
        <f>B280+1</f>
        <v>9</v>
      </c>
      <c r="C283" s="47" t="str">
        <f>A283&amp;"."&amp;B283</f>
        <v>E.9</v>
      </c>
      <c r="D283" s="54" t="s">
        <v>35</v>
      </c>
      <c r="E283" s="103" t="s">
        <v>276</v>
      </c>
      <c r="F283" s="36" t="s">
        <v>7</v>
      </c>
      <c r="G283" s="46">
        <v>7</v>
      </c>
      <c r="H283" s="51"/>
      <c r="I283" s="30">
        <f>ROUND(G283*H283,2)</f>
        <v>0</v>
      </c>
      <c r="J283" s="32"/>
      <c r="K283" s="32"/>
      <c r="L283" s="32"/>
    </row>
    <row r="284" spans="1:12" s="33" customFormat="1" x14ac:dyDescent="0.25">
      <c r="A284" s="26"/>
      <c r="B284" s="26"/>
      <c r="C284" s="47"/>
      <c r="D284" s="54"/>
      <c r="E284" s="103"/>
      <c r="F284" s="36"/>
      <c r="G284" s="46"/>
      <c r="H284" s="30"/>
      <c r="I284" s="30"/>
      <c r="J284" s="32"/>
      <c r="K284" s="32"/>
      <c r="L284" s="32"/>
    </row>
    <row r="285" spans="1:12" s="33" customFormat="1" ht="26.4" x14ac:dyDescent="0.25">
      <c r="A285" s="26" t="s">
        <v>43</v>
      </c>
      <c r="B285" s="26">
        <f>B283+1</f>
        <v>10</v>
      </c>
      <c r="C285" s="47" t="str">
        <f>A285&amp;"."&amp;B285</f>
        <v>E.10</v>
      </c>
      <c r="D285" s="54" t="s">
        <v>261</v>
      </c>
      <c r="E285" s="103" t="s">
        <v>276</v>
      </c>
      <c r="F285" s="36"/>
      <c r="G285" s="46"/>
      <c r="H285" s="30"/>
      <c r="I285" s="30"/>
      <c r="J285" s="32"/>
      <c r="K285" s="32"/>
      <c r="L285" s="32"/>
    </row>
    <row r="286" spans="1:12" s="33" customFormat="1" x14ac:dyDescent="0.25">
      <c r="A286" s="26"/>
      <c r="B286" s="26"/>
      <c r="C286" s="49" t="s">
        <v>16</v>
      </c>
      <c r="D286" s="45" t="s">
        <v>179</v>
      </c>
      <c r="E286" s="103"/>
      <c r="F286" s="36"/>
      <c r="G286" s="46"/>
      <c r="H286" s="30"/>
      <c r="I286" s="30"/>
      <c r="J286" s="32"/>
      <c r="K286" s="32"/>
      <c r="L286" s="32"/>
    </row>
    <row r="287" spans="1:12" s="33" customFormat="1" x14ac:dyDescent="0.25">
      <c r="A287" s="26"/>
      <c r="B287" s="26"/>
      <c r="C287" s="50" t="s">
        <v>17</v>
      </c>
      <c r="D287" s="45" t="s">
        <v>148</v>
      </c>
      <c r="E287" s="103"/>
      <c r="F287" s="36" t="s">
        <v>18</v>
      </c>
      <c r="G287" s="46">
        <v>258</v>
      </c>
      <c r="H287" s="51"/>
      <c r="I287" s="30">
        <f>ROUND(G287*H287,2)</f>
        <v>0</v>
      </c>
      <c r="J287" s="32"/>
      <c r="K287" s="32"/>
      <c r="L287" s="32"/>
    </row>
    <row r="288" spans="1:12" s="33" customFormat="1" x14ac:dyDescent="0.25">
      <c r="A288" s="26"/>
      <c r="B288" s="26"/>
      <c r="C288" s="50" t="s">
        <v>21</v>
      </c>
      <c r="D288" s="45" t="s">
        <v>149</v>
      </c>
      <c r="E288" s="103"/>
      <c r="F288" s="36" t="s">
        <v>18</v>
      </c>
      <c r="G288" s="46">
        <v>258</v>
      </c>
      <c r="H288" s="51"/>
      <c r="I288" s="30">
        <f>ROUND(G288*H288,2)</f>
        <v>0</v>
      </c>
      <c r="J288" s="32"/>
      <c r="K288" s="32"/>
      <c r="L288" s="32"/>
    </row>
    <row r="289" spans="1:12" s="33" customFormat="1" x14ac:dyDescent="0.25">
      <c r="A289" s="26"/>
      <c r="B289" s="26"/>
      <c r="C289" s="50"/>
      <c r="D289" s="45"/>
      <c r="E289" s="103"/>
      <c r="F289" s="36"/>
      <c r="G289" s="46"/>
      <c r="H289" s="30"/>
      <c r="I289" s="30"/>
      <c r="J289" s="32"/>
      <c r="K289" s="32"/>
      <c r="L289" s="32"/>
    </row>
    <row r="290" spans="1:12" s="33" customFormat="1" x14ac:dyDescent="0.25">
      <c r="A290" s="26"/>
      <c r="B290" s="26"/>
      <c r="C290" s="65" t="s">
        <v>43</v>
      </c>
      <c r="D290" s="153" t="str">
        <f>D250</f>
        <v>Hector Avenue - Nathaniel St to Hector Bay West (East Leg)</v>
      </c>
      <c r="E290" s="153"/>
      <c r="F290" s="153"/>
      <c r="G290" s="154" t="s">
        <v>37</v>
      </c>
      <c r="H290" s="154"/>
      <c r="I290" s="23">
        <f>SUM(I251:I288)</f>
        <v>0</v>
      </c>
      <c r="J290" s="24"/>
      <c r="K290" s="24"/>
      <c r="L290" s="24"/>
    </row>
    <row r="291" spans="1:12" s="33" customFormat="1" x14ac:dyDescent="0.25">
      <c r="A291" s="26"/>
      <c r="B291" s="26"/>
      <c r="C291" s="65"/>
      <c r="D291" s="42"/>
      <c r="E291" s="105"/>
      <c r="F291" s="42"/>
      <c r="G291" s="66"/>
      <c r="H291" s="66"/>
      <c r="I291" s="25"/>
      <c r="J291" s="24"/>
      <c r="K291" s="24"/>
      <c r="L291" s="24"/>
    </row>
    <row r="292" spans="1:12" s="33" customFormat="1" ht="13.2" customHeight="1" x14ac:dyDescent="0.25">
      <c r="A292" s="26"/>
      <c r="B292" s="26"/>
      <c r="C292" s="65" t="s">
        <v>44</v>
      </c>
      <c r="D292" s="153" t="s">
        <v>194</v>
      </c>
      <c r="E292" s="153"/>
      <c r="F292" s="153"/>
      <c r="G292" s="153"/>
      <c r="H292" s="153"/>
      <c r="I292" s="153"/>
      <c r="J292" s="67"/>
      <c r="K292" s="67"/>
      <c r="L292" s="67"/>
    </row>
    <row r="293" spans="1:12" s="33" customFormat="1" x14ac:dyDescent="0.25">
      <c r="A293" s="26"/>
      <c r="B293" s="26"/>
      <c r="C293" s="44"/>
      <c r="D293" s="45"/>
      <c r="E293" s="103"/>
      <c r="F293" s="36"/>
      <c r="G293" s="46"/>
      <c r="H293" s="30"/>
      <c r="I293" s="30"/>
      <c r="J293" s="32"/>
      <c r="K293" s="32"/>
      <c r="L293" s="32"/>
    </row>
    <row r="294" spans="1:12" s="33" customFormat="1" x14ac:dyDescent="0.25">
      <c r="A294" s="26" t="s">
        <v>44</v>
      </c>
      <c r="B294" s="26">
        <v>1</v>
      </c>
      <c r="C294" s="47" t="str">
        <f>A294&amp;"."&amp;B294</f>
        <v>F.1</v>
      </c>
      <c r="D294" s="48" t="s">
        <v>98</v>
      </c>
      <c r="E294" s="103" t="s">
        <v>96</v>
      </c>
      <c r="F294" s="36"/>
      <c r="G294" s="46"/>
      <c r="H294" s="30"/>
      <c r="I294" s="30"/>
      <c r="J294" s="32"/>
      <c r="K294" s="32"/>
      <c r="L294" s="32"/>
    </row>
    <row r="295" spans="1:12" s="33" customFormat="1" x14ac:dyDescent="0.25">
      <c r="A295" s="26"/>
      <c r="B295" s="26"/>
      <c r="C295" s="49" t="s">
        <v>16</v>
      </c>
      <c r="D295" s="45" t="s">
        <v>213</v>
      </c>
      <c r="E295" s="103"/>
      <c r="F295" s="27"/>
      <c r="G295" s="27"/>
      <c r="H295" s="30"/>
      <c r="I295" s="30"/>
      <c r="J295" s="32"/>
      <c r="K295" s="32"/>
      <c r="L295" s="32"/>
    </row>
    <row r="296" spans="1:12" s="33" customFormat="1" ht="13.2" customHeight="1" x14ac:dyDescent="0.25">
      <c r="A296" s="26"/>
      <c r="B296" s="26"/>
      <c r="C296" s="50" t="s">
        <v>17</v>
      </c>
      <c r="D296" s="45" t="s">
        <v>130</v>
      </c>
      <c r="E296" s="103"/>
      <c r="F296" s="36" t="s">
        <v>18</v>
      </c>
      <c r="G296" s="46">
        <v>113</v>
      </c>
      <c r="H296" s="51"/>
      <c r="I296" s="30">
        <f>ROUND(G296*H296,2)</f>
        <v>0</v>
      </c>
      <c r="J296" s="32"/>
      <c r="K296" s="32"/>
      <c r="L296" s="32"/>
    </row>
    <row r="297" spans="1:12" s="33" customFormat="1" x14ac:dyDescent="0.25">
      <c r="A297" s="26"/>
      <c r="B297" s="26"/>
      <c r="C297" s="49" t="s">
        <v>25</v>
      </c>
      <c r="D297" s="45" t="s">
        <v>259</v>
      </c>
      <c r="E297" s="103"/>
      <c r="F297" s="27"/>
      <c r="G297" s="27"/>
      <c r="H297" s="30"/>
      <c r="I297" s="30"/>
      <c r="J297" s="32"/>
      <c r="K297" s="32"/>
      <c r="L297" s="32"/>
    </row>
    <row r="298" spans="1:12" s="33" customFormat="1" ht="13.2" customHeight="1" x14ac:dyDescent="0.25">
      <c r="A298" s="26"/>
      <c r="B298" s="26"/>
      <c r="C298" s="50" t="s">
        <v>17</v>
      </c>
      <c r="D298" s="45" t="s">
        <v>130</v>
      </c>
      <c r="E298" s="103"/>
      <c r="F298" s="36" t="s">
        <v>18</v>
      </c>
      <c r="G298" s="46">
        <v>49</v>
      </c>
      <c r="H298" s="51"/>
      <c r="I298" s="30">
        <f>ROUND(G298*H298,2)</f>
        <v>0</v>
      </c>
      <c r="J298" s="32"/>
      <c r="K298" s="32"/>
      <c r="L298" s="32"/>
    </row>
    <row r="299" spans="1:12" s="33" customFormat="1" x14ac:dyDescent="0.25">
      <c r="A299" s="26"/>
      <c r="B299" s="26"/>
      <c r="C299" s="49" t="s">
        <v>25</v>
      </c>
      <c r="D299" s="45" t="s">
        <v>154</v>
      </c>
      <c r="E299" s="103"/>
      <c r="F299" s="27"/>
      <c r="G299" s="27"/>
      <c r="H299" s="30"/>
      <c r="I299" s="30"/>
      <c r="J299" s="32"/>
      <c r="K299" s="32"/>
      <c r="L299" s="32"/>
    </row>
    <row r="300" spans="1:12" s="33" customFormat="1" ht="13.2" customHeight="1" x14ac:dyDescent="0.25">
      <c r="A300" s="26"/>
      <c r="B300" s="26"/>
      <c r="C300" s="50" t="s">
        <v>17</v>
      </c>
      <c r="D300" s="45" t="s">
        <v>130</v>
      </c>
      <c r="E300" s="103"/>
      <c r="F300" s="36" t="s">
        <v>18</v>
      </c>
      <c r="G300" s="46">
        <v>48</v>
      </c>
      <c r="H300" s="51"/>
      <c r="I300" s="30">
        <f>ROUND(G300*H300,2)</f>
        <v>0</v>
      </c>
      <c r="J300" s="32"/>
      <c r="K300" s="32"/>
      <c r="L300" s="32"/>
    </row>
    <row r="301" spans="1:12" s="33" customFormat="1" x14ac:dyDescent="0.25">
      <c r="A301" s="26"/>
      <c r="B301" s="26"/>
      <c r="C301" s="44"/>
      <c r="D301" s="45"/>
      <c r="E301" s="103"/>
      <c r="F301" s="36"/>
      <c r="G301" s="46"/>
      <c r="H301" s="30"/>
      <c r="I301" s="30"/>
      <c r="J301" s="32"/>
      <c r="K301" s="32"/>
      <c r="L301" s="32"/>
    </row>
    <row r="302" spans="1:12" s="33" customFormat="1" x14ac:dyDescent="0.25">
      <c r="A302" s="26" t="s">
        <v>44</v>
      </c>
      <c r="B302" s="26">
        <f>B294+1</f>
        <v>2</v>
      </c>
      <c r="C302" s="47" t="str">
        <f>A302&amp;"."&amp;B302</f>
        <v>F.2</v>
      </c>
      <c r="D302" s="48" t="s">
        <v>22</v>
      </c>
      <c r="E302" s="102"/>
      <c r="F302" s="36"/>
      <c r="G302" s="46"/>
      <c r="H302" s="30"/>
      <c r="I302" s="30"/>
      <c r="J302" s="32"/>
      <c r="K302" s="32"/>
      <c r="L302" s="32"/>
    </row>
    <row r="303" spans="1:12" s="33" customFormat="1" x14ac:dyDescent="0.25">
      <c r="A303" s="26"/>
      <c r="B303" s="26"/>
      <c r="C303" s="49" t="s">
        <v>16</v>
      </c>
      <c r="D303" s="45" t="s">
        <v>95</v>
      </c>
      <c r="E303" s="103" t="s">
        <v>62</v>
      </c>
      <c r="F303" s="36"/>
      <c r="G303" s="46"/>
      <c r="H303" s="30"/>
      <c r="I303" s="30"/>
      <c r="J303" s="32"/>
      <c r="K303" s="32"/>
      <c r="L303" s="32"/>
    </row>
    <row r="304" spans="1:12" s="33" customFormat="1" x14ac:dyDescent="0.25">
      <c r="A304" s="26"/>
      <c r="B304" s="26"/>
      <c r="C304" s="50" t="s">
        <v>17</v>
      </c>
      <c r="D304" s="45" t="s">
        <v>269</v>
      </c>
      <c r="E304" s="103"/>
      <c r="F304" s="36" t="s">
        <v>24</v>
      </c>
      <c r="G304" s="46">
        <f>ROUND(1.91+2.11,0)</f>
        <v>4</v>
      </c>
      <c r="H304" s="51"/>
      <c r="I304" s="30">
        <f>ROUND(G304*H304,2)</f>
        <v>0</v>
      </c>
      <c r="J304" s="32"/>
      <c r="K304" s="32"/>
      <c r="L304" s="32"/>
    </row>
    <row r="305" spans="1:12" s="33" customFormat="1" x14ac:dyDescent="0.25">
      <c r="A305" s="26"/>
      <c r="B305" s="26"/>
      <c r="C305" s="49" t="s">
        <v>25</v>
      </c>
      <c r="D305" s="45" t="s">
        <v>22</v>
      </c>
      <c r="E305" s="103"/>
      <c r="F305" s="36"/>
      <c r="G305" s="46"/>
      <c r="H305" s="30"/>
      <c r="I305" s="30"/>
      <c r="J305" s="32"/>
      <c r="K305" s="32"/>
      <c r="L305" s="32"/>
    </row>
    <row r="306" spans="1:12" s="33" customFormat="1" x14ac:dyDescent="0.25">
      <c r="A306" s="26"/>
      <c r="B306" s="26"/>
      <c r="C306" s="50" t="s">
        <v>17</v>
      </c>
      <c r="D306" s="45" t="s">
        <v>270</v>
      </c>
      <c r="E306" s="103" t="s">
        <v>166</v>
      </c>
      <c r="F306" s="36" t="s">
        <v>24</v>
      </c>
      <c r="G306" s="68">
        <v>3.5</v>
      </c>
      <c r="H306" s="51"/>
      <c r="I306" s="30">
        <f>ROUND(G306*H306,2)</f>
        <v>0</v>
      </c>
      <c r="J306" s="32"/>
      <c r="K306" s="32"/>
      <c r="L306" s="32"/>
    </row>
    <row r="307" spans="1:12" s="33" customFormat="1" x14ac:dyDescent="0.25">
      <c r="A307" s="26"/>
      <c r="B307" s="26"/>
      <c r="C307" s="44"/>
      <c r="D307" s="45"/>
      <c r="E307" s="103"/>
      <c r="F307" s="36"/>
      <c r="G307" s="46"/>
      <c r="H307" s="30"/>
      <c r="I307" s="30"/>
      <c r="J307" s="32"/>
      <c r="K307" s="32"/>
      <c r="L307" s="32"/>
    </row>
    <row r="308" spans="1:12" s="33" customFormat="1" x14ac:dyDescent="0.25">
      <c r="A308" s="26" t="s">
        <v>44</v>
      </c>
      <c r="B308" s="26">
        <f>B302+1</f>
        <v>3</v>
      </c>
      <c r="C308" s="47" t="str">
        <f>A308&amp;"."&amp;B308</f>
        <v>F.3</v>
      </c>
      <c r="D308" s="48" t="s">
        <v>27</v>
      </c>
      <c r="E308" s="103" t="s">
        <v>28</v>
      </c>
      <c r="F308" s="36"/>
      <c r="G308" s="46"/>
      <c r="H308" s="30"/>
      <c r="I308" s="30"/>
      <c r="J308" s="32"/>
      <c r="K308" s="32"/>
      <c r="L308" s="32"/>
    </row>
    <row r="309" spans="1:12" s="33" customFormat="1" x14ac:dyDescent="0.25">
      <c r="A309" s="26"/>
      <c r="B309" s="26"/>
      <c r="C309" s="49" t="s">
        <v>16</v>
      </c>
      <c r="D309" s="45" t="s">
        <v>208</v>
      </c>
      <c r="E309" s="103"/>
      <c r="F309" s="36" t="s">
        <v>18</v>
      </c>
      <c r="G309" s="46">
        <f>G296</f>
        <v>113</v>
      </c>
      <c r="H309" s="51"/>
      <c r="I309" s="30">
        <f>ROUND(G309*H309,2)</f>
        <v>0</v>
      </c>
      <c r="J309" s="32"/>
      <c r="K309" s="32"/>
      <c r="L309" s="32"/>
    </row>
    <row r="310" spans="1:12" s="33" customFormat="1" x14ac:dyDescent="0.25">
      <c r="A310" s="26"/>
      <c r="B310" s="26"/>
      <c r="C310" s="49" t="s">
        <v>25</v>
      </c>
      <c r="D310" s="45" t="s">
        <v>209</v>
      </c>
      <c r="E310" s="103"/>
      <c r="F310" s="36" t="s">
        <v>18</v>
      </c>
      <c r="G310" s="46">
        <f>G298</f>
        <v>49</v>
      </c>
      <c r="H310" s="51"/>
      <c r="I310" s="30">
        <f>ROUND(G310*H310,2)</f>
        <v>0</v>
      </c>
      <c r="J310" s="32"/>
      <c r="K310" s="32"/>
      <c r="L310" s="32"/>
    </row>
    <row r="311" spans="1:12" s="33" customFormat="1" x14ac:dyDescent="0.25">
      <c r="A311" s="26"/>
      <c r="B311" s="26"/>
      <c r="C311" s="49" t="s">
        <v>39</v>
      </c>
      <c r="D311" s="45" t="s">
        <v>210</v>
      </c>
      <c r="E311" s="103"/>
      <c r="F311" s="36" t="s">
        <v>18</v>
      </c>
      <c r="G311" s="46">
        <f>G300</f>
        <v>48</v>
      </c>
      <c r="H311" s="51"/>
      <c r="I311" s="30">
        <f>ROUND(G311*H311,2)</f>
        <v>0</v>
      </c>
      <c r="J311" s="32"/>
      <c r="K311" s="32"/>
      <c r="L311" s="32"/>
    </row>
    <row r="312" spans="1:12" s="33" customFormat="1" x14ac:dyDescent="0.25">
      <c r="A312" s="26"/>
      <c r="B312" s="26"/>
      <c r="C312" s="49"/>
      <c r="D312" s="45"/>
      <c r="E312" s="103"/>
      <c r="F312" s="36"/>
      <c r="G312" s="46"/>
      <c r="H312" s="30"/>
      <c r="I312" s="30"/>
      <c r="J312" s="32"/>
      <c r="K312" s="32"/>
      <c r="L312" s="32"/>
    </row>
    <row r="313" spans="1:12" s="33" customFormat="1" x14ac:dyDescent="0.25">
      <c r="A313" s="26" t="s">
        <v>44</v>
      </c>
      <c r="B313" s="26">
        <f>B308+1</f>
        <v>4</v>
      </c>
      <c r="C313" s="47" t="str">
        <f>A313&amp;"."&amp;B313</f>
        <v>F.4</v>
      </c>
      <c r="D313" s="48" t="s">
        <v>30</v>
      </c>
      <c r="E313" s="103" t="s">
        <v>29</v>
      </c>
      <c r="F313" s="36"/>
      <c r="G313" s="46"/>
      <c r="H313" s="30"/>
      <c r="I313" s="30"/>
      <c r="J313" s="32"/>
      <c r="K313" s="32"/>
      <c r="L313" s="32"/>
    </row>
    <row r="314" spans="1:12" s="33" customFormat="1" x14ac:dyDescent="0.25">
      <c r="A314" s="26"/>
      <c r="B314" s="26"/>
      <c r="C314" s="49" t="s">
        <v>16</v>
      </c>
      <c r="D314" s="45" t="s">
        <v>150</v>
      </c>
      <c r="E314" s="103"/>
      <c r="F314" s="36"/>
      <c r="G314" s="46"/>
      <c r="H314" s="30"/>
      <c r="I314" s="30"/>
      <c r="J314" s="32"/>
      <c r="K314" s="32"/>
      <c r="L314" s="32"/>
    </row>
    <row r="315" spans="1:12" s="33" customFormat="1" ht="13.2" customHeight="1" x14ac:dyDescent="0.25">
      <c r="A315" s="26"/>
      <c r="B315" s="26"/>
      <c r="C315" s="50" t="s">
        <v>17</v>
      </c>
      <c r="D315" s="45" t="s">
        <v>32</v>
      </c>
      <c r="E315" s="103"/>
      <c r="F315" s="36" t="s">
        <v>18</v>
      </c>
      <c r="G315" s="46">
        <f>ROUND(1.7+2.69+4.55+16.43+4.99+1.97+5.25,0)</f>
        <v>38</v>
      </c>
      <c r="H315" s="51"/>
      <c r="I315" s="30">
        <f>ROUND(G315*H315,2)</f>
        <v>0</v>
      </c>
      <c r="J315" s="32"/>
      <c r="K315" s="32"/>
      <c r="L315" s="32"/>
    </row>
    <row r="316" spans="1:12" s="33" customFormat="1" x14ac:dyDescent="0.25">
      <c r="A316" s="26"/>
      <c r="B316" s="26"/>
      <c r="C316" s="49"/>
      <c r="D316" s="45"/>
      <c r="E316" s="103"/>
      <c r="F316" s="36"/>
      <c r="G316" s="46"/>
      <c r="H316" s="30"/>
      <c r="I316" s="30"/>
      <c r="J316" s="32"/>
      <c r="K316" s="32"/>
      <c r="L316" s="32"/>
    </row>
    <row r="317" spans="1:12" s="33" customFormat="1" ht="26.4" x14ac:dyDescent="0.25">
      <c r="A317" s="26" t="s">
        <v>44</v>
      </c>
      <c r="B317" s="26">
        <f>B313+1</f>
        <v>5</v>
      </c>
      <c r="C317" s="47" t="str">
        <f>A317&amp;"."&amp;B317</f>
        <v>F.5</v>
      </c>
      <c r="D317" s="48" t="s">
        <v>33</v>
      </c>
      <c r="E317" s="103" t="s">
        <v>275</v>
      </c>
      <c r="F317" s="36"/>
      <c r="G317" s="46"/>
      <c r="H317" s="30"/>
      <c r="I317" s="30"/>
      <c r="J317" s="32"/>
      <c r="K317" s="32"/>
      <c r="L317" s="32"/>
    </row>
    <row r="318" spans="1:12" s="33" customFormat="1" x14ac:dyDescent="0.25">
      <c r="A318" s="26"/>
      <c r="B318" s="26"/>
      <c r="C318" s="49" t="s">
        <v>23</v>
      </c>
      <c r="D318" s="45" t="s">
        <v>150</v>
      </c>
      <c r="E318" s="103"/>
      <c r="F318" s="36" t="s">
        <v>7</v>
      </c>
      <c r="G318" s="46">
        <v>6</v>
      </c>
      <c r="H318" s="51"/>
      <c r="I318" s="30">
        <f>ROUND(G318*H318,2)</f>
        <v>0</v>
      </c>
      <c r="J318" s="32"/>
      <c r="K318" s="32"/>
      <c r="L318" s="32"/>
    </row>
    <row r="319" spans="1:12" s="33" customFormat="1" x14ac:dyDescent="0.25">
      <c r="A319" s="26"/>
      <c r="B319" s="26"/>
      <c r="C319" s="49"/>
      <c r="D319" s="45"/>
      <c r="E319" s="103"/>
      <c r="F319" s="36"/>
      <c r="G319" s="46"/>
      <c r="H319" s="30"/>
      <c r="I319" s="30"/>
      <c r="J319" s="32"/>
      <c r="K319" s="32"/>
      <c r="L319" s="32"/>
    </row>
    <row r="320" spans="1:12" s="33" customFormat="1" ht="26.4" x14ac:dyDescent="0.25">
      <c r="A320" s="26" t="s">
        <v>44</v>
      </c>
      <c r="B320" s="26">
        <f>B317+1</f>
        <v>6</v>
      </c>
      <c r="C320" s="47" t="str">
        <f>A320&amp;"."&amp;B320</f>
        <v>F.6</v>
      </c>
      <c r="D320" s="48" t="s">
        <v>183</v>
      </c>
      <c r="E320" s="103" t="s">
        <v>275</v>
      </c>
      <c r="F320" s="36"/>
      <c r="G320" s="46"/>
      <c r="H320" s="30"/>
      <c r="I320" s="30"/>
      <c r="J320" s="32"/>
      <c r="K320" s="32"/>
      <c r="L320" s="32"/>
    </row>
    <row r="321" spans="1:12" s="33" customFormat="1" x14ac:dyDescent="0.25">
      <c r="A321" s="26"/>
      <c r="B321" s="26"/>
      <c r="C321" s="49" t="s">
        <v>23</v>
      </c>
      <c r="D321" s="45" t="s">
        <v>99</v>
      </c>
      <c r="E321" s="103"/>
      <c r="F321" s="36" t="s">
        <v>7</v>
      </c>
      <c r="G321" s="46">
        <v>2</v>
      </c>
      <c r="H321" s="51"/>
      <c r="I321" s="30">
        <f>ROUND(G321*H321,2)</f>
        <v>0</v>
      </c>
      <c r="J321" s="32"/>
      <c r="K321" s="32"/>
      <c r="L321" s="32"/>
    </row>
    <row r="322" spans="1:12" s="33" customFormat="1" x14ac:dyDescent="0.25">
      <c r="A322" s="26"/>
      <c r="B322" s="26"/>
      <c r="C322" s="49"/>
      <c r="D322" s="45"/>
      <c r="E322" s="103"/>
      <c r="F322" s="36"/>
      <c r="G322" s="46"/>
      <c r="H322" s="30"/>
      <c r="I322" s="30"/>
      <c r="J322" s="32"/>
      <c r="K322" s="32"/>
      <c r="L322" s="32"/>
    </row>
    <row r="323" spans="1:12" s="33" customFormat="1" ht="26.4" x14ac:dyDescent="0.25">
      <c r="A323" s="26" t="s">
        <v>44</v>
      </c>
      <c r="B323" s="26">
        <f>B320+1</f>
        <v>7</v>
      </c>
      <c r="C323" s="47" t="str">
        <f>A323&amp;"."&amp;B323</f>
        <v>F.7</v>
      </c>
      <c r="D323" s="48" t="s">
        <v>34</v>
      </c>
      <c r="E323" s="103" t="s">
        <v>275</v>
      </c>
      <c r="F323" s="36" t="s">
        <v>7</v>
      </c>
      <c r="G323" s="46">
        <v>4</v>
      </c>
      <c r="H323" s="51"/>
      <c r="I323" s="30">
        <f>ROUND(G323*H323,2)</f>
        <v>0</v>
      </c>
      <c r="J323" s="32"/>
      <c r="K323" s="32"/>
      <c r="L323" s="32"/>
    </row>
    <row r="324" spans="1:12" s="33" customFormat="1" x14ac:dyDescent="0.25">
      <c r="A324" s="26"/>
      <c r="B324" s="26"/>
      <c r="C324" s="44"/>
      <c r="D324" s="45"/>
      <c r="E324" s="103"/>
      <c r="F324" s="36"/>
      <c r="G324" s="46"/>
      <c r="H324" s="30"/>
      <c r="I324" s="30"/>
      <c r="J324" s="32"/>
      <c r="K324" s="32"/>
      <c r="L324" s="32"/>
    </row>
    <row r="325" spans="1:12" s="33" customFormat="1" x14ac:dyDescent="0.25">
      <c r="A325" s="26" t="s">
        <v>44</v>
      </c>
      <c r="B325" s="26">
        <f>B323+1</f>
        <v>8</v>
      </c>
      <c r="C325" s="47" t="str">
        <f>A325&amp;"."&amp;B325</f>
        <v>F.8</v>
      </c>
      <c r="D325" s="54" t="s">
        <v>155</v>
      </c>
      <c r="E325" s="103" t="s">
        <v>29</v>
      </c>
      <c r="F325" s="36"/>
      <c r="G325" s="46"/>
      <c r="H325" s="30"/>
      <c r="I325" s="30"/>
      <c r="J325" s="32"/>
      <c r="K325" s="32"/>
      <c r="L325" s="32"/>
    </row>
    <row r="326" spans="1:12" s="33" customFormat="1" x14ac:dyDescent="0.25">
      <c r="A326" s="26"/>
      <c r="B326" s="26"/>
      <c r="C326" s="49" t="s">
        <v>16</v>
      </c>
      <c r="D326" s="45" t="s">
        <v>156</v>
      </c>
      <c r="E326" s="103"/>
      <c r="F326" s="36" t="s">
        <v>7</v>
      </c>
      <c r="G326" s="46">
        <v>7</v>
      </c>
      <c r="H326" s="51"/>
      <c r="I326" s="30">
        <f>ROUND(G326*H326,2)</f>
        <v>0</v>
      </c>
      <c r="J326" s="32"/>
      <c r="K326" s="32"/>
      <c r="L326" s="32"/>
    </row>
    <row r="327" spans="1:12" s="33" customFormat="1" x14ac:dyDescent="0.25">
      <c r="A327" s="26"/>
      <c r="B327" s="26"/>
      <c r="C327" s="49"/>
      <c r="D327" s="45"/>
      <c r="E327" s="103"/>
      <c r="F327" s="36"/>
      <c r="G327" s="46"/>
      <c r="H327" s="30"/>
      <c r="I327" s="30"/>
      <c r="J327" s="32"/>
      <c r="K327" s="32"/>
      <c r="L327" s="32"/>
    </row>
    <row r="328" spans="1:12" s="33" customFormat="1" x14ac:dyDescent="0.25">
      <c r="A328" s="26" t="s">
        <v>44</v>
      </c>
      <c r="B328" s="26">
        <f>B325+1</f>
        <v>9</v>
      </c>
      <c r="C328" s="47" t="str">
        <f>A328&amp;"."&amp;B328</f>
        <v>F.9</v>
      </c>
      <c r="D328" s="54" t="s">
        <v>236</v>
      </c>
      <c r="E328" s="103" t="s">
        <v>29</v>
      </c>
      <c r="F328" s="36" t="s">
        <v>7</v>
      </c>
      <c r="G328" s="46">
        <v>1</v>
      </c>
      <c r="H328" s="51"/>
      <c r="I328" s="30">
        <f>ROUND(G328*H328,2)</f>
        <v>0</v>
      </c>
      <c r="J328" s="32"/>
      <c r="K328" s="32"/>
      <c r="L328" s="32"/>
    </row>
    <row r="329" spans="1:12" s="33" customFormat="1" x14ac:dyDescent="0.25">
      <c r="A329" s="26"/>
      <c r="B329" s="26"/>
      <c r="C329" s="47"/>
      <c r="D329" s="54"/>
      <c r="E329" s="103"/>
      <c r="F329" s="36"/>
      <c r="G329" s="46"/>
      <c r="H329" s="30"/>
      <c r="I329" s="30"/>
      <c r="J329" s="32"/>
      <c r="K329" s="32"/>
      <c r="L329" s="32"/>
    </row>
    <row r="330" spans="1:12" s="33" customFormat="1" x14ac:dyDescent="0.25">
      <c r="A330" s="26" t="s">
        <v>44</v>
      </c>
      <c r="B330" s="26">
        <f>B328+1</f>
        <v>10</v>
      </c>
      <c r="C330" s="47" t="str">
        <f>A330&amp;"."&amp;B330</f>
        <v>F.10</v>
      </c>
      <c r="D330" s="54" t="s">
        <v>237</v>
      </c>
      <c r="E330" s="103" t="s">
        <v>29</v>
      </c>
      <c r="F330" s="36" t="s">
        <v>7</v>
      </c>
      <c r="G330" s="46">
        <v>1</v>
      </c>
      <c r="H330" s="51"/>
      <c r="I330" s="30">
        <f>ROUND(G330*H330,2)</f>
        <v>0</v>
      </c>
      <c r="J330" s="32"/>
      <c r="K330" s="32"/>
      <c r="L330" s="32"/>
    </row>
    <row r="331" spans="1:12" s="33" customFormat="1" x14ac:dyDescent="0.25">
      <c r="A331" s="26"/>
      <c r="B331" s="26"/>
      <c r="C331" s="44"/>
      <c r="D331" s="45"/>
      <c r="E331" s="103"/>
      <c r="F331" s="36"/>
      <c r="G331" s="46"/>
      <c r="H331" s="30"/>
      <c r="I331" s="30"/>
      <c r="J331" s="32"/>
      <c r="K331" s="32"/>
      <c r="L331" s="32"/>
    </row>
    <row r="332" spans="1:12" s="33" customFormat="1" x14ac:dyDescent="0.25">
      <c r="A332" s="26" t="s">
        <v>44</v>
      </c>
      <c r="B332" s="26">
        <f>B330+1</f>
        <v>11</v>
      </c>
      <c r="C332" s="47" t="str">
        <f>A332&amp;"."&amp;B332</f>
        <v>F.11</v>
      </c>
      <c r="D332" s="48" t="s">
        <v>35</v>
      </c>
      <c r="E332" s="103" t="s">
        <v>276</v>
      </c>
      <c r="F332" s="36" t="s">
        <v>7</v>
      </c>
      <c r="G332" s="46">
        <v>8</v>
      </c>
      <c r="H332" s="51"/>
      <c r="I332" s="30">
        <f>ROUND(G332*H332,2)</f>
        <v>0</v>
      </c>
      <c r="J332" s="32"/>
      <c r="K332" s="32"/>
      <c r="L332" s="32"/>
    </row>
    <row r="333" spans="1:12" s="33" customFormat="1" x14ac:dyDescent="0.25">
      <c r="A333" s="26"/>
      <c r="B333" s="26"/>
      <c r="C333" s="49"/>
      <c r="D333" s="45"/>
      <c r="E333" s="103"/>
      <c r="F333" s="36"/>
      <c r="G333" s="46"/>
      <c r="H333" s="30"/>
      <c r="I333" s="30"/>
      <c r="J333" s="32"/>
      <c r="K333" s="32"/>
      <c r="L333" s="32"/>
    </row>
    <row r="334" spans="1:12" s="33" customFormat="1" x14ac:dyDescent="0.25">
      <c r="A334" s="26"/>
      <c r="B334" s="26"/>
      <c r="C334" s="65" t="s">
        <v>44</v>
      </c>
      <c r="D334" s="153" t="str">
        <f>D292</f>
        <v>Hector Bay West - Hector Ave to Hector Ave</v>
      </c>
      <c r="E334" s="153"/>
      <c r="F334" s="153"/>
      <c r="G334" s="154" t="s">
        <v>37</v>
      </c>
      <c r="H334" s="154"/>
      <c r="I334" s="23">
        <f>SUM(I296:I333)</f>
        <v>0</v>
      </c>
      <c r="J334" s="24"/>
      <c r="K334" s="24"/>
      <c r="L334" s="24"/>
    </row>
    <row r="335" spans="1:12" s="33" customFormat="1" x14ac:dyDescent="0.25">
      <c r="A335" s="26"/>
      <c r="B335" s="26"/>
      <c r="C335" s="65"/>
      <c r="D335" s="42"/>
      <c r="E335" s="105"/>
      <c r="F335" s="42"/>
      <c r="G335" s="66"/>
      <c r="H335" s="66"/>
      <c r="I335" s="25"/>
      <c r="J335" s="24"/>
      <c r="K335" s="24"/>
      <c r="L335" s="24"/>
    </row>
    <row r="336" spans="1:12" s="33" customFormat="1" ht="8.25" customHeight="1" x14ac:dyDescent="0.25">
      <c r="A336" s="26"/>
      <c r="B336" s="26"/>
      <c r="C336" s="144"/>
      <c r="D336" s="144"/>
      <c r="E336" s="144"/>
      <c r="F336" s="144"/>
      <c r="G336" s="144"/>
      <c r="H336" s="144"/>
      <c r="I336" s="144"/>
      <c r="J336" s="55"/>
      <c r="K336" s="55"/>
      <c r="L336" s="55"/>
    </row>
    <row r="337" spans="1:14" s="33" customFormat="1" x14ac:dyDescent="0.25">
      <c r="A337" s="26"/>
      <c r="B337" s="26"/>
      <c r="C337" s="65" t="s">
        <v>46</v>
      </c>
      <c r="D337" s="155" t="s">
        <v>49</v>
      </c>
      <c r="E337" s="155"/>
      <c r="F337" s="155"/>
      <c r="G337" s="155"/>
      <c r="H337" s="155"/>
      <c r="I337" s="155"/>
      <c r="J337" s="71"/>
      <c r="K337" s="71"/>
      <c r="L337" s="71"/>
    </row>
    <row r="338" spans="1:14" s="33" customFormat="1" ht="9" customHeight="1" x14ac:dyDescent="0.25">
      <c r="A338" s="26"/>
      <c r="B338" s="26"/>
      <c r="C338" s="44"/>
      <c r="D338" s="45"/>
      <c r="E338" s="103"/>
      <c r="F338" s="36"/>
      <c r="G338" s="46"/>
      <c r="H338" s="30"/>
      <c r="I338" s="30"/>
      <c r="J338" s="32"/>
      <c r="K338" s="32"/>
      <c r="L338" s="32"/>
    </row>
    <row r="339" spans="1:14" s="33" customFormat="1" ht="26.4" x14ac:dyDescent="0.25">
      <c r="A339" s="26" t="s">
        <v>46</v>
      </c>
      <c r="B339" s="26">
        <v>1</v>
      </c>
      <c r="C339" s="47" t="str">
        <f>A339&amp;"."&amp;B339</f>
        <v>G.1</v>
      </c>
      <c r="D339" s="48" t="s">
        <v>15</v>
      </c>
      <c r="E339" s="103" t="s">
        <v>132</v>
      </c>
      <c r="F339" s="36" t="s">
        <v>6</v>
      </c>
      <c r="G339" s="46">
        <v>1</v>
      </c>
      <c r="H339" s="51"/>
      <c r="I339" s="30">
        <f>ROUND(G339*H339,2)</f>
        <v>0</v>
      </c>
      <c r="J339" s="32"/>
      <c r="K339" s="32"/>
      <c r="L339" s="32"/>
    </row>
    <row r="340" spans="1:14" s="33" customFormat="1" ht="7.5" customHeight="1" x14ac:dyDescent="0.25">
      <c r="A340" s="26"/>
      <c r="B340" s="26"/>
      <c r="C340" s="47"/>
      <c r="D340" s="48"/>
      <c r="E340" s="103"/>
      <c r="F340" s="36"/>
      <c r="G340" s="46"/>
      <c r="H340" s="30"/>
      <c r="I340" s="30"/>
      <c r="J340" s="32"/>
      <c r="K340" s="32"/>
      <c r="L340" s="32"/>
    </row>
    <row r="341" spans="1:14" s="33" customFormat="1" x14ac:dyDescent="0.25">
      <c r="A341" s="26" t="s">
        <v>46</v>
      </c>
      <c r="B341" s="26">
        <f>B339+1</f>
        <v>2</v>
      </c>
      <c r="C341" s="47" t="str">
        <f>A341&amp;"."&amp;B341</f>
        <v>G.2</v>
      </c>
      <c r="D341" s="48" t="s">
        <v>50</v>
      </c>
      <c r="E341" s="103" t="s">
        <v>147</v>
      </c>
      <c r="F341" s="36" t="s">
        <v>52</v>
      </c>
      <c r="G341" s="46">
        <v>1</v>
      </c>
      <c r="H341" s="30">
        <v>25000</v>
      </c>
      <c r="I341" s="30">
        <f>ROUND(G341*H341,2)</f>
        <v>25000</v>
      </c>
      <c r="J341" s="32"/>
      <c r="K341" s="32"/>
      <c r="L341" s="32"/>
    </row>
    <row r="342" spans="1:14" s="33" customFormat="1" ht="9" customHeight="1" x14ac:dyDescent="0.25">
      <c r="A342" s="26"/>
      <c r="B342" s="26"/>
      <c r="C342" s="47"/>
      <c r="D342" s="48"/>
      <c r="E342" s="103"/>
      <c r="F342" s="36"/>
      <c r="G342" s="46"/>
      <c r="H342" s="30"/>
      <c r="I342" s="30"/>
      <c r="J342" s="32"/>
      <c r="K342" s="32"/>
      <c r="L342" s="32"/>
      <c r="M342" s="72"/>
      <c r="N342" s="72"/>
    </row>
    <row r="343" spans="1:14" s="33" customFormat="1" x14ac:dyDescent="0.25">
      <c r="A343" s="26" t="s">
        <v>46</v>
      </c>
      <c r="B343" s="26">
        <f>B341+1</f>
        <v>3</v>
      </c>
      <c r="C343" s="47" t="str">
        <f>A343&amp;"."&amp;B343</f>
        <v>G.3</v>
      </c>
      <c r="D343" s="48" t="s">
        <v>110</v>
      </c>
      <c r="E343" s="103" t="s">
        <v>173</v>
      </c>
      <c r="F343" s="36" t="s">
        <v>52</v>
      </c>
      <c r="G343" s="46">
        <v>1</v>
      </c>
      <c r="H343" s="30">
        <v>10000</v>
      </c>
      <c r="I343" s="30">
        <f>ROUND(G343*H343,2)</f>
        <v>10000</v>
      </c>
      <c r="J343" s="32"/>
      <c r="K343" s="32"/>
      <c r="L343" s="32"/>
    </row>
    <row r="344" spans="1:14" s="33" customFormat="1" ht="9.75" customHeight="1" x14ac:dyDescent="0.25">
      <c r="A344" s="26"/>
      <c r="B344" s="26"/>
      <c r="C344" s="44"/>
      <c r="D344" s="45"/>
      <c r="E344" s="103"/>
      <c r="F344" s="36"/>
      <c r="G344" s="46"/>
      <c r="H344" s="30"/>
      <c r="I344" s="30"/>
      <c r="J344" s="32"/>
      <c r="K344" s="32"/>
      <c r="L344" s="32"/>
    </row>
    <row r="345" spans="1:14" s="33" customFormat="1" x14ac:dyDescent="0.25">
      <c r="A345" s="26"/>
      <c r="B345" s="26"/>
      <c r="C345" s="65" t="s">
        <v>46</v>
      </c>
      <c r="D345" s="155" t="str">
        <f>D337</f>
        <v>General Site Works</v>
      </c>
      <c r="E345" s="155"/>
      <c r="F345" s="155"/>
      <c r="G345" s="154" t="s">
        <v>37</v>
      </c>
      <c r="H345" s="154"/>
      <c r="I345" s="25">
        <f>SUM(I339:I344)</f>
        <v>35000</v>
      </c>
      <c r="J345" s="24"/>
      <c r="K345" s="24"/>
      <c r="L345" s="24"/>
    </row>
    <row r="346" spans="1:14" s="33" customFormat="1" x14ac:dyDescent="0.25">
      <c r="A346" s="26"/>
      <c r="B346" s="26"/>
      <c r="C346" s="144"/>
      <c r="D346" s="144"/>
      <c r="E346" s="144"/>
      <c r="F346" s="144"/>
      <c r="G346" s="144"/>
      <c r="H346" s="144"/>
      <c r="I346" s="144"/>
      <c r="J346" s="55"/>
      <c r="K346" s="55"/>
      <c r="L346" s="55"/>
    </row>
    <row r="347" spans="1:14" s="33" customFormat="1" x14ac:dyDescent="0.25">
      <c r="A347" s="26"/>
      <c r="B347" s="26"/>
      <c r="C347" s="65" t="s">
        <v>45</v>
      </c>
      <c r="D347" s="155" t="s">
        <v>51</v>
      </c>
      <c r="E347" s="155"/>
      <c r="F347" s="155"/>
      <c r="G347" s="155"/>
      <c r="H347" s="155"/>
      <c r="I347" s="155"/>
      <c r="J347" s="71"/>
      <c r="K347" s="71"/>
      <c r="L347" s="71"/>
    </row>
    <row r="348" spans="1:14" s="33" customFormat="1" x14ac:dyDescent="0.25">
      <c r="A348" s="26"/>
      <c r="B348" s="26"/>
      <c r="C348" s="44"/>
      <c r="D348" s="45"/>
      <c r="E348" s="103"/>
      <c r="F348" s="36"/>
      <c r="G348" s="46"/>
      <c r="H348" s="30"/>
      <c r="I348" s="30"/>
      <c r="J348" s="32"/>
      <c r="K348" s="32"/>
      <c r="L348" s="32"/>
    </row>
    <row r="349" spans="1:14" s="33" customFormat="1" x14ac:dyDescent="0.25">
      <c r="A349" s="26" t="s">
        <v>45</v>
      </c>
      <c r="B349" s="26">
        <v>1</v>
      </c>
      <c r="C349" s="47" t="str">
        <f>A349&amp;"."&amp;B349</f>
        <v>H.1</v>
      </c>
      <c r="D349" s="48" t="s">
        <v>111</v>
      </c>
      <c r="E349" s="103" t="s">
        <v>187</v>
      </c>
      <c r="F349" s="36" t="s">
        <v>52</v>
      </c>
      <c r="G349" s="46">
        <v>1</v>
      </c>
      <c r="H349" s="30">
        <v>100000</v>
      </c>
      <c r="I349" s="30">
        <f>H349*G349</f>
        <v>100000</v>
      </c>
      <c r="J349" s="32"/>
      <c r="K349" s="32"/>
      <c r="L349" s="32"/>
    </row>
    <row r="350" spans="1:14" s="33" customFormat="1" x14ac:dyDescent="0.25">
      <c r="A350" s="26"/>
      <c r="B350" s="26"/>
      <c r="C350" s="47"/>
      <c r="D350" s="48"/>
      <c r="E350" s="103"/>
      <c r="F350" s="36"/>
      <c r="G350" s="46"/>
      <c r="H350" s="30"/>
      <c r="I350" s="30"/>
      <c r="J350" s="32"/>
      <c r="K350" s="32"/>
      <c r="L350" s="32"/>
    </row>
    <row r="351" spans="1:14" s="33" customFormat="1" x14ac:dyDescent="0.25">
      <c r="A351" s="26" t="s">
        <v>45</v>
      </c>
      <c r="B351" s="26">
        <f>B349+1</f>
        <v>2</v>
      </c>
      <c r="C351" s="47" t="str">
        <f>A351&amp;"."&amp;B351</f>
        <v>H.2</v>
      </c>
      <c r="D351" s="48" t="s">
        <v>112</v>
      </c>
      <c r="E351" s="103" t="s">
        <v>129</v>
      </c>
      <c r="F351" s="36" t="s">
        <v>7</v>
      </c>
      <c r="G351" s="46">
        <v>5</v>
      </c>
      <c r="H351" s="51"/>
      <c r="I351" s="30">
        <f>ROUND(G351*H351,2)</f>
        <v>0</v>
      </c>
      <c r="J351" s="32"/>
      <c r="K351" s="32"/>
      <c r="L351" s="32"/>
    </row>
    <row r="352" spans="1:14" s="33" customFormat="1" x14ac:dyDescent="0.25">
      <c r="A352" s="26"/>
      <c r="B352" s="26"/>
      <c r="C352" s="47"/>
      <c r="D352" s="48"/>
      <c r="E352" s="103"/>
      <c r="F352" s="36"/>
      <c r="G352" s="46"/>
      <c r="H352" s="30"/>
      <c r="I352" s="30"/>
      <c r="J352" s="32"/>
      <c r="K352" s="32"/>
      <c r="L352" s="32"/>
    </row>
    <row r="353" spans="1:12" s="33" customFormat="1" x14ac:dyDescent="0.25">
      <c r="A353" s="26" t="s">
        <v>45</v>
      </c>
      <c r="B353" s="26">
        <f>B351+1</f>
        <v>3</v>
      </c>
      <c r="C353" s="47" t="str">
        <f>A353&amp;"."&amp;B353</f>
        <v>H.3</v>
      </c>
      <c r="D353" s="48" t="s">
        <v>53</v>
      </c>
      <c r="E353" s="103" t="s">
        <v>29</v>
      </c>
      <c r="F353" s="36"/>
      <c r="G353" s="46"/>
      <c r="H353" s="30"/>
      <c r="I353" s="30"/>
      <c r="J353" s="32"/>
      <c r="K353" s="32"/>
      <c r="L353" s="32"/>
    </row>
    <row r="354" spans="1:12" s="33" customFormat="1" x14ac:dyDescent="0.25">
      <c r="A354" s="26"/>
      <c r="B354" s="26"/>
      <c r="C354" s="49" t="s">
        <v>16</v>
      </c>
      <c r="D354" s="45" t="s">
        <v>55</v>
      </c>
      <c r="E354" s="103"/>
      <c r="F354" s="36" t="s">
        <v>7</v>
      </c>
      <c r="G354" s="46">
        <v>3</v>
      </c>
      <c r="H354" s="51"/>
      <c r="I354" s="30">
        <f t="shared" ref="I354:I393" si="4">ROUND(G354*H354,2)</f>
        <v>0</v>
      </c>
      <c r="J354" s="32"/>
      <c r="K354" s="32"/>
      <c r="L354" s="32"/>
    </row>
    <row r="355" spans="1:12" s="33" customFormat="1" x14ac:dyDescent="0.25">
      <c r="A355" s="26"/>
      <c r="B355" s="26"/>
      <c r="C355" s="49" t="s">
        <v>25</v>
      </c>
      <c r="D355" s="45" t="s">
        <v>54</v>
      </c>
      <c r="E355" s="103"/>
      <c r="F355" s="36" t="s">
        <v>7</v>
      </c>
      <c r="G355" s="46">
        <v>3</v>
      </c>
      <c r="H355" s="51"/>
      <c r="I355" s="30">
        <f t="shared" si="4"/>
        <v>0</v>
      </c>
      <c r="J355" s="32"/>
      <c r="K355" s="32"/>
      <c r="L355" s="32"/>
    </row>
    <row r="356" spans="1:12" s="33" customFormat="1" x14ac:dyDescent="0.25">
      <c r="A356" s="26"/>
      <c r="B356" s="26"/>
      <c r="C356" s="49"/>
      <c r="D356" s="45"/>
      <c r="E356" s="103"/>
      <c r="F356" s="36"/>
      <c r="G356" s="46"/>
      <c r="H356" s="30"/>
      <c r="I356" s="30"/>
      <c r="J356" s="32"/>
      <c r="K356" s="32"/>
      <c r="L356" s="32"/>
    </row>
    <row r="357" spans="1:12" s="33" customFormat="1" x14ac:dyDescent="0.25">
      <c r="A357" s="26" t="s">
        <v>45</v>
      </c>
      <c r="B357" s="26">
        <f>B353+1</f>
        <v>4</v>
      </c>
      <c r="C357" s="47" t="str">
        <f>A357&amp;"."&amp;B357</f>
        <v>H.4</v>
      </c>
      <c r="D357" s="48" t="s">
        <v>157</v>
      </c>
      <c r="E357" s="103" t="s">
        <v>29</v>
      </c>
      <c r="F357" s="36"/>
      <c r="G357" s="46"/>
      <c r="H357" s="30"/>
      <c r="I357" s="30"/>
      <c r="J357" s="32"/>
      <c r="K357" s="32"/>
      <c r="L357" s="32"/>
    </row>
    <row r="358" spans="1:12" s="33" customFormat="1" x14ac:dyDescent="0.25">
      <c r="A358" s="26"/>
      <c r="B358" s="26"/>
      <c r="C358" s="49" t="s">
        <v>16</v>
      </c>
      <c r="D358" s="45" t="s">
        <v>232</v>
      </c>
      <c r="E358" s="103"/>
      <c r="F358" s="36" t="s">
        <v>7</v>
      </c>
      <c r="G358" s="46">
        <v>2</v>
      </c>
      <c r="H358" s="51"/>
      <c r="I358" s="30">
        <f>ROUND(G358*H358,2)</f>
        <v>0</v>
      </c>
      <c r="J358" s="32"/>
      <c r="K358" s="32"/>
      <c r="L358" s="32"/>
    </row>
    <row r="359" spans="1:12" s="33" customFormat="1" x14ac:dyDescent="0.25">
      <c r="A359" s="26"/>
      <c r="B359" s="26"/>
      <c r="C359" s="49" t="s">
        <v>25</v>
      </c>
      <c r="D359" s="45" t="s">
        <v>158</v>
      </c>
      <c r="E359" s="103"/>
      <c r="F359" s="36" t="s">
        <v>7</v>
      </c>
      <c r="G359" s="46">
        <v>2</v>
      </c>
      <c r="H359" s="51"/>
      <c r="I359" s="30">
        <f>ROUND(G359*H359,2)</f>
        <v>0</v>
      </c>
      <c r="J359" s="32"/>
      <c r="K359" s="32"/>
      <c r="L359" s="32"/>
    </row>
    <row r="360" spans="1:12" s="33" customFormat="1" x14ac:dyDescent="0.25">
      <c r="A360" s="26"/>
      <c r="B360" s="26"/>
      <c r="C360" s="49" t="s">
        <v>39</v>
      </c>
      <c r="D360" s="45" t="s">
        <v>159</v>
      </c>
      <c r="E360" s="103"/>
      <c r="F360" s="36" t="s">
        <v>7</v>
      </c>
      <c r="G360" s="46">
        <v>1</v>
      </c>
      <c r="H360" s="51"/>
      <c r="I360" s="30">
        <f>ROUND(G360*H360,2)</f>
        <v>0</v>
      </c>
      <c r="J360" s="32"/>
      <c r="K360" s="32"/>
      <c r="L360" s="32"/>
    </row>
    <row r="361" spans="1:12" s="33" customFormat="1" x14ac:dyDescent="0.25">
      <c r="A361" s="26"/>
      <c r="B361" s="26"/>
      <c r="C361" s="49"/>
      <c r="D361" s="45"/>
      <c r="E361" s="103"/>
      <c r="F361" s="36"/>
      <c r="G361" s="46"/>
      <c r="H361" s="30"/>
      <c r="I361" s="30"/>
      <c r="J361" s="32"/>
      <c r="K361" s="32"/>
      <c r="L361" s="32"/>
    </row>
    <row r="362" spans="1:12" s="33" customFormat="1" x14ac:dyDescent="0.25">
      <c r="A362" s="26" t="s">
        <v>45</v>
      </c>
      <c r="B362" s="26">
        <f>B357+1</f>
        <v>5</v>
      </c>
      <c r="C362" s="47" t="str">
        <f>A362&amp;"."&amp;B362</f>
        <v>H.5</v>
      </c>
      <c r="D362" s="48" t="s">
        <v>231</v>
      </c>
      <c r="E362" s="103" t="s">
        <v>29</v>
      </c>
      <c r="F362" s="36"/>
      <c r="G362" s="46"/>
      <c r="H362" s="30"/>
      <c r="I362" s="30"/>
      <c r="J362" s="32"/>
      <c r="K362" s="32"/>
      <c r="L362" s="32"/>
    </row>
    <row r="363" spans="1:12" s="33" customFormat="1" x14ac:dyDescent="0.25">
      <c r="A363" s="26"/>
      <c r="B363" s="26"/>
      <c r="C363" s="49" t="s">
        <v>16</v>
      </c>
      <c r="D363" s="45" t="s">
        <v>56</v>
      </c>
      <c r="E363" s="103"/>
      <c r="F363" s="36" t="s">
        <v>7</v>
      </c>
      <c r="G363" s="46">
        <v>3</v>
      </c>
      <c r="H363" s="51"/>
      <c r="I363" s="30">
        <f t="shared" si="4"/>
        <v>0</v>
      </c>
      <c r="J363" s="32"/>
      <c r="K363" s="32"/>
      <c r="L363" s="32"/>
    </row>
    <row r="364" spans="1:12" s="33" customFormat="1" x14ac:dyDescent="0.25">
      <c r="A364" s="26"/>
      <c r="B364" s="26"/>
      <c r="C364" s="49" t="s">
        <v>25</v>
      </c>
      <c r="D364" s="45" t="s">
        <v>57</v>
      </c>
      <c r="E364" s="103"/>
      <c r="F364" s="36" t="s">
        <v>7</v>
      </c>
      <c r="G364" s="46">
        <v>3</v>
      </c>
      <c r="H364" s="51"/>
      <c r="I364" s="30">
        <f t="shared" si="4"/>
        <v>0</v>
      </c>
      <c r="J364" s="32"/>
      <c r="K364" s="32"/>
      <c r="L364" s="32"/>
    </row>
    <row r="365" spans="1:12" s="33" customFormat="1" x14ac:dyDescent="0.25">
      <c r="A365" s="26"/>
      <c r="B365" s="26"/>
      <c r="C365" s="44"/>
      <c r="D365" s="45"/>
      <c r="E365" s="103"/>
      <c r="F365" s="36"/>
      <c r="G365" s="46"/>
      <c r="H365" s="30"/>
      <c r="I365" s="30"/>
      <c r="J365" s="32"/>
      <c r="K365" s="32"/>
      <c r="L365" s="32"/>
    </row>
    <row r="366" spans="1:12" s="33" customFormat="1" ht="13.2" customHeight="1" x14ac:dyDescent="0.25">
      <c r="A366" s="26" t="s">
        <v>45</v>
      </c>
      <c r="B366" s="26">
        <f>B362+1</f>
        <v>6</v>
      </c>
      <c r="C366" s="47" t="str">
        <f>A366&amp;"."&amp;B366</f>
        <v>H.6</v>
      </c>
      <c r="D366" s="48" t="s">
        <v>58</v>
      </c>
      <c r="E366" s="103" t="s">
        <v>29</v>
      </c>
      <c r="F366" s="36"/>
      <c r="G366" s="46"/>
      <c r="H366" s="30"/>
      <c r="I366" s="30"/>
      <c r="J366" s="32"/>
      <c r="K366" s="32"/>
      <c r="L366" s="32"/>
    </row>
    <row r="367" spans="1:12" s="33" customFormat="1" x14ac:dyDescent="0.25">
      <c r="A367" s="26"/>
      <c r="B367" s="26"/>
      <c r="C367" s="49" t="s">
        <v>16</v>
      </c>
      <c r="D367" s="45" t="s">
        <v>229</v>
      </c>
      <c r="E367" s="103"/>
      <c r="F367" s="36" t="s">
        <v>7</v>
      </c>
      <c r="G367" s="46">
        <v>2</v>
      </c>
      <c r="H367" s="51"/>
      <c r="I367" s="30">
        <f t="shared" si="4"/>
        <v>0</v>
      </c>
      <c r="J367" s="32"/>
      <c r="K367" s="32"/>
      <c r="L367" s="32"/>
    </row>
    <row r="368" spans="1:12" s="33" customFormat="1" x14ac:dyDescent="0.25">
      <c r="A368" s="26"/>
      <c r="B368" s="26"/>
      <c r="C368" s="49" t="s">
        <v>25</v>
      </c>
      <c r="D368" s="45" t="s">
        <v>228</v>
      </c>
      <c r="E368" s="103"/>
      <c r="F368" s="36" t="s">
        <v>7</v>
      </c>
      <c r="G368" s="46">
        <v>2</v>
      </c>
      <c r="H368" s="51"/>
      <c r="I368" s="30">
        <f t="shared" si="4"/>
        <v>0</v>
      </c>
      <c r="J368" s="32"/>
      <c r="K368" s="32"/>
      <c r="L368" s="32"/>
    </row>
    <row r="369" spans="1:12" s="33" customFormat="1" x14ac:dyDescent="0.25">
      <c r="A369" s="26"/>
      <c r="B369" s="26"/>
      <c r="C369" s="49" t="s">
        <v>39</v>
      </c>
      <c r="D369" s="45" t="s">
        <v>230</v>
      </c>
      <c r="E369" s="103"/>
      <c r="F369" s="36" t="s">
        <v>7</v>
      </c>
      <c r="G369" s="46">
        <v>2</v>
      </c>
      <c r="H369" s="51"/>
      <c r="I369" s="30">
        <f t="shared" si="4"/>
        <v>0</v>
      </c>
      <c r="J369" s="32"/>
      <c r="K369" s="32"/>
      <c r="L369" s="32"/>
    </row>
    <row r="370" spans="1:12" s="33" customFormat="1" x14ac:dyDescent="0.25">
      <c r="A370" s="26"/>
      <c r="B370" s="26"/>
      <c r="C370" s="49" t="s">
        <v>41</v>
      </c>
      <c r="D370" s="45" t="s">
        <v>233</v>
      </c>
      <c r="E370" s="103"/>
      <c r="F370" s="36" t="s">
        <v>7</v>
      </c>
      <c r="G370" s="46">
        <v>2</v>
      </c>
      <c r="H370" s="51"/>
      <c r="I370" s="30">
        <f t="shared" si="4"/>
        <v>0</v>
      </c>
      <c r="J370" s="32"/>
      <c r="K370" s="32"/>
      <c r="L370" s="32"/>
    </row>
    <row r="371" spans="1:12" s="33" customFormat="1" x14ac:dyDescent="0.25">
      <c r="A371" s="26"/>
      <c r="B371" s="26"/>
      <c r="C371" s="49" t="s">
        <v>100</v>
      </c>
      <c r="D371" s="45" t="s">
        <v>234</v>
      </c>
      <c r="E371" s="103"/>
      <c r="F371" s="36" t="s">
        <v>7</v>
      </c>
      <c r="G371" s="46">
        <v>2</v>
      </c>
      <c r="H371" s="51"/>
      <c r="I371" s="30">
        <f t="shared" si="4"/>
        <v>0</v>
      </c>
      <c r="J371" s="32"/>
      <c r="K371" s="32"/>
      <c r="L371" s="32"/>
    </row>
    <row r="372" spans="1:12" s="33" customFormat="1" x14ac:dyDescent="0.25">
      <c r="A372" s="26"/>
      <c r="B372" s="26"/>
      <c r="C372" s="49" t="s">
        <v>221</v>
      </c>
      <c r="D372" s="45" t="s">
        <v>235</v>
      </c>
      <c r="E372" s="103"/>
      <c r="F372" s="36" t="s">
        <v>7</v>
      </c>
      <c r="G372" s="46">
        <v>2</v>
      </c>
      <c r="H372" s="51"/>
      <c r="I372" s="30">
        <f t="shared" si="4"/>
        <v>0</v>
      </c>
      <c r="J372" s="32"/>
      <c r="K372" s="32"/>
      <c r="L372" s="32"/>
    </row>
    <row r="373" spans="1:12" s="33" customFormat="1" x14ac:dyDescent="0.25">
      <c r="A373" s="26"/>
      <c r="B373" s="26"/>
      <c r="C373" s="44"/>
      <c r="D373" s="45"/>
      <c r="E373" s="103"/>
      <c r="F373" s="36"/>
      <c r="G373" s="46"/>
      <c r="H373" s="30"/>
      <c r="I373" s="30"/>
      <c r="J373" s="32"/>
      <c r="K373" s="32"/>
      <c r="L373" s="32"/>
    </row>
    <row r="374" spans="1:12" s="33" customFormat="1" x14ac:dyDescent="0.25">
      <c r="A374" s="26" t="s">
        <v>45</v>
      </c>
      <c r="B374" s="26">
        <f>B366+1</f>
        <v>7</v>
      </c>
      <c r="C374" s="47" t="str">
        <f>A374&amp;"."&amp;B374</f>
        <v>H.7</v>
      </c>
      <c r="D374" s="48" t="s">
        <v>59</v>
      </c>
      <c r="E374" s="103" t="s">
        <v>29</v>
      </c>
      <c r="F374" s="36" t="s">
        <v>7</v>
      </c>
      <c r="G374" s="46">
        <v>3</v>
      </c>
      <c r="H374" s="51"/>
      <c r="I374" s="30">
        <f t="shared" si="4"/>
        <v>0</v>
      </c>
      <c r="J374" s="32"/>
      <c r="K374" s="32"/>
      <c r="L374" s="32"/>
    </row>
    <row r="375" spans="1:12" s="33" customFormat="1" x14ac:dyDescent="0.25">
      <c r="A375" s="26"/>
      <c r="B375" s="26"/>
      <c r="C375" s="47"/>
      <c r="D375" s="48"/>
      <c r="E375" s="103"/>
      <c r="F375" s="36"/>
      <c r="G375" s="46"/>
      <c r="H375" s="30"/>
      <c r="I375" s="30"/>
      <c r="J375" s="32"/>
      <c r="K375" s="32"/>
      <c r="L375" s="32"/>
    </row>
    <row r="376" spans="1:12" s="33" customFormat="1" x14ac:dyDescent="0.25">
      <c r="A376" s="26" t="s">
        <v>45</v>
      </c>
      <c r="B376" s="26">
        <f>B374+1</f>
        <v>8</v>
      </c>
      <c r="C376" s="47" t="str">
        <f>A376&amp;"."&amp;B376</f>
        <v>H.8</v>
      </c>
      <c r="D376" s="48" t="s">
        <v>60</v>
      </c>
      <c r="E376" s="103" t="s">
        <v>29</v>
      </c>
      <c r="F376" s="36" t="s">
        <v>7</v>
      </c>
      <c r="G376" s="46">
        <v>3</v>
      </c>
      <c r="H376" s="51"/>
      <c r="I376" s="30">
        <f t="shared" si="4"/>
        <v>0</v>
      </c>
      <c r="J376" s="32"/>
      <c r="K376" s="32"/>
      <c r="L376" s="32"/>
    </row>
    <row r="377" spans="1:12" s="33" customFormat="1" x14ac:dyDescent="0.25">
      <c r="A377" s="26"/>
      <c r="B377" s="26"/>
      <c r="C377" s="47"/>
      <c r="D377" s="48"/>
      <c r="E377" s="103"/>
      <c r="F377" s="36"/>
      <c r="G377" s="46"/>
      <c r="H377" s="30"/>
      <c r="I377" s="30"/>
      <c r="J377" s="32"/>
      <c r="K377" s="32"/>
      <c r="L377" s="32"/>
    </row>
    <row r="378" spans="1:12" s="33" customFormat="1" x14ac:dyDescent="0.25">
      <c r="A378" s="26" t="s">
        <v>45</v>
      </c>
      <c r="B378" s="26">
        <f>B376+1</f>
        <v>9</v>
      </c>
      <c r="C378" s="47" t="str">
        <f>A378&amp;"."&amp;B378</f>
        <v>H.9</v>
      </c>
      <c r="D378" s="48" t="s">
        <v>61</v>
      </c>
      <c r="E378" s="103" t="s">
        <v>29</v>
      </c>
      <c r="F378" s="36" t="s">
        <v>7</v>
      </c>
      <c r="G378" s="46">
        <v>5</v>
      </c>
      <c r="H378" s="51"/>
      <c r="I378" s="30">
        <f t="shared" si="4"/>
        <v>0</v>
      </c>
      <c r="J378" s="32"/>
      <c r="K378" s="32"/>
      <c r="L378" s="32"/>
    </row>
    <row r="379" spans="1:12" s="33" customFormat="1" x14ac:dyDescent="0.25">
      <c r="A379" s="26"/>
      <c r="B379" s="26"/>
      <c r="C379" s="47"/>
      <c r="D379" s="48"/>
      <c r="E379" s="103"/>
      <c r="F379" s="36"/>
      <c r="G379" s="46"/>
      <c r="H379" s="30"/>
      <c r="I379" s="30"/>
      <c r="J379" s="32"/>
      <c r="K379" s="32"/>
      <c r="L379" s="32"/>
    </row>
    <row r="380" spans="1:12" s="33" customFormat="1" ht="26.4" x14ac:dyDescent="0.25">
      <c r="A380" s="26" t="s">
        <v>45</v>
      </c>
      <c r="B380" s="26">
        <f>B378+1</f>
        <v>10</v>
      </c>
      <c r="C380" s="47" t="str">
        <f>A380&amp;"."&amp;B380</f>
        <v>H.10</v>
      </c>
      <c r="D380" s="48" t="s">
        <v>178</v>
      </c>
      <c r="E380" s="103" t="s">
        <v>284</v>
      </c>
      <c r="F380" s="36"/>
      <c r="G380" s="46"/>
      <c r="H380" s="30"/>
      <c r="I380" s="30"/>
      <c r="J380" s="32"/>
      <c r="K380" s="32"/>
      <c r="L380" s="32"/>
    </row>
    <row r="381" spans="1:12" s="33" customFormat="1" x14ac:dyDescent="0.25">
      <c r="A381" s="26"/>
      <c r="B381" s="26"/>
      <c r="C381" s="49" t="s">
        <v>23</v>
      </c>
      <c r="D381" s="45" t="s">
        <v>63</v>
      </c>
      <c r="E381" s="103"/>
      <c r="F381" s="36"/>
      <c r="G381" s="46"/>
      <c r="H381" s="30"/>
      <c r="I381" s="30"/>
      <c r="J381" s="32"/>
      <c r="K381" s="32"/>
      <c r="L381" s="32"/>
    </row>
    <row r="382" spans="1:12" s="33" customFormat="1" x14ac:dyDescent="0.25">
      <c r="A382" s="26"/>
      <c r="B382" s="26"/>
      <c r="C382" s="50" t="s">
        <v>17</v>
      </c>
      <c r="D382" s="73">
        <v>100</v>
      </c>
      <c r="E382" s="103"/>
      <c r="F382" s="36" t="s">
        <v>7</v>
      </c>
      <c r="G382" s="46">
        <v>1</v>
      </c>
      <c r="H382" s="51"/>
      <c r="I382" s="30">
        <f t="shared" si="4"/>
        <v>0</v>
      </c>
      <c r="J382" s="32"/>
      <c r="K382" s="32"/>
      <c r="L382" s="32"/>
    </row>
    <row r="383" spans="1:12" s="33" customFormat="1" x14ac:dyDescent="0.25">
      <c r="A383" s="26"/>
      <c r="B383" s="26"/>
      <c r="C383" s="50" t="s">
        <v>21</v>
      </c>
      <c r="D383" s="73">
        <v>150</v>
      </c>
      <c r="E383" s="103"/>
      <c r="F383" s="36" t="s">
        <v>7</v>
      </c>
      <c r="G383" s="46">
        <v>1</v>
      </c>
      <c r="H383" s="51"/>
      <c r="I383" s="30">
        <f t="shared" si="4"/>
        <v>0</v>
      </c>
      <c r="J383" s="32"/>
      <c r="K383" s="32"/>
      <c r="L383" s="32"/>
    </row>
    <row r="384" spans="1:12" s="33" customFormat="1" x14ac:dyDescent="0.25">
      <c r="A384" s="26"/>
      <c r="B384" s="26"/>
      <c r="C384" s="50" t="s">
        <v>151</v>
      </c>
      <c r="D384" s="73">
        <v>200</v>
      </c>
      <c r="E384" s="103"/>
      <c r="F384" s="36" t="s">
        <v>7</v>
      </c>
      <c r="G384" s="46">
        <v>1</v>
      </c>
      <c r="H384" s="51"/>
      <c r="I384" s="30">
        <f t="shared" si="4"/>
        <v>0</v>
      </c>
      <c r="J384" s="32"/>
      <c r="K384" s="32"/>
      <c r="L384" s="32"/>
    </row>
    <row r="385" spans="1:13" s="33" customFormat="1" x14ac:dyDescent="0.25">
      <c r="A385" s="26"/>
      <c r="B385" s="26"/>
      <c r="C385" s="50" t="s">
        <v>238</v>
      </c>
      <c r="D385" s="73">
        <v>250</v>
      </c>
      <c r="E385" s="103"/>
      <c r="F385" s="36" t="s">
        <v>7</v>
      </c>
      <c r="G385" s="46">
        <v>1</v>
      </c>
      <c r="H385" s="51"/>
      <c r="I385" s="30">
        <f t="shared" si="4"/>
        <v>0</v>
      </c>
      <c r="J385" s="32"/>
      <c r="K385" s="32"/>
      <c r="L385" s="32"/>
    </row>
    <row r="386" spans="1:13" s="33" customFormat="1" x14ac:dyDescent="0.25">
      <c r="A386" s="26"/>
      <c r="B386" s="26"/>
      <c r="C386" s="50" t="s">
        <v>239</v>
      </c>
      <c r="D386" s="73">
        <v>300</v>
      </c>
      <c r="E386" s="103"/>
      <c r="F386" s="36" t="s">
        <v>7</v>
      </c>
      <c r="G386" s="46">
        <v>1</v>
      </c>
      <c r="H386" s="51"/>
      <c r="I386" s="30">
        <f t="shared" si="4"/>
        <v>0</v>
      </c>
      <c r="J386" s="32"/>
      <c r="K386" s="32"/>
      <c r="L386" s="32"/>
    </row>
    <row r="387" spans="1:13" s="33" customFormat="1" x14ac:dyDescent="0.25">
      <c r="A387" s="26"/>
      <c r="B387" s="26"/>
      <c r="C387" s="49"/>
      <c r="D387" s="45"/>
      <c r="E387" s="103"/>
      <c r="F387" s="36"/>
      <c r="G387" s="46"/>
      <c r="H387" s="30"/>
      <c r="I387" s="30"/>
      <c r="J387" s="32"/>
      <c r="K387" s="32"/>
      <c r="L387" s="32"/>
    </row>
    <row r="388" spans="1:13" s="33" customFormat="1" x14ac:dyDescent="0.25">
      <c r="A388" s="26"/>
      <c r="B388" s="26"/>
      <c r="C388" s="49" t="s">
        <v>25</v>
      </c>
      <c r="D388" s="45" t="s">
        <v>64</v>
      </c>
      <c r="E388" s="103"/>
      <c r="F388" s="36"/>
      <c r="G388" s="46"/>
      <c r="H388" s="30"/>
      <c r="I388" s="30"/>
      <c r="J388" s="32"/>
      <c r="K388" s="32"/>
      <c r="L388" s="32"/>
    </row>
    <row r="389" spans="1:13" s="33" customFormat="1" x14ac:dyDescent="0.25">
      <c r="A389" s="26"/>
      <c r="B389" s="26"/>
      <c r="C389" s="50" t="s">
        <v>17</v>
      </c>
      <c r="D389" s="73">
        <v>100</v>
      </c>
      <c r="E389" s="103"/>
      <c r="F389" s="36" t="s">
        <v>18</v>
      </c>
      <c r="G389" s="46">
        <v>10</v>
      </c>
      <c r="H389" s="51"/>
      <c r="I389" s="30">
        <f t="shared" si="4"/>
        <v>0</v>
      </c>
      <c r="J389" s="32"/>
      <c r="K389" s="32"/>
      <c r="L389" s="32"/>
    </row>
    <row r="390" spans="1:13" s="33" customFormat="1" x14ac:dyDescent="0.25">
      <c r="A390" s="26"/>
      <c r="B390" s="26"/>
      <c r="C390" s="50" t="s">
        <v>21</v>
      </c>
      <c r="D390" s="73">
        <v>150</v>
      </c>
      <c r="E390" s="103"/>
      <c r="F390" s="36" t="s">
        <v>18</v>
      </c>
      <c r="G390" s="46">
        <v>10</v>
      </c>
      <c r="H390" s="51"/>
      <c r="I390" s="30">
        <f t="shared" si="4"/>
        <v>0</v>
      </c>
      <c r="J390" s="32"/>
      <c r="K390" s="32"/>
      <c r="L390" s="32"/>
    </row>
    <row r="391" spans="1:13" s="33" customFormat="1" x14ac:dyDescent="0.25">
      <c r="A391" s="26"/>
      <c r="B391" s="26"/>
      <c r="C391" s="50" t="s">
        <v>151</v>
      </c>
      <c r="D391" s="73">
        <v>200</v>
      </c>
      <c r="E391" s="103"/>
      <c r="F391" s="36" t="s">
        <v>18</v>
      </c>
      <c r="G391" s="46">
        <v>10</v>
      </c>
      <c r="H391" s="51"/>
      <c r="I391" s="30">
        <f t="shared" si="4"/>
        <v>0</v>
      </c>
      <c r="J391" s="32"/>
      <c r="K391" s="32"/>
      <c r="L391" s="32"/>
    </row>
    <row r="392" spans="1:13" s="33" customFormat="1" x14ac:dyDescent="0.25">
      <c r="A392" s="26"/>
      <c r="B392" s="26"/>
      <c r="C392" s="50" t="s">
        <v>238</v>
      </c>
      <c r="D392" s="73">
        <v>250</v>
      </c>
      <c r="E392" s="103"/>
      <c r="F392" s="36" t="s">
        <v>18</v>
      </c>
      <c r="G392" s="46">
        <v>10</v>
      </c>
      <c r="H392" s="51"/>
      <c r="I392" s="30">
        <f t="shared" si="4"/>
        <v>0</v>
      </c>
      <c r="J392" s="32"/>
      <c r="K392" s="32"/>
      <c r="L392" s="32"/>
    </row>
    <row r="393" spans="1:13" s="33" customFormat="1" x14ac:dyDescent="0.25">
      <c r="A393" s="26"/>
      <c r="B393" s="26"/>
      <c r="C393" s="50" t="s">
        <v>239</v>
      </c>
      <c r="D393" s="73">
        <v>300</v>
      </c>
      <c r="E393" s="103"/>
      <c r="F393" s="36" t="s">
        <v>18</v>
      </c>
      <c r="G393" s="46">
        <v>10</v>
      </c>
      <c r="H393" s="51"/>
      <c r="I393" s="30">
        <f t="shared" si="4"/>
        <v>0</v>
      </c>
      <c r="J393" s="32"/>
      <c r="K393" s="32"/>
      <c r="L393" s="32"/>
    </row>
    <row r="394" spans="1:13" s="33" customFormat="1" x14ac:dyDescent="0.25">
      <c r="A394" s="26"/>
      <c r="B394" s="26"/>
      <c r="C394" s="44"/>
      <c r="D394" s="45"/>
      <c r="E394" s="103"/>
      <c r="F394" s="36"/>
      <c r="G394" s="46"/>
      <c r="H394" s="30"/>
      <c r="I394" s="30"/>
      <c r="J394" s="32"/>
      <c r="K394" s="32"/>
      <c r="L394" s="32"/>
    </row>
    <row r="395" spans="1:13" s="33" customFormat="1" x14ac:dyDescent="0.25">
      <c r="A395" s="26" t="s">
        <v>45</v>
      </c>
      <c r="B395" s="26">
        <f>B380+1</f>
        <v>11</v>
      </c>
      <c r="C395" s="47" t="str">
        <f>A395&amp;"."&amp;B395</f>
        <v>H.11</v>
      </c>
      <c r="D395" s="48" t="s">
        <v>138</v>
      </c>
      <c r="E395" s="103" t="s">
        <v>139</v>
      </c>
      <c r="F395" s="36"/>
      <c r="G395" s="46"/>
      <c r="H395" s="30"/>
      <c r="I395" s="30"/>
      <c r="J395" s="32"/>
      <c r="K395" s="32"/>
      <c r="L395" s="32"/>
      <c r="M395" s="74"/>
    </row>
    <row r="396" spans="1:13" s="33" customFormat="1" x14ac:dyDescent="0.25">
      <c r="A396" s="26"/>
      <c r="B396" s="26"/>
      <c r="C396" s="49" t="s">
        <v>16</v>
      </c>
      <c r="D396" s="45" t="s">
        <v>140</v>
      </c>
      <c r="E396" s="103"/>
      <c r="F396" s="36"/>
      <c r="G396" s="46"/>
      <c r="H396" s="30"/>
      <c r="I396" s="30"/>
      <c r="J396" s="32"/>
      <c r="K396" s="32"/>
      <c r="L396" s="32"/>
      <c r="M396" s="74"/>
    </row>
    <row r="397" spans="1:13" s="33" customFormat="1" x14ac:dyDescent="0.25">
      <c r="A397" s="26"/>
      <c r="B397" s="26"/>
      <c r="C397" s="50" t="s">
        <v>17</v>
      </c>
      <c r="D397" s="45" t="s">
        <v>141</v>
      </c>
      <c r="E397" s="103"/>
      <c r="F397" s="36" t="s">
        <v>18</v>
      </c>
      <c r="G397" s="46">
        <v>10</v>
      </c>
      <c r="H397" s="51"/>
      <c r="I397" s="30">
        <f>H397*G397</f>
        <v>0</v>
      </c>
      <c r="J397" s="32"/>
      <c r="K397" s="32"/>
      <c r="L397" s="32"/>
      <c r="M397" s="74"/>
    </row>
    <row r="398" spans="1:13" s="33" customFormat="1" x14ac:dyDescent="0.25">
      <c r="A398" s="26"/>
      <c r="B398" s="26"/>
      <c r="C398" s="49"/>
      <c r="D398" s="45"/>
      <c r="E398" s="103"/>
      <c r="F398" s="36"/>
      <c r="G398" s="46"/>
      <c r="H398" s="30"/>
      <c r="I398" s="30"/>
      <c r="J398" s="32"/>
      <c r="K398" s="32"/>
      <c r="L398" s="32"/>
      <c r="M398" s="74"/>
    </row>
    <row r="399" spans="1:13" s="33" customFormat="1" ht="26.4" x14ac:dyDescent="0.25">
      <c r="A399" s="26" t="s">
        <v>45</v>
      </c>
      <c r="B399" s="26">
        <f>B395+1</f>
        <v>12</v>
      </c>
      <c r="C399" s="47" t="str">
        <f>A399&amp;"."&amp;B399</f>
        <v>H.12</v>
      </c>
      <c r="D399" s="48" t="s">
        <v>142</v>
      </c>
      <c r="E399" s="103" t="s">
        <v>139</v>
      </c>
      <c r="F399" s="75" t="s">
        <v>7</v>
      </c>
      <c r="G399" s="76">
        <v>2</v>
      </c>
      <c r="H399" s="51"/>
      <c r="I399" s="30">
        <f>H399*G399</f>
        <v>0</v>
      </c>
      <c r="J399" s="32"/>
      <c r="K399" s="32"/>
      <c r="L399" s="32"/>
      <c r="M399" s="74"/>
    </row>
    <row r="400" spans="1:13" s="33" customFormat="1" x14ac:dyDescent="0.25">
      <c r="A400" s="26"/>
      <c r="B400" s="26"/>
      <c r="C400" s="77"/>
      <c r="D400" s="48"/>
      <c r="E400" s="103"/>
      <c r="F400" s="36"/>
      <c r="G400" s="46"/>
      <c r="H400" s="30"/>
      <c r="I400" s="30"/>
      <c r="J400" s="32"/>
      <c r="K400" s="32"/>
      <c r="L400" s="32"/>
      <c r="M400" s="74"/>
    </row>
    <row r="401" spans="1:13" s="33" customFormat="1" x14ac:dyDescent="0.25">
      <c r="A401" s="26" t="s">
        <v>45</v>
      </c>
      <c r="B401" s="26">
        <f>B399+1</f>
        <v>13</v>
      </c>
      <c r="C401" s="47" t="str">
        <f>A401&amp;"."&amp;B401</f>
        <v>H.13</v>
      </c>
      <c r="D401" s="48" t="s">
        <v>143</v>
      </c>
      <c r="E401" s="103" t="s">
        <v>139</v>
      </c>
      <c r="F401" s="36"/>
      <c r="G401" s="46"/>
      <c r="H401" s="30"/>
      <c r="I401" s="30"/>
      <c r="J401" s="32"/>
      <c r="K401" s="32"/>
      <c r="L401" s="32"/>
      <c r="M401" s="74"/>
    </row>
    <row r="402" spans="1:13" s="33" customFormat="1" x14ac:dyDescent="0.25">
      <c r="A402" s="26"/>
      <c r="B402" s="26"/>
      <c r="C402" s="49" t="s">
        <v>16</v>
      </c>
      <c r="D402" s="45" t="s">
        <v>144</v>
      </c>
      <c r="E402" s="103"/>
      <c r="F402" s="36" t="s">
        <v>7</v>
      </c>
      <c r="G402" s="46">
        <v>2</v>
      </c>
      <c r="H402" s="51"/>
      <c r="I402" s="30">
        <f>H402*G402</f>
        <v>0</v>
      </c>
      <c r="J402" s="32"/>
      <c r="K402" s="32"/>
      <c r="L402" s="32"/>
      <c r="M402" s="74"/>
    </row>
    <row r="403" spans="1:13" s="33" customFormat="1" x14ac:dyDescent="0.25">
      <c r="A403" s="26"/>
      <c r="B403" s="26"/>
      <c r="C403" s="50"/>
      <c r="D403" s="45"/>
      <c r="E403" s="103"/>
      <c r="F403" s="36"/>
      <c r="G403" s="46"/>
      <c r="H403" s="30"/>
      <c r="I403" s="30"/>
      <c r="J403" s="32"/>
      <c r="K403" s="32"/>
      <c r="L403" s="32"/>
      <c r="M403" s="74"/>
    </row>
    <row r="404" spans="1:13" s="33" customFormat="1" x14ac:dyDescent="0.25">
      <c r="A404" s="26" t="s">
        <v>45</v>
      </c>
      <c r="B404" s="26">
        <f>B401+1</f>
        <v>14</v>
      </c>
      <c r="C404" s="47" t="str">
        <f>A404&amp;"."&amp;B404</f>
        <v>H.14</v>
      </c>
      <c r="D404" s="48" t="s">
        <v>145</v>
      </c>
      <c r="E404" s="103" t="s">
        <v>139</v>
      </c>
      <c r="F404" s="36"/>
      <c r="G404" s="46"/>
      <c r="H404" s="30"/>
      <c r="I404" s="30"/>
      <c r="J404" s="32"/>
      <c r="K404" s="32"/>
      <c r="L404" s="32"/>
      <c r="M404" s="74"/>
    </row>
    <row r="405" spans="1:13" s="33" customFormat="1" x14ac:dyDescent="0.25">
      <c r="A405" s="26"/>
      <c r="B405" s="26"/>
      <c r="C405" s="49" t="s">
        <v>16</v>
      </c>
      <c r="D405" s="45" t="s">
        <v>146</v>
      </c>
      <c r="E405" s="103"/>
      <c r="F405" s="36"/>
      <c r="G405" s="46"/>
      <c r="H405" s="30"/>
      <c r="I405" s="30"/>
      <c r="J405" s="32"/>
      <c r="K405" s="32"/>
      <c r="L405" s="32"/>
      <c r="M405" s="74"/>
    </row>
    <row r="406" spans="1:13" s="33" customFormat="1" ht="17.399999999999999" x14ac:dyDescent="0.25">
      <c r="A406" s="26"/>
      <c r="B406" s="26"/>
      <c r="C406" s="50" t="s">
        <v>17</v>
      </c>
      <c r="D406" s="45" t="s">
        <v>257</v>
      </c>
      <c r="E406" s="103"/>
      <c r="F406" s="36" t="s">
        <v>7</v>
      </c>
      <c r="G406" s="46">
        <v>4</v>
      </c>
      <c r="H406" s="51"/>
      <c r="I406" s="30">
        <f>H406*G406</f>
        <v>0</v>
      </c>
      <c r="J406" s="32"/>
      <c r="K406" s="32"/>
      <c r="L406" s="32"/>
      <c r="M406" s="74"/>
    </row>
    <row r="407" spans="1:13" s="33" customFormat="1" x14ac:dyDescent="0.25">
      <c r="A407" s="26"/>
      <c r="B407" s="26"/>
      <c r="C407" s="50"/>
      <c r="D407" s="45"/>
      <c r="E407" s="103"/>
      <c r="F407" s="36"/>
      <c r="G407" s="46"/>
      <c r="H407" s="30"/>
      <c r="I407" s="30"/>
      <c r="J407" s="32"/>
      <c r="K407" s="32"/>
      <c r="L407" s="32"/>
      <c r="M407" s="74"/>
    </row>
    <row r="408" spans="1:13" s="33" customFormat="1" x14ac:dyDescent="0.25">
      <c r="A408" s="26" t="s">
        <v>45</v>
      </c>
      <c r="B408" s="26">
        <f>B404+1</f>
        <v>15</v>
      </c>
      <c r="C408" s="47" t="str">
        <f>A408&amp;"."&amp;B408</f>
        <v>H.15</v>
      </c>
      <c r="D408" s="69" t="s">
        <v>240</v>
      </c>
      <c r="E408" s="103" t="s">
        <v>139</v>
      </c>
      <c r="F408" s="36" t="s">
        <v>7</v>
      </c>
      <c r="G408" s="46">
        <v>1</v>
      </c>
      <c r="H408" s="51"/>
      <c r="I408" s="30">
        <f>H408*G408</f>
        <v>0</v>
      </c>
      <c r="J408" s="32"/>
      <c r="K408" s="32"/>
      <c r="L408" s="32"/>
      <c r="M408" s="74"/>
    </row>
    <row r="409" spans="1:13" s="33" customFormat="1" x14ac:dyDescent="0.25">
      <c r="A409" s="26"/>
      <c r="B409" s="26"/>
      <c r="C409" s="50"/>
      <c r="D409" s="45"/>
      <c r="E409" s="103"/>
      <c r="F409" s="36"/>
      <c r="G409" s="46"/>
      <c r="H409" s="30"/>
      <c r="I409" s="30"/>
      <c r="J409" s="32"/>
      <c r="K409" s="32"/>
      <c r="L409" s="32"/>
    </row>
    <row r="410" spans="1:13" s="33" customFormat="1" ht="26.4" x14ac:dyDescent="0.25">
      <c r="A410" s="26" t="s">
        <v>45</v>
      </c>
      <c r="B410" s="26">
        <f>B408+1</f>
        <v>16</v>
      </c>
      <c r="C410" s="47" t="str">
        <f>A410&amp;"."&amp;B410</f>
        <v>H.16</v>
      </c>
      <c r="D410" s="48" t="s">
        <v>65</v>
      </c>
      <c r="E410" s="103" t="s">
        <v>285</v>
      </c>
      <c r="F410" s="36"/>
      <c r="G410" s="46"/>
      <c r="H410" s="30"/>
      <c r="I410" s="30"/>
      <c r="J410" s="32"/>
      <c r="K410" s="32"/>
      <c r="L410" s="32"/>
    </row>
    <row r="411" spans="1:13" s="33" customFormat="1" x14ac:dyDescent="0.25">
      <c r="A411" s="26"/>
      <c r="B411" s="26"/>
      <c r="C411" s="49" t="s">
        <v>16</v>
      </c>
      <c r="D411" s="45" t="s">
        <v>163</v>
      </c>
      <c r="E411" s="103"/>
      <c r="F411" s="36"/>
      <c r="G411" s="46"/>
      <c r="H411" s="30"/>
      <c r="I411" s="30"/>
      <c r="J411" s="32"/>
      <c r="K411" s="32"/>
      <c r="L411" s="32"/>
    </row>
    <row r="412" spans="1:13" s="33" customFormat="1" x14ac:dyDescent="0.25">
      <c r="A412" s="26"/>
      <c r="B412" s="26"/>
      <c r="C412" s="50" t="s">
        <v>17</v>
      </c>
      <c r="D412" s="45" t="s">
        <v>67</v>
      </c>
      <c r="E412" s="103"/>
      <c r="F412" s="36" t="s">
        <v>18</v>
      </c>
      <c r="G412" s="46">
        <v>5</v>
      </c>
      <c r="H412" s="51"/>
      <c r="I412" s="30">
        <f>ROUND(G412*H412,2)</f>
        <v>0</v>
      </c>
      <c r="J412" s="32"/>
      <c r="K412" s="32"/>
      <c r="L412" s="32"/>
    </row>
    <row r="413" spans="1:13" s="33" customFormat="1" x14ac:dyDescent="0.25">
      <c r="A413" s="26"/>
      <c r="B413" s="26"/>
      <c r="C413" s="49" t="s">
        <v>19</v>
      </c>
      <c r="D413" s="45" t="s">
        <v>162</v>
      </c>
      <c r="E413" s="103"/>
      <c r="F413" s="36"/>
      <c r="G413" s="46"/>
      <c r="H413" s="30"/>
      <c r="I413" s="30"/>
      <c r="J413" s="32"/>
      <c r="K413" s="32"/>
      <c r="L413" s="32"/>
    </row>
    <row r="414" spans="1:13" s="33" customFormat="1" x14ac:dyDescent="0.25">
      <c r="A414" s="26"/>
      <c r="B414" s="26"/>
      <c r="C414" s="50" t="s">
        <v>17</v>
      </c>
      <c r="D414" s="45" t="s">
        <v>67</v>
      </c>
      <c r="E414" s="103"/>
      <c r="F414" s="36" t="s">
        <v>18</v>
      </c>
      <c r="G414" s="46">
        <v>5</v>
      </c>
      <c r="H414" s="51"/>
      <c r="I414" s="30">
        <f t="shared" ref="I414:I424" si="5">ROUND(G414*H414,2)</f>
        <v>0</v>
      </c>
      <c r="J414" s="32"/>
      <c r="K414" s="32"/>
      <c r="L414" s="32"/>
    </row>
    <row r="415" spans="1:13" s="33" customFormat="1" x14ac:dyDescent="0.25">
      <c r="A415" s="26"/>
      <c r="B415" s="26"/>
      <c r="C415" s="49" t="s">
        <v>39</v>
      </c>
      <c r="D415" s="45" t="s">
        <v>161</v>
      </c>
      <c r="E415" s="103"/>
      <c r="F415" s="36"/>
      <c r="G415" s="46"/>
      <c r="H415" s="30"/>
      <c r="I415" s="30"/>
      <c r="J415" s="32"/>
      <c r="K415" s="32"/>
      <c r="L415" s="32"/>
    </row>
    <row r="416" spans="1:13" s="33" customFormat="1" x14ac:dyDescent="0.25">
      <c r="A416" s="26"/>
      <c r="B416" s="26"/>
      <c r="C416" s="50" t="s">
        <v>17</v>
      </c>
      <c r="D416" s="45" t="s">
        <v>67</v>
      </c>
      <c r="E416" s="103"/>
      <c r="F416" s="36" t="s">
        <v>18</v>
      </c>
      <c r="G416" s="46">
        <v>5</v>
      </c>
      <c r="H416" s="51"/>
      <c r="I416" s="30">
        <f t="shared" si="5"/>
        <v>0</v>
      </c>
      <c r="J416" s="32"/>
      <c r="K416" s="32"/>
      <c r="L416" s="32"/>
    </row>
    <row r="417" spans="1:12" s="33" customFormat="1" x14ac:dyDescent="0.25">
      <c r="A417" s="26"/>
      <c r="B417" s="26"/>
      <c r="C417" s="49" t="s">
        <v>41</v>
      </c>
      <c r="D417" s="45" t="s">
        <v>160</v>
      </c>
      <c r="E417" s="103"/>
      <c r="F417" s="36"/>
      <c r="G417" s="46"/>
      <c r="H417" s="30"/>
      <c r="I417" s="30"/>
      <c r="J417" s="32"/>
      <c r="K417" s="32"/>
      <c r="L417" s="32"/>
    </row>
    <row r="418" spans="1:12" s="33" customFormat="1" x14ac:dyDescent="0.25">
      <c r="A418" s="26"/>
      <c r="B418" s="26"/>
      <c r="C418" s="50" t="s">
        <v>17</v>
      </c>
      <c r="D418" s="45" t="s">
        <v>67</v>
      </c>
      <c r="E418" s="103"/>
      <c r="F418" s="36" t="s">
        <v>18</v>
      </c>
      <c r="G418" s="46">
        <v>5</v>
      </c>
      <c r="H418" s="51"/>
      <c r="I418" s="30">
        <f t="shared" si="5"/>
        <v>0</v>
      </c>
      <c r="J418" s="32"/>
      <c r="K418" s="32"/>
      <c r="L418" s="32"/>
    </row>
    <row r="419" spans="1:12" s="33" customFormat="1" x14ac:dyDescent="0.25">
      <c r="A419" s="26"/>
      <c r="B419" s="26"/>
      <c r="C419" s="44"/>
      <c r="D419" s="45"/>
      <c r="E419" s="103"/>
      <c r="F419" s="36"/>
      <c r="G419" s="46"/>
      <c r="H419" s="30"/>
      <c r="I419" s="30"/>
      <c r="J419" s="32"/>
      <c r="K419" s="32"/>
      <c r="L419" s="32"/>
    </row>
    <row r="420" spans="1:12" s="33" customFormat="1" ht="26.4" x14ac:dyDescent="0.25">
      <c r="A420" s="26" t="s">
        <v>45</v>
      </c>
      <c r="B420" s="26">
        <f>B410+1</f>
        <v>17</v>
      </c>
      <c r="C420" s="47" t="str">
        <f>A420&amp;"."&amp;B420</f>
        <v>H.17</v>
      </c>
      <c r="D420" s="48" t="s">
        <v>70</v>
      </c>
      <c r="E420" s="103" t="s">
        <v>285</v>
      </c>
      <c r="F420" s="36"/>
      <c r="G420" s="46"/>
      <c r="H420" s="30"/>
      <c r="I420" s="30"/>
      <c r="J420" s="32"/>
      <c r="K420" s="32"/>
      <c r="L420" s="32"/>
    </row>
    <row r="421" spans="1:12" s="33" customFormat="1" x14ac:dyDescent="0.25">
      <c r="A421" s="26"/>
      <c r="B421" s="26"/>
      <c r="C421" s="49" t="s">
        <v>16</v>
      </c>
      <c r="D421" s="45" t="s">
        <v>66</v>
      </c>
      <c r="E421" s="103"/>
      <c r="F421" s="36" t="s">
        <v>7</v>
      </c>
      <c r="G421" s="46">
        <v>2</v>
      </c>
      <c r="H421" s="51"/>
      <c r="I421" s="30">
        <f t="shared" si="5"/>
        <v>0</v>
      </c>
      <c r="J421" s="32"/>
      <c r="K421" s="32"/>
      <c r="L421" s="32"/>
    </row>
    <row r="422" spans="1:12" s="33" customFormat="1" x14ac:dyDescent="0.25">
      <c r="A422" s="26"/>
      <c r="B422" s="26"/>
      <c r="C422" s="49" t="s">
        <v>25</v>
      </c>
      <c r="D422" s="45" t="s">
        <v>68</v>
      </c>
      <c r="E422" s="103"/>
      <c r="F422" s="36" t="s">
        <v>7</v>
      </c>
      <c r="G422" s="46">
        <v>2</v>
      </c>
      <c r="H422" s="51"/>
      <c r="I422" s="30">
        <f t="shared" si="5"/>
        <v>0</v>
      </c>
      <c r="J422" s="32"/>
      <c r="K422" s="32"/>
      <c r="L422" s="32"/>
    </row>
    <row r="423" spans="1:12" s="33" customFormat="1" x14ac:dyDescent="0.25">
      <c r="A423" s="26"/>
      <c r="B423" s="26"/>
      <c r="C423" s="49" t="s">
        <v>39</v>
      </c>
      <c r="D423" s="45" t="s">
        <v>56</v>
      </c>
      <c r="E423" s="103"/>
      <c r="F423" s="36" t="s">
        <v>7</v>
      </c>
      <c r="G423" s="46">
        <v>1</v>
      </c>
      <c r="H423" s="51"/>
      <c r="I423" s="30">
        <f t="shared" si="5"/>
        <v>0</v>
      </c>
      <c r="J423" s="32"/>
      <c r="K423" s="32"/>
      <c r="L423" s="32"/>
    </row>
    <row r="424" spans="1:12" s="33" customFormat="1" x14ac:dyDescent="0.25">
      <c r="A424" s="26"/>
      <c r="B424" s="26"/>
      <c r="C424" s="49" t="s">
        <v>41</v>
      </c>
      <c r="D424" s="45" t="s">
        <v>69</v>
      </c>
      <c r="E424" s="103"/>
      <c r="F424" s="36" t="s">
        <v>7</v>
      </c>
      <c r="G424" s="46">
        <v>1</v>
      </c>
      <c r="H424" s="51"/>
      <c r="I424" s="30">
        <f t="shared" si="5"/>
        <v>0</v>
      </c>
      <c r="J424" s="32"/>
      <c r="K424" s="32"/>
      <c r="L424" s="32"/>
    </row>
    <row r="425" spans="1:12" s="33" customFormat="1" x14ac:dyDescent="0.25">
      <c r="A425" s="26"/>
      <c r="B425" s="26"/>
      <c r="C425" s="44"/>
      <c r="D425" s="45"/>
      <c r="E425" s="103"/>
      <c r="F425" s="36"/>
      <c r="G425" s="46"/>
      <c r="H425" s="30"/>
      <c r="I425" s="30"/>
      <c r="J425" s="32"/>
      <c r="K425" s="32"/>
      <c r="L425" s="32"/>
    </row>
    <row r="426" spans="1:12" s="33" customFormat="1" ht="26.4" x14ac:dyDescent="0.25">
      <c r="A426" s="26" t="s">
        <v>45</v>
      </c>
      <c r="B426" s="26">
        <f>B420+1</f>
        <v>18</v>
      </c>
      <c r="C426" s="47" t="str">
        <f>A426&amp;"."&amp;B426</f>
        <v>H.18</v>
      </c>
      <c r="D426" s="48" t="s">
        <v>71</v>
      </c>
      <c r="E426" s="103" t="s">
        <v>285</v>
      </c>
      <c r="F426" s="36"/>
      <c r="G426" s="46"/>
      <c r="H426" s="30"/>
      <c r="I426" s="30"/>
      <c r="J426" s="32"/>
      <c r="K426" s="32"/>
      <c r="L426" s="32"/>
    </row>
    <row r="427" spans="1:12" s="33" customFormat="1" x14ac:dyDescent="0.25">
      <c r="A427" s="26"/>
      <c r="B427" s="26"/>
      <c r="C427" s="49" t="s">
        <v>16</v>
      </c>
      <c r="D427" s="45" t="s">
        <v>66</v>
      </c>
      <c r="E427" s="103"/>
      <c r="F427" s="36" t="s">
        <v>7</v>
      </c>
      <c r="G427" s="46">
        <v>2</v>
      </c>
      <c r="H427" s="51"/>
      <c r="I427" s="30">
        <f t="shared" ref="I427:I439" si="6">ROUND(G427*H427,2)</f>
        <v>0</v>
      </c>
      <c r="J427" s="32"/>
      <c r="K427" s="32"/>
      <c r="L427" s="32"/>
    </row>
    <row r="428" spans="1:12" s="33" customFormat="1" x14ac:dyDescent="0.25">
      <c r="A428" s="26"/>
      <c r="B428" s="26"/>
      <c r="C428" s="49" t="s">
        <v>25</v>
      </c>
      <c r="D428" s="45" t="s">
        <v>68</v>
      </c>
      <c r="E428" s="103"/>
      <c r="F428" s="36" t="s">
        <v>7</v>
      </c>
      <c r="G428" s="46">
        <v>2</v>
      </c>
      <c r="H428" s="51"/>
      <c r="I428" s="30">
        <f t="shared" si="6"/>
        <v>0</v>
      </c>
      <c r="J428" s="32"/>
      <c r="K428" s="32"/>
      <c r="L428" s="32"/>
    </row>
    <row r="429" spans="1:12" s="33" customFormat="1" x14ac:dyDescent="0.25">
      <c r="A429" s="26"/>
      <c r="B429" s="26"/>
      <c r="C429" s="49" t="s">
        <v>39</v>
      </c>
      <c r="D429" s="45" t="s">
        <v>56</v>
      </c>
      <c r="E429" s="103"/>
      <c r="F429" s="36" t="s">
        <v>7</v>
      </c>
      <c r="G429" s="46">
        <v>1</v>
      </c>
      <c r="H429" s="51"/>
      <c r="I429" s="30">
        <f t="shared" si="6"/>
        <v>0</v>
      </c>
      <c r="J429" s="32"/>
      <c r="K429" s="32"/>
      <c r="L429" s="32"/>
    </row>
    <row r="430" spans="1:12" s="33" customFormat="1" x14ac:dyDescent="0.25">
      <c r="A430" s="26"/>
      <c r="B430" s="26"/>
      <c r="C430" s="49" t="s">
        <v>41</v>
      </c>
      <c r="D430" s="45" t="s">
        <v>69</v>
      </c>
      <c r="E430" s="103"/>
      <c r="F430" s="36" t="s">
        <v>7</v>
      </c>
      <c r="G430" s="46">
        <v>1</v>
      </c>
      <c r="H430" s="51"/>
      <c r="I430" s="30">
        <f t="shared" si="6"/>
        <v>0</v>
      </c>
      <c r="J430" s="32"/>
      <c r="K430" s="32"/>
      <c r="L430" s="32"/>
    </row>
    <row r="431" spans="1:12" s="33" customFormat="1" x14ac:dyDescent="0.25">
      <c r="A431" s="26"/>
      <c r="B431" s="26"/>
      <c r="C431" s="44"/>
      <c r="D431" s="45"/>
      <c r="E431" s="103"/>
      <c r="F431" s="36"/>
      <c r="G431" s="46"/>
      <c r="H431" s="30"/>
      <c r="I431" s="30"/>
      <c r="J431" s="32"/>
      <c r="K431" s="32"/>
      <c r="L431" s="32"/>
    </row>
    <row r="432" spans="1:12" s="33" customFormat="1" ht="26.4" x14ac:dyDescent="0.25">
      <c r="A432" s="26" t="s">
        <v>45</v>
      </c>
      <c r="B432" s="26">
        <f>B426+1</f>
        <v>19</v>
      </c>
      <c r="C432" s="47" t="str">
        <f>A432&amp;"."&amp;B432</f>
        <v>H.19</v>
      </c>
      <c r="D432" s="48" t="s">
        <v>72</v>
      </c>
      <c r="E432" s="103" t="s">
        <v>285</v>
      </c>
      <c r="F432" s="36"/>
      <c r="G432" s="46"/>
      <c r="H432" s="30"/>
      <c r="I432" s="30"/>
      <c r="J432" s="32"/>
      <c r="K432" s="32"/>
      <c r="L432" s="32"/>
    </row>
    <row r="433" spans="1:12" s="33" customFormat="1" x14ac:dyDescent="0.25">
      <c r="A433" s="26"/>
      <c r="B433" s="26"/>
      <c r="C433" s="49" t="s">
        <v>16</v>
      </c>
      <c r="D433" s="45" t="s">
        <v>66</v>
      </c>
      <c r="E433" s="103"/>
      <c r="F433" s="36" t="s">
        <v>7</v>
      </c>
      <c r="G433" s="46">
        <v>2</v>
      </c>
      <c r="H433" s="51"/>
      <c r="I433" s="30">
        <f t="shared" si="6"/>
        <v>0</v>
      </c>
      <c r="J433" s="32"/>
      <c r="K433" s="32"/>
      <c r="L433" s="32"/>
    </row>
    <row r="434" spans="1:12" s="33" customFormat="1" x14ac:dyDescent="0.25">
      <c r="A434" s="26"/>
      <c r="B434" s="26"/>
      <c r="C434" s="49" t="s">
        <v>25</v>
      </c>
      <c r="D434" s="45" t="s">
        <v>68</v>
      </c>
      <c r="E434" s="103"/>
      <c r="F434" s="36" t="s">
        <v>7</v>
      </c>
      <c r="G434" s="46">
        <v>2</v>
      </c>
      <c r="H434" s="51"/>
      <c r="I434" s="30">
        <f t="shared" si="6"/>
        <v>0</v>
      </c>
      <c r="J434" s="32"/>
      <c r="K434" s="32"/>
      <c r="L434" s="32"/>
    </row>
    <row r="435" spans="1:12" s="33" customFormat="1" x14ac:dyDescent="0.25">
      <c r="A435" s="26"/>
      <c r="B435" s="26"/>
      <c r="C435" s="49" t="s">
        <v>39</v>
      </c>
      <c r="D435" s="45" t="s">
        <v>56</v>
      </c>
      <c r="E435" s="103"/>
      <c r="F435" s="36" t="s">
        <v>7</v>
      </c>
      <c r="G435" s="46">
        <v>1</v>
      </c>
      <c r="H435" s="51"/>
      <c r="I435" s="30">
        <f t="shared" si="6"/>
        <v>0</v>
      </c>
      <c r="J435" s="32"/>
      <c r="K435" s="32"/>
      <c r="L435" s="32"/>
    </row>
    <row r="436" spans="1:12" s="33" customFormat="1" x14ac:dyDescent="0.25">
      <c r="A436" s="26"/>
      <c r="B436" s="26"/>
      <c r="C436" s="49" t="s">
        <v>41</v>
      </c>
      <c r="D436" s="45" t="s">
        <v>69</v>
      </c>
      <c r="E436" s="103"/>
      <c r="F436" s="36" t="s">
        <v>7</v>
      </c>
      <c r="G436" s="46">
        <v>1</v>
      </c>
      <c r="H436" s="51"/>
      <c r="I436" s="30">
        <f t="shared" si="6"/>
        <v>0</v>
      </c>
      <c r="J436" s="32"/>
      <c r="K436" s="32"/>
      <c r="L436" s="32"/>
    </row>
    <row r="437" spans="1:12" s="33" customFormat="1" x14ac:dyDescent="0.25">
      <c r="A437" s="26"/>
      <c r="B437" s="26"/>
      <c r="C437" s="44"/>
      <c r="D437" s="45"/>
      <c r="E437" s="103"/>
      <c r="F437" s="36"/>
      <c r="G437" s="46"/>
      <c r="H437" s="30"/>
      <c r="I437" s="30"/>
      <c r="J437" s="32"/>
      <c r="K437" s="32"/>
      <c r="L437" s="32"/>
    </row>
    <row r="438" spans="1:12" s="33" customFormat="1" ht="26.4" x14ac:dyDescent="0.25">
      <c r="A438" s="26" t="s">
        <v>45</v>
      </c>
      <c r="B438" s="26">
        <f>B432+1</f>
        <v>20</v>
      </c>
      <c r="C438" s="47" t="str">
        <f>A438&amp;"."&amp;B438</f>
        <v>H.20</v>
      </c>
      <c r="D438" s="48" t="s">
        <v>73</v>
      </c>
      <c r="E438" s="103" t="s">
        <v>285</v>
      </c>
      <c r="F438" s="36"/>
      <c r="G438" s="46"/>
      <c r="H438" s="30"/>
      <c r="I438" s="30"/>
      <c r="J438" s="32"/>
      <c r="K438" s="32"/>
      <c r="L438" s="32"/>
    </row>
    <row r="439" spans="1:12" s="33" customFormat="1" x14ac:dyDescent="0.25">
      <c r="A439" s="26"/>
      <c r="B439" s="26"/>
      <c r="C439" s="49" t="s">
        <v>23</v>
      </c>
      <c r="D439" s="45" t="s">
        <v>74</v>
      </c>
      <c r="E439" s="103"/>
      <c r="F439" s="36" t="s">
        <v>7</v>
      </c>
      <c r="G439" s="46">
        <v>5</v>
      </c>
      <c r="H439" s="51"/>
      <c r="I439" s="30">
        <f t="shared" si="6"/>
        <v>0</v>
      </c>
      <c r="J439" s="32"/>
      <c r="K439" s="32"/>
      <c r="L439" s="32"/>
    </row>
    <row r="440" spans="1:12" s="33" customFormat="1" x14ac:dyDescent="0.25">
      <c r="A440" s="26"/>
      <c r="B440" s="26"/>
      <c r="C440" s="50"/>
      <c r="D440" s="78"/>
      <c r="E440" s="103"/>
      <c r="F440" s="36"/>
      <c r="G440" s="46"/>
      <c r="H440" s="30"/>
      <c r="I440" s="30"/>
      <c r="J440" s="32"/>
      <c r="K440" s="32"/>
      <c r="L440" s="32"/>
    </row>
    <row r="441" spans="1:12" s="33" customFormat="1" x14ac:dyDescent="0.25">
      <c r="A441" s="26" t="s">
        <v>45</v>
      </c>
      <c r="B441" s="26">
        <f>B438+1</f>
        <v>21</v>
      </c>
      <c r="C441" s="47" t="str">
        <f>A441&amp;"."&amp;B441</f>
        <v>H.21</v>
      </c>
      <c r="D441" s="48" t="s">
        <v>75</v>
      </c>
      <c r="E441" s="103" t="s">
        <v>133</v>
      </c>
      <c r="F441" s="36"/>
      <c r="G441" s="46"/>
      <c r="H441" s="30"/>
      <c r="I441" s="30"/>
      <c r="J441" s="32"/>
      <c r="K441" s="32"/>
      <c r="L441" s="32"/>
    </row>
    <row r="442" spans="1:12" s="33" customFormat="1" ht="15.6" x14ac:dyDescent="0.25">
      <c r="A442" s="26"/>
      <c r="B442" s="26"/>
      <c r="C442" s="49" t="s">
        <v>16</v>
      </c>
      <c r="D442" s="45" t="s">
        <v>77</v>
      </c>
      <c r="E442" s="103"/>
      <c r="F442" s="28" t="s">
        <v>258</v>
      </c>
      <c r="G442" s="46">
        <v>5</v>
      </c>
      <c r="H442" s="51"/>
      <c r="I442" s="30">
        <f t="shared" ref="I442:I447" si="7">ROUND(G442*H442,2)</f>
        <v>0</v>
      </c>
      <c r="J442" s="32"/>
      <c r="K442" s="32"/>
      <c r="L442" s="32"/>
    </row>
    <row r="443" spans="1:12" s="33" customFormat="1" ht="15.6" x14ac:dyDescent="0.25">
      <c r="A443" s="26"/>
      <c r="B443" s="26"/>
      <c r="C443" s="49" t="s">
        <v>25</v>
      </c>
      <c r="D443" s="45" t="s">
        <v>76</v>
      </c>
      <c r="E443" s="103"/>
      <c r="F443" s="28" t="s">
        <v>258</v>
      </c>
      <c r="G443" s="46">
        <v>5</v>
      </c>
      <c r="H443" s="51"/>
      <c r="I443" s="30">
        <f t="shared" si="7"/>
        <v>0</v>
      </c>
      <c r="J443" s="32"/>
      <c r="K443" s="32"/>
      <c r="L443" s="32"/>
    </row>
    <row r="444" spans="1:12" s="33" customFormat="1" x14ac:dyDescent="0.25">
      <c r="A444" s="26"/>
      <c r="B444" s="26"/>
      <c r="C444" s="44"/>
      <c r="D444" s="45"/>
      <c r="E444" s="103"/>
      <c r="F444" s="36"/>
      <c r="G444" s="46"/>
      <c r="H444" s="30"/>
      <c r="I444" s="30"/>
      <c r="J444" s="32"/>
      <c r="K444" s="32"/>
      <c r="L444" s="32"/>
    </row>
    <row r="445" spans="1:12" s="33" customFormat="1" x14ac:dyDescent="0.25">
      <c r="A445" s="26" t="s">
        <v>45</v>
      </c>
      <c r="B445" s="26">
        <f>B441+1</f>
        <v>22</v>
      </c>
      <c r="C445" s="47" t="str">
        <f>A445&amp;"."&amp;B445</f>
        <v>H.22</v>
      </c>
      <c r="D445" s="48" t="s">
        <v>78</v>
      </c>
      <c r="E445" s="103" t="s">
        <v>79</v>
      </c>
      <c r="F445" s="36"/>
      <c r="G445" s="46"/>
      <c r="H445" s="30"/>
      <c r="I445" s="30"/>
      <c r="J445" s="32"/>
      <c r="K445" s="32"/>
      <c r="L445" s="32"/>
    </row>
    <row r="446" spans="1:12" s="33" customFormat="1" ht="15.6" x14ac:dyDescent="0.25">
      <c r="A446" s="26"/>
      <c r="B446" s="26"/>
      <c r="C446" s="49" t="s">
        <v>23</v>
      </c>
      <c r="D446" s="45" t="s">
        <v>113</v>
      </c>
      <c r="E446" s="103"/>
      <c r="F446" s="28" t="s">
        <v>94</v>
      </c>
      <c r="G446" s="46">
        <v>5</v>
      </c>
      <c r="H446" s="51"/>
      <c r="I446" s="30">
        <f t="shared" si="7"/>
        <v>0</v>
      </c>
      <c r="J446" s="32"/>
      <c r="K446" s="32"/>
      <c r="L446" s="32"/>
    </row>
    <row r="447" spans="1:12" s="33" customFormat="1" ht="15.6" x14ac:dyDescent="0.25">
      <c r="A447" s="26"/>
      <c r="B447" s="26"/>
      <c r="C447" s="49" t="s">
        <v>19</v>
      </c>
      <c r="D447" s="45" t="s">
        <v>114</v>
      </c>
      <c r="E447" s="103"/>
      <c r="F447" s="28" t="s">
        <v>94</v>
      </c>
      <c r="G447" s="46">
        <v>200</v>
      </c>
      <c r="H447" s="51"/>
      <c r="I447" s="30">
        <f t="shared" si="7"/>
        <v>0</v>
      </c>
      <c r="J447" s="32"/>
      <c r="K447" s="32"/>
      <c r="L447" s="32"/>
    </row>
    <row r="448" spans="1:12" s="33" customFormat="1" x14ac:dyDescent="0.25">
      <c r="A448" s="26"/>
      <c r="B448" s="26"/>
      <c r="C448" s="44"/>
      <c r="D448" s="45"/>
      <c r="E448" s="103"/>
      <c r="F448" s="36"/>
      <c r="G448" s="46"/>
      <c r="H448" s="30"/>
      <c r="I448" s="30"/>
      <c r="J448" s="32"/>
      <c r="K448" s="32"/>
      <c r="L448" s="32"/>
    </row>
    <row r="449" spans="1:12" s="33" customFormat="1" x14ac:dyDescent="0.25">
      <c r="A449" s="26" t="s">
        <v>45</v>
      </c>
      <c r="B449" s="26">
        <f>B445+1</f>
        <v>23</v>
      </c>
      <c r="C449" s="47" t="str">
        <f>A449&amp;"."&amp;B449</f>
        <v>H.23</v>
      </c>
      <c r="D449" s="48" t="s">
        <v>80</v>
      </c>
      <c r="E449" s="103" t="s">
        <v>81</v>
      </c>
      <c r="F449" s="36"/>
      <c r="G449" s="46"/>
      <c r="H449" s="30"/>
      <c r="I449" s="30"/>
      <c r="J449" s="32"/>
      <c r="K449" s="32"/>
      <c r="L449" s="32"/>
    </row>
    <row r="450" spans="1:12" s="33" customFormat="1" ht="26.4" x14ac:dyDescent="0.25">
      <c r="A450" s="26"/>
      <c r="B450" s="26"/>
      <c r="C450" s="49" t="s">
        <v>23</v>
      </c>
      <c r="D450" s="45" t="s">
        <v>184</v>
      </c>
      <c r="E450" s="103"/>
      <c r="F450" s="28" t="s">
        <v>94</v>
      </c>
      <c r="G450" s="46">
        <v>40</v>
      </c>
      <c r="H450" s="51"/>
      <c r="I450" s="30">
        <f>ROUND(G450*H450,2)</f>
        <v>0</v>
      </c>
      <c r="J450" s="32"/>
      <c r="K450" s="32"/>
      <c r="L450" s="32"/>
    </row>
    <row r="451" spans="1:12" s="33" customFormat="1" x14ac:dyDescent="0.25">
      <c r="A451" s="26"/>
      <c r="B451" s="26"/>
      <c r="C451" s="44"/>
      <c r="D451" s="45"/>
      <c r="E451" s="103"/>
      <c r="F451" s="36"/>
      <c r="G451" s="46"/>
      <c r="H451" s="30"/>
      <c r="I451" s="30"/>
      <c r="J451" s="32"/>
      <c r="K451" s="32"/>
      <c r="L451" s="32"/>
    </row>
    <row r="452" spans="1:12" s="33" customFormat="1" x14ac:dyDescent="0.25">
      <c r="A452" s="26" t="s">
        <v>45</v>
      </c>
      <c r="B452" s="26">
        <f>B449+1</f>
        <v>24</v>
      </c>
      <c r="C452" s="47" t="str">
        <f>A452&amp;"."&amp;B452</f>
        <v>H.24</v>
      </c>
      <c r="D452" s="48" t="s">
        <v>82</v>
      </c>
      <c r="E452" s="103" t="s">
        <v>83</v>
      </c>
      <c r="F452" s="36"/>
      <c r="G452" s="46"/>
      <c r="H452" s="30"/>
      <c r="I452" s="30"/>
      <c r="J452" s="32"/>
      <c r="K452" s="32"/>
      <c r="L452" s="32"/>
    </row>
    <row r="453" spans="1:12" s="33" customFormat="1" x14ac:dyDescent="0.25">
      <c r="A453" s="26"/>
      <c r="B453" s="26"/>
      <c r="C453" s="49" t="s">
        <v>23</v>
      </c>
      <c r="D453" s="45" t="s">
        <v>84</v>
      </c>
      <c r="E453" s="103"/>
      <c r="F453" s="36" t="s">
        <v>18</v>
      </c>
      <c r="G453" s="46">
        <v>20</v>
      </c>
      <c r="H453" s="51"/>
      <c r="I453" s="30">
        <f>ROUND(G453*H453,2)</f>
        <v>0</v>
      </c>
      <c r="J453" s="32"/>
      <c r="K453" s="32"/>
      <c r="L453" s="32"/>
    </row>
    <row r="454" spans="1:12" s="33" customFormat="1" x14ac:dyDescent="0.25">
      <c r="A454" s="26"/>
      <c r="B454" s="26"/>
      <c r="C454" s="49" t="s">
        <v>25</v>
      </c>
      <c r="D454" s="45" t="s">
        <v>85</v>
      </c>
      <c r="E454" s="103"/>
      <c r="F454" s="36" t="s">
        <v>18</v>
      </c>
      <c r="G454" s="46">
        <v>10</v>
      </c>
      <c r="H454" s="51"/>
      <c r="I454" s="30">
        <f>ROUND(G454*H454,2)</f>
        <v>0</v>
      </c>
      <c r="J454" s="32"/>
      <c r="K454" s="32"/>
      <c r="L454" s="32"/>
    </row>
    <row r="455" spans="1:12" s="33" customFormat="1" x14ac:dyDescent="0.25">
      <c r="A455" s="26"/>
      <c r="B455" s="26"/>
      <c r="C455" s="44"/>
      <c r="D455" s="45"/>
      <c r="E455" s="103"/>
      <c r="F455" s="36"/>
      <c r="G455" s="46"/>
      <c r="H455" s="30"/>
      <c r="I455" s="30"/>
      <c r="J455" s="32"/>
      <c r="K455" s="32"/>
      <c r="L455" s="32"/>
    </row>
    <row r="456" spans="1:12" s="33" customFormat="1" x14ac:dyDescent="0.25">
      <c r="A456" s="26" t="s">
        <v>45</v>
      </c>
      <c r="B456" s="26">
        <f>B452+1</f>
        <v>25</v>
      </c>
      <c r="C456" s="47" t="str">
        <f>A456&amp;"."&amp;B456</f>
        <v>H.25</v>
      </c>
      <c r="D456" s="48" t="s">
        <v>86</v>
      </c>
      <c r="E456" s="103" t="s">
        <v>87</v>
      </c>
      <c r="F456" s="36"/>
      <c r="G456" s="46"/>
      <c r="H456" s="30"/>
      <c r="I456" s="30"/>
      <c r="J456" s="32"/>
      <c r="K456" s="32"/>
      <c r="L456" s="32"/>
    </row>
    <row r="457" spans="1:12" s="33" customFormat="1" ht="15.6" x14ac:dyDescent="0.25">
      <c r="A457" s="26"/>
      <c r="B457" s="26"/>
      <c r="C457" s="49" t="s">
        <v>16</v>
      </c>
      <c r="D457" s="45" t="s">
        <v>185</v>
      </c>
      <c r="E457" s="103"/>
      <c r="F457" s="28" t="s">
        <v>94</v>
      </c>
      <c r="G457" s="46">
        <v>20</v>
      </c>
      <c r="H457" s="51"/>
      <c r="I457" s="30">
        <f t="shared" ref="I457:I462" si="8">ROUND(G457*H457,2)</f>
        <v>0</v>
      </c>
      <c r="J457" s="32"/>
      <c r="K457" s="32"/>
      <c r="L457" s="32"/>
    </row>
    <row r="458" spans="1:12" s="33" customFormat="1" x14ac:dyDescent="0.25">
      <c r="A458" s="26"/>
      <c r="B458" s="26"/>
      <c r="C458" s="44"/>
      <c r="D458" s="45"/>
      <c r="E458" s="103"/>
      <c r="F458" s="36"/>
      <c r="G458" s="46"/>
      <c r="H458" s="30"/>
      <c r="I458" s="30"/>
      <c r="J458" s="32"/>
      <c r="K458" s="32"/>
      <c r="L458" s="32"/>
    </row>
    <row r="459" spans="1:12" s="33" customFormat="1" x14ac:dyDescent="0.25">
      <c r="A459" s="26" t="s">
        <v>45</v>
      </c>
      <c r="B459" s="26">
        <f>B456+1</f>
        <v>26</v>
      </c>
      <c r="C459" s="47" t="str">
        <f>A459&amp;"."&amp;B459</f>
        <v>H.26</v>
      </c>
      <c r="D459" s="48" t="s">
        <v>88</v>
      </c>
      <c r="E459" s="103" t="s">
        <v>286</v>
      </c>
      <c r="F459" s="36"/>
      <c r="G459" s="46"/>
      <c r="H459" s="30"/>
      <c r="I459" s="30"/>
      <c r="J459" s="32"/>
      <c r="K459" s="32"/>
      <c r="L459" s="32"/>
    </row>
    <row r="460" spans="1:12" s="33" customFormat="1" ht="15.6" x14ac:dyDescent="0.25">
      <c r="A460" s="26"/>
      <c r="B460" s="26"/>
      <c r="C460" s="49" t="s">
        <v>23</v>
      </c>
      <c r="D460" s="45" t="s">
        <v>36</v>
      </c>
      <c r="E460" s="103"/>
      <c r="F460" s="28" t="s">
        <v>94</v>
      </c>
      <c r="G460" s="46">
        <v>1450</v>
      </c>
      <c r="H460" s="51"/>
      <c r="I460" s="30">
        <f>ROUND(G460*H460,2)</f>
        <v>0</v>
      </c>
      <c r="J460" s="32"/>
      <c r="K460" s="32"/>
      <c r="L460" s="32"/>
    </row>
    <row r="461" spans="1:12" s="33" customFormat="1" ht="15.6" x14ac:dyDescent="0.25">
      <c r="A461" s="26"/>
      <c r="B461" s="26"/>
      <c r="C461" s="49" t="s">
        <v>25</v>
      </c>
      <c r="D461" s="45" t="s">
        <v>115</v>
      </c>
      <c r="E461" s="103"/>
      <c r="F461" s="28" t="s">
        <v>94</v>
      </c>
      <c r="G461" s="46">
        <v>45</v>
      </c>
      <c r="H461" s="51"/>
      <c r="I461" s="30">
        <f t="shared" si="8"/>
        <v>0</v>
      </c>
      <c r="J461" s="32"/>
      <c r="K461" s="32"/>
      <c r="L461" s="32"/>
    </row>
    <row r="462" spans="1:12" s="33" customFormat="1" x14ac:dyDescent="0.25">
      <c r="A462" s="26"/>
      <c r="B462" s="26"/>
      <c r="C462" s="49" t="s">
        <v>39</v>
      </c>
      <c r="D462" s="45" t="s">
        <v>116</v>
      </c>
      <c r="E462" s="103"/>
      <c r="F462" s="28" t="s">
        <v>18</v>
      </c>
      <c r="G462" s="46">
        <v>330</v>
      </c>
      <c r="H462" s="51"/>
      <c r="I462" s="30">
        <f t="shared" si="8"/>
        <v>0</v>
      </c>
      <c r="J462" s="32"/>
      <c r="K462" s="32"/>
      <c r="L462" s="32"/>
    </row>
    <row r="463" spans="1:12" s="33" customFormat="1" x14ac:dyDescent="0.25">
      <c r="A463" s="26"/>
      <c r="B463" s="26"/>
      <c r="C463" s="44"/>
      <c r="D463" s="45"/>
      <c r="E463" s="103"/>
      <c r="F463" s="36"/>
      <c r="G463" s="46"/>
      <c r="H463" s="30"/>
      <c r="I463" s="30"/>
      <c r="J463" s="32"/>
      <c r="K463" s="32"/>
      <c r="L463" s="32"/>
    </row>
    <row r="464" spans="1:12" s="33" customFormat="1" ht="15.6" x14ac:dyDescent="0.25">
      <c r="A464" s="26" t="s">
        <v>45</v>
      </c>
      <c r="B464" s="26">
        <f>B459+1</f>
        <v>27</v>
      </c>
      <c r="C464" s="47" t="str">
        <f>A464&amp;"."&amp;B464</f>
        <v>H.27</v>
      </c>
      <c r="D464" s="48" t="s">
        <v>119</v>
      </c>
      <c r="E464" s="103" t="s">
        <v>89</v>
      </c>
      <c r="F464" s="28" t="s">
        <v>94</v>
      </c>
      <c r="G464" s="46">
        <v>15</v>
      </c>
      <c r="H464" s="51"/>
      <c r="I464" s="30">
        <f>ROUND(G464*H464,2)</f>
        <v>0</v>
      </c>
      <c r="J464" s="32"/>
      <c r="K464" s="32"/>
      <c r="L464" s="32"/>
    </row>
    <row r="465" spans="1:12" s="33" customFormat="1" x14ac:dyDescent="0.25">
      <c r="A465" s="26"/>
      <c r="B465" s="26"/>
      <c r="C465" s="49"/>
      <c r="D465" s="45"/>
      <c r="E465" s="103"/>
      <c r="F465" s="36"/>
      <c r="G465" s="46"/>
      <c r="H465" s="30"/>
      <c r="I465" s="30"/>
      <c r="J465" s="32"/>
      <c r="K465" s="32"/>
      <c r="L465" s="32"/>
    </row>
    <row r="466" spans="1:12" s="33" customFormat="1" x14ac:dyDescent="0.25">
      <c r="A466" s="26" t="s">
        <v>45</v>
      </c>
      <c r="B466" s="26">
        <f>B464+1</f>
        <v>28</v>
      </c>
      <c r="C466" s="47" t="str">
        <f>A466&amp;"."&amp;B466</f>
        <v>H.28</v>
      </c>
      <c r="D466" s="48" t="s">
        <v>90</v>
      </c>
      <c r="E466" s="103" t="s">
        <v>89</v>
      </c>
      <c r="F466" s="36"/>
      <c r="G466" s="46"/>
      <c r="H466" s="30"/>
      <c r="I466" s="30"/>
      <c r="J466" s="32"/>
      <c r="K466" s="32"/>
      <c r="L466" s="32"/>
    </row>
    <row r="467" spans="1:12" s="33" customFormat="1" x14ac:dyDescent="0.25">
      <c r="A467" s="26"/>
      <c r="B467" s="26"/>
      <c r="C467" s="49" t="s">
        <v>16</v>
      </c>
      <c r="D467" s="45" t="s">
        <v>91</v>
      </c>
      <c r="E467" s="103"/>
      <c r="F467" s="36" t="s">
        <v>92</v>
      </c>
      <c r="G467" s="46">
        <v>2</v>
      </c>
      <c r="H467" s="51"/>
      <c r="I467" s="30">
        <f>ROUND(G467*H467,2)</f>
        <v>0</v>
      </c>
      <c r="J467" s="32"/>
      <c r="K467" s="32"/>
      <c r="L467" s="32"/>
    </row>
    <row r="468" spans="1:12" s="33" customFormat="1" x14ac:dyDescent="0.25">
      <c r="A468" s="26"/>
      <c r="B468" s="26"/>
      <c r="C468" s="49"/>
      <c r="D468" s="45"/>
      <c r="E468" s="103"/>
      <c r="F468" s="36"/>
      <c r="G468" s="46"/>
      <c r="H468" s="30"/>
      <c r="I468" s="30"/>
      <c r="J468" s="32"/>
      <c r="K468" s="32"/>
      <c r="L468" s="32"/>
    </row>
    <row r="469" spans="1:12" s="33" customFormat="1" x14ac:dyDescent="0.25">
      <c r="A469" s="26" t="s">
        <v>45</v>
      </c>
      <c r="B469" s="26">
        <f>B466+1</f>
        <v>29</v>
      </c>
      <c r="C469" s="47" t="str">
        <f>A469&amp;"."&amp;B469</f>
        <v>H.29</v>
      </c>
      <c r="D469" s="48" t="s">
        <v>125</v>
      </c>
      <c r="E469" s="103" t="s">
        <v>134</v>
      </c>
      <c r="F469" s="36" t="s">
        <v>12</v>
      </c>
      <c r="G469" s="46">
        <v>15</v>
      </c>
      <c r="H469" s="51"/>
      <c r="I469" s="30">
        <f>ROUND(G469*H469,2)</f>
        <v>0</v>
      </c>
      <c r="J469" s="32"/>
      <c r="K469" s="32"/>
      <c r="L469" s="32"/>
    </row>
    <row r="470" spans="1:12" s="33" customFormat="1" x14ac:dyDescent="0.25">
      <c r="A470" s="26"/>
      <c r="B470" s="26"/>
      <c r="C470" s="47"/>
      <c r="D470" s="48"/>
      <c r="E470" s="103"/>
      <c r="F470" s="36"/>
      <c r="G470" s="46"/>
      <c r="H470" s="30"/>
      <c r="I470" s="30"/>
      <c r="J470" s="32"/>
      <c r="K470" s="32"/>
      <c r="L470" s="32"/>
    </row>
    <row r="471" spans="1:12" s="33" customFormat="1" x14ac:dyDescent="0.25">
      <c r="A471" s="26" t="s">
        <v>45</v>
      </c>
      <c r="B471" s="26">
        <f>B469+1</f>
        <v>30</v>
      </c>
      <c r="C471" s="47" t="str">
        <f>A471&amp;"."&amp;B471</f>
        <v>H.30</v>
      </c>
      <c r="D471" s="48" t="s">
        <v>123</v>
      </c>
      <c r="E471" s="103" t="s">
        <v>135</v>
      </c>
      <c r="F471" s="36"/>
      <c r="G471" s="46"/>
      <c r="H471" s="30"/>
      <c r="I471" s="30"/>
      <c r="J471" s="32"/>
      <c r="K471" s="32"/>
      <c r="L471" s="32"/>
    </row>
    <row r="472" spans="1:12" s="33" customFormat="1" x14ac:dyDescent="0.25">
      <c r="A472" s="26"/>
      <c r="B472" s="26"/>
      <c r="C472" s="49" t="s">
        <v>16</v>
      </c>
      <c r="D472" s="45" t="s">
        <v>124</v>
      </c>
      <c r="E472" s="103"/>
      <c r="F472" s="79" t="s">
        <v>105</v>
      </c>
      <c r="G472" s="75">
        <v>25</v>
      </c>
      <c r="H472" s="51"/>
      <c r="I472" s="30">
        <f>ROUND(G472*H472,2)</f>
        <v>0</v>
      </c>
      <c r="J472" s="32"/>
      <c r="K472" s="32"/>
      <c r="L472" s="32"/>
    </row>
    <row r="473" spans="1:12" s="33" customFormat="1" x14ac:dyDescent="0.25">
      <c r="A473" s="26"/>
      <c r="B473" s="26"/>
      <c r="C473" s="49"/>
      <c r="D473" s="45"/>
      <c r="E473" s="103"/>
      <c r="F473" s="36"/>
      <c r="G473" s="46"/>
      <c r="H473" s="30"/>
      <c r="I473" s="30"/>
      <c r="J473" s="32"/>
      <c r="K473" s="32"/>
      <c r="L473" s="32"/>
    </row>
    <row r="474" spans="1:12" s="33" customFormat="1" x14ac:dyDescent="0.25">
      <c r="A474" s="26" t="s">
        <v>45</v>
      </c>
      <c r="B474" s="26">
        <f>B471+1</f>
        <v>31</v>
      </c>
      <c r="C474" s="47" t="str">
        <f>A474&amp;"."&amp;B474</f>
        <v>H.31</v>
      </c>
      <c r="D474" s="48" t="s">
        <v>120</v>
      </c>
      <c r="E474" s="103" t="s">
        <v>136</v>
      </c>
      <c r="F474" s="36"/>
      <c r="G474" s="46"/>
      <c r="H474" s="30"/>
      <c r="I474" s="30"/>
      <c r="J474" s="32"/>
      <c r="K474" s="32"/>
      <c r="L474" s="32"/>
    </row>
    <row r="475" spans="1:12" s="33" customFormat="1" x14ac:dyDescent="0.25">
      <c r="A475" s="26"/>
      <c r="B475" s="26"/>
      <c r="C475" s="49" t="s">
        <v>16</v>
      </c>
      <c r="D475" s="45" t="s">
        <v>121</v>
      </c>
      <c r="E475" s="103"/>
      <c r="F475" s="79" t="s">
        <v>12</v>
      </c>
      <c r="G475" s="75">
        <v>5</v>
      </c>
      <c r="H475" s="51"/>
      <c r="I475" s="30">
        <f>ROUND(G475*H475,2)</f>
        <v>0</v>
      </c>
      <c r="J475" s="32"/>
      <c r="K475" s="32"/>
      <c r="L475" s="32"/>
    </row>
    <row r="476" spans="1:12" s="33" customFormat="1" x14ac:dyDescent="0.25">
      <c r="A476" s="26"/>
      <c r="B476" s="26"/>
      <c r="C476" s="44"/>
      <c r="D476" s="45"/>
      <c r="E476" s="103"/>
      <c r="F476" s="36"/>
      <c r="G476" s="46"/>
      <c r="H476" s="30"/>
      <c r="I476" s="30"/>
      <c r="J476" s="32"/>
      <c r="K476" s="32"/>
      <c r="L476" s="32"/>
    </row>
    <row r="477" spans="1:12" s="33" customFormat="1" x14ac:dyDescent="0.25">
      <c r="A477" s="26" t="s">
        <v>45</v>
      </c>
      <c r="B477" s="26">
        <f>B474+1</f>
        <v>32</v>
      </c>
      <c r="C477" s="47" t="str">
        <f>A477&amp;"."&amp;B477</f>
        <v>H.32</v>
      </c>
      <c r="D477" s="48" t="s">
        <v>122</v>
      </c>
      <c r="E477" s="103" t="s">
        <v>137</v>
      </c>
      <c r="F477" s="28" t="s">
        <v>7</v>
      </c>
      <c r="G477" s="46">
        <v>2</v>
      </c>
      <c r="H477" s="51"/>
      <c r="I477" s="30">
        <f>ROUND(G477*H477,2)</f>
        <v>0</v>
      </c>
      <c r="J477" s="32"/>
      <c r="K477" s="32"/>
      <c r="L477" s="32"/>
    </row>
    <row r="478" spans="1:12" s="33" customFormat="1" x14ac:dyDescent="0.25">
      <c r="A478" s="26"/>
      <c r="B478" s="26"/>
      <c r="C478" s="44"/>
      <c r="D478" s="45"/>
      <c r="E478" s="103"/>
      <c r="F478" s="36"/>
      <c r="G478" s="46"/>
      <c r="H478" s="30"/>
      <c r="I478" s="30"/>
      <c r="J478" s="32"/>
      <c r="K478" s="32"/>
      <c r="L478" s="32"/>
    </row>
    <row r="479" spans="1:12" s="33" customFormat="1" x14ac:dyDescent="0.25">
      <c r="A479" s="26" t="s">
        <v>45</v>
      </c>
      <c r="B479" s="26">
        <f>B477+1</f>
        <v>33</v>
      </c>
      <c r="C479" s="47" t="str">
        <f>A479&amp;"."&amp;B479</f>
        <v>H.33</v>
      </c>
      <c r="D479" s="48" t="s">
        <v>118</v>
      </c>
      <c r="E479" s="103" t="s">
        <v>287</v>
      </c>
      <c r="F479" s="28" t="s">
        <v>7</v>
      </c>
      <c r="G479" s="46">
        <v>2</v>
      </c>
      <c r="H479" s="51"/>
      <c r="I479" s="30">
        <f>ROUND(G479*H479,2)</f>
        <v>0</v>
      </c>
      <c r="J479" s="32"/>
      <c r="K479" s="32"/>
      <c r="L479" s="32"/>
    </row>
    <row r="480" spans="1:12" s="33" customFormat="1" x14ac:dyDescent="0.25">
      <c r="A480" s="26"/>
      <c r="B480" s="26"/>
      <c r="C480" s="44"/>
      <c r="D480" s="45"/>
      <c r="E480" s="103"/>
      <c r="F480" s="36"/>
      <c r="G480" s="46"/>
      <c r="H480" s="30"/>
      <c r="I480" s="30"/>
      <c r="J480" s="32"/>
      <c r="K480" s="32"/>
      <c r="L480" s="32"/>
    </row>
    <row r="481" spans="1:12" s="33" customFormat="1" ht="15.6" x14ac:dyDescent="0.25">
      <c r="A481" s="26" t="s">
        <v>45</v>
      </c>
      <c r="B481" s="26">
        <f>B479+1</f>
        <v>34</v>
      </c>
      <c r="C481" s="47" t="str">
        <f>A481&amp;"."&amp;B481</f>
        <v>H.34</v>
      </c>
      <c r="D481" s="48" t="s">
        <v>117</v>
      </c>
      <c r="E481" s="103" t="s">
        <v>93</v>
      </c>
      <c r="F481" s="28" t="s">
        <v>94</v>
      </c>
      <c r="G481" s="46">
        <v>15</v>
      </c>
      <c r="H481" s="51"/>
      <c r="I481" s="30">
        <f>ROUND(G481*H481,2)</f>
        <v>0</v>
      </c>
      <c r="J481" s="32"/>
      <c r="K481" s="32"/>
      <c r="L481" s="32"/>
    </row>
    <row r="482" spans="1:12" s="33" customFormat="1" x14ac:dyDescent="0.25">
      <c r="A482" s="26"/>
      <c r="B482" s="26"/>
      <c r="C482" s="44"/>
      <c r="D482" s="45"/>
      <c r="E482" s="103"/>
      <c r="F482" s="36"/>
      <c r="G482" s="46"/>
      <c r="H482" s="30"/>
      <c r="I482" s="30"/>
      <c r="J482" s="32"/>
      <c r="K482" s="32"/>
      <c r="L482" s="32"/>
    </row>
    <row r="483" spans="1:12" s="33" customFormat="1" x14ac:dyDescent="0.25">
      <c r="A483" s="26"/>
      <c r="B483" s="26"/>
      <c r="C483" s="65" t="s">
        <v>45</v>
      </c>
      <c r="D483" s="153" t="str">
        <f>D347</f>
        <v xml:space="preserve">Provisional Items </v>
      </c>
      <c r="E483" s="153"/>
      <c r="F483" s="153"/>
      <c r="G483" s="154" t="s">
        <v>37</v>
      </c>
      <c r="H483" s="154"/>
      <c r="I483" s="23">
        <f>SUM(I349:I482)</f>
        <v>100000</v>
      </c>
      <c r="J483" s="24"/>
      <c r="K483" s="24"/>
      <c r="L483" s="24"/>
    </row>
    <row r="484" spans="1:12" x14ac:dyDescent="0.25">
      <c r="C484" s="141"/>
      <c r="D484" s="141"/>
      <c r="E484" s="141"/>
      <c r="F484" s="141"/>
      <c r="G484" s="141"/>
      <c r="H484" s="141"/>
      <c r="I484" s="141"/>
      <c r="J484" s="80"/>
      <c r="K484" s="81"/>
      <c r="L484" s="81"/>
    </row>
    <row r="485" spans="1:12" ht="31.5" customHeight="1" x14ac:dyDescent="0.25">
      <c r="C485" s="82" t="s">
        <v>47</v>
      </c>
      <c r="D485" s="142" t="s">
        <v>201</v>
      </c>
      <c r="E485" s="142"/>
      <c r="F485" s="142"/>
      <c r="G485" s="142"/>
      <c r="H485" s="143">
        <f>I105+I134+I162+I248+I290+I334+I345+I483</f>
        <v>135000</v>
      </c>
      <c r="I485" s="143"/>
      <c r="J485" s="14"/>
      <c r="K485" s="6"/>
      <c r="L485" s="6"/>
    </row>
    <row r="486" spans="1:12" x14ac:dyDescent="0.25">
      <c r="C486" s="144"/>
      <c r="D486" s="144"/>
      <c r="E486" s="144"/>
      <c r="F486" s="144"/>
      <c r="G486" s="144"/>
      <c r="H486" s="144"/>
      <c r="I486" s="144"/>
      <c r="J486" s="83"/>
      <c r="K486" s="55"/>
      <c r="L486" s="55"/>
    </row>
    <row r="487" spans="1:12" ht="28.5" customHeight="1" x14ac:dyDescent="0.25">
      <c r="C487" s="145" t="s">
        <v>188</v>
      </c>
      <c r="D487" s="145"/>
      <c r="E487" s="145"/>
      <c r="F487" s="145"/>
      <c r="G487" s="145"/>
      <c r="H487" s="145"/>
      <c r="I487" s="145"/>
      <c r="J487" s="84"/>
      <c r="K487" s="85"/>
      <c r="L487" s="85"/>
    </row>
    <row r="488" spans="1:12" x14ac:dyDescent="0.25">
      <c r="C488" s="65"/>
      <c r="D488" s="42"/>
      <c r="E488" s="105"/>
      <c r="F488" s="42"/>
      <c r="G488" s="36"/>
      <c r="H488" s="36"/>
      <c r="I488" s="21"/>
      <c r="J488" s="12"/>
      <c r="K488" s="4"/>
      <c r="L488" s="4"/>
    </row>
    <row r="489" spans="1:12" x14ac:dyDescent="0.25">
      <c r="C489" s="65" t="s">
        <v>48</v>
      </c>
      <c r="D489" s="86" t="s">
        <v>126</v>
      </c>
      <c r="E489" s="103"/>
      <c r="F489" s="36"/>
      <c r="G489" s="87"/>
    </row>
    <row r="490" spans="1:12" x14ac:dyDescent="0.25">
      <c r="C490" s="47" t="s">
        <v>271</v>
      </c>
      <c r="D490" s="48" t="s">
        <v>111</v>
      </c>
      <c r="E490" s="103" t="s">
        <v>187</v>
      </c>
      <c r="F490" s="36"/>
      <c r="G490" s="87"/>
    </row>
    <row r="491" spans="1:12" x14ac:dyDescent="0.25">
      <c r="C491" s="49" t="s">
        <v>16</v>
      </c>
      <c r="D491" s="45" t="s">
        <v>127</v>
      </c>
      <c r="E491" s="103"/>
      <c r="F491" s="45" t="s">
        <v>128</v>
      </c>
      <c r="G491" s="36">
        <v>10</v>
      </c>
      <c r="H491" s="88"/>
      <c r="I491" s="3">
        <f>ROUND(G491*H491,2)</f>
        <v>0</v>
      </c>
    </row>
    <row r="492" spans="1:12" ht="13.8" thickBot="1" x14ac:dyDescent="0.3">
      <c r="C492" s="114" t="s">
        <v>48</v>
      </c>
      <c r="D492" s="115" t="str">
        <f>D489</f>
        <v>Daily Equipment Costs</v>
      </c>
      <c r="E492" s="116"/>
      <c r="F492" s="115"/>
      <c r="G492" s="146" t="s">
        <v>37</v>
      </c>
      <c r="H492" s="146"/>
      <c r="I492" s="117">
        <f>I491</f>
        <v>0</v>
      </c>
      <c r="J492" s="12"/>
      <c r="K492" s="4"/>
      <c r="L492" s="4"/>
    </row>
    <row r="493" spans="1:12" ht="13.8" thickTop="1" x14ac:dyDescent="0.25">
      <c r="C493" s="147"/>
      <c r="D493" s="147"/>
      <c r="E493" s="147"/>
      <c r="F493" s="147"/>
      <c r="G493" s="147"/>
      <c r="H493" s="147"/>
      <c r="I493" s="147"/>
      <c r="J493" s="83"/>
      <c r="K493" s="55"/>
      <c r="L493" s="55"/>
    </row>
    <row r="494" spans="1:12" ht="13.8" x14ac:dyDescent="0.25">
      <c r="C494" s="122"/>
      <c r="D494" s="110"/>
      <c r="E494" s="111"/>
      <c r="F494" s="112"/>
      <c r="G494" s="113"/>
      <c r="H494" s="148"/>
      <c r="I494" s="149"/>
      <c r="J494" s="15"/>
      <c r="K494" s="7"/>
      <c r="L494" s="7"/>
    </row>
    <row r="495" spans="1:12" ht="14.4" thickBot="1" x14ac:dyDescent="0.3">
      <c r="C495" s="123" t="s">
        <v>272</v>
      </c>
      <c r="D495" s="118"/>
      <c r="E495" s="119"/>
      <c r="F495" s="120"/>
      <c r="G495" s="121"/>
      <c r="H495" s="150">
        <f>H485+I492</f>
        <v>135000</v>
      </c>
      <c r="I495" s="151"/>
      <c r="J495" s="16"/>
      <c r="K495" s="8"/>
      <c r="L495" s="8"/>
    </row>
    <row r="496" spans="1:12" ht="14.4" thickTop="1" x14ac:dyDescent="0.25">
      <c r="C496" s="124"/>
      <c r="D496" s="125"/>
      <c r="E496" s="126"/>
      <c r="F496" s="127"/>
      <c r="G496" s="167"/>
      <c r="H496" s="167"/>
      <c r="I496" s="168"/>
      <c r="J496" s="17"/>
      <c r="K496" s="9"/>
      <c r="L496" s="9"/>
    </row>
    <row r="497" spans="3:12" x14ac:dyDescent="0.25">
      <c r="C497" s="124"/>
      <c r="D497" s="125"/>
      <c r="E497" s="126"/>
      <c r="F497" s="127"/>
      <c r="G497" s="169"/>
      <c r="H497" s="169"/>
      <c r="I497" s="170"/>
    </row>
    <row r="498" spans="3:12" x14ac:dyDescent="0.25">
      <c r="C498" s="124"/>
      <c r="D498" s="125"/>
      <c r="E498" s="126"/>
      <c r="F498" s="127"/>
      <c r="G498" s="152" t="s">
        <v>8</v>
      </c>
      <c r="H498" s="152"/>
      <c r="I498" s="130"/>
    </row>
    <row r="499" spans="3:12" x14ac:dyDescent="0.25">
      <c r="C499" s="124"/>
      <c r="D499" s="125"/>
      <c r="E499" s="126"/>
      <c r="F499" s="127"/>
      <c r="G499" s="128"/>
      <c r="H499" s="129"/>
      <c r="I499" s="130"/>
    </row>
    <row r="500" spans="3:12" x14ac:dyDescent="0.25">
      <c r="C500" s="131"/>
      <c r="D500" s="132"/>
      <c r="E500" s="133"/>
      <c r="F500" s="134"/>
      <c r="G500" s="135"/>
      <c r="H500" s="136"/>
      <c r="I500" s="137"/>
    </row>
    <row r="501" spans="3:12" x14ac:dyDescent="0.25">
      <c r="C501"/>
      <c r="D501"/>
      <c r="E501" s="106"/>
      <c r="F501" s="2"/>
      <c r="G501" s="96"/>
      <c r="H501" s="1"/>
      <c r="I501" s="1"/>
    </row>
    <row r="502" spans="3:12" x14ac:dyDescent="0.25">
      <c r="C502" s="97"/>
      <c r="D502"/>
      <c r="E502" s="106"/>
      <c r="F502" s="2"/>
      <c r="G502" s="96"/>
      <c r="H502" s="1"/>
      <c r="I502" s="1"/>
    </row>
    <row r="503" spans="3:12" x14ac:dyDescent="0.25">
      <c r="C503" s="95"/>
      <c r="D503" s="140"/>
      <c r="E503" s="140"/>
      <c r="F503" s="140"/>
      <c r="G503" s="140"/>
      <c r="H503" s="90"/>
      <c r="I503" s="90"/>
      <c r="J503" s="89"/>
      <c r="K503" s="90"/>
      <c r="L503" s="90"/>
    </row>
    <row r="504" spans="3:12" x14ac:dyDescent="0.25">
      <c r="C504" s="95"/>
      <c r="D504" s="98"/>
      <c r="E504" s="107"/>
      <c r="F504" s="98"/>
      <c r="G504" s="98"/>
      <c r="H504" s="90"/>
      <c r="I504" s="90"/>
      <c r="J504" s="89"/>
      <c r="K504" s="90"/>
      <c r="L504" s="90"/>
    </row>
    <row r="505" spans="3:12" x14ac:dyDescent="0.25">
      <c r="C505" s="99"/>
      <c r="D505" s="139"/>
      <c r="E505" s="138"/>
      <c r="F505" s="138"/>
      <c r="G505" s="138"/>
      <c r="H505" s="98"/>
      <c r="I505" s="5"/>
      <c r="J505" s="13"/>
      <c r="K505" s="5"/>
      <c r="L505" s="5"/>
    </row>
    <row r="506" spans="3:12" x14ac:dyDescent="0.25">
      <c r="C506" s="99"/>
      <c r="D506" s="138"/>
      <c r="E506" s="138"/>
      <c r="F506" s="138"/>
      <c r="G506" s="138"/>
      <c r="H506" s="98"/>
      <c r="I506" s="5"/>
      <c r="J506" s="13"/>
      <c r="K506" s="5"/>
      <c r="L506" s="5"/>
    </row>
    <row r="507" spans="3:12" x14ac:dyDescent="0.25">
      <c r="C507" s="99"/>
      <c r="D507" s="138"/>
      <c r="E507" s="138"/>
      <c r="F507" s="138"/>
      <c r="G507" s="138"/>
      <c r="H507" s="98"/>
      <c r="I507" s="10"/>
      <c r="J507" s="13"/>
      <c r="K507" s="10"/>
      <c r="L507" s="10"/>
    </row>
    <row r="508" spans="3:12" x14ac:dyDescent="0.25">
      <c r="C508" s="99"/>
      <c r="D508" s="138"/>
      <c r="E508" s="138"/>
      <c r="F508" s="138"/>
      <c r="G508" s="138"/>
      <c r="H508" s="98"/>
      <c r="I508" s="5"/>
      <c r="J508" s="13"/>
      <c r="K508" s="5"/>
      <c r="L508" s="5"/>
    </row>
    <row r="509" spans="3:12" x14ac:dyDescent="0.25">
      <c r="C509" s="99"/>
      <c r="D509" s="138"/>
      <c r="E509" s="138"/>
      <c r="F509" s="138"/>
      <c r="G509" s="138"/>
      <c r="H509" s="98"/>
      <c r="I509" s="5"/>
      <c r="J509" s="13"/>
      <c r="K509" s="5"/>
      <c r="L509" s="5"/>
    </row>
    <row r="510" spans="3:12" x14ac:dyDescent="0.25">
      <c r="C510" s="99"/>
      <c r="D510" s="138"/>
      <c r="E510" s="138"/>
      <c r="F510" s="138"/>
      <c r="G510" s="138"/>
      <c r="H510" s="98"/>
      <c r="I510" s="5"/>
      <c r="J510" s="13"/>
      <c r="K510" s="5"/>
      <c r="L510" s="5"/>
    </row>
    <row r="511" spans="3:12" x14ac:dyDescent="0.25">
      <c r="C511" s="99"/>
      <c r="D511" s="100"/>
      <c r="E511" s="107"/>
      <c r="F511" s="100"/>
      <c r="G511" s="100"/>
      <c r="H511" s="98"/>
      <c r="I511" s="5"/>
      <c r="J511" s="13"/>
      <c r="K511" s="5"/>
      <c r="L511" s="5"/>
    </row>
    <row r="512" spans="3:12" x14ac:dyDescent="0.25">
      <c r="C512" s="99"/>
      <c r="D512" s="138"/>
      <c r="E512" s="138"/>
      <c r="F512" s="138"/>
      <c r="G512" s="138"/>
      <c r="H512" s="98"/>
      <c r="I512" s="5"/>
      <c r="J512" s="13"/>
      <c r="K512" s="5"/>
      <c r="L512" s="5"/>
    </row>
    <row r="513" spans="3:12" x14ac:dyDescent="0.25">
      <c r="C513" s="95"/>
      <c r="D513" s="98"/>
      <c r="E513" s="107"/>
      <c r="F513" s="98"/>
      <c r="G513" s="98"/>
      <c r="H513" s="90"/>
      <c r="I513" s="90"/>
      <c r="J513" s="89"/>
      <c r="K513" s="90"/>
      <c r="L513" s="90"/>
    </row>
    <row r="514" spans="3:12" x14ac:dyDescent="0.25">
      <c r="C514" s="99"/>
      <c r="D514"/>
      <c r="E514" s="106"/>
      <c r="F514"/>
      <c r="G514"/>
      <c r="H514"/>
      <c r="I514" s="101"/>
      <c r="J514" s="13"/>
      <c r="K514" s="5"/>
      <c r="L514" s="5"/>
    </row>
    <row r="515" spans="3:12" x14ac:dyDescent="0.25">
      <c r="C515" s="99"/>
      <c r="D515"/>
      <c r="E515" s="106"/>
      <c r="F515"/>
      <c r="G515"/>
      <c r="H515"/>
      <c r="I515" s="5"/>
      <c r="J515" s="13"/>
      <c r="K515" s="5"/>
      <c r="L515" s="5"/>
    </row>
    <row r="516" spans="3:12" x14ac:dyDescent="0.25">
      <c r="C516"/>
      <c r="D516"/>
      <c r="E516" s="106"/>
      <c r="F516"/>
      <c r="G516"/>
      <c r="H516"/>
      <c r="I516" s="5"/>
      <c r="J516" s="13"/>
      <c r="K516" s="5"/>
      <c r="L516" s="5"/>
    </row>
    <row r="517" spans="3:12" x14ac:dyDescent="0.25">
      <c r="C517"/>
      <c r="D517"/>
      <c r="E517" s="106"/>
      <c r="F517" s="2"/>
      <c r="G517" s="96"/>
      <c r="H517" s="1"/>
      <c r="I517" s="1"/>
    </row>
    <row r="518" spans="3:12" x14ac:dyDescent="0.25">
      <c r="C518"/>
      <c r="D518"/>
      <c r="E518" s="106"/>
      <c r="F518" s="2"/>
      <c r="G518" s="96"/>
      <c r="H518" s="1"/>
      <c r="I518" s="1"/>
    </row>
    <row r="519" spans="3:12" x14ac:dyDescent="0.25">
      <c r="C519"/>
      <c r="D519"/>
      <c r="E519" s="106"/>
      <c r="F519" s="2"/>
      <c r="G519" s="96"/>
      <c r="H519" s="1"/>
      <c r="I519" s="1"/>
    </row>
    <row r="520" spans="3:12" x14ac:dyDescent="0.25">
      <c r="C520"/>
      <c r="D520"/>
      <c r="E520" s="106"/>
      <c r="F520" s="2"/>
      <c r="G520" s="96"/>
      <c r="H520" s="1"/>
      <c r="I520" s="1"/>
    </row>
    <row r="521" spans="3:12" x14ac:dyDescent="0.25">
      <c r="C521"/>
      <c r="D521"/>
      <c r="E521" s="106"/>
      <c r="F521" s="2"/>
      <c r="G521" s="96"/>
      <c r="H521" s="1"/>
      <c r="I521" s="1"/>
    </row>
    <row r="522" spans="3:12" x14ac:dyDescent="0.25">
      <c r="C522"/>
      <c r="D522"/>
      <c r="E522" s="106"/>
      <c r="F522" s="2"/>
      <c r="G522" s="96"/>
      <c r="H522" s="1"/>
      <c r="I522" s="1"/>
    </row>
    <row r="523" spans="3:12" x14ac:dyDescent="0.25">
      <c r="C523"/>
      <c r="D523"/>
      <c r="E523" s="106"/>
      <c r="F523" s="2"/>
      <c r="G523" s="96"/>
      <c r="H523" s="1"/>
      <c r="I523" s="1"/>
    </row>
    <row r="524" spans="3:12" x14ac:dyDescent="0.25">
      <c r="C524"/>
      <c r="D524"/>
      <c r="E524" s="106"/>
      <c r="F524" s="2"/>
      <c r="G524" s="96"/>
      <c r="H524" s="1"/>
      <c r="I524" s="1"/>
    </row>
    <row r="525" spans="3:12" x14ac:dyDescent="0.25">
      <c r="C525"/>
      <c r="D525"/>
      <c r="E525" s="106"/>
      <c r="F525" s="2"/>
      <c r="G525" s="96"/>
      <c r="H525" s="1"/>
      <c r="I525" s="1"/>
    </row>
    <row r="526" spans="3:12" x14ac:dyDescent="0.25">
      <c r="C526"/>
      <c r="D526"/>
      <c r="E526" s="106"/>
      <c r="F526" s="2"/>
      <c r="G526" s="96"/>
      <c r="H526" s="1"/>
      <c r="I526" s="1"/>
    </row>
    <row r="527" spans="3:12" x14ac:dyDescent="0.25">
      <c r="C527"/>
      <c r="D527"/>
      <c r="E527" s="106"/>
      <c r="F527" s="2"/>
      <c r="G527" s="96"/>
      <c r="H527" s="1"/>
      <c r="I527" s="1"/>
    </row>
    <row r="528" spans="3:12" x14ac:dyDescent="0.25">
      <c r="C528"/>
      <c r="D528"/>
      <c r="E528" s="106"/>
      <c r="F528" s="2"/>
      <c r="G528" s="96"/>
      <c r="H528" s="1"/>
      <c r="I528" s="1"/>
    </row>
    <row r="529" spans="3:9" x14ac:dyDescent="0.25">
      <c r="C529"/>
      <c r="D529"/>
      <c r="E529" s="106"/>
      <c r="F529" s="2"/>
      <c r="G529" s="96"/>
      <c r="H529" s="1"/>
      <c r="I529" s="1"/>
    </row>
    <row r="530" spans="3:9" x14ac:dyDescent="0.25">
      <c r="C530"/>
      <c r="D530"/>
      <c r="E530" s="106"/>
      <c r="F530" s="2"/>
      <c r="G530" s="96"/>
      <c r="H530" s="1"/>
      <c r="I530" s="1"/>
    </row>
    <row r="531" spans="3:9" x14ac:dyDescent="0.25">
      <c r="C531"/>
      <c r="D531"/>
      <c r="E531" s="106"/>
      <c r="F531" s="2"/>
      <c r="G531" s="96"/>
      <c r="H531" s="1"/>
      <c r="I531" s="1"/>
    </row>
    <row r="532" spans="3:9" x14ac:dyDescent="0.25">
      <c r="C532"/>
      <c r="D532"/>
      <c r="E532" s="106"/>
      <c r="F532" s="2"/>
      <c r="G532" s="96"/>
      <c r="H532" s="1"/>
      <c r="I532" s="1"/>
    </row>
    <row r="533" spans="3:9" x14ac:dyDescent="0.25">
      <c r="C533"/>
      <c r="D533"/>
      <c r="E533" s="106"/>
      <c r="F533" s="2"/>
      <c r="G533" s="96"/>
      <c r="H533" s="1"/>
      <c r="I533" s="1"/>
    </row>
    <row r="534" spans="3:9" x14ac:dyDescent="0.25">
      <c r="C534"/>
      <c r="D534"/>
      <c r="E534" s="106"/>
      <c r="F534" s="2"/>
      <c r="G534" s="96"/>
      <c r="H534" s="1"/>
      <c r="I534" s="1"/>
    </row>
    <row r="535" spans="3:9" x14ac:dyDescent="0.25">
      <c r="C535"/>
      <c r="D535"/>
      <c r="E535" s="106"/>
      <c r="F535" s="2"/>
      <c r="G535" s="96"/>
      <c r="H535" s="1"/>
      <c r="I535" s="1"/>
    </row>
    <row r="536" spans="3:9" x14ac:dyDescent="0.25">
      <c r="C536"/>
      <c r="D536"/>
      <c r="E536" s="106"/>
      <c r="F536" s="2"/>
      <c r="G536" s="96"/>
      <c r="H536" s="1"/>
      <c r="I536" s="1"/>
    </row>
    <row r="537" spans="3:9" x14ac:dyDescent="0.25">
      <c r="C537"/>
      <c r="D537"/>
      <c r="E537" s="106"/>
      <c r="F537" s="2"/>
      <c r="G537" s="96"/>
      <c r="H537" s="1"/>
      <c r="I537" s="1"/>
    </row>
    <row r="538" spans="3:9" x14ac:dyDescent="0.25">
      <c r="C538"/>
      <c r="D538"/>
      <c r="E538" s="106"/>
      <c r="F538" s="2"/>
      <c r="G538" s="96"/>
      <c r="H538" s="1"/>
      <c r="I538" s="1"/>
    </row>
    <row r="539" spans="3:9" x14ac:dyDescent="0.25">
      <c r="C539"/>
      <c r="D539"/>
      <c r="E539" s="106"/>
      <c r="F539" s="2"/>
      <c r="G539" s="96"/>
      <c r="H539" s="1"/>
      <c r="I539" s="1"/>
    </row>
    <row r="540" spans="3:9" x14ac:dyDescent="0.25">
      <c r="C540"/>
      <c r="D540"/>
      <c r="E540" s="106"/>
      <c r="F540" s="2"/>
      <c r="G540" s="96"/>
      <c r="H540" s="1"/>
      <c r="I540" s="1"/>
    </row>
    <row r="541" spans="3:9" x14ac:dyDescent="0.25">
      <c r="C541"/>
      <c r="D541"/>
      <c r="E541" s="106"/>
      <c r="F541" s="2"/>
      <c r="G541" s="96"/>
      <c r="H541" s="1"/>
      <c r="I541" s="1"/>
    </row>
    <row r="542" spans="3:9" x14ac:dyDescent="0.25">
      <c r="C542"/>
      <c r="D542"/>
      <c r="E542" s="106"/>
      <c r="F542" s="2"/>
      <c r="G542" s="96"/>
      <c r="H542" s="1"/>
      <c r="I542" s="1"/>
    </row>
    <row r="543" spans="3:9" x14ac:dyDescent="0.25">
      <c r="C543"/>
      <c r="D543"/>
      <c r="E543" s="106"/>
      <c r="F543" s="2"/>
      <c r="G543" s="96"/>
      <c r="H543" s="1"/>
      <c r="I543" s="1"/>
    </row>
    <row r="544" spans="3:9" x14ac:dyDescent="0.25">
      <c r="C544"/>
      <c r="D544"/>
      <c r="E544" s="106"/>
      <c r="F544" s="2"/>
      <c r="G544" s="96"/>
      <c r="H544" s="1"/>
      <c r="I544" s="1"/>
    </row>
    <row r="545" spans="3:9" x14ac:dyDescent="0.25">
      <c r="C545"/>
      <c r="D545"/>
      <c r="E545" s="106"/>
      <c r="F545" s="2"/>
      <c r="G545" s="96"/>
      <c r="H545" s="1"/>
      <c r="I545" s="1"/>
    </row>
    <row r="546" spans="3:9" x14ac:dyDescent="0.25">
      <c r="C546"/>
      <c r="D546"/>
      <c r="E546" s="106"/>
      <c r="F546" s="2"/>
      <c r="G546" s="96"/>
      <c r="H546" s="1"/>
      <c r="I546" s="1"/>
    </row>
    <row r="547" spans="3:9" x14ac:dyDescent="0.25">
      <c r="C547"/>
      <c r="D547"/>
      <c r="E547" s="106"/>
      <c r="F547" s="2"/>
      <c r="G547" s="96"/>
      <c r="H547" s="1"/>
      <c r="I547" s="1"/>
    </row>
    <row r="548" spans="3:9" x14ac:dyDescent="0.25">
      <c r="C548"/>
      <c r="D548"/>
      <c r="E548" s="106"/>
      <c r="F548" s="2"/>
      <c r="G548" s="96"/>
      <c r="H548" s="1"/>
      <c r="I548" s="1"/>
    </row>
    <row r="549" spans="3:9" x14ac:dyDescent="0.25">
      <c r="C549"/>
      <c r="D549"/>
      <c r="E549" s="106"/>
      <c r="F549" s="2"/>
      <c r="G549" s="96"/>
      <c r="H549" s="1"/>
      <c r="I549" s="1"/>
    </row>
    <row r="550" spans="3:9" x14ac:dyDescent="0.25">
      <c r="C550"/>
      <c r="D550"/>
      <c r="E550" s="106"/>
      <c r="F550" s="2"/>
      <c r="G550" s="96"/>
      <c r="H550" s="1"/>
      <c r="I550" s="1"/>
    </row>
    <row r="551" spans="3:9" x14ac:dyDescent="0.25">
      <c r="C551"/>
      <c r="D551"/>
      <c r="E551" s="106"/>
      <c r="F551" s="2"/>
      <c r="G551" s="96"/>
      <c r="H551" s="1"/>
      <c r="I551" s="1"/>
    </row>
    <row r="552" spans="3:9" x14ac:dyDescent="0.25">
      <c r="C552"/>
      <c r="D552"/>
      <c r="E552" s="106"/>
      <c r="F552" s="2"/>
      <c r="G552" s="96"/>
      <c r="H552" s="1"/>
      <c r="I552" s="1"/>
    </row>
    <row r="553" spans="3:9" x14ac:dyDescent="0.25">
      <c r="C553"/>
      <c r="D553"/>
      <c r="E553" s="106"/>
      <c r="F553" s="2"/>
      <c r="G553" s="96"/>
      <c r="H553" s="1"/>
      <c r="I553" s="1"/>
    </row>
    <row r="554" spans="3:9" x14ac:dyDescent="0.25">
      <c r="C554"/>
      <c r="D554"/>
      <c r="E554" s="106"/>
      <c r="F554" s="2"/>
      <c r="G554" s="96"/>
      <c r="H554" s="1"/>
      <c r="I554" s="1"/>
    </row>
    <row r="555" spans="3:9" x14ac:dyDescent="0.25">
      <c r="C555"/>
      <c r="D555"/>
      <c r="E555" s="106"/>
      <c r="F555" s="2"/>
      <c r="G555" s="96"/>
      <c r="H555" s="1"/>
      <c r="I555" s="1"/>
    </row>
    <row r="556" spans="3:9" x14ac:dyDescent="0.25">
      <c r="C556"/>
      <c r="D556"/>
      <c r="E556" s="106"/>
      <c r="F556" s="2"/>
      <c r="G556" s="96"/>
      <c r="H556" s="1"/>
      <c r="I556" s="1"/>
    </row>
    <row r="557" spans="3:9" x14ac:dyDescent="0.25">
      <c r="C557"/>
      <c r="D557"/>
      <c r="E557" s="106"/>
      <c r="F557" s="2"/>
      <c r="G557" s="96"/>
      <c r="H557" s="1"/>
      <c r="I557" s="1"/>
    </row>
    <row r="558" spans="3:9" x14ac:dyDescent="0.25">
      <c r="C558"/>
      <c r="D558"/>
      <c r="E558" s="106"/>
      <c r="F558" s="2"/>
      <c r="G558" s="96"/>
      <c r="H558" s="1"/>
      <c r="I558" s="1"/>
    </row>
    <row r="559" spans="3:9" x14ac:dyDescent="0.25">
      <c r="C559"/>
      <c r="D559"/>
      <c r="E559" s="106"/>
      <c r="F559" s="2"/>
      <c r="G559" s="96"/>
      <c r="H559" s="1"/>
      <c r="I559" s="1"/>
    </row>
    <row r="560" spans="3:9" x14ac:dyDescent="0.25">
      <c r="C560"/>
      <c r="D560"/>
      <c r="E560" s="106"/>
      <c r="F560" s="2"/>
      <c r="G560" s="96"/>
      <c r="H560" s="1"/>
      <c r="I560" s="1"/>
    </row>
    <row r="561" spans="3:9" x14ac:dyDescent="0.25">
      <c r="C561"/>
      <c r="D561"/>
      <c r="E561" s="106"/>
      <c r="F561" s="2"/>
      <c r="G561" s="96"/>
      <c r="H561" s="1"/>
      <c r="I561" s="1"/>
    </row>
    <row r="562" spans="3:9" x14ac:dyDescent="0.25">
      <c r="C562"/>
      <c r="D562"/>
      <c r="E562" s="106"/>
      <c r="F562" s="2"/>
      <c r="G562" s="96"/>
      <c r="H562" s="1"/>
      <c r="I562" s="1"/>
    </row>
    <row r="563" spans="3:9" x14ac:dyDescent="0.25">
      <c r="C563"/>
      <c r="D563"/>
      <c r="E563" s="106"/>
      <c r="F563" s="2"/>
      <c r="G563" s="96"/>
      <c r="H563" s="1"/>
      <c r="I563" s="1"/>
    </row>
    <row r="564" spans="3:9" x14ac:dyDescent="0.25">
      <c r="C564"/>
      <c r="D564"/>
      <c r="E564" s="106"/>
      <c r="F564" s="2"/>
      <c r="G564" s="96"/>
      <c r="H564" s="1"/>
      <c r="I564" s="1"/>
    </row>
    <row r="565" spans="3:9" x14ac:dyDescent="0.25">
      <c r="C565"/>
      <c r="D565"/>
      <c r="E565" s="106"/>
      <c r="F565" s="2"/>
      <c r="G565" s="96"/>
      <c r="H565" s="1"/>
      <c r="I565" s="1"/>
    </row>
    <row r="566" spans="3:9" x14ac:dyDescent="0.25">
      <c r="C566"/>
      <c r="D566"/>
      <c r="E566" s="106"/>
      <c r="F566" s="2"/>
      <c r="G566" s="96"/>
      <c r="H566" s="1"/>
      <c r="I566" s="1"/>
    </row>
    <row r="567" spans="3:9" x14ac:dyDescent="0.25">
      <c r="C567"/>
      <c r="D567"/>
      <c r="E567" s="106"/>
      <c r="F567" s="2"/>
      <c r="G567" s="96"/>
      <c r="H567" s="1"/>
      <c r="I567" s="1"/>
    </row>
    <row r="568" spans="3:9" x14ac:dyDescent="0.25">
      <c r="C568"/>
      <c r="D568"/>
      <c r="E568" s="106"/>
      <c r="F568" s="2"/>
      <c r="G568" s="96"/>
      <c r="H568" s="1"/>
      <c r="I568" s="1"/>
    </row>
    <row r="569" spans="3:9" x14ac:dyDescent="0.25">
      <c r="C569"/>
      <c r="D569"/>
      <c r="E569" s="106"/>
      <c r="F569" s="2"/>
      <c r="G569" s="96"/>
      <c r="H569" s="1"/>
      <c r="I569" s="1"/>
    </row>
    <row r="570" spans="3:9" x14ac:dyDescent="0.25">
      <c r="C570"/>
      <c r="D570"/>
      <c r="E570" s="106"/>
      <c r="F570" s="2"/>
      <c r="G570" s="96"/>
      <c r="H570" s="1"/>
      <c r="I570" s="1"/>
    </row>
    <row r="571" spans="3:9" x14ac:dyDescent="0.25">
      <c r="C571"/>
      <c r="D571"/>
      <c r="E571" s="106"/>
      <c r="F571" s="2"/>
      <c r="G571" s="96"/>
      <c r="H571" s="1"/>
      <c r="I571" s="1"/>
    </row>
    <row r="572" spans="3:9" x14ac:dyDescent="0.25">
      <c r="C572"/>
      <c r="D572"/>
      <c r="E572" s="106"/>
      <c r="F572" s="2"/>
      <c r="G572" s="96"/>
      <c r="H572" s="1"/>
      <c r="I572" s="1"/>
    </row>
    <row r="573" spans="3:9" x14ac:dyDescent="0.25">
      <c r="C573"/>
      <c r="D573"/>
      <c r="E573" s="106"/>
      <c r="F573" s="2"/>
      <c r="G573" s="96"/>
      <c r="H573" s="1"/>
      <c r="I573" s="1"/>
    </row>
    <row r="574" spans="3:9" x14ac:dyDescent="0.25">
      <c r="C574"/>
      <c r="D574"/>
      <c r="E574" s="106"/>
      <c r="F574" s="2"/>
      <c r="G574" s="96"/>
      <c r="H574" s="1"/>
      <c r="I574" s="1"/>
    </row>
    <row r="575" spans="3:9" x14ac:dyDescent="0.25">
      <c r="C575"/>
      <c r="D575"/>
      <c r="E575" s="106"/>
      <c r="F575" s="2"/>
      <c r="G575" s="96"/>
      <c r="H575" s="1"/>
      <c r="I575" s="1"/>
    </row>
    <row r="576" spans="3:9" x14ac:dyDescent="0.25">
      <c r="C576"/>
      <c r="D576"/>
      <c r="E576" s="106"/>
      <c r="F576" s="2"/>
      <c r="G576" s="96"/>
      <c r="H576" s="1"/>
      <c r="I576" s="1"/>
    </row>
    <row r="577" spans="3:9" x14ac:dyDescent="0.25">
      <c r="C577"/>
      <c r="D577"/>
      <c r="E577" s="106"/>
      <c r="F577" s="2"/>
      <c r="G577" s="96"/>
      <c r="H577" s="1"/>
      <c r="I577" s="1"/>
    </row>
    <row r="578" spans="3:9" x14ac:dyDescent="0.25">
      <c r="C578"/>
      <c r="D578"/>
      <c r="E578" s="106"/>
      <c r="F578" s="2"/>
      <c r="G578" s="96"/>
      <c r="H578" s="1"/>
      <c r="I578" s="1"/>
    </row>
    <row r="579" spans="3:9" x14ac:dyDescent="0.25">
      <c r="C579"/>
      <c r="D579"/>
      <c r="E579" s="106"/>
      <c r="F579" s="2"/>
      <c r="G579" s="96"/>
      <c r="H579" s="1"/>
      <c r="I579" s="1"/>
    </row>
    <row r="580" spans="3:9" x14ac:dyDescent="0.25">
      <c r="C580"/>
      <c r="D580"/>
      <c r="E580" s="106"/>
      <c r="F580" s="2"/>
      <c r="G580" s="96"/>
      <c r="H580" s="1"/>
      <c r="I580" s="1"/>
    </row>
    <row r="581" spans="3:9" x14ac:dyDescent="0.25">
      <c r="C581"/>
      <c r="D581"/>
      <c r="E581" s="106"/>
      <c r="F581" s="2"/>
      <c r="G581" s="96"/>
      <c r="H581" s="1"/>
      <c r="I581" s="1"/>
    </row>
    <row r="582" spans="3:9" x14ac:dyDescent="0.25">
      <c r="C582"/>
      <c r="D582"/>
      <c r="E582" s="106"/>
      <c r="F582" s="2"/>
      <c r="G582" s="96"/>
      <c r="H582" s="1"/>
      <c r="I582" s="1"/>
    </row>
    <row r="583" spans="3:9" x14ac:dyDescent="0.25">
      <c r="C583"/>
      <c r="D583"/>
      <c r="E583" s="106"/>
      <c r="F583" s="2"/>
      <c r="G583" s="96"/>
      <c r="H583" s="1"/>
      <c r="I583" s="1"/>
    </row>
    <row r="584" spans="3:9" x14ac:dyDescent="0.25">
      <c r="C584"/>
      <c r="D584"/>
      <c r="E584" s="106"/>
      <c r="F584" s="2"/>
      <c r="G584" s="96"/>
      <c r="H584" s="1"/>
      <c r="I584" s="1"/>
    </row>
    <row r="585" spans="3:9" x14ac:dyDescent="0.25">
      <c r="C585"/>
      <c r="D585"/>
      <c r="E585" s="106"/>
      <c r="F585" s="2"/>
      <c r="G585" s="96"/>
      <c r="H585" s="1"/>
      <c r="I585" s="1"/>
    </row>
    <row r="586" spans="3:9" x14ac:dyDescent="0.25">
      <c r="C586"/>
      <c r="D586"/>
      <c r="E586" s="106"/>
      <c r="F586" s="2"/>
      <c r="G586" s="96"/>
      <c r="H586" s="1"/>
      <c r="I586" s="1"/>
    </row>
    <row r="587" spans="3:9" x14ac:dyDescent="0.25">
      <c r="C587"/>
      <c r="D587"/>
      <c r="E587" s="106"/>
      <c r="F587" s="2"/>
      <c r="G587" s="96"/>
      <c r="H587" s="1"/>
      <c r="I587" s="1"/>
    </row>
    <row r="588" spans="3:9" x14ac:dyDescent="0.25">
      <c r="C588"/>
      <c r="D588"/>
      <c r="E588" s="106"/>
      <c r="F588" s="2"/>
      <c r="G588" s="96"/>
      <c r="H588" s="1"/>
      <c r="I588" s="1"/>
    </row>
    <row r="589" spans="3:9" x14ac:dyDescent="0.25">
      <c r="C589"/>
      <c r="D589"/>
      <c r="E589" s="106"/>
      <c r="F589" s="2"/>
      <c r="G589" s="96"/>
      <c r="H589" s="1"/>
      <c r="I589" s="1"/>
    </row>
    <row r="590" spans="3:9" x14ac:dyDescent="0.25">
      <c r="C590"/>
      <c r="D590"/>
      <c r="E590" s="106"/>
      <c r="F590" s="2"/>
      <c r="G590" s="96"/>
      <c r="H590" s="1"/>
      <c r="I590" s="1"/>
    </row>
    <row r="591" spans="3:9" x14ac:dyDescent="0.25">
      <c r="C591"/>
      <c r="D591"/>
      <c r="E591" s="106"/>
      <c r="F591" s="2"/>
      <c r="G591" s="96"/>
      <c r="H591" s="1"/>
      <c r="I591" s="1"/>
    </row>
    <row r="592" spans="3:9" x14ac:dyDescent="0.25">
      <c r="C592"/>
      <c r="D592"/>
      <c r="E592" s="106"/>
      <c r="F592" s="2"/>
      <c r="G592" s="96"/>
      <c r="H592" s="1"/>
      <c r="I592" s="1"/>
    </row>
    <row r="593" spans="3:9" x14ac:dyDescent="0.25">
      <c r="C593"/>
      <c r="D593"/>
      <c r="E593" s="106"/>
      <c r="F593" s="2"/>
      <c r="G593" s="96"/>
      <c r="H593" s="1"/>
      <c r="I593" s="1"/>
    </row>
    <row r="594" spans="3:9" x14ac:dyDescent="0.25">
      <c r="C594"/>
      <c r="D594"/>
      <c r="E594" s="106"/>
      <c r="F594" s="2"/>
      <c r="G594" s="96"/>
      <c r="H594" s="1"/>
      <c r="I594" s="1"/>
    </row>
    <row r="595" spans="3:9" x14ac:dyDescent="0.25">
      <c r="C595"/>
      <c r="D595"/>
      <c r="E595" s="106"/>
      <c r="F595" s="2"/>
      <c r="G595" s="96"/>
      <c r="H595" s="1"/>
      <c r="I595" s="1"/>
    </row>
    <row r="596" spans="3:9" x14ac:dyDescent="0.25">
      <c r="C596"/>
      <c r="D596"/>
      <c r="E596" s="106"/>
      <c r="F596" s="2"/>
      <c r="G596" s="96"/>
      <c r="H596" s="1"/>
      <c r="I596" s="1"/>
    </row>
    <row r="597" spans="3:9" x14ac:dyDescent="0.25">
      <c r="C597"/>
      <c r="D597"/>
      <c r="E597" s="106"/>
      <c r="F597" s="2"/>
      <c r="G597" s="96"/>
      <c r="H597" s="1"/>
      <c r="I597" s="1"/>
    </row>
    <row r="598" spans="3:9" x14ac:dyDescent="0.25">
      <c r="C598"/>
      <c r="D598"/>
      <c r="E598" s="106"/>
      <c r="F598" s="2"/>
      <c r="G598" s="96"/>
      <c r="H598" s="1"/>
      <c r="I598" s="1"/>
    </row>
    <row r="599" spans="3:9" x14ac:dyDescent="0.25">
      <c r="C599"/>
      <c r="D599"/>
      <c r="E599" s="106"/>
      <c r="F599" s="2"/>
      <c r="G599" s="96"/>
      <c r="H599" s="1"/>
      <c r="I599" s="1"/>
    </row>
    <row r="600" spans="3:9" x14ac:dyDescent="0.25">
      <c r="C600"/>
      <c r="D600"/>
      <c r="E600" s="106"/>
      <c r="F600" s="2"/>
      <c r="G600" s="96"/>
      <c r="H600" s="1"/>
      <c r="I600" s="1"/>
    </row>
    <row r="601" spans="3:9" x14ac:dyDescent="0.25">
      <c r="C601"/>
      <c r="D601"/>
      <c r="E601" s="106"/>
      <c r="F601" s="2"/>
      <c r="G601" s="96"/>
      <c r="H601" s="1"/>
      <c r="I601" s="1"/>
    </row>
    <row r="602" spans="3:9" x14ac:dyDescent="0.25">
      <c r="C602"/>
      <c r="D602"/>
      <c r="E602" s="106"/>
      <c r="F602" s="2"/>
      <c r="G602" s="96"/>
      <c r="H602" s="1"/>
      <c r="I602" s="1"/>
    </row>
    <row r="603" spans="3:9" x14ac:dyDescent="0.25">
      <c r="C603"/>
      <c r="D603"/>
      <c r="E603" s="106"/>
      <c r="F603" s="2"/>
      <c r="G603" s="96"/>
      <c r="H603" s="1"/>
      <c r="I603" s="1"/>
    </row>
    <row r="604" spans="3:9" x14ac:dyDescent="0.25">
      <c r="C604"/>
      <c r="D604"/>
      <c r="E604" s="106"/>
      <c r="F604" s="2"/>
      <c r="G604" s="96"/>
      <c r="H604" s="1"/>
      <c r="I604" s="1"/>
    </row>
    <row r="605" spans="3:9" x14ac:dyDescent="0.25">
      <c r="C605"/>
      <c r="D605"/>
      <c r="E605" s="106"/>
      <c r="F605" s="2"/>
      <c r="G605" s="96"/>
      <c r="H605" s="1"/>
      <c r="I605" s="1"/>
    </row>
    <row r="606" spans="3:9" x14ac:dyDescent="0.25">
      <c r="C606"/>
      <c r="D606"/>
      <c r="E606" s="106"/>
      <c r="F606" s="2"/>
      <c r="G606" s="96"/>
      <c r="H606" s="1"/>
      <c r="I606" s="1"/>
    </row>
    <row r="607" spans="3:9" x14ac:dyDescent="0.25">
      <c r="C607"/>
      <c r="D607"/>
      <c r="E607" s="106"/>
      <c r="F607" s="2"/>
      <c r="G607" s="96"/>
      <c r="H607" s="1"/>
      <c r="I607" s="1"/>
    </row>
    <row r="608" spans="3:9" x14ac:dyDescent="0.25">
      <c r="C608"/>
      <c r="D608"/>
      <c r="E608" s="106"/>
      <c r="F608" s="2"/>
      <c r="G608" s="96"/>
      <c r="H608" s="1"/>
      <c r="I608" s="1"/>
    </row>
    <row r="609" spans="3:9" x14ac:dyDescent="0.25">
      <c r="C609"/>
      <c r="D609"/>
      <c r="E609" s="106"/>
      <c r="F609" s="2"/>
      <c r="G609" s="96"/>
      <c r="H609" s="1"/>
      <c r="I609" s="1"/>
    </row>
    <row r="610" spans="3:9" x14ac:dyDescent="0.25">
      <c r="C610"/>
      <c r="D610"/>
      <c r="E610" s="106"/>
      <c r="F610" s="2"/>
      <c r="G610" s="96"/>
      <c r="H610" s="1"/>
      <c r="I610" s="1"/>
    </row>
    <row r="611" spans="3:9" x14ac:dyDescent="0.25">
      <c r="C611"/>
      <c r="D611"/>
      <c r="E611" s="106"/>
      <c r="F611" s="2"/>
      <c r="G611" s="96"/>
      <c r="H611" s="1"/>
      <c r="I611" s="1"/>
    </row>
    <row r="612" spans="3:9" x14ac:dyDescent="0.25">
      <c r="C612"/>
      <c r="D612"/>
      <c r="E612" s="106"/>
      <c r="F612" s="2"/>
      <c r="G612" s="96"/>
      <c r="H612" s="1"/>
      <c r="I612" s="1"/>
    </row>
    <row r="613" spans="3:9" x14ac:dyDescent="0.25">
      <c r="C613"/>
      <c r="D613"/>
      <c r="E613" s="106"/>
      <c r="F613" s="2"/>
      <c r="G613" s="96"/>
      <c r="H613" s="1"/>
      <c r="I613" s="1"/>
    </row>
    <row r="614" spans="3:9" x14ac:dyDescent="0.25">
      <c r="C614"/>
      <c r="D614"/>
      <c r="E614" s="106"/>
      <c r="F614" s="2"/>
      <c r="G614" s="96"/>
      <c r="H614" s="1"/>
      <c r="I614" s="1"/>
    </row>
    <row r="615" spans="3:9" x14ac:dyDescent="0.25">
      <c r="C615"/>
      <c r="D615"/>
      <c r="E615" s="106"/>
      <c r="F615" s="2"/>
      <c r="G615" s="96"/>
      <c r="H615" s="1"/>
      <c r="I615" s="1"/>
    </row>
    <row r="616" spans="3:9" x14ac:dyDescent="0.25">
      <c r="C616"/>
      <c r="D616"/>
      <c r="E616" s="106"/>
      <c r="F616" s="2"/>
      <c r="G616" s="96"/>
      <c r="H616" s="1"/>
      <c r="I616" s="1"/>
    </row>
    <row r="617" spans="3:9" x14ac:dyDescent="0.25">
      <c r="C617"/>
      <c r="D617"/>
      <c r="E617" s="106"/>
      <c r="F617" s="2"/>
      <c r="G617" s="96"/>
      <c r="H617" s="1"/>
      <c r="I617" s="1"/>
    </row>
    <row r="618" spans="3:9" x14ac:dyDescent="0.25">
      <c r="C618"/>
      <c r="D618"/>
      <c r="E618" s="106"/>
      <c r="F618" s="2"/>
      <c r="G618" s="96"/>
      <c r="H618" s="1"/>
      <c r="I618" s="1"/>
    </row>
    <row r="619" spans="3:9" x14ac:dyDescent="0.25">
      <c r="C619"/>
      <c r="D619"/>
      <c r="E619" s="106"/>
      <c r="F619" s="2"/>
      <c r="G619" s="96"/>
      <c r="H619" s="1"/>
      <c r="I619" s="1"/>
    </row>
    <row r="620" spans="3:9" x14ac:dyDescent="0.25">
      <c r="C620"/>
      <c r="D620"/>
      <c r="E620" s="106"/>
      <c r="F620" s="2"/>
      <c r="G620" s="96"/>
      <c r="H620" s="1"/>
      <c r="I620" s="1"/>
    </row>
    <row r="621" spans="3:9" x14ac:dyDescent="0.25">
      <c r="C621"/>
      <c r="D621"/>
      <c r="E621" s="106"/>
      <c r="F621" s="2"/>
      <c r="G621" s="96"/>
      <c r="H621" s="1"/>
      <c r="I621" s="1"/>
    </row>
    <row r="622" spans="3:9" x14ac:dyDescent="0.25">
      <c r="C622"/>
      <c r="D622"/>
      <c r="E622" s="106"/>
      <c r="F622" s="2"/>
      <c r="G622" s="96"/>
      <c r="H622" s="1"/>
      <c r="I622" s="1"/>
    </row>
    <row r="623" spans="3:9" x14ac:dyDescent="0.25">
      <c r="C623"/>
      <c r="D623"/>
      <c r="E623" s="106"/>
      <c r="F623" s="2"/>
      <c r="G623" s="96"/>
      <c r="H623" s="1"/>
      <c r="I623" s="1"/>
    </row>
    <row r="624" spans="3:9" x14ac:dyDescent="0.25">
      <c r="C624"/>
      <c r="D624"/>
      <c r="E624" s="106"/>
      <c r="F624" s="2"/>
      <c r="G624" s="96"/>
      <c r="H624" s="1"/>
      <c r="I624" s="1"/>
    </row>
    <row r="625" spans="3:9" x14ac:dyDescent="0.25">
      <c r="C625"/>
      <c r="D625"/>
      <c r="E625" s="106"/>
      <c r="F625" s="2"/>
      <c r="G625" s="96"/>
      <c r="H625" s="1"/>
      <c r="I625" s="1"/>
    </row>
    <row r="626" spans="3:9" x14ac:dyDescent="0.25">
      <c r="C626"/>
      <c r="D626"/>
      <c r="E626" s="106"/>
      <c r="F626" s="2"/>
      <c r="G626" s="96"/>
      <c r="H626" s="1"/>
      <c r="I626" s="1"/>
    </row>
    <row r="627" spans="3:9" x14ac:dyDescent="0.25">
      <c r="C627"/>
      <c r="D627"/>
      <c r="E627" s="106"/>
      <c r="F627" s="2"/>
      <c r="G627" s="96"/>
      <c r="H627" s="1"/>
      <c r="I627" s="1"/>
    </row>
    <row r="628" spans="3:9" x14ac:dyDescent="0.25">
      <c r="C628"/>
      <c r="D628"/>
      <c r="E628" s="106"/>
      <c r="F628" s="2"/>
      <c r="G628" s="96"/>
      <c r="H628" s="1"/>
      <c r="I628" s="1"/>
    </row>
    <row r="629" spans="3:9" x14ac:dyDescent="0.25">
      <c r="C629"/>
      <c r="D629"/>
      <c r="E629" s="106"/>
      <c r="F629" s="2"/>
      <c r="G629" s="96"/>
      <c r="H629" s="1"/>
      <c r="I629" s="1"/>
    </row>
    <row r="630" spans="3:9" x14ac:dyDescent="0.25">
      <c r="C630"/>
      <c r="D630"/>
      <c r="E630" s="106"/>
      <c r="F630" s="2"/>
      <c r="G630" s="96"/>
      <c r="H630" s="1"/>
      <c r="I630" s="1"/>
    </row>
    <row r="631" spans="3:9" x14ac:dyDescent="0.25">
      <c r="C631"/>
      <c r="D631"/>
      <c r="E631" s="106"/>
      <c r="F631" s="2"/>
      <c r="G631" s="96"/>
      <c r="H631" s="1"/>
      <c r="I631" s="1"/>
    </row>
    <row r="632" spans="3:9" x14ac:dyDescent="0.25">
      <c r="C632"/>
      <c r="D632"/>
      <c r="E632" s="106"/>
      <c r="F632" s="2"/>
      <c r="G632" s="96"/>
      <c r="H632" s="1"/>
      <c r="I632" s="1"/>
    </row>
    <row r="633" spans="3:9" x14ac:dyDescent="0.25">
      <c r="C633"/>
      <c r="D633"/>
      <c r="E633" s="106"/>
      <c r="F633" s="2"/>
      <c r="G633" s="96"/>
      <c r="H633" s="1"/>
      <c r="I633" s="1"/>
    </row>
    <row r="634" spans="3:9" x14ac:dyDescent="0.25">
      <c r="C634"/>
      <c r="D634"/>
      <c r="E634" s="106"/>
      <c r="F634" s="2"/>
      <c r="G634" s="96"/>
      <c r="H634" s="1"/>
      <c r="I634" s="1"/>
    </row>
    <row r="635" spans="3:9" x14ac:dyDescent="0.25">
      <c r="C635"/>
      <c r="D635"/>
      <c r="E635" s="106"/>
      <c r="F635" s="2"/>
      <c r="G635" s="96"/>
      <c r="H635" s="1"/>
      <c r="I635" s="1"/>
    </row>
    <row r="636" spans="3:9" x14ac:dyDescent="0.25">
      <c r="C636"/>
      <c r="D636"/>
      <c r="E636" s="106"/>
      <c r="F636" s="2"/>
      <c r="G636" s="96"/>
      <c r="H636" s="1"/>
      <c r="I636" s="1"/>
    </row>
    <row r="637" spans="3:9" x14ac:dyDescent="0.25">
      <c r="C637"/>
      <c r="D637"/>
      <c r="E637" s="106"/>
      <c r="F637" s="2"/>
      <c r="G637" s="96"/>
      <c r="H637" s="1"/>
      <c r="I637" s="1"/>
    </row>
    <row r="638" spans="3:9" x14ac:dyDescent="0.25">
      <c r="C638"/>
      <c r="D638"/>
      <c r="E638" s="106"/>
      <c r="F638" s="2"/>
      <c r="G638" s="96"/>
      <c r="H638" s="1"/>
      <c r="I638" s="1"/>
    </row>
    <row r="639" spans="3:9" x14ac:dyDescent="0.25">
      <c r="C639"/>
      <c r="D639"/>
      <c r="E639" s="106"/>
      <c r="F639" s="2"/>
      <c r="G639" s="96"/>
      <c r="H639" s="1"/>
      <c r="I639" s="1"/>
    </row>
    <row r="640" spans="3:9" x14ac:dyDescent="0.25">
      <c r="C640"/>
      <c r="D640"/>
      <c r="E640" s="106"/>
      <c r="F640" s="2"/>
      <c r="G640" s="96"/>
      <c r="H640" s="1"/>
      <c r="I640" s="1"/>
    </row>
    <row r="641" spans="3:9" x14ac:dyDescent="0.25">
      <c r="C641"/>
      <c r="D641"/>
      <c r="E641" s="106"/>
      <c r="F641" s="2"/>
      <c r="G641" s="96"/>
      <c r="H641" s="1"/>
      <c r="I641" s="1"/>
    </row>
    <row r="642" spans="3:9" x14ac:dyDescent="0.25">
      <c r="C642"/>
      <c r="D642"/>
      <c r="E642" s="106"/>
      <c r="F642" s="2"/>
      <c r="G642" s="96"/>
      <c r="H642" s="1"/>
      <c r="I642" s="1"/>
    </row>
    <row r="643" spans="3:9" x14ac:dyDescent="0.25">
      <c r="C643"/>
      <c r="D643"/>
      <c r="E643" s="106"/>
      <c r="F643" s="2"/>
      <c r="G643" s="96"/>
      <c r="H643" s="1"/>
      <c r="I643" s="1"/>
    </row>
    <row r="644" spans="3:9" x14ac:dyDescent="0.25">
      <c r="C644"/>
      <c r="D644"/>
      <c r="E644" s="106"/>
      <c r="F644" s="2"/>
      <c r="G644" s="96"/>
      <c r="H644" s="1"/>
      <c r="I644" s="1"/>
    </row>
    <row r="645" spans="3:9" x14ac:dyDescent="0.25">
      <c r="C645"/>
      <c r="D645"/>
      <c r="E645" s="106"/>
      <c r="F645" s="2"/>
      <c r="G645" s="96"/>
      <c r="H645" s="1"/>
      <c r="I645" s="1"/>
    </row>
    <row r="646" spans="3:9" x14ac:dyDescent="0.25">
      <c r="C646"/>
      <c r="D646"/>
      <c r="E646" s="106"/>
      <c r="F646" s="2"/>
      <c r="G646" s="96"/>
      <c r="H646" s="1"/>
      <c r="I646" s="1"/>
    </row>
    <row r="647" spans="3:9" x14ac:dyDescent="0.25">
      <c r="C647"/>
      <c r="D647"/>
      <c r="E647" s="106"/>
      <c r="F647" s="2"/>
      <c r="G647" s="96"/>
      <c r="H647" s="1"/>
      <c r="I647" s="1"/>
    </row>
    <row r="648" spans="3:9" x14ac:dyDescent="0.25">
      <c r="C648"/>
      <c r="D648"/>
      <c r="E648" s="106"/>
      <c r="F648" s="2"/>
      <c r="G648" s="96"/>
      <c r="H648" s="1"/>
      <c r="I648" s="1"/>
    </row>
    <row r="649" spans="3:9" x14ac:dyDescent="0.25">
      <c r="C649"/>
      <c r="D649"/>
      <c r="E649" s="106"/>
      <c r="F649" s="2"/>
      <c r="G649" s="96"/>
      <c r="H649" s="1"/>
      <c r="I649" s="1"/>
    </row>
    <row r="650" spans="3:9" x14ac:dyDescent="0.25">
      <c r="C650"/>
      <c r="D650"/>
      <c r="E650" s="106"/>
      <c r="F650" s="2"/>
      <c r="G650" s="96"/>
      <c r="H650" s="1"/>
      <c r="I650" s="1"/>
    </row>
    <row r="651" spans="3:9" x14ac:dyDescent="0.25">
      <c r="C651"/>
      <c r="D651"/>
      <c r="E651" s="106"/>
      <c r="F651" s="2"/>
      <c r="G651" s="96"/>
      <c r="H651" s="1"/>
      <c r="I651" s="1"/>
    </row>
    <row r="652" spans="3:9" x14ac:dyDescent="0.25">
      <c r="C652"/>
      <c r="D652"/>
      <c r="E652" s="106"/>
      <c r="F652" s="2"/>
      <c r="G652" s="96"/>
      <c r="H652" s="1"/>
      <c r="I652" s="1"/>
    </row>
    <row r="653" spans="3:9" x14ac:dyDescent="0.25">
      <c r="C653"/>
      <c r="D653"/>
      <c r="E653" s="106"/>
      <c r="F653" s="2"/>
      <c r="G653" s="96"/>
      <c r="H653" s="1"/>
      <c r="I653" s="1"/>
    </row>
    <row r="654" spans="3:9" x14ac:dyDescent="0.25">
      <c r="C654"/>
      <c r="D654"/>
      <c r="E654" s="106"/>
      <c r="F654" s="2"/>
      <c r="G654" s="96"/>
      <c r="H654" s="1"/>
      <c r="I654" s="1"/>
    </row>
    <row r="655" spans="3:9" x14ac:dyDescent="0.25">
      <c r="C655"/>
      <c r="D655"/>
      <c r="E655" s="106"/>
      <c r="F655" s="2"/>
      <c r="G655" s="96"/>
      <c r="H655" s="1"/>
      <c r="I655" s="1"/>
    </row>
    <row r="656" spans="3:9" x14ac:dyDescent="0.25">
      <c r="C656"/>
      <c r="D656"/>
      <c r="E656" s="106"/>
      <c r="F656" s="2"/>
      <c r="G656" s="96"/>
      <c r="H656" s="1"/>
      <c r="I656" s="1"/>
    </row>
    <row r="657" spans="3:9" x14ac:dyDescent="0.25">
      <c r="C657"/>
      <c r="D657"/>
      <c r="E657" s="106"/>
      <c r="F657" s="2"/>
      <c r="G657" s="96"/>
      <c r="H657" s="1"/>
      <c r="I657" s="1"/>
    </row>
    <row r="658" spans="3:9" x14ac:dyDescent="0.25">
      <c r="C658"/>
      <c r="D658"/>
      <c r="E658" s="106"/>
      <c r="F658" s="2"/>
      <c r="G658" s="96"/>
      <c r="H658" s="1"/>
      <c r="I658" s="1"/>
    </row>
    <row r="659" spans="3:9" x14ac:dyDescent="0.25">
      <c r="C659"/>
      <c r="D659"/>
      <c r="E659" s="106"/>
      <c r="F659" s="2"/>
      <c r="G659" s="96"/>
      <c r="H659" s="1"/>
      <c r="I659" s="1"/>
    </row>
    <row r="660" spans="3:9" x14ac:dyDescent="0.25">
      <c r="C660"/>
      <c r="D660"/>
      <c r="E660" s="106"/>
      <c r="F660" s="2"/>
      <c r="G660" s="96"/>
      <c r="H660" s="1"/>
      <c r="I660" s="1"/>
    </row>
    <row r="661" spans="3:9" x14ac:dyDescent="0.25">
      <c r="C661"/>
      <c r="D661"/>
      <c r="E661" s="106"/>
      <c r="F661" s="2"/>
      <c r="G661" s="96"/>
      <c r="H661" s="1"/>
      <c r="I661" s="1"/>
    </row>
    <row r="662" spans="3:9" x14ac:dyDescent="0.25">
      <c r="C662"/>
      <c r="D662"/>
      <c r="E662" s="106"/>
      <c r="F662" s="2"/>
      <c r="G662" s="96"/>
      <c r="H662" s="1"/>
      <c r="I662" s="1"/>
    </row>
    <row r="663" spans="3:9" x14ac:dyDescent="0.25">
      <c r="C663"/>
      <c r="D663"/>
      <c r="E663" s="106"/>
      <c r="F663" s="2"/>
      <c r="G663" s="96"/>
      <c r="H663" s="1"/>
      <c r="I663" s="1"/>
    </row>
    <row r="664" spans="3:9" x14ac:dyDescent="0.25">
      <c r="C664"/>
      <c r="D664"/>
      <c r="E664" s="106"/>
      <c r="F664" s="2"/>
      <c r="G664" s="96"/>
      <c r="H664" s="1"/>
      <c r="I664" s="1"/>
    </row>
    <row r="665" spans="3:9" x14ac:dyDescent="0.25">
      <c r="C665"/>
      <c r="D665"/>
      <c r="E665" s="106"/>
      <c r="F665" s="2"/>
      <c r="G665" s="96"/>
      <c r="H665" s="1"/>
      <c r="I665" s="1"/>
    </row>
    <row r="666" spans="3:9" x14ac:dyDescent="0.25">
      <c r="C666"/>
      <c r="D666"/>
      <c r="E666" s="106"/>
      <c r="F666" s="2"/>
      <c r="G666" s="96"/>
      <c r="H666" s="1"/>
      <c r="I666" s="1"/>
    </row>
    <row r="667" spans="3:9" x14ac:dyDescent="0.25">
      <c r="C667"/>
      <c r="D667"/>
      <c r="E667" s="106"/>
      <c r="F667" s="2"/>
      <c r="G667" s="96"/>
      <c r="H667" s="1"/>
      <c r="I667" s="1"/>
    </row>
    <row r="668" spans="3:9" x14ac:dyDescent="0.25">
      <c r="C668"/>
      <c r="D668"/>
      <c r="E668" s="106"/>
      <c r="F668" s="2"/>
      <c r="G668" s="96"/>
      <c r="H668" s="1"/>
      <c r="I668" s="1"/>
    </row>
    <row r="669" spans="3:9" x14ac:dyDescent="0.25">
      <c r="C669"/>
      <c r="D669"/>
      <c r="E669" s="106"/>
      <c r="F669" s="2"/>
      <c r="G669" s="96"/>
      <c r="H669" s="1"/>
      <c r="I669" s="1"/>
    </row>
    <row r="670" spans="3:9" x14ac:dyDescent="0.25">
      <c r="C670"/>
      <c r="D670"/>
      <c r="E670" s="106"/>
      <c r="F670" s="2"/>
      <c r="G670" s="96"/>
      <c r="H670" s="1"/>
      <c r="I670" s="1"/>
    </row>
    <row r="671" spans="3:9" x14ac:dyDescent="0.25">
      <c r="C671"/>
      <c r="D671"/>
      <c r="E671" s="106"/>
      <c r="F671" s="2"/>
      <c r="G671" s="96"/>
      <c r="H671" s="1"/>
      <c r="I671" s="1"/>
    </row>
    <row r="672" spans="3:9" x14ac:dyDescent="0.25">
      <c r="C672"/>
      <c r="D672"/>
      <c r="E672" s="106"/>
      <c r="F672" s="2"/>
      <c r="G672" s="96"/>
      <c r="H672" s="1"/>
      <c r="I672" s="1"/>
    </row>
    <row r="673" spans="3:9" x14ac:dyDescent="0.25">
      <c r="C673"/>
      <c r="D673"/>
      <c r="E673" s="106"/>
      <c r="F673" s="2"/>
      <c r="G673" s="96"/>
      <c r="H673" s="1"/>
      <c r="I673" s="1"/>
    </row>
    <row r="674" spans="3:9" x14ac:dyDescent="0.25">
      <c r="C674"/>
      <c r="D674"/>
      <c r="E674" s="106"/>
      <c r="F674" s="2"/>
      <c r="G674" s="96"/>
      <c r="H674" s="1"/>
      <c r="I674" s="1"/>
    </row>
    <row r="675" spans="3:9" x14ac:dyDescent="0.25">
      <c r="C675"/>
      <c r="D675"/>
      <c r="E675" s="106"/>
      <c r="F675" s="2"/>
      <c r="G675" s="96"/>
      <c r="H675" s="1"/>
      <c r="I675" s="1"/>
    </row>
    <row r="676" spans="3:9" x14ac:dyDescent="0.25">
      <c r="C676"/>
      <c r="D676"/>
      <c r="E676" s="106"/>
      <c r="F676" s="2"/>
      <c r="G676" s="96"/>
      <c r="H676" s="1"/>
      <c r="I676" s="1"/>
    </row>
    <row r="677" spans="3:9" x14ac:dyDescent="0.25">
      <c r="C677"/>
      <c r="D677"/>
      <c r="E677" s="106"/>
      <c r="F677" s="2"/>
      <c r="G677" s="96"/>
      <c r="H677" s="1"/>
      <c r="I677" s="1"/>
    </row>
    <row r="678" spans="3:9" x14ac:dyDescent="0.25">
      <c r="C678"/>
      <c r="D678"/>
      <c r="E678" s="106"/>
      <c r="F678" s="2"/>
      <c r="G678" s="96"/>
      <c r="H678" s="1"/>
      <c r="I678" s="1"/>
    </row>
    <row r="679" spans="3:9" x14ac:dyDescent="0.25">
      <c r="C679"/>
      <c r="D679"/>
      <c r="E679" s="106"/>
      <c r="F679" s="2"/>
      <c r="G679" s="96"/>
      <c r="H679" s="1"/>
      <c r="I679" s="1"/>
    </row>
    <row r="680" spans="3:9" x14ac:dyDescent="0.25">
      <c r="C680"/>
      <c r="D680"/>
      <c r="E680" s="106"/>
      <c r="F680" s="2"/>
      <c r="G680" s="96"/>
      <c r="H680" s="1"/>
      <c r="I680" s="1"/>
    </row>
    <row r="681" spans="3:9" x14ac:dyDescent="0.25">
      <c r="C681"/>
      <c r="D681"/>
      <c r="E681" s="106"/>
      <c r="F681" s="2"/>
      <c r="G681" s="96"/>
      <c r="H681" s="1"/>
      <c r="I681" s="1"/>
    </row>
    <row r="682" spans="3:9" x14ac:dyDescent="0.25">
      <c r="C682"/>
      <c r="D682"/>
      <c r="E682" s="106"/>
      <c r="F682" s="2"/>
      <c r="G682" s="96"/>
      <c r="H682" s="1"/>
      <c r="I682" s="1"/>
    </row>
    <row r="683" spans="3:9" x14ac:dyDescent="0.25">
      <c r="C683"/>
      <c r="D683"/>
      <c r="E683" s="106"/>
      <c r="F683" s="2"/>
      <c r="G683" s="96"/>
      <c r="H683" s="1"/>
      <c r="I683" s="1"/>
    </row>
    <row r="684" spans="3:9" x14ac:dyDescent="0.25">
      <c r="C684"/>
      <c r="D684"/>
      <c r="E684" s="106"/>
      <c r="F684" s="2"/>
      <c r="G684" s="96"/>
      <c r="H684" s="1"/>
      <c r="I684" s="1"/>
    </row>
    <row r="685" spans="3:9" x14ac:dyDescent="0.25">
      <c r="C685"/>
      <c r="D685"/>
      <c r="E685" s="106"/>
      <c r="F685" s="2"/>
      <c r="G685" s="96"/>
      <c r="H685" s="1"/>
      <c r="I685" s="1"/>
    </row>
    <row r="686" spans="3:9" x14ac:dyDescent="0.25">
      <c r="C686"/>
      <c r="D686"/>
      <c r="E686" s="106"/>
      <c r="F686" s="2"/>
      <c r="G686" s="96"/>
      <c r="H686" s="1"/>
      <c r="I686" s="1"/>
    </row>
    <row r="687" spans="3:9" x14ac:dyDescent="0.25">
      <c r="C687"/>
      <c r="D687"/>
      <c r="E687" s="106"/>
      <c r="F687" s="2"/>
      <c r="G687" s="96"/>
      <c r="H687" s="1"/>
      <c r="I687" s="1"/>
    </row>
    <row r="688" spans="3:9" x14ac:dyDescent="0.25">
      <c r="C688"/>
      <c r="D688"/>
      <c r="E688" s="106"/>
      <c r="F688" s="2"/>
      <c r="G688" s="96"/>
      <c r="H688" s="1"/>
      <c r="I688" s="1"/>
    </row>
    <row r="689" spans="3:9" x14ac:dyDescent="0.25">
      <c r="C689"/>
      <c r="D689"/>
      <c r="E689" s="106"/>
      <c r="F689" s="2"/>
      <c r="G689" s="96"/>
      <c r="H689" s="1"/>
      <c r="I689" s="1"/>
    </row>
    <row r="690" spans="3:9" x14ac:dyDescent="0.25">
      <c r="C690"/>
      <c r="D690"/>
      <c r="E690" s="106"/>
      <c r="F690" s="2"/>
      <c r="G690" s="96"/>
      <c r="H690" s="1"/>
      <c r="I690" s="1"/>
    </row>
    <row r="691" spans="3:9" x14ac:dyDescent="0.25">
      <c r="C691"/>
      <c r="D691"/>
      <c r="E691" s="106"/>
      <c r="F691" s="2"/>
      <c r="G691" s="96"/>
      <c r="H691" s="1"/>
      <c r="I691" s="1"/>
    </row>
    <row r="692" spans="3:9" x14ac:dyDescent="0.25">
      <c r="C692"/>
      <c r="D692"/>
      <c r="E692" s="106"/>
      <c r="F692" s="2"/>
      <c r="G692" s="96"/>
      <c r="H692" s="1"/>
      <c r="I692" s="1"/>
    </row>
    <row r="693" spans="3:9" x14ac:dyDescent="0.25">
      <c r="C693"/>
      <c r="D693"/>
      <c r="E693" s="106"/>
      <c r="F693" s="2"/>
      <c r="G693" s="96"/>
      <c r="H693" s="1"/>
      <c r="I693" s="1"/>
    </row>
    <row r="694" spans="3:9" x14ac:dyDescent="0.25">
      <c r="C694"/>
      <c r="D694"/>
      <c r="E694" s="106"/>
      <c r="F694" s="2"/>
      <c r="G694" s="96"/>
      <c r="H694" s="1"/>
      <c r="I694" s="1"/>
    </row>
    <row r="695" spans="3:9" x14ac:dyDescent="0.25">
      <c r="C695"/>
      <c r="D695"/>
      <c r="E695" s="106"/>
      <c r="F695" s="2"/>
      <c r="G695" s="96"/>
      <c r="H695" s="1"/>
      <c r="I695" s="1"/>
    </row>
    <row r="696" spans="3:9" x14ac:dyDescent="0.25">
      <c r="C696"/>
      <c r="D696"/>
      <c r="E696" s="106"/>
      <c r="F696" s="2"/>
      <c r="G696" s="96"/>
      <c r="H696" s="1"/>
      <c r="I696" s="1"/>
    </row>
    <row r="697" spans="3:9" x14ac:dyDescent="0.25">
      <c r="C697"/>
      <c r="D697"/>
      <c r="E697" s="106"/>
      <c r="F697" s="2"/>
      <c r="G697" s="96"/>
      <c r="H697" s="1"/>
      <c r="I697" s="1"/>
    </row>
    <row r="698" spans="3:9" x14ac:dyDescent="0.25">
      <c r="C698"/>
      <c r="D698"/>
      <c r="E698" s="106"/>
      <c r="F698" s="2"/>
      <c r="G698" s="96"/>
      <c r="H698" s="1"/>
      <c r="I698" s="1"/>
    </row>
    <row r="699" spans="3:9" x14ac:dyDescent="0.25">
      <c r="C699"/>
      <c r="D699"/>
      <c r="E699" s="106"/>
      <c r="F699" s="2"/>
      <c r="G699" s="96"/>
      <c r="H699" s="1"/>
      <c r="I699" s="1"/>
    </row>
    <row r="700" spans="3:9" x14ac:dyDescent="0.25">
      <c r="C700"/>
      <c r="D700"/>
      <c r="E700" s="106"/>
      <c r="F700" s="2"/>
      <c r="G700" s="96"/>
      <c r="H700" s="1"/>
      <c r="I700" s="1"/>
    </row>
    <row r="701" spans="3:9" x14ac:dyDescent="0.25">
      <c r="C701"/>
      <c r="D701"/>
      <c r="E701" s="106"/>
      <c r="F701" s="2"/>
      <c r="G701" s="96"/>
      <c r="H701" s="1"/>
      <c r="I701" s="1"/>
    </row>
    <row r="702" spans="3:9" x14ac:dyDescent="0.25">
      <c r="C702"/>
      <c r="D702"/>
      <c r="E702" s="106"/>
      <c r="F702" s="2"/>
      <c r="G702" s="96"/>
      <c r="H702" s="1"/>
      <c r="I702" s="1"/>
    </row>
    <row r="703" spans="3:9" x14ac:dyDescent="0.25">
      <c r="C703"/>
      <c r="D703"/>
      <c r="E703" s="106"/>
      <c r="F703" s="2"/>
      <c r="G703" s="96"/>
      <c r="H703" s="1"/>
      <c r="I703" s="1"/>
    </row>
    <row r="704" spans="3:9" x14ac:dyDescent="0.25">
      <c r="C704"/>
      <c r="D704"/>
      <c r="E704" s="106"/>
      <c r="F704" s="2"/>
      <c r="G704" s="96"/>
      <c r="H704" s="1"/>
      <c r="I704" s="1"/>
    </row>
    <row r="705" spans="3:9" x14ac:dyDescent="0.25">
      <c r="C705"/>
      <c r="D705"/>
      <c r="E705" s="106"/>
      <c r="F705" s="2"/>
      <c r="G705" s="96"/>
      <c r="H705" s="1"/>
      <c r="I705" s="1"/>
    </row>
    <row r="706" spans="3:9" x14ac:dyDescent="0.25">
      <c r="C706"/>
      <c r="D706"/>
      <c r="E706" s="106"/>
      <c r="F706" s="2"/>
      <c r="G706" s="96"/>
      <c r="H706" s="1"/>
      <c r="I706" s="1"/>
    </row>
    <row r="707" spans="3:9" x14ac:dyDescent="0.25">
      <c r="C707"/>
      <c r="D707"/>
      <c r="E707" s="106"/>
      <c r="F707" s="2"/>
      <c r="G707" s="96"/>
      <c r="H707" s="1"/>
      <c r="I707" s="1"/>
    </row>
    <row r="708" spans="3:9" x14ac:dyDescent="0.25">
      <c r="C708"/>
      <c r="D708"/>
      <c r="E708" s="106"/>
      <c r="F708" s="2"/>
      <c r="G708" s="96"/>
      <c r="H708" s="1"/>
      <c r="I708" s="1"/>
    </row>
    <row r="709" spans="3:9" x14ac:dyDescent="0.25">
      <c r="C709"/>
      <c r="D709"/>
      <c r="E709" s="106"/>
      <c r="F709" s="2"/>
      <c r="G709" s="96"/>
      <c r="H709" s="1"/>
      <c r="I709" s="1"/>
    </row>
    <row r="710" spans="3:9" x14ac:dyDescent="0.25">
      <c r="C710"/>
      <c r="D710"/>
      <c r="E710" s="106"/>
      <c r="F710" s="2"/>
      <c r="G710" s="96"/>
      <c r="H710" s="1"/>
      <c r="I710" s="1"/>
    </row>
    <row r="711" spans="3:9" x14ac:dyDescent="0.25">
      <c r="C711"/>
      <c r="D711"/>
      <c r="E711" s="106"/>
      <c r="F711" s="2"/>
      <c r="G711" s="96"/>
      <c r="H711" s="1"/>
      <c r="I711" s="1"/>
    </row>
    <row r="712" spans="3:9" x14ac:dyDescent="0.25">
      <c r="C712"/>
      <c r="D712"/>
      <c r="E712" s="106"/>
      <c r="F712" s="2"/>
      <c r="G712" s="96"/>
      <c r="H712" s="1"/>
      <c r="I712" s="1"/>
    </row>
    <row r="713" spans="3:9" x14ac:dyDescent="0.25">
      <c r="C713"/>
      <c r="D713"/>
      <c r="E713" s="106"/>
      <c r="F713" s="2"/>
      <c r="G713" s="96"/>
      <c r="H713" s="1"/>
      <c r="I713" s="1"/>
    </row>
    <row r="714" spans="3:9" x14ac:dyDescent="0.25">
      <c r="C714"/>
      <c r="D714"/>
      <c r="E714" s="106"/>
      <c r="F714" s="2"/>
      <c r="G714" s="96"/>
      <c r="H714" s="1"/>
      <c r="I714" s="1"/>
    </row>
    <row r="715" spans="3:9" x14ac:dyDescent="0.25">
      <c r="C715"/>
      <c r="D715"/>
      <c r="E715" s="106"/>
      <c r="F715" s="2"/>
      <c r="G715" s="96"/>
      <c r="H715" s="1"/>
      <c r="I715" s="1"/>
    </row>
    <row r="716" spans="3:9" x14ac:dyDescent="0.25">
      <c r="C716"/>
      <c r="D716"/>
      <c r="E716" s="106"/>
      <c r="F716" s="2"/>
      <c r="G716" s="96"/>
      <c r="H716" s="1"/>
      <c r="I716" s="1"/>
    </row>
    <row r="717" spans="3:9" x14ac:dyDescent="0.25">
      <c r="C717"/>
      <c r="D717"/>
      <c r="E717" s="106"/>
      <c r="F717" s="2"/>
      <c r="G717" s="96"/>
      <c r="H717" s="1"/>
      <c r="I717" s="1"/>
    </row>
    <row r="718" spans="3:9" x14ac:dyDescent="0.25">
      <c r="C718"/>
      <c r="D718"/>
      <c r="E718" s="106"/>
      <c r="F718" s="2"/>
      <c r="G718" s="96"/>
      <c r="H718" s="1"/>
      <c r="I718" s="1"/>
    </row>
    <row r="719" spans="3:9" x14ac:dyDescent="0.25">
      <c r="C719"/>
      <c r="D719"/>
      <c r="E719" s="106"/>
      <c r="F719" s="2"/>
      <c r="G719" s="96"/>
      <c r="H719" s="1"/>
      <c r="I719" s="1"/>
    </row>
    <row r="720" spans="3:9" x14ac:dyDescent="0.25">
      <c r="C720"/>
      <c r="D720"/>
      <c r="E720" s="106"/>
      <c r="F720" s="2"/>
      <c r="G720" s="96"/>
      <c r="H720" s="1"/>
      <c r="I720" s="1"/>
    </row>
    <row r="721" spans="3:9" x14ac:dyDescent="0.25">
      <c r="C721"/>
      <c r="D721"/>
      <c r="E721" s="106"/>
      <c r="F721" s="2"/>
      <c r="G721" s="96"/>
      <c r="H721" s="1"/>
      <c r="I721" s="1"/>
    </row>
    <row r="722" spans="3:9" x14ac:dyDescent="0.25">
      <c r="C722"/>
      <c r="D722"/>
      <c r="E722" s="106"/>
      <c r="F722" s="2"/>
      <c r="G722" s="96"/>
      <c r="H722" s="1"/>
      <c r="I722" s="1"/>
    </row>
    <row r="723" spans="3:9" x14ac:dyDescent="0.25">
      <c r="C723"/>
      <c r="D723"/>
      <c r="E723" s="106"/>
      <c r="F723" s="2"/>
      <c r="G723" s="96"/>
      <c r="H723" s="1"/>
      <c r="I723" s="1"/>
    </row>
    <row r="724" spans="3:9" x14ac:dyDescent="0.25">
      <c r="C724"/>
      <c r="D724"/>
      <c r="E724" s="106"/>
      <c r="F724" s="2"/>
      <c r="G724" s="96"/>
      <c r="H724" s="1"/>
      <c r="I724" s="1"/>
    </row>
    <row r="725" spans="3:9" x14ac:dyDescent="0.25">
      <c r="C725"/>
      <c r="D725"/>
      <c r="E725" s="106"/>
      <c r="F725" s="2"/>
      <c r="G725" s="96"/>
      <c r="H725" s="1"/>
      <c r="I725" s="1"/>
    </row>
    <row r="726" spans="3:9" x14ac:dyDescent="0.25">
      <c r="C726"/>
      <c r="D726"/>
      <c r="E726" s="106"/>
      <c r="F726" s="2"/>
      <c r="G726" s="96"/>
      <c r="H726" s="1"/>
      <c r="I726" s="1"/>
    </row>
    <row r="727" spans="3:9" x14ac:dyDescent="0.25">
      <c r="C727"/>
      <c r="D727"/>
      <c r="E727" s="106"/>
      <c r="F727" s="2"/>
      <c r="G727" s="96"/>
      <c r="H727" s="1"/>
      <c r="I727" s="1"/>
    </row>
    <row r="728" spans="3:9" x14ac:dyDescent="0.25">
      <c r="C728"/>
      <c r="D728"/>
      <c r="E728" s="106"/>
      <c r="F728" s="2"/>
      <c r="G728" s="96"/>
      <c r="H728" s="1"/>
      <c r="I728" s="1"/>
    </row>
    <row r="729" spans="3:9" x14ac:dyDescent="0.25">
      <c r="C729"/>
      <c r="D729"/>
      <c r="E729" s="106"/>
      <c r="F729" s="2"/>
      <c r="G729" s="96"/>
      <c r="H729" s="1"/>
      <c r="I729" s="1"/>
    </row>
    <row r="730" spans="3:9" x14ac:dyDescent="0.25">
      <c r="C730"/>
      <c r="D730"/>
      <c r="E730" s="106"/>
      <c r="F730" s="2"/>
      <c r="G730" s="96"/>
      <c r="H730" s="1"/>
      <c r="I730" s="1"/>
    </row>
    <row r="731" spans="3:9" x14ac:dyDescent="0.25">
      <c r="C731"/>
      <c r="D731"/>
      <c r="E731" s="106"/>
      <c r="F731" s="2"/>
      <c r="G731" s="96"/>
      <c r="H731" s="1"/>
      <c r="I731" s="1"/>
    </row>
    <row r="732" spans="3:9" x14ac:dyDescent="0.25">
      <c r="C732"/>
      <c r="D732"/>
      <c r="E732" s="106"/>
      <c r="F732" s="2"/>
      <c r="G732" s="96"/>
      <c r="H732" s="1"/>
      <c r="I732" s="1"/>
    </row>
    <row r="733" spans="3:9" x14ac:dyDescent="0.25">
      <c r="C733"/>
      <c r="D733"/>
      <c r="E733" s="106"/>
      <c r="F733" s="2"/>
      <c r="G733" s="96"/>
      <c r="H733" s="1"/>
      <c r="I733" s="1"/>
    </row>
    <row r="734" spans="3:9" x14ac:dyDescent="0.25">
      <c r="C734"/>
      <c r="D734"/>
      <c r="E734" s="106"/>
      <c r="F734" s="2"/>
      <c r="G734" s="96"/>
      <c r="H734" s="1"/>
      <c r="I734" s="1"/>
    </row>
    <row r="735" spans="3:9" x14ac:dyDescent="0.25">
      <c r="C735"/>
      <c r="D735"/>
      <c r="E735" s="106"/>
      <c r="F735" s="2"/>
      <c r="G735" s="96"/>
      <c r="H735" s="1"/>
      <c r="I735" s="1"/>
    </row>
    <row r="736" spans="3:9" x14ac:dyDescent="0.25">
      <c r="C736"/>
      <c r="D736"/>
      <c r="E736" s="106"/>
      <c r="F736" s="2"/>
      <c r="G736" s="96"/>
      <c r="H736" s="1"/>
      <c r="I736" s="1"/>
    </row>
    <row r="737" spans="3:9" x14ac:dyDescent="0.25">
      <c r="C737"/>
      <c r="D737"/>
      <c r="E737" s="106"/>
      <c r="F737" s="2"/>
      <c r="G737" s="96"/>
      <c r="H737" s="1"/>
      <c r="I737" s="1"/>
    </row>
    <row r="738" spans="3:9" x14ac:dyDescent="0.25">
      <c r="C738"/>
      <c r="D738"/>
      <c r="E738" s="106"/>
      <c r="F738" s="2"/>
      <c r="G738" s="96"/>
      <c r="H738" s="1"/>
      <c r="I738" s="1"/>
    </row>
    <row r="739" spans="3:9" x14ac:dyDescent="0.25">
      <c r="C739"/>
      <c r="D739"/>
      <c r="E739" s="106"/>
      <c r="F739" s="2"/>
      <c r="G739" s="96"/>
      <c r="H739" s="1"/>
      <c r="I739" s="1"/>
    </row>
    <row r="740" spans="3:9" x14ac:dyDescent="0.25">
      <c r="C740"/>
      <c r="D740"/>
      <c r="E740" s="106"/>
      <c r="F740" s="2"/>
      <c r="G740" s="96"/>
      <c r="H740" s="1"/>
      <c r="I740" s="1"/>
    </row>
    <row r="741" spans="3:9" x14ac:dyDescent="0.25">
      <c r="C741"/>
      <c r="D741"/>
      <c r="E741" s="106"/>
      <c r="F741" s="2"/>
      <c r="G741" s="96"/>
      <c r="H741" s="1"/>
      <c r="I741" s="1"/>
    </row>
    <row r="742" spans="3:9" x14ac:dyDescent="0.25">
      <c r="C742"/>
      <c r="D742"/>
      <c r="E742" s="106"/>
      <c r="F742" s="2"/>
      <c r="G742" s="96"/>
      <c r="H742" s="1"/>
      <c r="I742" s="1"/>
    </row>
    <row r="743" spans="3:9" x14ac:dyDescent="0.25">
      <c r="C743"/>
      <c r="D743"/>
      <c r="E743" s="106"/>
      <c r="F743" s="2"/>
      <c r="G743" s="96"/>
      <c r="H743" s="1"/>
      <c r="I743" s="1"/>
    </row>
    <row r="744" spans="3:9" x14ac:dyDescent="0.25">
      <c r="C744"/>
      <c r="D744"/>
      <c r="E744" s="106"/>
      <c r="F744" s="2"/>
      <c r="G744" s="96"/>
      <c r="H744" s="1"/>
      <c r="I744" s="1"/>
    </row>
    <row r="745" spans="3:9" x14ac:dyDescent="0.25">
      <c r="C745"/>
      <c r="D745"/>
      <c r="E745" s="106"/>
      <c r="F745" s="2"/>
      <c r="G745" s="96"/>
      <c r="H745" s="1"/>
      <c r="I745" s="1"/>
    </row>
    <row r="746" spans="3:9" x14ac:dyDescent="0.25">
      <c r="C746"/>
      <c r="D746"/>
      <c r="E746" s="106"/>
      <c r="F746" s="2"/>
      <c r="G746" s="96"/>
      <c r="H746" s="1"/>
      <c r="I746" s="1"/>
    </row>
    <row r="747" spans="3:9" x14ac:dyDescent="0.25">
      <c r="C747"/>
      <c r="D747"/>
      <c r="E747" s="106"/>
      <c r="F747" s="2"/>
      <c r="G747" s="96"/>
      <c r="H747" s="1"/>
      <c r="I747" s="1"/>
    </row>
    <row r="748" spans="3:9" x14ac:dyDescent="0.25">
      <c r="C748"/>
      <c r="D748"/>
      <c r="E748" s="106"/>
      <c r="F748" s="2"/>
      <c r="G748" s="96"/>
      <c r="H748" s="1"/>
      <c r="I748" s="1"/>
    </row>
    <row r="749" spans="3:9" x14ac:dyDescent="0.25">
      <c r="C749"/>
      <c r="D749"/>
      <c r="E749" s="106"/>
      <c r="F749" s="2"/>
      <c r="G749" s="96"/>
      <c r="H749" s="1"/>
      <c r="I749" s="1"/>
    </row>
    <row r="750" spans="3:9" x14ac:dyDescent="0.25">
      <c r="C750"/>
      <c r="D750"/>
      <c r="E750" s="106"/>
      <c r="F750" s="2"/>
      <c r="G750" s="96"/>
      <c r="H750" s="1"/>
      <c r="I750" s="1"/>
    </row>
    <row r="751" spans="3:9" x14ac:dyDescent="0.25">
      <c r="C751"/>
      <c r="D751"/>
      <c r="E751" s="106"/>
      <c r="F751" s="2"/>
      <c r="G751" s="96"/>
      <c r="H751" s="1"/>
      <c r="I751" s="1"/>
    </row>
    <row r="752" spans="3:9" x14ac:dyDescent="0.25">
      <c r="C752"/>
      <c r="D752"/>
      <c r="E752" s="106"/>
      <c r="F752" s="2"/>
      <c r="G752" s="96"/>
      <c r="H752" s="1"/>
      <c r="I752" s="1"/>
    </row>
    <row r="753" spans="3:9" x14ac:dyDescent="0.25">
      <c r="C753"/>
      <c r="D753"/>
      <c r="E753" s="106"/>
      <c r="F753" s="2"/>
      <c r="G753" s="96"/>
      <c r="H753" s="1"/>
      <c r="I753" s="1"/>
    </row>
    <row r="754" spans="3:9" x14ac:dyDescent="0.25">
      <c r="C754"/>
      <c r="D754"/>
      <c r="E754" s="106"/>
      <c r="F754" s="2"/>
      <c r="G754" s="96"/>
      <c r="H754" s="1"/>
      <c r="I754" s="1"/>
    </row>
    <row r="755" spans="3:9" x14ac:dyDescent="0.25">
      <c r="C755"/>
      <c r="D755"/>
      <c r="E755" s="106"/>
      <c r="F755" s="2"/>
      <c r="G755" s="96"/>
      <c r="H755" s="1"/>
      <c r="I755" s="1"/>
    </row>
    <row r="756" spans="3:9" x14ac:dyDescent="0.25">
      <c r="C756"/>
      <c r="D756"/>
      <c r="E756" s="106"/>
      <c r="F756" s="2"/>
      <c r="G756" s="96"/>
      <c r="H756" s="1"/>
      <c r="I756" s="1"/>
    </row>
    <row r="757" spans="3:9" x14ac:dyDescent="0.25">
      <c r="C757"/>
      <c r="D757"/>
      <c r="E757" s="106"/>
      <c r="F757" s="2"/>
      <c r="G757" s="96"/>
      <c r="H757" s="1"/>
      <c r="I757" s="1"/>
    </row>
    <row r="758" spans="3:9" x14ac:dyDescent="0.25">
      <c r="C758"/>
      <c r="D758"/>
      <c r="E758" s="106"/>
      <c r="F758" s="2"/>
      <c r="G758" s="96"/>
      <c r="H758" s="1"/>
      <c r="I758" s="1"/>
    </row>
    <row r="759" spans="3:9" x14ac:dyDescent="0.25">
      <c r="C759"/>
      <c r="D759"/>
      <c r="E759" s="106"/>
      <c r="F759" s="2"/>
      <c r="G759" s="96"/>
      <c r="H759" s="1"/>
      <c r="I759" s="1"/>
    </row>
    <row r="760" spans="3:9" x14ac:dyDescent="0.25">
      <c r="C760"/>
      <c r="D760"/>
      <c r="E760" s="106"/>
      <c r="F760" s="2"/>
      <c r="G760" s="96"/>
      <c r="H760" s="1"/>
      <c r="I760" s="1"/>
    </row>
    <row r="761" spans="3:9" x14ac:dyDescent="0.25">
      <c r="C761"/>
      <c r="D761"/>
      <c r="E761" s="106"/>
      <c r="F761" s="2"/>
      <c r="G761" s="96"/>
      <c r="H761" s="1"/>
      <c r="I761" s="1"/>
    </row>
    <row r="762" spans="3:9" x14ac:dyDescent="0.25">
      <c r="C762"/>
      <c r="D762"/>
      <c r="E762" s="106"/>
      <c r="F762" s="2"/>
      <c r="G762" s="96"/>
      <c r="H762" s="1"/>
      <c r="I762" s="1"/>
    </row>
    <row r="763" spans="3:9" x14ac:dyDescent="0.25">
      <c r="C763"/>
      <c r="D763"/>
      <c r="E763" s="106"/>
      <c r="F763" s="2"/>
      <c r="G763" s="96"/>
      <c r="H763" s="1"/>
      <c r="I763" s="1"/>
    </row>
    <row r="764" spans="3:9" x14ac:dyDescent="0.25">
      <c r="C764"/>
      <c r="D764"/>
      <c r="E764" s="106"/>
      <c r="F764" s="2"/>
      <c r="G764" s="96"/>
      <c r="H764" s="1"/>
      <c r="I764" s="1"/>
    </row>
    <row r="765" spans="3:9" x14ac:dyDescent="0.25">
      <c r="C765"/>
      <c r="D765"/>
      <c r="E765" s="106"/>
      <c r="F765" s="2"/>
      <c r="G765" s="96"/>
      <c r="H765" s="1"/>
      <c r="I765" s="1"/>
    </row>
    <row r="766" spans="3:9" x14ac:dyDescent="0.25">
      <c r="C766"/>
      <c r="D766"/>
      <c r="E766" s="106"/>
      <c r="F766" s="2"/>
      <c r="G766" s="96"/>
      <c r="H766" s="1"/>
      <c r="I766" s="1"/>
    </row>
    <row r="767" spans="3:9" x14ac:dyDescent="0.25">
      <c r="C767"/>
      <c r="D767"/>
      <c r="E767" s="106"/>
      <c r="F767" s="2"/>
      <c r="G767" s="96"/>
      <c r="H767" s="1"/>
      <c r="I767" s="1"/>
    </row>
    <row r="768" spans="3:9" x14ac:dyDescent="0.25">
      <c r="C768"/>
      <c r="D768"/>
      <c r="E768" s="106"/>
      <c r="F768" s="2"/>
      <c r="G768" s="96"/>
      <c r="H768" s="1"/>
      <c r="I768" s="1"/>
    </row>
    <row r="769" spans="3:9" x14ac:dyDescent="0.25">
      <c r="C769"/>
      <c r="D769"/>
      <c r="E769" s="106"/>
      <c r="F769" s="2"/>
      <c r="G769" s="96"/>
      <c r="H769" s="1"/>
      <c r="I769" s="1"/>
    </row>
    <row r="770" spans="3:9" x14ac:dyDescent="0.25">
      <c r="C770"/>
      <c r="D770"/>
      <c r="E770" s="106"/>
      <c r="F770" s="2"/>
      <c r="G770" s="96"/>
      <c r="H770" s="1"/>
      <c r="I770" s="1"/>
    </row>
    <row r="771" spans="3:9" x14ac:dyDescent="0.25">
      <c r="C771"/>
      <c r="D771"/>
      <c r="E771" s="106"/>
      <c r="F771" s="2"/>
      <c r="G771" s="96"/>
      <c r="H771" s="1"/>
      <c r="I771" s="1"/>
    </row>
    <row r="772" spans="3:9" x14ac:dyDescent="0.25">
      <c r="C772"/>
      <c r="D772"/>
      <c r="E772" s="106"/>
      <c r="F772" s="2"/>
      <c r="G772" s="96"/>
      <c r="H772" s="1"/>
      <c r="I772" s="1"/>
    </row>
    <row r="773" spans="3:9" x14ac:dyDescent="0.25">
      <c r="C773"/>
      <c r="D773"/>
      <c r="E773" s="106"/>
      <c r="F773" s="2"/>
      <c r="G773" s="96"/>
      <c r="H773" s="1"/>
      <c r="I773" s="1"/>
    </row>
    <row r="774" spans="3:9" x14ac:dyDescent="0.25">
      <c r="C774"/>
      <c r="D774"/>
      <c r="E774" s="106"/>
      <c r="F774" s="2"/>
      <c r="G774" s="96"/>
      <c r="H774" s="1"/>
      <c r="I774" s="1"/>
    </row>
    <row r="775" spans="3:9" x14ac:dyDescent="0.25">
      <c r="C775"/>
      <c r="D775"/>
      <c r="E775" s="106"/>
      <c r="F775" s="2"/>
      <c r="G775" s="96"/>
      <c r="H775" s="1"/>
      <c r="I775" s="1"/>
    </row>
    <row r="776" spans="3:9" x14ac:dyDescent="0.25">
      <c r="C776"/>
      <c r="D776"/>
      <c r="E776" s="106"/>
      <c r="F776" s="2"/>
      <c r="G776" s="96"/>
      <c r="H776" s="1"/>
      <c r="I776" s="1"/>
    </row>
    <row r="777" spans="3:9" x14ac:dyDescent="0.25">
      <c r="C777"/>
      <c r="D777"/>
      <c r="E777" s="106"/>
      <c r="F777" s="2"/>
      <c r="G777" s="96"/>
      <c r="H777" s="1"/>
      <c r="I777" s="1"/>
    </row>
    <row r="778" spans="3:9" x14ac:dyDescent="0.25">
      <c r="C778"/>
      <c r="D778"/>
      <c r="E778" s="106"/>
      <c r="F778" s="2"/>
      <c r="G778" s="96"/>
      <c r="H778" s="1"/>
      <c r="I778" s="1"/>
    </row>
    <row r="779" spans="3:9" x14ac:dyDescent="0.25">
      <c r="C779"/>
      <c r="D779"/>
      <c r="E779" s="106"/>
      <c r="F779" s="2"/>
      <c r="G779" s="96"/>
      <c r="H779" s="1"/>
      <c r="I779" s="1"/>
    </row>
    <row r="780" spans="3:9" x14ac:dyDescent="0.25">
      <c r="C780"/>
      <c r="D780"/>
      <c r="E780" s="106"/>
      <c r="F780" s="2"/>
      <c r="G780" s="96"/>
      <c r="H780" s="1"/>
      <c r="I780" s="1"/>
    </row>
    <row r="781" spans="3:9" x14ac:dyDescent="0.25">
      <c r="C781"/>
      <c r="D781"/>
      <c r="E781" s="106"/>
      <c r="F781" s="2"/>
      <c r="G781" s="96"/>
      <c r="H781" s="1"/>
      <c r="I781" s="1"/>
    </row>
    <row r="782" spans="3:9" x14ac:dyDescent="0.25">
      <c r="C782"/>
      <c r="D782"/>
      <c r="E782" s="106"/>
      <c r="F782" s="2"/>
      <c r="G782" s="96"/>
      <c r="H782" s="1"/>
      <c r="I782" s="1"/>
    </row>
    <row r="783" spans="3:9" x14ac:dyDescent="0.25">
      <c r="C783"/>
      <c r="D783"/>
      <c r="E783" s="106"/>
      <c r="F783" s="2"/>
      <c r="G783" s="96"/>
      <c r="H783" s="1"/>
      <c r="I783" s="1"/>
    </row>
    <row r="784" spans="3:9" x14ac:dyDescent="0.25">
      <c r="C784"/>
      <c r="D784"/>
      <c r="E784" s="106"/>
      <c r="F784" s="2"/>
      <c r="G784" s="96"/>
      <c r="H784" s="1"/>
      <c r="I784" s="1"/>
    </row>
    <row r="785" spans="3:9" x14ac:dyDescent="0.25">
      <c r="C785"/>
      <c r="D785"/>
      <c r="E785" s="106"/>
      <c r="F785" s="2"/>
      <c r="G785" s="96"/>
      <c r="H785" s="1"/>
      <c r="I785" s="1"/>
    </row>
    <row r="786" spans="3:9" x14ac:dyDescent="0.25">
      <c r="C786"/>
      <c r="D786"/>
      <c r="E786" s="106"/>
      <c r="F786" s="2"/>
      <c r="G786" s="96"/>
      <c r="H786" s="1"/>
      <c r="I786" s="1"/>
    </row>
    <row r="787" spans="3:9" x14ac:dyDescent="0.25">
      <c r="C787"/>
      <c r="D787"/>
      <c r="E787" s="106"/>
      <c r="F787" s="2"/>
      <c r="G787" s="96"/>
      <c r="H787" s="1"/>
      <c r="I787" s="1"/>
    </row>
    <row r="788" spans="3:9" x14ac:dyDescent="0.25">
      <c r="C788"/>
      <c r="D788"/>
      <c r="E788" s="106"/>
      <c r="F788" s="2"/>
      <c r="G788" s="96"/>
      <c r="H788" s="1"/>
      <c r="I788" s="1"/>
    </row>
    <row r="789" spans="3:9" x14ac:dyDescent="0.25">
      <c r="C789"/>
      <c r="D789"/>
      <c r="E789" s="106"/>
      <c r="F789" s="2"/>
      <c r="G789" s="96"/>
      <c r="H789" s="1"/>
      <c r="I789" s="1"/>
    </row>
    <row r="790" spans="3:9" x14ac:dyDescent="0.25">
      <c r="C790"/>
      <c r="D790"/>
      <c r="E790" s="106"/>
      <c r="F790" s="2"/>
      <c r="G790" s="96"/>
      <c r="H790" s="1"/>
      <c r="I790" s="1"/>
    </row>
    <row r="791" spans="3:9" x14ac:dyDescent="0.25">
      <c r="C791"/>
      <c r="D791"/>
      <c r="E791" s="106"/>
      <c r="F791" s="2"/>
      <c r="G791" s="96"/>
      <c r="H791" s="1"/>
      <c r="I791" s="1"/>
    </row>
    <row r="792" spans="3:9" x14ac:dyDescent="0.25">
      <c r="C792"/>
      <c r="D792"/>
      <c r="E792" s="106"/>
      <c r="F792" s="2"/>
      <c r="G792" s="96"/>
      <c r="H792" s="1"/>
      <c r="I792" s="1"/>
    </row>
    <row r="793" spans="3:9" x14ac:dyDescent="0.25">
      <c r="C793"/>
      <c r="D793"/>
      <c r="E793" s="106"/>
      <c r="F793" s="2"/>
      <c r="G793" s="96"/>
      <c r="H793" s="1"/>
      <c r="I793" s="1"/>
    </row>
    <row r="794" spans="3:9" x14ac:dyDescent="0.25">
      <c r="C794"/>
      <c r="D794"/>
      <c r="E794" s="106"/>
      <c r="F794" s="2"/>
      <c r="G794" s="96"/>
      <c r="H794" s="1"/>
      <c r="I794" s="1"/>
    </row>
    <row r="795" spans="3:9" x14ac:dyDescent="0.25">
      <c r="C795"/>
      <c r="D795"/>
      <c r="E795" s="106"/>
      <c r="F795" s="2"/>
      <c r="G795" s="96"/>
      <c r="H795" s="1"/>
      <c r="I795" s="1"/>
    </row>
    <row r="796" spans="3:9" x14ac:dyDescent="0.25">
      <c r="C796"/>
      <c r="D796"/>
      <c r="E796" s="106"/>
      <c r="F796" s="2"/>
      <c r="G796" s="96"/>
      <c r="H796" s="1"/>
      <c r="I796" s="1"/>
    </row>
    <row r="797" spans="3:9" x14ac:dyDescent="0.25">
      <c r="C797"/>
      <c r="D797"/>
      <c r="E797" s="106"/>
      <c r="F797" s="2"/>
      <c r="G797" s="96"/>
      <c r="H797" s="1"/>
      <c r="I797" s="1"/>
    </row>
    <row r="798" spans="3:9" x14ac:dyDescent="0.25">
      <c r="C798"/>
      <c r="D798"/>
      <c r="E798" s="106"/>
      <c r="F798" s="2"/>
      <c r="G798" s="96"/>
      <c r="H798" s="1"/>
      <c r="I798" s="1"/>
    </row>
    <row r="799" spans="3:9" x14ac:dyDescent="0.25">
      <c r="C799"/>
      <c r="D799"/>
      <c r="E799" s="106"/>
      <c r="F799" s="2"/>
      <c r="G799" s="96"/>
      <c r="H799" s="1"/>
      <c r="I799" s="1"/>
    </row>
    <row r="800" spans="3:9" x14ac:dyDescent="0.25">
      <c r="C800"/>
      <c r="D800"/>
      <c r="E800" s="106"/>
      <c r="F800" s="2"/>
      <c r="G800" s="96"/>
      <c r="H800" s="1"/>
      <c r="I800" s="1"/>
    </row>
    <row r="801" spans="3:9" x14ac:dyDescent="0.25">
      <c r="C801"/>
      <c r="D801"/>
      <c r="E801" s="106"/>
      <c r="F801" s="2"/>
      <c r="G801" s="96"/>
      <c r="H801" s="1"/>
      <c r="I801" s="1"/>
    </row>
    <row r="802" spans="3:9" x14ac:dyDescent="0.25">
      <c r="C802"/>
      <c r="D802"/>
      <c r="E802" s="106"/>
      <c r="F802" s="2"/>
      <c r="G802" s="96"/>
      <c r="H802" s="1"/>
      <c r="I802" s="1"/>
    </row>
    <row r="803" spans="3:9" x14ac:dyDescent="0.25">
      <c r="C803"/>
      <c r="D803"/>
      <c r="E803" s="106"/>
      <c r="F803" s="2"/>
      <c r="G803" s="96"/>
      <c r="H803" s="1"/>
      <c r="I803" s="1"/>
    </row>
    <row r="804" spans="3:9" x14ac:dyDescent="0.25">
      <c r="C804"/>
      <c r="D804"/>
      <c r="E804" s="106"/>
      <c r="F804" s="2"/>
      <c r="G804" s="96"/>
      <c r="H804" s="1"/>
      <c r="I804" s="1"/>
    </row>
    <row r="805" spans="3:9" x14ac:dyDescent="0.25">
      <c r="C805"/>
      <c r="D805"/>
      <c r="E805" s="106"/>
      <c r="F805" s="2"/>
      <c r="G805" s="96"/>
      <c r="H805" s="1"/>
      <c r="I805" s="1"/>
    </row>
    <row r="806" spans="3:9" x14ac:dyDescent="0.25">
      <c r="C806"/>
      <c r="D806"/>
      <c r="E806" s="106"/>
      <c r="F806" s="2"/>
      <c r="G806" s="96"/>
      <c r="H806" s="1"/>
      <c r="I806" s="1"/>
    </row>
    <row r="807" spans="3:9" x14ac:dyDescent="0.25">
      <c r="C807"/>
      <c r="D807"/>
      <c r="E807" s="106"/>
      <c r="F807" s="2"/>
      <c r="G807" s="96"/>
      <c r="H807" s="1"/>
      <c r="I807" s="1"/>
    </row>
    <row r="808" spans="3:9" x14ac:dyDescent="0.25">
      <c r="C808"/>
      <c r="D808"/>
      <c r="E808" s="106"/>
      <c r="F808" s="2"/>
      <c r="G808" s="96"/>
      <c r="H808" s="1"/>
      <c r="I808" s="1"/>
    </row>
    <row r="809" spans="3:9" x14ac:dyDescent="0.25">
      <c r="C809"/>
      <c r="D809"/>
      <c r="E809" s="106"/>
      <c r="F809" s="2"/>
      <c r="G809" s="96"/>
      <c r="H809" s="1"/>
      <c r="I809" s="1"/>
    </row>
    <row r="810" spans="3:9" x14ac:dyDescent="0.25">
      <c r="C810"/>
      <c r="D810"/>
      <c r="E810" s="106"/>
      <c r="F810" s="2"/>
      <c r="G810" s="96"/>
      <c r="H810" s="1"/>
      <c r="I810" s="1"/>
    </row>
    <row r="811" spans="3:9" x14ac:dyDescent="0.25">
      <c r="C811"/>
      <c r="D811"/>
      <c r="E811" s="106"/>
      <c r="F811" s="2"/>
      <c r="G811" s="96"/>
      <c r="H811" s="1"/>
      <c r="I811" s="1"/>
    </row>
    <row r="812" spans="3:9" x14ac:dyDescent="0.25">
      <c r="C812"/>
      <c r="D812"/>
      <c r="E812" s="106"/>
      <c r="F812" s="2"/>
      <c r="G812" s="96"/>
      <c r="H812" s="1"/>
      <c r="I812" s="1"/>
    </row>
    <row r="813" spans="3:9" x14ac:dyDescent="0.25">
      <c r="C813"/>
      <c r="D813"/>
      <c r="E813" s="106"/>
      <c r="F813" s="2"/>
      <c r="G813" s="96"/>
      <c r="H813" s="1"/>
      <c r="I813" s="1"/>
    </row>
    <row r="814" spans="3:9" x14ac:dyDescent="0.25">
      <c r="C814"/>
      <c r="D814"/>
      <c r="E814" s="106"/>
      <c r="F814" s="2"/>
      <c r="G814" s="96"/>
      <c r="H814" s="1"/>
      <c r="I814" s="1"/>
    </row>
    <row r="815" spans="3:9" x14ac:dyDescent="0.25">
      <c r="C815"/>
      <c r="D815"/>
      <c r="E815" s="106"/>
      <c r="F815" s="2"/>
      <c r="G815" s="96"/>
      <c r="H815" s="1"/>
      <c r="I815" s="1"/>
    </row>
    <row r="816" spans="3:9" x14ac:dyDescent="0.25">
      <c r="C816"/>
      <c r="D816"/>
      <c r="E816" s="106"/>
      <c r="F816" s="2"/>
      <c r="G816" s="96"/>
      <c r="H816" s="1"/>
      <c r="I816" s="1"/>
    </row>
    <row r="817" spans="3:9" x14ac:dyDescent="0.25">
      <c r="C817"/>
      <c r="D817"/>
      <c r="E817" s="106"/>
      <c r="F817" s="2"/>
      <c r="G817" s="96"/>
      <c r="H817" s="1"/>
      <c r="I817" s="1"/>
    </row>
    <row r="818" spans="3:9" x14ac:dyDescent="0.25">
      <c r="C818"/>
      <c r="D818"/>
      <c r="E818" s="106"/>
      <c r="F818" s="2"/>
      <c r="G818" s="96"/>
      <c r="H818" s="1"/>
      <c r="I818" s="1"/>
    </row>
    <row r="819" spans="3:9" x14ac:dyDescent="0.25">
      <c r="C819"/>
      <c r="D819"/>
      <c r="E819" s="106"/>
      <c r="F819" s="2"/>
      <c r="G819" s="96"/>
      <c r="H819" s="1"/>
      <c r="I819" s="1"/>
    </row>
    <row r="820" spans="3:9" x14ac:dyDescent="0.25">
      <c r="C820"/>
      <c r="D820"/>
      <c r="E820" s="106"/>
      <c r="F820" s="2"/>
      <c r="G820" s="96"/>
      <c r="H820" s="1"/>
      <c r="I820" s="1"/>
    </row>
    <row r="821" spans="3:9" x14ac:dyDescent="0.25">
      <c r="C821"/>
      <c r="D821"/>
      <c r="E821" s="106"/>
      <c r="F821" s="2"/>
      <c r="G821" s="96"/>
      <c r="H821" s="1"/>
      <c r="I821" s="1"/>
    </row>
    <row r="822" spans="3:9" x14ac:dyDescent="0.25">
      <c r="C822"/>
      <c r="D822"/>
      <c r="E822" s="106"/>
      <c r="F822" s="2"/>
      <c r="G822" s="96"/>
      <c r="H822" s="1"/>
      <c r="I822" s="1"/>
    </row>
    <row r="823" spans="3:9" x14ac:dyDescent="0.25">
      <c r="C823"/>
      <c r="D823"/>
      <c r="E823" s="106"/>
      <c r="F823" s="2"/>
      <c r="G823" s="96"/>
      <c r="H823" s="1"/>
      <c r="I823" s="1"/>
    </row>
    <row r="824" spans="3:9" x14ac:dyDescent="0.25">
      <c r="C824"/>
      <c r="D824"/>
      <c r="E824" s="106"/>
      <c r="F824" s="2"/>
      <c r="G824" s="96"/>
      <c r="H824" s="1"/>
      <c r="I824" s="1"/>
    </row>
    <row r="825" spans="3:9" x14ac:dyDescent="0.25">
      <c r="C825"/>
      <c r="D825"/>
      <c r="E825" s="106"/>
      <c r="F825" s="2"/>
      <c r="G825" s="96"/>
      <c r="H825" s="1"/>
      <c r="I825" s="1"/>
    </row>
    <row r="826" spans="3:9" x14ac:dyDescent="0.25">
      <c r="C826"/>
      <c r="D826"/>
      <c r="E826" s="106"/>
      <c r="F826" s="2"/>
      <c r="G826" s="96"/>
      <c r="H826" s="1"/>
      <c r="I826" s="1"/>
    </row>
    <row r="827" spans="3:9" x14ac:dyDescent="0.25">
      <c r="C827"/>
      <c r="D827"/>
      <c r="E827" s="106"/>
      <c r="F827" s="2"/>
      <c r="G827" s="96"/>
      <c r="H827" s="1"/>
      <c r="I827" s="1"/>
    </row>
    <row r="828" spans="3:9" x14ac:dyDescent="0.25">
      <c r="C828"/>
      <c r="D828"/>
      <c r="E828" s="106"/>
      <c r="F828" s="2"/>
      <c r="G828" s="96"/>
      <c r="H828" s="1"/>
      <c r="I828" s="1"/>
    </row>
    <row r="829" spans="3:9" x14ac:dyDescent="0.25">
      <c r="C829"/>
      <c r="D829"/>
      <c r="E829" s="106"/>
      <c r="F829" s="2"/>
      <c r="G829" s="96"/>
      <c r="H829" s="1"/>
      <c r="I829" s="1"/>
    </row>
    <row r="830" spans="3:9" x14ac:dyDescent="0.25">
      <c r="C830"/>
      <c r="D830"/>
      <c r="E830" s="106"/>
      <c r="F830" s="2"/>
      <c r="G830" s="96"/>
      <c r="H830" s="1"/>
      <c r="I830" s="1"/>
    </row>
    <row r="831" spans="3:9" x14ac:dyDescent="0.25">
      <c r="C831"/>
      <c r="D831"/>
      <c r="E831" s="106"/>
      <c r="F831" s="2"/>
      <c r="G831" s="96"/>
      <c r="H831" s="1"/>
      <c r="I831" s="1"/>
    </row>
    <row r="832" spans="3:9" x14ac:dyDescent="0.25">
      <c r="C832"/>
      <c r="D832"/>
      <c r="E832" s="106"/>
      <c r="F832" s="2"/>
      <c r="G832" s="96"/>
      <c r="H832" s="1"/>
      <c r="I832" s="1"/>
    </row>
    <row r="833" spans="3:9" x14ac:dyDescent="0.25">
      <c r="C833"/>
      <c r="D833"/>
      <c r="E833" s="106"/>
      <c r="F833" s="2"/>
      <c r="G833" s="96"/>
      <c r="H833" s="1"/>
      <c r="I833" s="1"/>
    </row>
    <row r="834" spans="3:9" x14ac:dyDescent="0.25">
      <c r="C834"/>
      <c r="D834"/>
      <c r="E834" s="106"/>
      <c r="F834" s="2"/>
      <c r="G834" s="96"/>
      <c r="H834" s="1"/>
      <c r="I834" s="1"/>
    </row>
    <row r="835" spans="3:9" x14ac:dyDescent="0.25">
      <c r="C835"/>
      <c r="D835"/>
      <c r="E835" s="106"/>
      <c r="F835" s="2"/>
      <c r="G835" s="96"/>
      <c r="H835" s="1"/>
      <c r="I835" s="1"/>
    </row>
    <row r="836" spans="3:9" x14ac:dyDescent="0.25">
      <c r="C836"/>
      <c r="D836"/>
      <c r="E836" s="106"/>
      <c r="F836" s="2"/>
      <c r="G836" s="96"/>
      <c r="H836" s="1"/>
      <c r="I836" s="1"/>
    </row>
    <row r="837" spans="3:9" x14ac:dyDescent="0.25">
      <c r="C837"/>
      <c r="D837"/>
      <c r="E837" s="106"/>
      <c r="F837" s="2"/>
      <c r="G837" s="96"/>
      <c r="H837" s="1"/>
      <c r="I837" s="1"/>
    </row>
    <row r="838" spans="3:9" x14ac:dyDescent="0.25">
      <c r="C838"/>
      <c r="D838"/>
      <c r="E838" s="106"/>
      <c r="F838" s="2"/>
      <c r="G838" s="96"/>
      <c r="H838" s="1"/>
      <c r="I838" s="1"/>
    </row>
    <row r="839" spans="3:9" x14ac:dyDescent="0.25">
      <c r="C839"/>
      <c r="D839"/>
      <c r="E839" s="106"/>
      <c r="F839" s="2"/>
      <c r="G839" s="96"/>
      <c r="H839" s="1"/>
      <c r="I839" s="1"/>
    </row>
    <row r="840" spans="3:9" x14ac:dyDescent="0.25">
      <c r="C840"/>
      <c r="D840"/>
      <c r="E840" s="106"/>
      <c r="F840" s="2"/>
      <c r="G840" s="96"/>
      <c r="H840" s="1"/>
      <c r="I840" s="1"/>
    </row>
    <row r="841" spans="3:9" x14ac:dyDescent="0.25">
      <c r="C841"/>
      <c r="D841"/>
      <c r="E841" s="106"/>
      <c r="F841" s="2"/>
      <c r="G841" s="96"/>
      <c r="H841" s="1"/>
      <c r="I841" s="1"/>
    </row>
    <row r="842" spans="3:9" x14ac:dyDescent="0.25">
      <c r="C842"/>
      <c r="D842"/>
      <c r="E842" s="106"/>
      <c r="F842" s="2"/>
      <c r="G842" s="96"/>
      <c r="H842" s="1"/>
      <c r="I842" s="1"/>
    </row>
    <row r="843" spans="3:9" x14ac:dyDescent="0.25">
      <c r="C843"/>
      <c r="D843"/>
      <c r="E843" s="106"/>
      <c r="F843" s="2"/>
      <c r="G843" s="96"/>
      <c r="H843" s="1"/>
      <c r="I843" s="1"/>
    </row>
    <row r="844" spans="3:9" x14ac:dyDescent="0.25">
      <c r="C844"/>
      <c r="D844"/>
      <c r="E844" s="106"/>
      <c r="F844" s="2"/>
      <c r="G844" s="96"/>
      <c r="H844" s="1"/>
      <c r="I844" s="1"/>
    </row>
    <row r="845" spans="3:9" x14ac:dyDescent="0.25">
      <c r="C845"/>
      <c r="D845"/>
      <c r="E845" s="106"/>
      <c r="F845" s="2"/>
      <c r="G845" s="96"/>
      <c r="H845" s="1"/>
      <c r="I845" s="1"/>
    </row>
    <row r="846" spans="3:9" x14ac:dyDescent="0.25">
      <c r="C846"/>
      <c r="D846"/>
      <c r="E846" s="106"/>
      <c r="F846" s="2"/>
      <c r="G846" s="96"/>
      <c r="H846" s="1"/>
      <c r="I846" s="1"/>
    </row>
    <row r="847" spans="3:9" x14ac:dyDescent="0.25">
      <c r="C847"/>
      <c r="D847"/>
      <c r="E847" s="106"/>
      <c r="F847" s="2"/>
      <c r="G847" s="96"/>
      <c r="H847" s="1"/>
      <c r="I847" s="1"/>
    </row>
    <row r="848" spans="3:9" x14ac:dyDescent="0.25">
      <c r="C848"/>
      <c r="D848"/>
      <c r="E848" s="106"/>
      <c r="F848" s="2"/>
      <c r="G848" s="96"/>
      <c r="H848" s="1"/>
      <c r="I848" s="1"/>
    </row>
    <row r="849" spans="3:9" x14ac:dyDescent="0.25">
      <c r="C849"/>
      <c r="D849"/>
      <c r="E849" s="106"/>
      <c r="F849" s="2"/>
      <c r="G849" s="96"/>
      <c r="H849" s="1"/>
      <c r="I849" s="1"/>
    </row>
    <row r="850" spans="3:9" x14ac:dyDescent="0.25">
      <c r="C850"/>
      <c r="D850"/>
      <c r="E850" s="106"/>
      <c r="F850" s="2"/>
      <c r="G850" s="96"/>
      <c r="H850" s="1"/>
      <c r="I850" s="1"/>
    </row>
    <row r="851" spans="3:9" x14ac:dyDescent="0.25">
      <c r="C851"/>
      <c r="D851"/>
      <c r="E851" s="106"/>
      <c r="F851" s="2"/>
      <c r="G851" s="96"/>
      <c r="H851" s="1"/>
      <c r="I851" s="1"/>
    </row>
    <row r="852" spans="3:9" x14ac:dyDescent="0.25">
      <c r="C852"/>
      <c r="D852"/>
      <c r="E852" s="106"/>
      <c r="F852" s="2"/>
      <c r="G852" s="96"/>
      <c r="H852" s="1"/>
      <c r="I852" s="1"/>
    </row>
    <row r="853" spans="3:9" x14ac:dyDescent="0.25">
      <c r="C853"/>
      <c r="D853"/>
      <c r="E853" s="106"/>
      <c r="F853" s="2"/>
      <c r="G853" s="96"/>
      <c r="H853" s="1"/>
      <c r="I853" s="1"/>
    </row>
    <row r="854" spans="3:9" x14ac:dyDescent="0.25">
      <c r="C854"/>
      <c r="D854"/>
      <c r="E854" s="106"/>
      <c r="F854" s="2"/>
      <c r="G854" s="96"/>
      <c r="H854" s="1"/>
      <c r="I854" s="1"/>
    </row>
    <row r="855" spans="3:9" x14ac:dyDescent="0.25">
      <c r="C855"/>
      <c r="D855"/>
      <c r="E855" s="106"/>
      <c r="F855" s="2"/>
      <c r="G855" s="96"/>
      <c r="H855" s="1"/>
      <c r="I855" s="1"/>
    </row>
    <row r="856" spans="3:9" x14ac:dyDescent="0.25">
      <c r="C856"/>
      <c r="D856"/>
      <c r="E856" s="106"/>
      <c r="F856" s="2"/>
      <c r="G856" s="96"/>
      <c r="H856" s="1"/>
      <c r="I856" s="1"/>
    </row>
    <row r="857" spans="3:9" x14ac:dyDescent="0.25">
      <c r="C857"/>
      <c r="D857"/>
      <c r="E857" s="106"/>
      <c r="F857" s="2"/>
      <c r="G857" s="96"/>
      <c r="H857" s="1"/>
      <c r="I857" s="1"/>
    </row>
    <row r="858" spans="3:9" x14ac:dyDescent="0.25">
      <c r="C858"/>
      <c r="D858"/>
      <c r="E858" s="106"/>
      <c r="F858" s="2"/>
      <c r="G858" s="96"/>
      <c r="H858" s="1"/>
      <c r="I858" s="1"/>
    </row>
    <row r="859" spans="3:9" x14ac:dyDescent="0.25">
      <c r="C859"/>
      <c r="D859"/>
      <c r="E859" s="106"/>
      <c r="F859" s="2"/>
      <c r="G859" s="96"/>
      <c r="H859" s="1"/>
      <c r="I859" s="1"/>
    </row>
    <row r="860" spans="3:9" x14ac:dyDescent="0.25">
      <c r="C860"/>
      <c r="D860"/>
      <c r="E860" s="106"/>
      <c r="F860" s="2"/>
      <c r="G860" s="96"/>
      <c r="H860" s="1"/>
      <c r="I860" s="1"/>
    </row>
    <row r="861" spans="3:9" x14ac:dyDescent="0.25">
      <c r="C861"/>
      <c r="D861"/>
      <c r="E861" s="106"/>
      <c r="F861" s="2"/>
      <c r="G861" s="96"/>
      <c r="H861" s="1"/>
      <c r="I861" s="1"/>
    </row>
    <row r="862" spans="3:9" x14ac:dyDescent="0.25">
      <c r="C862"/>
      <c r="D862"/>
      <c r="E862" s="106"/>
      <c r="F862" s="2"/>
      <c r="G862" s="96"/>
      <c r="H862" s="1"/>
      <c r="I862" s="1"/>
    </row>
    <row r="863" spans="3:9" x14ac:dyDescent="0.25">
      <c r="C863"/>
      <c r="D863"/>
      <c r="E863" s="106"/>
      <c r="F863" s="2"/>
      <c r="G863" s="96"/>
      <c r="H863" s="1"/>
      <c r="I863" s="1"/>
    </row>
    <row r="864" spans="3:9" x14ac:dyDescent="0.25">
      <c r="C864"/>
      <c r="D864"/>
      <c r="E864" s="106"/>
      <c r="F864" s="2"/>
      <c r="G864" s="96"/>
      <c r="H864" s="1"/>
      <c r="I864" s="1"/>
    </row>
    <row r="865" spans="3:9" x14ac:dyDescent="0.25">
      <c r="C865"/>
      <c r="D865"/>
      <c r="E865" s="106"/>
      <c r="F865" s="2"/>
      <c r="G865" s="96"/>
      <c r="H865" s="1"/>
      <c r="I865" s="1"/>
    </row>
    <row r="866" spans="3:9" x14ac:dyDescent="0.25">
      <c r="C866"/>
      <c r="D866"/>
      <c r="E866" s="106"/>
      <c r="F866" s="2"/>
      <c r="G866" s="96"/>
      <c r="H866" s="1"/>
      <c r="I866" s="1"/>
    </row>
    <row r="867" spans="3:9" x14ac:dyDescent="0.25">
      <c r="C867"/>
      <c r="D867"/>
      <c r="E867" s="106"/>
      <c r="F867" s="2"/>
      <c r="G867" s="96"/>
      <c r="H867" s="1"/>
      <c r="I867" s="1"/>
    </row>
    <row r="868" spans="3:9" x14ac:dyDescent="0.25">
      <c r="C868"/>
      <c r="D868"/>
      <c r="E868" s="106"/>
      <c r="F868" s="2"/>
      <c r="G868" s="96"/>
      <c r="H868" s="1"/>
      <c r="I868" s="1"/>
    </row>
    <row r="869" spans="3:9" x14ac:dyDescent="0.25">
      <c r="C869"/>
      <c r="D869"/>
      <c r="E869" s="106"/>
      <c r="F869" s="2"/>
      <c r="G869" s="96"/>
      <c r="H869" s="1"/>
      <c r="I869" s="1"/>
    </row>
    <row r="870" spans="3:9" x14ac:dyDescent="0.25">
      <c r="C870"/>
      <c r="D870"/>
      <c r="E870" s="106"/>
      <c r="F870" s="2"/>
      <c r="G870" s="96"/>
      <c r="H870" s="1"/>
      <c r="I870" s="1"/>
    </row>
    <row r="871" spans="3:9" x14ac:dyDescent="0.25">
      <c r="C871"/>
      <c r="D871"/>
      <c r="E871" s="106"/>
      <c r="F871" s="2"/>
      <c r="G871" s="96"/>
      <c r="H871" s="1"/>
      <c r="I871" s="1"/>
    </row>
    <row r="872" spans="3:9" x14ac:dyDescent="0.25">
      <c r="C872"/>
      <c r="D872"/>
      <c r="E872" s="106"/>
      <c r="F872" s="2"/>
      <c r="G872" s="96"/>
      <c r="H872" s="1"/>
      <c r="I872" s="1"/>
    </row>
    <row r="873" spans="3:9" x14ac:dyDescent="0.25">
      <c r="C873"/>
      <c r="D873"/>
      <c r="E873" s="106"/>
      <c r="F873" s="2"/>
      <c r="G873" s="96"/>
      <c r="H873" s="1"/>
      <c r="I873" s="1"/>
    </row>
    <row r="874" spans="3:9" x14ac:dyDescent="0.25">
      <c r="C874"/>
      <c r="D874"/>
      <c r="E874" s="106"/>
      <c r="F874" s="2"/>
      <c r="G874" s="96"/>
      <c r="H874" s="1"/>
      <c r="I874" s="1"/>
    </row>
    <row r="875" spans="3:9" x14ac:dyDescent="0.25">
      <c r="C875"/>
      <c r="D875"/>
      <c r="E875" s="106"/>
      <c r="F875" s="2"/>
      <c r="G875" s="96"/>
      <c r="H875" s="1"/>
      <c r="I875" s="1"/>
    </row>
    <row r="876" spans="3:9" x14ac:dyDescent="0.25">
      <c r="C876"/>
      <c r="D876"/>
      <c r="E876" s="106"/>
      <c r="F876" s="2"/>
      <c r="G876" s="96"/>
      <c r="H876" s="1"/>
      <c r="I876" s="1"/>
    </row>
    <row r="877" spans="3:9" x14ac:dyDescent="0.25">
      <c r="C877"/>
      <c r="D877"/>
      <c r="E877" s="106"/>
      <c r="F877" s="2"/>
      <c r="G877" s="96"/>
      <c r="H877" s="1"/>
      <c r="I877" s="1"/>
    </row>
    <row r="878" spans="3:9" x14ac:dyDescent="0.25">
      <c r="C878"/>
      <c r="D878"/>
      <c r="E878" s="106"/>
      <c r="F878" s="2"/>
      <c r="G878" s="96"/>
      <c r="H878" s="1"/>
      <c r="I878" s="1"/>
    </row>
    <row r="879" spans="3:9" x14ac:dyDescent="0.25">
      <c r="C879"/>
      <c r="D879"/>
      <c r="E879" s="106"/>
      <c r="F879" s="2"/>
      <c r="G879" s="96"/>
      <c r="H879" s="1"/>
      <c r="I879" s="1"/>
    </row>
    <row r="880" spans="3:9" x14ac:dyDescent="0.25">
      <c r="C880"/>
      <c r="D880"/>
      <c r="E880" s="106"/>
      <c r="F880" s="2"/>
      <c r="G880" s="96"/>
      <c r="H880" s="1"/>
      <c r="I880" s="1"/>
    </row>
    <row r="881" spans="3:9" x14ac:dyDescent="0.25">
      <c r="C881"/>
      <c r="D881"/>
      <c r="E881" s="106"/>
      <c r="F881" s="2"/>
      <c r="G881" s="96"/>
      <c r="H881" s="1"/>
      <c r="I881" s="1"/>
    </row>
    <row r="882" spans="3:9" x14ac:dyDescent="0.25">
      <c r="C882"/>
      <c r="D882"/>
      <c r="E882" s="106"/>
      <c r="F882" s="2"/>
      <c r="G882" s="96"/>
      <c r="H882" s="1"/>
      <c r="I882" s="1"/>
    </row>
    <row r="883" spans="3:9" x14ac:dyDescent="0.25">
      <c r="C883"/>
      <c r="D883"/>
      <c r="E883" s="106"/>
      <c r="F883" s="2"/>
      <c r="G883" s="96"/>
      <c r="H883" s="1"/>
      <c r="I883" s="1"/>
    </row>
    <row r="884" spans="3:9" x14ac:dyDescent="0.25">
      <c r="C884"/>
      <c r="D884"/>
      <c r="E884" s="106"/>
      <c r="F884" s="2"/>
      <c r="G884" s="96"/>
      <c r="H884" s="1"/>
      <c r="I884" s="1"/>
    </row>
    <row r="885" spans="3:9" x14ac:dyDescent="0.25">
      <c r="C885"/>
      <c r="D885"/>
      <c r="E885" s="106"/>
      <c r="F885" s="2"/>
      <c r="G885" s="96"/>
      <c r="H885" s="1"/>
      <c r="I885" s="1"/>
    </row>
    <row r="886" spans="3:9" x14ac:dyDescent="0.25">
      <c r="C886"/>
      <c r="D886"/>
      <c r="E886" s="106"/>
      <c r="F886" s="2"/>
      <c r="G886" s="96"/>
      <c r="H886" s="1"/>
      <c r="I886" s="1"/>
    </row>
    <row r="887" spans="3:9" x14ac:dyDescent="0.25">
      <c r="C887"/>
      <c r="D887"/>
      <c r="E887" s="106"/>
      <c r="F887" s="2"/>
      <c r="G887" s="96"/>
      <c r="H887" s="1"/>
      <c r="I887" s="1"/>
    </row>
    <row r="888" spans="3:9" x14ac:dyDescent="0.25">
      <c r="C888"/>
      <c r="D888"/>
      <c r="E888" s="106"/>
      <c r="F888" s="2"/>
      <c r="G888" s="96"/>
      <c r="H888" s="1"/>
      <c r="I888" s="1"/>
    </row>
    <row r="889" spans="3:9" x14ac:dyDescent="0.25">
      <c r="C889"/>
      <c r="D889"/>
      <c r="E889" s="106"/>
      <c r="F889" s="2"/>
      <c r="G889" s="96"/>
      <c r="H889" s="1"/>
      <c r="I889" s="1"/>
    </row>
    <row r="890" spans="3:9" x14ac:dyDescent="0.25">
      <c r="C890"/>
      <c r="D890"/>
      <c r="E890" s="106"/>
      <c r="F890" s="2"/>
      <c r="G890" s="96"/>
      <c r="H890" s="1"/>
      <c r="I890" s="1"/>
    </row>
    <row r="891" spans="3:9" x14ac:dyDescent="0.25">
      <c r="C891"/>
      <c r="D891"/>
      <c r="E891" s="106"/>
      <c r="F891" s="2"/>
      <c r="G891" s="96"/>
      <c r="H891" s="1"/>
      <c r="I891" s="1"/>
    </row>
    <row r="892" spans="3:9" x14ac:dyDescent="0.25">
      <c r="C892"/>
      <c r="D892"/>
      <c r="E892" s="106"/>
      <c r="F892" s="2"/>
      <c r="G892" s="96"/>
      <c r="H892" s="1"/>
      <c r="I892" s="1"/>
    </row>
    <row r="893" spans="3:9" x14ac:dyDescent="0.25">
      <c r="C893"/>
      <c r="D893"/>
      <c r="E893" s="106"/>
      <c r="F893" s="2"/>
      <c r="G893" s="96"/>
      <c r="H893" s="1"/>
      <c r="I893" s="1"/>
    </row>
    <row r="894" spans="3:9" x14ac:dyDescent="0.25">
      <c r="C894"/>
      <c r="D894"/>
      <c r="E894" s="106"/>
      <c r="F894" s="2"/>
      <c r="G894" s="96"/>
      <c r="H894" s="1"/>
      <c r="I894" s="1"/>
    </row>
    <row r="895" spans="3:9" x14ac:dyDescent="0.25">
      <c r="C895"/>
      <c r="D895"/>
      <c r="E895" s="106"/>
      <c r="F895" s="2"/>
      <c r="G895" s="96"/>
      <c r="H895" s="1"/>
      <c r="I895" s="1"/>
    </row>
    <row r="896" spans="3:9" x14ac:dyDescent="0.25">
      <c r="C896"/>
      <c r="D896"/>
      <c r="E896" s="106"/>
      <c r="F896" s="2"/>
      <c r="G896" s="96"/>
      <c r="H896" s="1"/>
      <c r="I896" s="1"/>
    </row>
    <row r="897" spans="3:9" x14ac:dyDescent="0.25">
      <c r="C897"/>
      <c r="D897"/>
      <c r="E897" s="106"/>
      <c r="F897" s="2"/>
      <c r="G897" s="96"/>
      <c r="H897" s="1"/>
      <c r="I897" s="1"/>
    </row>
    <row r="898" spans="3:9" x14ac:dyDescent="0.25">
      <c r="C898"/>
      <c r="D898"/>
      <c r="E898" s="106"/>
      <c r="F898" s="2"/>
      <c r="G898" s="96"/>
      <c r="H898" s="1"/>
      <c r="I898" s="1"/>
    </row>
    <row r="899" spans="3:9" x14ac:dyDescent="0.25">
      <c r="C899"/>
      <c r="D899"/>
      <c r="E899" s="106"/>
      <c r="F899" s="2"/>
      <c r="G899" s="96"/>
      <c r="H899" s="1"/>
      <c r="I899" s="1"/>
    </row>
    <row r="900" spans="3:9" x14ac:dyDescent="0.25">
      <c r="C900"/>
      <c r="D900"/>
      <c r="E900" s="106"/>
      <c r="F900" s="2"/>
      <c r="G900" s="96"/>
      <c r="H900" s="1"/>
      <c r="I900" s="1"/>
    </row>
    <row r="901" spans="3:9" x14ac:dyDescent="0.25">
      <c r="C901"/>
      <c r="D901"/>
      <c r="E901" s="106"/>
      <c r="F901" s="2"/>
      <c r="G901" s="96"/>
      <c r="H901" s="1"/>
      <c r="I901" s="1"/>
    </row>
    <row r="902" spans="3:9" x14ac:dyDescent="0.25">
      <c r="C902"/>
      <c r="D902"/>
      <c r="E902" s="106"/>
      <c r="F902" s="2"/>
      <c r="G902" s="96"/>
      <c r="H902" s="1"/>
      <c r="I902" s="1"/>
    </row>
    <row r="903" spans="3:9" x14ac:dyDescent="0.25">
      <c r="C903"/>
      <c r="D903"/>
      <c r="E903" s="106"/>
      <c r="F903" s="2"/>
      <c r="G903" s="96"/>
      <c r="H903" s="1"/>
      <c r="I903" s="1"/>
    </row>
    <row r="904" spans="3:9" x14ac:dyDescent="0.25">
      <c r="C904"/>
      <c r="D904"/>
      <c r="E904" s="106"/>
      <c r="F904" s="2"/>
      <c r="G904" s="96"/>
      <c r="H904" s="1"/>
      <c r="I904" s="1"/>
    </row>
    <row r="905" spans="3:9" x14ac:dyDescent="0.25">
      <c r="C905"/>
      <c r="D905"/>
      <c r="E905" s="106"/>
      <c r="F905" s="2"/>
      <c r="G905" s="96"/>
      <c r="H905" s="1"/>
      <c r="I905" s="1"/>
    </row>
    <row r="906" spans="3:9" x14ac:dyDescent="0.25">
      <c r="C906"/>
      <c r="D906"/>
      <c r="E906" s="106"/>
      <c r="F906" s="2"/>
      <c r="G906" s="96"/>
      <c r="H906" s="1"/>
      <c r="I906" s="1"/>
    </row>
    <row r="907" spans="3:9" x14ac:dyDescent="0.25">
      <c r="C907"/>
      <c r="D907"/>
      <c r="E907" s="106"/>
      <c r="F907" s="2"/>
      <c r="G907" s="96"/>
      <c r="H907" s="1"/>
      <c r="I907" s="1"/>
    </row>
    <row r="908" spans="3:9" x14ac:dyDescent="0.25">
      <c r="C908"/>
      <c r="D908"/>
      <c r="E908" s="106"/>
      <c r="F908" s="2"/>
      <c r="G908" s="96"/>
      <c r="H908" s="1"/>
      <c r="I908" s="1"/>
    </row>
    <row r="909" spans="3:9" x14ac:dyDescent="0.25">
      <c r="C909"/>
      <c r="D909"/>
      <c r="E909" s="106"/>
      <c r="F909" s="2"/>
      <c r="G909" s="96"/>
      <c r="H909" s="1"/>
      <c r="I909" s="1"/>
    </row>
    <row r="910" spans="3:9" x14ac:dyDescent="0.25">
      <c r="C910"/>
      <c r="D910"/>
      <c r="E910" s="106"/>
      <c r="F910" s="2"/>
      <c r="G910" s="96"/>
      <c r="H910" s="1"/>
      <c r="I910" s="1"/>
    </row>
    <row r="911" spans="3:9" x14ac:dyDescent="0.25">
      <c r="C911"/>
      <c r="D911"/>
      <c r="E911" s="106"/>
      <c r="F911" s="2"/>
      <c r="G911" s="96"/>
      <c r="H911" s="1"/>
      <c r="I911" s="1"/>
    </row>
    <row r="912" spans="3:9" x14ac:dyDescent="0.25">
      <c r="C912"/>
      <c r="D912"/>
      <c r="E912" s="106"/>
      <c r="F912" s="2"/>
      <c r="G912" s="96"/>
      <c r="H912" s="1"/>
      <c r="I912" s="1"/>
    </row>
    <row r="913" spans="3:9" x14ac:dyDescent="0.25">
      <c r="C913"/>
      <c r="D913"/>
      <c r="E913" s="106"/>
      <c r="F913" s="2"/>
      <c r="G913" s="96"/>
      <c r="H913" s="1"/>
      <c r="I913" s="1"/>
    </row>
    <row r="914" spans="3:9" x14ac:dyDescent="0.25">
      <c r="C914"/>
      <c r="D914"/>
      <c r="E914" s="106"/>
      <c r="F914" s="2"/>
      <c r="G914" s="96"/>
      <c r="H914" s="1"/>
      <c r="I914" s="1"/>
    </row>
    <row r="915" spans="3:9" x14ac:dyDescent="0.25">
      <c r="C915"/>
      <c r="D915"/>
      <c r="E915" s="106"/>
      <c r="F915" s="2"/>
      <c r="G915" s="96"/>
      <c r="H915" s="1"/>
      <c r="I915" s="1"/>
    </row>
    <row r="916" spans="3:9" x14ac:dyDescent="0.25">
      <c r="C916"/>
      <c r="D916"/>
      <c r="E916" s="106"/>
      <c r="F916" s="2"/>
      <c r="G916" s="96"/>
      <c r="H916" s="1"/>
      <c r="I916" s="1"/>
    </row>
    <row r="917" spans="3:9" x14ac:dyDescent="0.25">
      <c r="C917"/>
      <c r="D917"/>
      <c r="E917" s="106"/>
      <c r="F917" s="2"/>
      <c r="G917" s="96"/>
      <c r="H917" s="1"/>
      <c r="I917" s="1"/>
    </row>
    <row r="918" spans="3:9" x14ac:dyDescent="0.25">
      <c r="C918"/>
      <c r="D918"/>
      <c r="E918" s="106"/>
      <c r="F918" s="2"/>
      <c r="G918" s="96"/>
      <c r="H918" s="1"/>
      <c r="I918" s="1"/>
    </row>
    <row r="919" spans="3:9" x14ac:dyDescent="0.25">
      <c r="C919"/>
      <c r="D919"/>
      <c r="E919" s="106"/>
      <c r="F919" s="2"/>
      <c r="G919" s="96"/>
      <c r="H919" s="1"/>
      <c r="I919" s="1"/>
    </row>
    <row r="920" spans="3:9" x14ac:dyDescent="0.25">
      <c r="C920"/>
      <c r="D920"/>
      <c r="E920" s="106"/>
      <c r="F920" s="2"/>
      <c r="G920" s="96"/>
      <c r="H920" s="1"/>
      <c r="I920" s="1"/>
    </row>
    <row r="921" spans="3:9" x14ac:dyDescent="0.25">
      <c r="C921"/>
      <c r="D921"/>
      <c r="E921" s="106"/>
      <c r="F921" s="2"/>
      <c r="G921" s="96"/>
      <c r="H921" s="1"/>
      <c r="I921" s="1"/>
    </row>
    <row r="922" spans="3:9" x14ac:dyDescent="0.25">
      <c r="C922"/>
      <c r="D922"/>
      <c r="E922" s="106"/>
      <c r="F922" s="2"/>
      <c r="G922" s="96"/>
      <c r="H922" s="1"/>
      <c r="I922" s="1"/>
    </row>
    <row r="923" spans="3:9" x14ac:dyDescent="0.25">
      <c r="C923"/>
      <c r="D923"/>
      <c r="E923" s="106"/>
      <c r="F923" s="2"/>
      <c r="G923" s="96"/>
      <c r="H923" s="1"/>
      <c r="I923" s="1"/>
    </row>
    <row r="924" spans="3:9" x14ac:dyDescent="0.25">
      <c r="C924"/>
      <c r="D924"/>
      <c r="E924" s="106"/>
      <c r="F924" s="2"/>
      <c r="G924" s="96"/>
      <c r="H924" s="1"/>
      <c r="I924" s="1"/>
    </row>
    <row r="925" spans="3:9" x14ac:dyDescent="0.25">
      <c r="C925"/>
      <c r="D925"/>
      <c r="E925" s="106"/>
      <c r="F925" s="2"/>
      <c r="G925" s="96"/>
      <c r="H925" s="1"/>
      <c r="I925" s="1"/>
    </row>
    <row r="926" spans="3:9" x14ac:dyDescent="0.25">
      <c r="C926"/>
      <c r="D926"/>
      <c r="E926" s="106"/>
      <c r="F926" s="2"/>
      <c r="G926" s="96"/>
      <c r="H926" s="1"/>
      <c r="I926" s="1"/>
    </row>
    <row r="927" spans="3:9" x14ac:dyDescent="0.25">
      <c r="C927"/>
      <c r="D927"/>
      <c r="E927" s="106"/>
      <c r="F927" s="2"/>
      <c r="G927" s="96"/>
      <c r="H927" s="1"/>
      <c r="I927" s="1"/>
    </row>
    <row r="928" spans="3:9" x14ac:dyDescent="0.25">
      <c r="C928"/>
      <c r="D928"/>
      <c r="E928" s="106"/>
      <c r="F928" s="2"/>
      <c r="G928" s="96"/>
      <c r="H928" s="1"/>
      <c r="I928" s="1"/>
    </row>
    <row r="929" spans="3:9" x14ac:dyDescent="0.25">
      <c r="C929"/>
      <c r="D929"/>
      <c r="E929" s="106"/>
      <c r="F929" s="2"/>
      <c r="G929" s="96"/>
      <c r="H929" s="1"/>
      <c r="I929" s="1"/>
    </row>
    <row r="930" spans="3:9" x14ac:dyDescent="0.25">
      <c r="C930"/>
      <c r="D930"/>
      <c r="E930" s="106"/>
      <c r="F930" s="2"/>
      <c r="G930" s="96"/>
      <c r="H930" s="1"/>
      <c r="I930" s="1"/>
    </row>
    <row r="931" spans="3:9" x14ac:dyDescent="0.25">
      <c r="C931"/>
      <c r="D931"/>
      <c r="E931" s="106"/>
      <c r="F931" s="2"/>
      <c r="G931" s="96"/>
      <c r="H931" s="1"/>
      <c r="I931" s="1"/>
    </row>
    <row r="932" spans="3:9" x14ac:dyDescent="0.25">
      <c r="C932"/>
      <c r="D932"/>
      <c r="E932" s="106"/>
      <c r="F932" s="2"/>
      <c r="G932" s="96"/>
      <c r="H932" s="1"/>
      <c r="I932" s="1"/>
    </row>
    <row r="933" spans="3:9" x14ac:dyDescent="0.25">
      <c r="C933"/>
      <c r="D933"/>
      <c r="E933" s="106"/>
      <c r="F933" s="2"/>
      <c r="G933" s="96"/>
      <c r="H933" s="1"/>
      <c r="I933" s="1"/>
    </row>
    <row r="934" spans="3:9" x14ac:dyDescent="0.25">
      <c r="C934"/>
      <c r="D934"/>
      <c r="E934" s="106"/>
      <c r="F934" s="2"/>
      <c r="G934" s="96"/>
      <c r="H934" s="1"/>
      <c r="I934" s="1"/>
    </row>
    <row r="935" spans="3:9" x14ac:dyDescent="0.25">
      <c r="C935"/>
      <c r="D935"/>
      <c r="E935" s="106"/>
      <c r="F935" s="2"/>
      <c r="G935" s="96"/>
      <c r="H935" s="1"/>
      <c r="I935" s="1"/>
    </row>
    <row r="936" spans="3:9" x14ac:dyDescent="0.25">
      <c r="C936"/>
      <c r="D936"/>
      <c r="E936" s="106"/>
      <c r="F936" s="2"/>
      <c r="G936" s="96"/>
      <c r="H936" s="1"/>
      <c r="I936" s="1"/>
    </row>
    <row r="937" spans="3:9" x14ac:dyDescent="0.25">
      <c r="C937"/>
      <c r="D937"/>
      <c r="E937" s="106"/>
      <c r="F937" s="2"/>
      <c r="G937" s="96"/>
      <c r="H937" s="1"/>
      <c r="I937" s="1"/>
    </row>
    <row r="938" spans="3:9" x14ac:dyDescent="0.25">
      <c r="C938"/>
      <c r="D938"/>
      <c r="E938" s="106"/>
      <c r="F938" s="2"/>
      <c r="G938" s="96"/>
      <c r="H938" s="1"/>
      <c r="I938" s="1"/>
    </row>
    <row r="939" spans="3:9" x14ac:dyDescent="0.25">
      <c r="C939"/>
      <c r="D939"/>
      <c r="E939" s="106"/>
      <c r="F939" s="2"/>
      <c r="G939" s="96"/>
      <c r="H939" s="1"/>
      <c r="I939" s="1"/>
    </row>
    <row r="940" spans="3:9" x14ac:dyDescent="0.25">
      <c r="C940"/>
      <c r="D940"/>
      <c r="E940" s="106"/>
      <c r="F940" s="2"/>
      <c r="G940" s="96"/>
      <c r="H940" s="1"/>
      <c r="I940" s="1"/>
    </row>
    <row r="941" spans="3:9" x14ac:dyDescent="0.25">
      <c r="C941"/>
      <c r="D941"/>
      <c r="E941" s="106"/>
      <c r="F941" s="2"/>
      <c r="G941" s="96"/>
      <c r="H941" s="1"/>
      <c r="I941" s="1"/>
    </row>
    <row r="942" spans="3:9" x14ac:dyDescent="0.25">
      <c r="C942"/>
      <c r="D942"/>
      <c r="E942" s="106"/>
      <c r="F942" s="2"/>
      <c r="G942" s="96"/>
      <c r="H942" s="1"/>
      <c r="I942" s="1"/>
    </row>
    <row r="943" spans="3:9" x14ac:dyDescent="0.25">
      <c r="C943"/>
      <c r="D943"/>
      <c r="E943" s="106"/>
      <c r="F943" s="2"/>
      <c r="G943" s="96"/>
      <c r="H943" s="1"/>
      <c r="I943" s="1"/>
    </row>
    <row r="944" spans="3:9" x14ac:dyDescent="0.25">
      <c r="C944"/>
      <c r="D944"/>
      <c r="E944" s="106"/>
      <c r="F944" s="2"/>
      <c r="G944" s="96"/>
      <c r="H944" s="1"/>
      <c r="I944" s="1"/>
    </row>
    <row r="945" spans="3:9" x14ac:dyDescent="0.25">
      <c r="C945"/>
      <c r="D945"/>
      <c r="E945" s="106"/>
      <c r="F945" s="2"/>
      <c r="G945" s="96"/>
      <c r="H945" s="1"/>
      <c r="I945" s="1"/>
    </row>
    <row r="946" spans="3:9" x14ac:dyDescent="0.25">
      <c r="C946"/>
      <c r="D946"/>
      <c r="E946" s="106"/>
      <c r="F946" s="2"/>
      <c r="G946" s="96"/>
      <c r="H946" s="1"/>
      <c r="I946" s="1"/>
    </row>
    <row r="947" spans="3:9" x14ac:dyDescent="0.25">
      <c r="C947"/>
      <c r="D947"/>
      <c r="E947" s="106"/>
      <c r="F947" s="2"/>
      <c r="G947" s="96"/>
      <c r="H947" s="1"/>
      <c r="I947" s="1"/>
    </row>
    <row r="948" spans="3:9" x14ac:dyDescent="0.25">
      <c r="C948"/>
      <c r="D948"/>
      <c r="E948" s="106"/>
      <c r="F948" s="2"/>
      <c r="G948" s="96"/>
      <c r="H948" s="1"/>
      <c r="I948" s="1"/>
    </row>
    <row r="949" spans="3:9" x14ac:dyDescent="0.25">
      <c r="C949"/>
      <c r="D949"/>
      <c r="E949" s="106"/>
      <c r="F949" s="2"/>
      <c r="G949" s="96"/>
      <c r="H949" s="1"/>
      <c r="I949" s="1"/>
    </row>
    <row r="950" spans="3:9" x14ac:dyDescent="0.25">
      <c r="C950"/>
      <c r="D950"/>
      <c r="E950" s="106"/>
      <c r="F950" s="2"/>
      <c r="G950" s="96"/>
      <c r="H950" s="1"/>
      <c r="I950" s="1"/>
    </row>
    <row r="951" spans="3:9" x14ac:dyDescent="0.25">
      <c r="C951"/>
      <c r="D951"/>
      <c r="E951" s="106"/>
      <c r="F951" s="2"/>
      <c r="G951" s="96"/>
      <c r="H951" s="1"/>
      <c r="I951" s="1"/>
    </row>
    <row r="952" spans="3:9" x14ac:dyDescent="0.25">
      <c r="C952"/>
      <c r="D952"/>
      <c r="E952" s="106"/>
      <c r="F952" s="2"/>
      <c r="G952" s="96"/>
      <c r="H952" s="1"/>
      <c r="I952" s="1"/>
    </row>
    <row r="953" spans="3:9" x14ac:dyDescent="0.25">
      <c r="C953"/>
      <c r="D953"/>
      <c r="E953" s="106"/>
      <c r="F953" s="2"/>
      <c r="G953" s="96"/>
      <c r="H953" s="1"/>
      <c r="I953" s="1"/>
    </row>
    <row r="954" spans="3:9" x14ac:dyDescent="0.25">
      <c r="C954"/>
      <c r="D954"/>
      <c r="E954" s="106"/>
      <c r="F954" s="2"/>
      <c r="G954" s="96"/>
      <c r="H954" s="1"/>
      <c r="I954" s="1"/>
    </row>
    <row r="955" spans="3:9" x14ac:dyDescent="0.25">
      <c r="C955"/>
      <c r="D955"/>
      <c r="E955" s="106"/>
      <c r="F955" s="2"/>
      <c r="G955" s="96"/>
      <c r="H955" s="1"/>
      <c r="I955" s="1"/>
    </row>
    <row r="956" spans="3:9" x14ac:dyDescent="0.25">
      <c r="C956"/>
      <c r="D956"/>
      <c r="E956" s="106"/>
      <c r="F956" s="2"/>
      <c r="G956" s="96"/>
      <c r="H956" s="1"/>
      <c r="I956" s="1"/>
    </row>
    <row r="957" spans="3:9" x14ac:dyDescent="0.25">
      <c r="C957"/>
      <c r="D957"/>
      <c r="E957" s="106"/>
      <c r="F957" s="2"/>
      <c r="G957" s="96"/>
      <c r="H957" s="1"/>
      <c r="I957" s="1"/>
    </row>
    <row r="958" spans="3:9" x14ac:dyDescent="0.25">
      <c r="C958"/>
      <c r="D958"/>
      <c r="E958" s="106"/>
      <c r="F958" s="2"/>
      <c r="G958" s="96"/>
      <c r="H958" s="1"/>
      <c r="I958" s="1"/>
    </row>
    <row r="959" spans="3:9" x14ac:dyDescent="0.25">
      <c r="C959"/>
      <c r="D959"/>
      <c r="E959" s="106"/>
      <c r="F959" s="2"/>
      <c r="G959" s="96"/>
      <c r="H959" s="1"/>
      <c r="I959" s="1"/>
    </row>
    <row r="960" spans="3:9" x14ac:dyDescent="0.25">
      <c r="C960"/>
      <c r="D960"/>
      <c r="E960" s="106"/>
      <c r="F960" s="2"/>
      <c r="G960" s="96"/>
      <c r="H960" s="1"/>
      <c r="I960" s="1"/>
    </row>
    <row r="961" spans="3:9" x14ac:dyDescent="0.25">
      <c r="C961"/>
      <c r="D961"/>
      <c r="E961" s="106"/>
      <c r="F961" s="2"/>
      <c r="G961" s="96"/>
      <c r="H961" s="1"/>
      <c r="I961" s="1"/>
    </row>
    <row r="962" spans="3:9" x14ac:dyDescent="0.25">
      <c r="C962"/>
      <c r="D962"/>
      <c r="E962" s="106"/>
      <c r="F962" s="2"/>
      <c r="G962" s="96"/>
      <c r="H962" s="1"/>
      <c r="I962" s="1"/>
    </row>
    <row r="963" spans="3:9" x14ac:dyDescent="0.25">
      <c r="C963"/>
      <c r="D963"/>
      <c r="E963" s="106"/>
      <c r="F963" s="2"/>
      <c r="G963" s="96"/>
      <c r="H963" s="1"/>
      <c r="I963" s="1"/>
    </row>
    <row r="964" spans="3:9" x14ac:dyDescent="0.25">
      <c r="C964"/>
      <c r="D964"/>
      <c r="E964" s="106"/>
      <c r="F964" s="2"/>
      <c r="G964" s="96"/>
      <c r="H964" s="1"/>
      <c r="I964" s="1"/>
    </row>
    <row r="965" spans="3:9" x14ac:dyDescent="0.25">
      <c r="C965"/>
      <c r="D965"/>
      <c r="E965" s="106"/>
      <c r="F965" s="2"/>
      <c r="G965" s="96"/>
      <c r="H965" s="1"/>
      <c r="I965" s="1"/>
    </row>
    <row r="966" spans="3:9" x14ac:dyDescent="0.25">
      <c r="C966"/>
      <c r="D966"/>
      <c r="E966" s="106"/>
      <c r="F966" s="2"/>
      <c r="G966" s="96"/>
      <c r="H966" s="1"/>
      <c r="I966" s="1"/>
    </row>
    <row r="967" spans="3:9" x14ac:dyDescent="0.25">
      <c r="C967"/>
      <c r="D967"/>
      <c r="E967" s="106"/>
      <c r="F967" s="2"/>
      <c r="G967" s="96"/>
      <c r="H967" s="1"/>
      <c r="I967" s="1"/>
    </row>
    <row r="968" spans="3:9" x14ac:dyDescent="0.25">
      <c r="C968"/>
      <c r="D968"/>
      <c r="E968" s="106"/>
      <c r="F968" s="2"/>
      <c r="G968" s="96"/>
      <c r="H968" s="1"/>
      <c r="I968" s="1"/>
    </row>
    <row r="969" spans="3:9" x14ac:dyDescent="0.25">
      <c r="C969"/>
      <c r="D969"/>
      <c r="E969" s="106"/>
      <c r="F969" s="2"/>
      <c r="G969" s="96"/>
      <c r="H969" s="1"/>
      <c r="I969" s="1"/>
    </row>
    <row r="970" spans="3:9" x14ac:dyDescent="0.25">
      <c r="C970"/>
      <c r="D970"/>
      <c r="E970" s="106"/>
      <c r="F970" s="2"/>
      <c r="G970" s="96"/>
      <c r="H970" s="1"/>
      <c r="I970" s="1"/>
    </row>
    <row r="971" spans="3:9" x14ac:dyDescent="0.25">
      <c r="C971"/>
      <c r="D971"/>
      <c r="E971" s="106"/>
      <c r="F971" s="2"/>
      <c r="G971" s="96"/>
      <c r="H971" s="1"/>
      <c r="I971" s="1"/>
    </row>
    <row r="972" spans="3:9" x14ac:dyDescent="0.25">
      <c r="C972"/>
      <c r="D972"/>
      <c r="E972" s="106"/>
      <c r="F972" s="2"/>
      <c r="G972" s="96"/>
      <c r="H972" s="1"/>
      <c r="I972" s="1"/>
    </row>
    <row r="973" spans="3:9" x14ac:dyDescent="0.25">
      <c r="C973"/>
      <c r="D973"/>
      <c r="E973" s="106"/>
      <c r="F973" s="2"/>
      <c r="G973" s="96"/>
      <c r="H973" s="1"/>
      <c r="I973" s="1"/>
    </row>
    <row r="974" spans="3:9" x14ac:dyDescent="0.25">
      <c r="C974"/>
      <c r="D974"/>
      <c r="E974" s="106"/>
      <c r="F974" s="2"/>
      <c r="G974" s="96"/>
      <c r="H974" s="1"/>
      <c r="I974" s="1"/>
    </row>
    <row r="975" spans="3:9" x14ac:dyDescent="0.25">
      <c r="C975"/>
      <c r="D975"/>
      <c r="E975" s="106"/>
      <c r="F975" s="2"/>
      <c r="G975" s="96"/>
      <c r="H975" s="1"/>
      <c r="I975" s="1"/>
    </row>
    <row r="976" spans="3:9" x14ac:dyDescent="0.25">
      <c r="C976"/>
      <c r="D976"/>
      <c r="E976" s="106"/>
      <c r="F976" s="2"/>
      <c r="G976" s="96"/>
      <c r="H976" s="1"/>
      <c r="I976" s="1"/>
    </row>
    <row r="977" spans="3:9" x14ac:dyDescent="0.25">
      <c r="C977"/>
      <c r="D977"/>
      <c r="E977" s="106"/>
      <c r="F977" s="2"/>
      <c r="G977" s="96"/>
      <c r="H977" s="1"/>
      <c r="I977" s="1"/>
    </row>
    <row r="978" spans="3:9" x14ac:dyDescent="0.25">
      <c r="C978"/>
      <c r="D978"/>
      <c r="E978" s="106"/>
      <c r="F978" s="2"/>
      <c r="G978" s="96"/>
      <c r="H978" s="1"/>
      <c r="I978" s="1"/>
    </row>
    <row r="979" spans="3:9" x14ac:dyDescent="0.25">
      <c r="C979"/>
      <c r="D979"/>
      <c r="E979" s="106"/>
      <c r="F979" s="2"/>
      <c r="G979" s="96"/>
      <c r="H979" s="1"/>
      <c r="I979" s="1"/>
    </row>
    <row r="980" spans="3:9" x14ac:dyDescent="0.25">
      <c r="C980"/>
      <c r="D980"/>
      <c r="E980" s="106"/>
      <c r="F980" s="2"/>
      <c r="G980" s="96"/>
      <c r="H980" s="1"/>
      <c r="I980" s="1"/>
    </row>
    <row r="981" spans="3:9" x14ac:dyDescent="0.25">
      <c r="C981"/>
      <c r="D981"/>
      <c r="E981" s="106"/>
      <c r="F981" s="2"/>
      <c r="G981" s="96"/>
      <c r="H981" s="1"/>
      <c r="I981" s="1"/>
    </row>
    <row r="982" spans="3:9" x14ac:dyDescent="0.25">
      <c r="C982"/>
      <c r="D982"/>
      <c r="E982" s="106"/>
      <c r="F982" s="2"/>
      <c r="G982" s="96"/>
      <c r="H982" s="1"/>
      <c r="I982" s="1"/>
    </row>
    <row r="983" spans="3:9" x14ac:dyDescent="0.25">
      <c r="C983"/>
      <c r="D983"/>
      <c r="E983" s="106"/>
      <c r="F983" s="2"/>
      <c r="G983" s="96"/>
      <c r="H983" s="1"/>
      <c r="I983" s="1"/>
    </row>
    <row r="984" spans="3:9" x14ac:dyDescent="0.25">
      <c r="C984"/>
      <c r="D984"/>
      <c r="E984" s="106"/>
      <c r="F984" s="2"/>
      <c r="G984" s="96"/>
      <c r="H984" s="1"/>
      <c r="I984" s="1"/>
    </row>
    <row r="985" spans="3:9" x14ac:dyDescent="0.25">
      <c r="C985"/>
      <c r="D985"/>
      <c r="E985" s="106"/>
      <c r="F985" s="2"/>
      <c r="G985" s="96"/>
      <c r="H985" s="1"/>
      <c r="I985" s="1"/>
    </row>
    <row r="986" spans="3:9" x14ac:dyDescent="0.25">
      <c r="C986"/>
      <c r="D986"/>
      <c r="E986" s="106"/>
      <c r="F986" s="2"/>
      <c r="G986" s="96"/>
      <c r="H986" s="1"/>
      <c r="I986" s="1"/>
    </row>
    <row r="987" spans="3:9" x14ac:dyDescent="0.25">
      <c r="C987"/>
      <c r="D987"/>
      <c r="E987" s="106"/>
      <c r="F987" s="2"/>
      <c r="G987" s="96"/>
      <c r="H987" s="1"/>
      <c r="I987" s="1"/>
    </row>
    <row r="988" spans="3:9" x14ac:dyDescent="0.25">
      <c r="C988"/>
      <c r="D988"/>
      <c r="E988" s="106"/>
      <c r="F988" s="2"/>
      <c r="G988" s="96"/>
      <c r="H988" s="1"/>
      <c r="I988" s="1"/>
    </row>
    <row r="989" spans="3:9" x14ac:dyDescent="0.25">
      <c r="C989"/>
      <c r="D989"/>
      <c r="E989" s="106"/>
      <c r="F989" s="2"/>
      <c r="G989" s="96"/>
      <c r="H989" s="1"/>
      <c r="I989" s="1"/>
    </row>
    <row r="990" spans="3:9" x14ac:dyDescent="0.25">
      <c r="C990"/>
      <c r="D990"/>
      <c r="E990" s="106"/>
      <c r="F990" s="2"/>
      <c r="G990" s="96"/>
      <c r="H990" s="1"/>
      <c r="I990" s="1"/>
    </row>
    <row r="991" spans="3:9" x14ac:dyDescent="0.25">
      <c r="C991"/>
      <c r="D991"/>
      <c r="E991" s="106"/>
      <c r="F991" s="2"/>
      <c r="G991" s="96"/>
      <c r="H991" s="1"/>
      <c r="I991" s="1"/>
    </row>
    <row r="992" spans="3:9" x14ac:dyDescent="0.25">
      <c r="C992"/>
      <c r="D992"/>
      <c r="E992" s="106"/>
      <c r="F992" s="2"/>
      <c r="G992" s="96"/>
      <c r="H992" s="1"/>
      <c r="I992" s="1"/>
    </row>
    <row r="993" spans="3:9" x14ac:dyDescent="0.25">
      <c r="C993"/>
      <c r="D993"/>
      <c r="E993" s="106"/>
      <c r="F993" s="2"/>
      <c r="G993" s="96"/>
      <c r="H993" s="1"/>
      <c r="I993" s="1"/>
    </row>
    <row r="994" spans="3:9" x14ac:dyDescent="0.25">
      <c r="C994"/>
      <c r="D994"/>
      <c r="E994" s="106"/>
      <c r="F994" s="2"/>
      <c r="G994" s="96"/>
      <c r="H994" s="1"/>
      <c r="I994" s="1"/>
    </row>
    <row r="995" spans="3:9" x14ac:dyDescent="0.25">
      <c r="C995"/>
      <c r="D995"/>
      <c r="E995" s="106"/>
      <c r="F995" s="2"/>
      <c r="G995" s="96"/>
      <c r="H995" s="1"/>
      <c r="I995" s="1"/>
    </row>
    <row r="996" spans="3:9" x14ac:dyDescent="0.25">
      <c r="C996"/>
      <c r="D996"/>
      <c r="E996" s="106"/>
      <c r="F996" s="2"/>
      <c r="G996" s="96"/>
      <c r="H996" s="1"/>
      <c r="I996" s="1"/>
    </row>
    <row r="997" spans="3:9" x14ac:dyDescent="0.25">
      <c r="C997"/>
      <c r="D997"/>
      <c r="E997" s="106"/>
      <c r="F997" s="2"/>
      <c r="G997" s="96"/>
      <c r="H997" s="1"/>
      <c r="I997" s="1"/>
    </row>
    <row r="998" spans="3:9" x14ac:dyDescent="0.25">
      <c r="C998"/>
      <c r="D998"/>
      <c r="E998" s="106"/>
      <c r="F998" s="2"/>
      <c r="G998" s="96"/>
      <c r="H998" s="1"/>
      <c r="I998" s="1"/>
    </row>
    <row r="999" spans="3:9" x14ac:dyDescent="0.25">
      <c r="C999"/>
      <c r="D999"/>
      <c r="E999" s="106"/>
      <c r="F999" s="2"/>
      <c r="G999" s="96"/>
      <c r="H999" s="1"/>
      <c r="I999" s="1"/>
    </row>
    <row r="1000" spans="3:9" x14ac:dyDescent="0.25">
      <c r="C1000"/>
      <c r="D1000"/>
      <c r="E1000" s="106"/>
      <c r="F1000" s="2"/>
      <c r="G1000" s="96"/>
      <c r="H1000" s="1"/>
      <c r="I1000" s="1"/>
    </row>
    <row r="1001" spans="3:9" x14ac:dyDescent="0.25">
      <c r="C1001"/>
      <c r="D1001"/>
      <c r="E1001" s="106"/>
      <c r="F1001" s="2"/>
      <c r="G1001" s="96"/>
      <c r="H1001" s="1"/>
      <c r="I1001" s="1"/>
    </row>
    <row r="1002" spans="3:9" x14ac:dyDescent="0.25">
      <c r="C1002"/>
      <c r="D1002"/>
      <c r="E1002" s="106"/>
      <c r="F1002" s="2"/>
      <c r="G1002" s="96"/>
      <c r="H1002" s="1"/>
      <c r="I1002" s="1"/>
    </row>
    <row r="1003" spans="3:9" x14ac:dyDescent="0.25">
      <c r="C1003"/>
      <c r="D1003"/>
      <c r="E1003" s="106"/>
      <c r="F1003" s="2"/>
      <c r="G1003" s="96"/>
      <c r="H1003" s="1"/>
      <c r="I1003" s="1"/>
    </row>
    <row r="1004" spans="3:9" x14ac:dyDescent="0.25">
      <c r="C1004"/>
      <c r="D1004"/>
      <c r="E1004" s="106"/>
      <c r="F1004" s="2"/>
      <c r="G1004" s="96"/>
      <c r="H1004" s="1"/>
      <c r="I1004" s="1"/>
    </row>
    <row r="1005" spans="3:9" x14ac:dyDescent="0.25">
      <c r="C1005"/>
      <c r="D1005"/>
      <c r="E1005" s="106"/>
      <c r="F1005" s="2"/>
      <c r="G1005" s="96"/>
      <c r="H1005" s="1"/>
      <c r="I1005" s="1"/>
    </row>
    <row r="1006" spans="3:9" x14ac:dyDescent="0.25">
      <c r="C1006"/>
      <c r="D1006"/>
      <c r="E1006" s="106"/>
      <c r="F1006" s="2"/>
      <c r="G1006" s="96"/>
      <c r="H1006" s="1"/>
      <c r="I1006" s="1"/>
    </row>
    <row r="1007" spans="3:9" x14ac:dyDescent="0.25">
      <c r="C1007"/>
      <c r="D1007"/>
      <c r="E1007" s="106"/>
      <c r="F1007" s="2"/>
      <c r="G1007" s="96"/>
      <c r="H1007" s="1"/>
      <c r="I1007" s="1"/>
    </row>
    <row r="1008" spans="3:9" x14ac:dyDescent="0.25">
      <c r="C1008"/>
      <c r="D1008"/>
      <c r="E1008" s="106"/>
      <c r="F1008" s="2"/>
      <c r="G1008" s="96"/>
      <c r="H1008" s="1"/>
      <c r="I1008" s="1"/>
    </row>
    <row r="1009" spans="3:9" x14ac:dyDescent="0.25">
      <c r="C1009"/>
      <c r="D1009"/>
      <c r="E1009" s="106"/>
      <c r="F1009" s="2"/>
      <c r="G1009" s="96"/>
      <c r="H1009" s="1"/>
      <c r="I1009" s="1"/>
    </row>
    <row r="1010" spans="3:9" x14ac:dyDescent="0.25">
      <c r="C1010"/>
      <c r="D1010"/>
      <c r="E1010" s="106"/>
      <c r="F1010" s="2"/>
      <c r="G1010" s="96"/>
      <c r="H1010" s="1"/>
      <c r="I1010" s="1"/>
    </row>
    <row r="1011" spans="3:9" x14ac:dyDescent="0.25">
      <c r="C1011"/>
      <c r="D1011"/>
      <c r="E1011" s="106"/>
      <c r="F1011" s="2"/>
      <c r="G1011" s="96"/>
      <c r="H1011" s="1"/>
      <c r="I1011" s="1"/>
    </row>
    <row r="1012" spans="3:9" x14ac:dyDescent="0.25">
      <c r="C1012"/>
      <c r="D1012"/>
      <c r="E1012" s="106"/>
      <c r="F1012" s="2"/>
      <c r="G1012" s="96"/>
      <c r="H1012" s="1"/>
      <c r="I1012" s="1"/>
    </row>
    <row r="1013" spans="3:9" x14ac:dyDescent="0.25">
      <c r="C1013"/>
      <c r="D1013"/>
      <c r="E1013" s="106"/>
      <c r="F1013" s="2"/>
      <c r="G1013" s="96"/>
      <c r="H1013" s="1"/>
      <c r="I1013" s="1"/>
    </row>
    <row r="1014" spans="3:9" x14ac:dyDescent="0.25">
      <c r="C1014"/>
      <c r="D1014"/>
      <c r="E1014" s="106"/>
      <c r="F1014" s="2"/>
      <c r="G1014" s="96"/>
      <c r="H1014" s="1"/>
      <c r="I1014" s="1"/>
    </row>
    <row r="1015" spans="3:9" x14ac:dyDescent="0.25">
      <c r="C1015"/>
      <c r="D1015"/>
      <c r="E1015" s="106"/>
      <c r="F1015" s="2"/>
      <c r="G1015" s="96"/>
      <c r="H1015" s="1"/>
      <c r="I1015" s="1"/>
    </row>
    <row r="1016" spans="3:9" x14ac:dyDescent="0.25">
      <c r="C1016"/>
      <c r="D1016"/>
      <c r="E1016" s="106"/>
      <c r="F1016" s="2"/>
      <c r="G1016" s="96"/>
      <c r="H1016" s="1"/>
      <c r="I1016" s="1"/>
    </row>
    <row r="1017" spans="3:9" x14ac:dyDescent="0.25">
      <c r="C1017"/>
      <c r="D1017"/>
      <c r="E1017" s="106"/>
      <c r="F1017" s="2"/>
      <c r="G1017" s="96"/>
      <c r="H1017" s="1"/>
      <c r="I1017" s="1"/>
    </row>
    <row r="1018" spans="3:9" x14ac:dyDescent="0.25">
      <c r="C1018"/>
      <c r="D1018"/>
      <c r="E1018" s="106"/>
      <c r="F1018" s="2"/>
      <c r="G1018" s="96"/>
      <c r="H1018" s="1"/>
      <c r="I1018" s="1"/>
    </row>
    <row r="1019" spans="3:9" x14ac:dyDescent="0.25">
      <c r="C1019"/>
      <c r="D1019"/>
      <c r="E1019" s="106"/>
      <c r="F1019" s="2"/>
      <c r="G1019" s="96"/>
      <c r="H1019" s="1"/>
      <c r="I1019" s="1"/>
    </row>
    <row r="1020" spans="3:9" x14ac:dyDescent="0.25">
      <c r="C1020"/>
      <c r="D1020"/>
      <c r="E1020" s="106"/>
      <c r="F1020" s="2"/>
      <c r="G1020" s="96"/>
      <c r="H1020" s="1"/>
      <c r="I1020" s="1"/>
    </row>
    <row r="1021" spans="3:9" x14ac:dyDescent="0.25">
      <c r="C1021"/>
      <c r="D1021"/>
      <c r="E1021" s="106"/>
      <c r="F1021" s="2"/>
      <c r="G1021" s="96"/>
      <c r="H1021" s="1"/>
      <c r="I1021" s="1"/>
    </row>
    <row r="1022" spans="3:9" x14ac:dyDescent="0.25">
      <c r="C1022"/>
      <c r="D1022"/>
      <c r="E1022" s="106"/>
      <c r="F1022" s="2"/>
      <c r="G1022" s="96"/>
      <c r="H1022" s="1"/>
      <c r="I1022" s="1"/>
    </row>
    <row r="1023" spans="3:9" x14ac:dyDescent="0.25">
      <c r="C1023"/>
      <c r="D1023"/>
      <c r="E1023" s="106"/>
      <c r="F1023" s="2"/>
      <c r="G1023" s="96"/>
      <c r="H1023" s="1"/>
      <c r="I1023" s="1"/>
    </row>
    <row r="1024" spans="3:9" x14ac:dyDescent="0.25">
      <c r="C1024"/>
      <c r="D1024"/>
      <c r="E1024" s="106"/>
      <c r="F1024" s="2"/>
      <c r="G1024" s="96"/>
      <c r="H1024" s="1"/>
      <c r="I1024" s="1"/>
    </row>
    <row r="1025" spans="3:9" x14ac:dyDescent="0.25">
      <c r="C1025"/>
      <c r="D1025"/>
      <c r="E1025" s="106"/>
      <c r="F1025" s="2"/>
      <c r="G1025" s="96"/>
      <c r="H1025" s="1"/>
      <c r="I1025" s="1"/>
    </row>
    <row r="1026" spans="3:9" x14ac:dyDescent="0.25">
      <c r="C1026"/>
      <c r="D1026"/>
      <c r="E1026" s="106"/>
      <c r="F1026" s="2"/>
      <c r="G1026" s="96"/>
      <c r="H1026" s="1"/>
      <c r="I1026" s="1"/>
    </row>
    <row r="1027" spans="3:9" x14ac:dyDescent="0.25">
      <c r="C1027"/>
      <c r="D1027"/>
      <c r="E1027" s="106"/>
      <c r="F1027" s="2"/>
      <c r="G1027" s="96"/>
      <c r="H1027" s="1"/>
      <c r="I1027" s="1"/>
    </row>
    <row r="1028" spans="3:9" x14ac:dyDescent="0.25">
      <c r="C1028"/>
      <c r="D1028"/>
      <c r="E1028" s="106"/>
      <c r="F1028" s="2"/>
      <c r="G1028" s="96"/>
      <c r="H1028" s="1"/>
      <c r="I1028" s="1"/>
    </row>
    <row r="1029" spans="3:9" x14ac:dyDescent="0.25">
      <c r="C1029"/>
      <c r="D1029"/>
      <c r="E1029" s="106"/>
      <c r="F1029" s="2"/>
      <c r="G1029" s="96"/>
      <c r="H1029" s="1"/>
      <c r="I1029" s="1"/>
    </row>
    <row r="1030" spans="3:9" x14ac:dyDescent="0.25">
      <c r="C1030"/>
      <c r="D1030"/>
      <c r="E1030" s="106"/>
      <c r="F1030" s="2"/>
      <c r="G1030" s="96"/>
      <c r="H1030" s="1"/>
      <c r="I1030" s="1"/>
    </row>
    <row r="1031" spans="3:9" x14ac:dyDescent="0.25">
      <c r="C1031"/>
      <c r="D1031"/>
      <c r="E1031" s="106"/>
      <c r="F1031" s="2"/>
      <c r="G1031" s="96"/>
      <c r="H1031" s="1"/>
      <c r="I1031" s="1"/>
    </row>
    <row r="1032" spans="3:9" x14ac:dyDescent="0.25">
      <c r="C1032"/>
      <c r="D1032"/>
      <c r="E1032" s="106"/>
      <c r="F1032" s="2"/>
      <c r="G1032" s="96"/>
      <c r="H1032" s="1"/>
      <c r="I1032" s="1"/>
    </row>
    <row r="1033" spans="3:9" x14ac:dyDescent="0.25">
      <c r="C1033"/>
      <c r="D1033"/>
      <c r="E1033" s="106"/>
      <c r="F1033" s="2"/>
      <c r="G1033" s="96"/>
      <c r="H1033" s="1"/>
      <c r="I1033" s="1"/>
    </row>
    <row r="1034" spans="3:9" x14ac:dyDescent="0.25">
      <c r="C1034"/>
      <c r="D1034"/>
      <c r="E1034" s="106"/>
      <c r="F1034" s="2"/>
      <c r="G1034" s="96"/>
      <c r="H1034" s="1"/>
      <c r="I1034" s="1"/>
    </row>
    <row r="1035" spans="3:9" x14ac:dyDescent="0.25">
      <c r="C1035"/>
      <c r="D1035"/>
      <c r="E1035" s="106"/>
      <c r="F1035" s="2"/>
      <c r="G1035" s="96"/>
      <c r="H1035" s="1"/>
      <c r="I1035" s="1"/>
    </row>
    <row r="1036" spans="3:9" x14ac:dyDescent="0.25">
      <c r="C1036"/>
      <c r="D1036"/>
      <c r="E1036" s="106"/>
      <c r="F1036" s="2"/>
      <c r="G1036" s="96"/>
      <c r="H1036" s="1"/>
      <c r="I1036" s="1"/>
    </row>
    <row r="1037" spans="3:9" x14ac:dyDescent="0.25">
      <c r="C1037"/>
      <c r="D1037"/>
      <c r="E1037" s="106"/>
      <c r="F1037" s="2"/>
      <c r="G1037" s="96"/>
      <c r="H1037" s="1"/>
      <c r="I1037" s="1"/>
    </row>
    <row r="1038" spans="3:9" x14ac:dyDescent="0.25">
      <c r="C1038"/>
      <c r="D1038"/>
      <c r="E1038" s="106"/>
      <c r="F1038" s="2"/>
      <c r="G1038" s="96"/>
      <c r="H1038" s="1"/>
      <c r="I1038" s="1"/>
    </row>
    <row r="1039" spans="3:9" x14ac:dyDescent="0.25">
      <c r="C1039"/>
      <c r="D1039"/>
      <c r="E1039" s="106"/>
      <c r="F1039" s="2"/>
      <c r="G1039" s="96"/>
      <c r="H1039" s="1"/>
      <c r="I1039" s="1"/>
    </row>
    <row r="1040" spans="3:9" x14ac:dyDescent="0.25">
      <c r="C1040"/>
      <c r="D1040"/>
      <c r="E1040" s="106"/>
      <c r="F1040" s="2"/>
      <c r="G1040" s="96"/>
      <c r="H1040" s="1"/>
      <c r="I1040" s="1"/>
    </row>
    <row r="1041" spans="3:9" x14ac:dyDescent="0.25">
      <c r="C1041"/>
      <c r="D1041"/>
      <c r="E1041" s="106"/>
      <c r="F1041" s="2"/>
      <c r="G1041" s="96"/>
      <c r="H1041" s="1"/>
      <c r="I1041" s="1"/>
    </row>
    <row r="1042" spans="3:9" x14ac:dyDescent="0.25">
      <c r="C1042"/>
      <c r="D1042"/>
      <c r="E1042" s="106"/>
      <c r="F1042" s="2"/>
      <c r="G1042" s="96"/>
      <c r="H1042" s="1"/>
      <c r="I1042" s="1"/>
    </row>
    <row r="1043" spans="3:9" x14ac:dyDescent="0.25">
      <c r="C1043"/>
      <c r="D1043"/>
      <c r="E1043" s="106"/>
      <c r="F1043" s="2"/>
      <c r="G1043" s="96"/>
      <c r="H1043" s="1"/>
      <c r="I1043" s="1"/>
    </row>
    <row r="1044" spans="3:9" x14ac:dyDescent="0.25">
      <c r="C1044"/>
      <c r="D1044"/>
      <c r="E1044" s="106"/>
      <c r="F1044" s="2"/>
      <c r="G1044" s="96"/>
      <c r="H1044" s="1"/>
      <c r="I1044" s="1"/>
    </row>
    <row r="1045" spans="3:9" x14ac:dyDescent="0.25">
      <c r="C1045"/>
      <c r="D1045"/>
      <c r="E1045" s="106"/>
      <c r="F1045" s="2"/>
      <c r="G1045" s="96"/>
      <c r="H1045" s="1"/>
      <c r="I1045" s="1"/>
    </row>
    <row r="1046" spans="3:9" x14ac:dyDescent="0.25">
      <c r="C1046"/>
      <c r="D1046"/>
      <c r="E1046" s="106"/>
      <c r="F1046" s="2"/>
      <c r="G1046" s="96"/>
      <c r="H1046" s="1"/>
      <c r="I1046" s="1"/>
    </row>
    <row r="1047" spans="3:9" x14ac:dyDescent="0.25">
      <c r="C1047"/>
      <c r="D1047"/>
      <c r="E1047" s="106"/>
      <c r="F1047" s="2"/>
      <c r="G1047" s="96"/>
      <c r="H1047" s="1"/>
      <c r="I1047" s="1"/>
    </row>
    <row r="1048" spans="3:9" x14ac:dyDescent="0.25">
      <c r="C1048"/>
      <c r="D1048"/>
      <c r="E1048" s="106"/>
      <c r="F1048" s="2"/>
      <c r="G1048" s="96"/>
      <c r="H1048" s="1"/>
      <c r="I1048" s="1"/>
    </row>
    <row r="1049" spans="3:9" x14ac:dyDescent="0.25">
      <c r="C1049"/>
      <c r="D1049"/>
      <c r="E1049" s="106"/>
      <c r="F1049" s="2"/>
      <c r="G1049" s="96"/>
      <c r="H1049" s="1"/>
      <c r="I1049" s="1"/>
    </row>
    <row r="1050" spans="3:9" x14ac:dyDescent="0.25">
      <c r="C1050"/>
      <c r="D1050"/>
      <c r="E1050" s="106"/>
      <c r="F1050" s="2"/>
      <c r="G1050" s="96"/>
      <c r="H1050" s="1"/>
      <c r="I1050" s="1"/>
    </row>
    <row r="1051" spans="3:9" x14ac:dyDescent="0.25">
      <c r="C1051"/>
      <c r="D1051"/>
      <c r="E1051" s="106"/>
      <c r="F1051" s="2"/>
      <c r="G1051" s="96"/>
      <c r="H1051" s="1"/>
      <c r="I1051" s="1"/>
    </row>
    <row r="1052" spans="3:9" x14ac:dyDescent="0.25">
      <c r="C1052"/>
      <c r="D1052"/>
      <c r="E1052" s="106"/>
      <c r="F1052" s="2"/>
      <c r="G1052" s="96"/>
      <c r="H1052" s="1"/>
      <c r="I1052" s="1"/>
    </row>
    <row r="1053" spans="3:9" x14ac:dyDescent="0.25">
      <c r="C1053"/>
      <c r="D1053"/>
      <c r="E1053" s="106"/>
      <c r="F1053" s="2"/>
      <c r="G1053" s="96"/>
      <c r="H1053" s="1"/>
      <c r="I1053" s="1"/>
    </row>
    <row r="1054" spans="3:9" x14ac:dyDescent="0.25">
      <c r="C1054"/>
      <c r="D1054"/>
      <c r="E1054" s="106"/>
      <c r="F1054" s="2"/>
      <c r="G1054" s="96"/>
      <c r="H1054" s="1"/>
      <c r="I1054" s="1"/>
    </row>
    <row r="1055" spans="3:9" x14ac:dyDescent="0.25">
      <c r="C1055"/>
      <c r="D1055"/>
      <c r="E1055" s="106"/>
      <c r="F1055" s="2"/>
      <c r="G1055" s="96"/>
      <c r="H1055" s="1"/>
      <c r="I1055" s="1"/>
    </row>
    <row r="1056" spans="3:9" x14ac:dyDescent="0.25">
      <c r="C1056"/>
      <c r="D1056"/>
      <c r="E1056" s="106"/>
      <c r="F1056" s="2"/>
      <c r="G1056" s="96"/>
      <c r="H1056" s="1"/>
      <c r="I1056" s="1"/>
    </row>
    <row r="1057" spans="3:9" x14ac:dyDescent="0.25">
      <c r="C1057"/>
      <c r="D1057"/>
      <c r="E1057" s="106"/>
      <c r="F1057" s="2"/>
      <c r="G1057" s="96"/>
      <c r="H1057" s="1"/>
      <c r="I1057" s="1"/>
    </row>
    <row r="1058" spans="3:9" x14ac:dyDescent="0.25">
      <c r="C1058"/>
      <c r="D1058"/>
      <c r="E1058" s="106"/>
      <c r="F1058" s="2"/>
      <c r="G1058" s="96"/>
      <c r="H1058" s="1"/>
      <c r="I1058" s="1"/>
    </row>
    <row r="1059" spans="3:9" x14ac:dyDescent="0.25">
      <c r="C1059"/>
      <c r="D1059"/>
      <c r="E1059" s="106"/>
      <c r="F1059" s="2"/>
      <c r="G1059" s="96"/>
      <c r="H1059" s="1"/>
      <c r="I1059" s="1"/>
    </row>
    <row r="1060" spans="3:9" x14ac:dyDescent="0.25">
      <c r="C1060"/>
      <c r="D1060"/>
      <c r="E1060" s="106"/>
      <c r="F1060" s="2"/>
      <c r="G1060" s="96"/>
      <c r="H1060" s="1"/>
      <c r="I1060" s="1"/>
    </row>
    <row r="1061" spans="3:9" x14ac:dyDescent="0.25">
      <c r="C1061"/>
      <c r="D1061"/>
      <c r="E1061" s="106"/>
      <c r="F1061" s="2"/>
      <c r="G1061" s="96"/>
      <c r="H1061" s="1"/>
      <c r="I1061" s="1"/>
    </row>
    <row r="1062" spans="3:9" x14ac:dyDescent="0.25">
      <c r="C1062"/>
      <c r="D1062"/>
      <c r="E1062" s="106"/>
      <c r="F1062" s="2"/>
      <c r="G1062" s="96"/>
      <c r="H1062" s="1"/>
      <c r="I1062" s="1"/>
    </row>
    <row r="1063" spans="3:9" x14ac:dyDescent="0.25">
      <c r="C1063"/>
      <c r="D1063"/>
      <c r="E1063" s="106"/>
      <c r="F1063" s="2"/>
      <c r="G1063" s="96"/>
      <c r="H1063" s="1"/>
      <c r="I1063" s="1"/>
    </row>
    <row r="1064" spans="3:9" x14ac:dyDescent="0.25">
      <c r="C1064"/>
      <c r="D1064"/>
      <c r="E1064" s="106"/>
      <c r="F1064" s="2"/>
      <c r="G1064" s="96"/>
      <c r="H1064" s="1"/>
      <c r="I1064" s="1"/>
    </row>
    <row r="1065" spans="3:9" x14ac:dyDescent="0.25">
      <c r="C1065"/>
      <c r="D1065"/>
      <c r="E1065" s="106"/>
      <c r="F1065" s="2"/>
      <c r="G1065" s="96"/>
      <c r="H1065" s="1"/>
      <c r="I1065" s="1"/>
    </row>
    <row r="1066" spans="3:9" x14ac:dyDescent="0.25">
      <c r="C1066" s="91"/>
      <c r="D1066" s="91"/>
      <c r="E1066" s="108"/>
      <c r="F1066" s="92"/>
      <c r="G1066" s="93"/>
      <c r="H1066" s="94"/>
      <c r="I1066" s="94"/>
    </row>
    <row r="1067" spans="3:9" x14ac:dyDescent="0.25">
      <c r="E1067" s="102"/>
    </row>
    <row r="1068" spans="3:9" x14ac:dyDescent="0.25">
      <c r="E1068" s="102"/>
    </row>
    <row r="1069" spans="3:9" x14ac:dyDescent="0.25">
      <c r="E1069" s="102"/>
    </row>
    <row r="1070" spans="3:9" x14ac:dyDescent="0.25">
      <c r="E1070" s="102"/>
    </row>
    <row r="1071" spans="3:9" x14ac:dyDescent="0.25">
      <c r="E1071" s="102"/>
    </row>
    <row r="1072" spans="3:9" x14ac:dyDescent="0.25">
      <c r="E1072" s="102"/>
    </row>
    <row r="1073" spans="5:5" x14ac:dyDescent="0.25">
      <c r="E1073" s="102"/>
    </row>
    <row r="1074" spans="5:5" x14ac:dyDescent="0.25">
      <c r="E1074" s="102"/>
    </row>
    <row r="1075" spans="5:5" x14ac:dyDescent="0.25">
      <c r="E1075" s="102"/>
    </row>
    <row r="1076" spans="5:5" x14ac:dyDescent="0.25">
      <c r="E1076" s="102"/>
    </row>
    <row r="1077" spans="5:5" x14ac:dyDescent="0.25">
      <c r="E1077" s="102"/>
    </row>
    <row r="1078" spans="5:5" x14ac:dyDescent="0.25">
      <c r="E1078" s="102"/>
    </row>
    <row r="1079" spans="5:5" x14ac:dyDescent="0.25">
      <c r="E1079" s="102"/>
    </row>
    <row r="1080" spans="5:5" x14ac:dyDescent="0.25">
      <c r="E1080" s="102"/>
    </row>
    <row r="1081" spans="5:5" x14ac:dyDescent="0.25">
      <c r="E1081" s="102"/>
    </row>
    <row r="1082" spans="5:5" x14ac:dyDescent="0.25">
      <c r="E1082" s="102"/>
    </row>
    <row r="1083" spans="5:5" x14ac:dyDescent="0.25">
      <c r="E1083" s="102"/>
    </row>
    <row r="1084" spans="5:5" x14ac:dyDescent="0.25">
      <c r="E1084" s="102"/>
    </row>
    <row r="1085" spans="5:5" x14ac:dyDescent="0.25">
      <c r="E1085" s="102"/>
    </row>
    <row r="1086" spans="5:5" x14ac:dyDescent="0.25">
      <c r="E1086" s="102"/>
    </row>
    <row r="1087" spans="5:5" x14ac:dyDescent="0.25">
      <c r="E1087" s="102"/>
    </row>
    <row r="1088" spans="5:5" x14ac:dyDescent="0.25">
      <c r="E1088" s="102"/>
    </row>
    <row r="1089" spans="5:5" x14ac:dyDescent="0.25">
      <c r="E1089" s="102"/>
    </row>
    <row r="1090" spans="5:5" x14ac:dyDescent="0.25">
      <c r="E1090" s="102"/>
    </row>
    <row r="1091" spans="5:5" x14ac:dyDescent="0.25">
      <c r="E1091" s="102"/>
    </row>
    <row r="1092" spans="5:5" x14ac:dyDescent="0.25">
      <c r="E1092" s="102"/>
    </row>
    <row r="1093" spans="5:5" x14ac:dyDescent="0.25">
      <c r="E1093" s="102"/>
    </row>
    <row r="1094" spans="5:5" x14ac:dyDescent="0.25">
      <c r="E1094" s="102"/>
    </row>
    <row r="1095" spans="5:5" x14ac:dyDescent="0.25">
      <c r="E1095" s="102"/>
    </row>
    <row r="1096" spans="5:5" x14ac:dyDescent="0.25">
      <c r="E1096" s="102"/>
    </row>
    <row r="1097" spans="5:5" x14ac:dyDescent="0.25">
      <c r="E1097" s="102"/>
    </row>
    <row r="1098" spans="5:5" x14ac:dyDescent="0.25">
      <c r="E1098" s="102"/>
    </row>
    <row r="1099" spans="5:5" x14ac:dyDescent="0.25">
      <c r="E1099" s="102"/>
    </row>
    <row r="1100" spans="5:5" x14ac:dyDescent="0.25">
      <c r="E1100" s="102"/>
    </row>
    <row r="1101" spans="5:5" x14ac:dyDescent="0.25">
      <c r="E1101" s="102"/>
    </row>
    <row r="1102" spans="5:5" x14ac:dyDescent="0.25">
      <c r="E1102" s="102"/>
    </row>
    <row r="1103" spans="5:5" x14ac:dyDescent="0.25">
      <c r="E1103" s="102"/>
    </row>
    <row r="1104" spans="5:5" x14ac:dyDescent="0.25">
      <c r="E1104" s="102"/>
    </row>
    <row r="1105" spans="5:5" x14ac:dyDescent="0.25">
      <c r="E1105" s="102"/>
    </row>
    <row r="1106" spans="5:5" x14ac:dyDescent="0.25">
      <c r="E1106" s="102"/>
    </row>
    <row r="1107" spans="5:5" x14ac:dyDescent="0.25">
      <c r="E1107" s="102"/>
    </row>
    <row r="1108" spans="5:5" x14ac:dyDescent="0.25">
      <c r="E1108" s="102"/>
    </row>
    <row r="1109" spans="5:5" x14ac:dyDescent="0.25">
      <c r="E1109" s="102"/>
    </row>
    <row r="1110" spans="5:5" x14ac:dyDescent="0.25">
      <c r="E1110" s="102"/>
    </row>
    <row r="1111" spans="5:5" x14ac:dyDescent="0.25">
      <c r="E1111" s="102"/>
    </row>
    <row r="1112" spans="5:5" x14ac:dyDescent="0.25">
      <c r="E1112" s="102"/>
    </row>
    <row r="1113" spans="5:5" x14ac:dyDescent="0.25">
      <c r="E1113" s="102"/>
    </row>
    <row r="1114" spans="5:5" x14ac:dyDescent="0.25">
      <c r="E1114" s="102"/>
    </row>
    <row r="1115" spans="5:5" x14ac:dyDescent="0.25">
      <c r="E1115" s="102"/>
    </row>
    <row r="1116" spans="5:5" x14ac:dyDescent="0.25">
      <c r="E1116" s="102"/>
    </row>
    <row r="1117" spans="5:5" x14ac:dyDescent="0.25">
      <c r="E1117" s="102"/>
    </row>
    <row r="1118" spans="5:5" x14ac:dyDescent="0.25">
      <c r="E1118" s="102"/>
    </row>
    <row r="1119" spans="5:5" x14ac:dyDescent="0.25">
      <c r="E1119" s="102"/>
    </row>
    <row r="1120" spans="5:5" x14ac:dyDescent="0.25">
      <c r="E1120" s="102"/>
    </row>
    <row r="1121" spans="5:5" x14ac:dyDescent="0.25">
      <c r="E1121" s="102"/>
    </row>
    <row r="1122" spans="5:5" x14ac:dyDescent="0.25">
      <c r="E1122" s="102"/>
    </row>
    <row r="1123" spans="5:5" x14ac:dyDescent="0.25">
      <c r="E1123" s="102"/>
    </row>
    <row r="1124" spans="5:5" x14ac:dyDescent="0.25">
      <c r="E1124" s="102"/>
    </row>
    <row r="1125" spans="5:5" x14ac:dyDescent="0.25">
      <c r="E1125" s="102"/>
    </row>
    <row r="1126" spans="5:5" x14ac:dyDescent="0.25">
      <c r="E1126" s="102"/>
    </row>
    <row r="1127" spans="5:5" x14ac:dyDescent="0.25">
      <c r="E1127" s="102"/>
    </row>
    <row r="1128" spans="5:5" x14ac:dyDescent="0.25">
      <c r="E1128" s="102"/>
    </row>
    <row r="1129" spans="5:5" x14ac:dyDescent="0.25">
      <c r="E1129" s="102"/>
    </row>
    <row r="1130" spans="5:5" x14ac:dyDescent="0.25">
      <c r="E1130" s="102"/>
    </row>
    <row r="1131" spans="5:5" x14ac:dyDescent="0.25">
      <c r="E1131" s="102"/>
    </row>
    <row r="1132" spans="5:5" x14ac:dyDescent="0.25">
      <c r="E1132" s="102"/>
    </row>
    <row r="1133" spans="5:5" x14ac:dyDescent="0.25">
      <c r="E1133" s="102"/>
    </row>
    <row r="1134" spans="5:5" x14ac:dyDescent="0.25">
      <c r="E1134" s="102"/>
    </row>
    <row r="1135" spans="5:5" x14ac:dyDescent="0.25">
      <c r="E1135" s="102"/>
    </row>
    <row r="1136" spans="5:5" x14ac:dyDescent="0.25">
      <c r="E1136" s="102"/>
    </row>
    <row r="1137" spans="5:5" x14ac:dyDescent="0.25">
      <c r="E1137" s="102"/>
    </row>
    <row r="1138" spans="5:5" x14ac:dyDescent="0.25">
      <c r="E1138" s="102"/>
    </row>
    <row r="1139" spans="5:5" x14ac:dyDescent="0.25">
      <c r="E1139" s="102"/>
    </row>
    <row r="1140" spans="5:5" x14ac:dyDescent="0.25">
      <c r="E1140" s="102"/>
    </row>
    <row r="1141" spans="5:5" x14ac:dyDescent="0.25">
      <c r="E1141" s="102"/>
    </row>
    <row r="1142" spans="5:5" x14ac:dyDescent="0.25">
      <c r="E1142" s="102"/>
    </row>
    <row r="1143" spans="5:5" x14ac:dyDescent="0.25">
      <c r="E1143" s="102"/>
    </row>
    <row r="1144" spans="5:5" x14ac:dyDescent="0.25">
      <c r="E1144" s="102"/>
    </row>
    <row r="1145" spans="5:5" x14ac:dyDescent="0.25">
      <c r="E1145" s="102"/>
    </row>
    <row r="1146" spans="5:5" x14ac:dyDescent="0.25">
      <c r="E1146" s="102"/>
    </row>
    <row r="1147" spans="5:5" x14ac:dyDescent="0.25">
      <c r="E1147" s="102"/>
    </row>
    <row r="1148" spans="5:5" x14ac:dyDescent="0.25">
      <c r="E1148" s="102"/>
    </row>
    <row r="1149" spans="5:5" x14ac:dyDescent="0.25">
      <c r="E1149" s="102"/>
    </row>
    <row r="1150" spans="5:5" x14ac:dyDescent="0.25">
      <c r="E1150" s="102"/>
    </row>
    <row r="1151" spans="5:5" x14ac:dyDescent="0.25">
      <c r="E1151" s="102"/>
    </row>
    <row r="1152" spans="5:5" x14ac:dyDescent="0.25">
      <c r="E1152" s="102"/>
    </row>
    <row r="1153" spans="5:5" x14ac:dyDescent="0.25">
      <c r="E1153" s="102"/>
    </row>
    <row r="1154" spans="5:5" x14ac:dyDescent="0.25">
      <c r="E1154" s="102"/>
    </row>
    <row r="1155" spans="5:5" x14ac:dyDescent="0.25">
      <c r="E1155" s="102"/>
    </row>
    <row r="1156" spans="5:5" x14ac:dyDescent="0.25">
      <c r="E1156" s="102"/>
    </row>
    <row r="1157" spans="5:5" x14ac:dyDescent="0.25">
      <c r="E1157" s="102"/>
    </row>
    <row r="1158" spans="5:5" x14ac:dyDescent="0.25">
      <c r="E1158" s="102"/>
    </row>
    <row r="1159" spans="5:5" x14ac:dyDescent="0.25">
      <c r="E1159" s="102"/>
    </row>
    <row r="1160" spans="5:5" x14ac:dyDescent="0.25">
      <c r="E1160" s="102"/>
    </row>
    <row r="1161" spans="5:5" x14ac:dyDescent="0.25">
      <c r="E1161" s="102"/>
    </row>
    <row r="1162" spans="5:5" x14ac:dyDescent="0.25">
      <c r="E1162" s="102"/>
    </row>
    <row r="1163" spans="5:5" x14ac:dyDescent="0.25">
      <c r="E1163" s="102"/>
    </row>
    <row r="1164" spans="5:5" x14ac:dyDescent="0.25">
      <c r="E1164" s="102"/>
    </row>
    <row r="1165" spans="5:5" x14ac:dyDescent="0.25">
      <c r="E1165" s="102"/>
    </row>
    <row r="1166" spans="5:5" x14ac:dyDescent="0.25">
      <c r="E1166" s="102"/>
    </row>
    <row r="1167" spans="5:5" x14ac:dyDescent="0.25">
      <c r="E1167" s="102"/>
    </row>
    <row r="1168" spans="5:5" x14ac:dyDescent="0.25">
      <c r="E1168" s="102"/>
    </row>
    <row r="1169" spans="5:5" x14ac:dyDescent="0.25">
      <c r="E1169" s="102"/>
    </row>
    <row r="1170" spans="5:5" x14ac:dyDescent="0.25">
      <c r="E1170" s="102"/>
    </row>
    <row r="1171" spans="5:5" x14ac:dyDescent="0.25">
      <c r="E1171" s="102"/>
    </row>
    <row r="1172" spans="5:5" x14ac:dyDescent="0.25">
      <c r="E1172" s="102"/>
    </row>
    <row r="1173" spans="5:5" x14ac:dyDescent="0.25">
      <c r="E1173" s="102"/>
    </row>
    <row r="1174" spans="5:5" x14ac:dyDescent="0.25">
      <c r="E1174" s="102"/>
    </row>
    <row r="1175" spans="5:5" x14ac:dyDescent="0.25">
      <c r="E1175" s="102"/>
    </row>
    <row r="1176" spans="5:5" x14ac:dyDescent="0.25">
      <c r="E1176" s="102"/>
    </row>
    <row r="1177" spans="5:5" x14ac:dyDescent="0.25">
      <c r="E1177" s="102"/>
    </row>
    <row r="1178" spans="5:5" x14ac:dyDescent="0.25">
      <c r="E1178" s="102"/>
    </row>
    <row r="1179" spans="5:5" x14ac:dyDescent="0.25">
      <c r="E1179" s="102"/>
    </row>
    <row r="1180" spans="5:5" x14ac:dyDescent="0.25">
      <c r="E1180" s="102"/>
    </row>
    <row r="1181" spans="5:5" x14ac:dyDescent="0.25">
      <c r="E1181" s="102"/>
    </row>
    <row r="1182" spans="5:5" x14ac:dyDescent="0.25">
      <c r="E1182" s="102"/>
    </row>
    <row r="1183" spans="5:5" x14ac:dyDescent="0.25">
      <c r="E1183" s="102"/>
    </row>
    <row r="1184" spans="5:5" x14ac:dyDescent="0.25">
      <c r="E1184" s="102"/>
    </row>
    <row r="1185" spans="5:5" x14ac:dyDescent="0.25">
      <c r="E1185" s="102"/>
    </row>
    <row r="1186" spans="5:5" x14ac:dyDescent="0.25">
      <c r="E1186" s="102"/>
    </row>
    <row r="1187" spans="5:5" x14ac:dyDescent="0.25">
      <c r="E1187" s="102"/>
    </row>
    <row r="1188" spans="5:5" x14ac:dyDescent="0.25">
      <c r="E1188" s="102"/>
    </row>
    <row r="1189" spans="5:5" x14ac:dyDescent="0.25">
      <c r="E1189" s="102"/>
    </row>
    <row r="1190" spans="5:5" x14ac:dyDescent="0.25">
      <c r="E1190" s="102"/>
    </row>
    <row r="1191" spans="5:5" x14ac:dyDescent="0.25">
      <c r="E1191" s="102"/>
    </row>
    <row r="1192" spans="5:5" x14ac:dyDescent="0.25">
      <c r="E1192" s="102"/>
    </row>
    <row r="1193" spans="5:5" x14ac:dyDescent="0.25">
      <c r="E1193" s="102"/>
    </row>
    <row r="1194" spans="5:5" x14ac:dyDescent="0.25">
      <c r="E1194" s="102"/>
    </row>
    <row r="1195" spans="5:5" x14ac:dyDescent="0.25">
      <c r="E1195" s="102"/>
    </row>
    <row r="1196" spans="5:5" x14ac:dyDescent="0.25">
      <c r="E1196" s="102"/>
    </row>
    <row r="1197" spans="5:5" x14ac:dyDescent="0.25">
      <c r="E1197" s="102"/>
    </row>
    <row r="1198" spans="5:5" x14ac:dyDescent="0.25">
      <c r="E1198" s="102"/>
    </row>
    <row r="1199" spans="5:5" x14ac:dyDescent="0.25">
      <c r="E1199" s="102"/>
    </row>
    <row r="1200" spans="5:5" x14ac:dyDescent="0.25">
      <c r="E1200" s="102"/>
    </row>
    <row r="1201" spans="5:5" x14ac:dyDescent="0.25">
      <c r="E1201" s="102"/>
    </row>
    <row r="1202" spans="5:5" x14ac:dyDescent="0.25">
      <c r="E1202" s="102"/>
    </row>
    <row r="1203" spans="5:5" x14ac:dyDescent="0.25">
      <c r="E1203" s="102"/>
    </row>
    <row r="1204" spans="5:5" x14ac:dyDescent="0.25">
      <c r="E1204" s="102"/>
    </row>
    <row r="1205" spans="5:5" x14ac:dyDescent="0.25">
      <c r="E1205" s="102"/>
    </row>
    <row r="1206" spans="5:5" x14ac:dyDescent="0.25">
      <c r="E1206" s="102"/>
    </row>
    <row r="1207" spans="5:5" x14ac:dyDescent="0.25">
      <c r="E1207" s="102"/>
    </row>
    <row r="1208" spans="5:5" x14ac:dyDescent="0.25">
      <c r="E1208" s="102"/>
    </row>
    <row r="1209" spans="5:5" x14ac:dyDescent="0.25">
      <c r="E1209" s="102"/>
    </row>
    <row r="1210" spans="5:5" x14ac:dyDescent="0.25">
      <c r="E1210" s="102"/>
    </row>
    <row r="1211" spans="5:5" x14ac:dyDescent="0.25">
      <c r="E1211" s="102"/>
    </row>
    <row r="1212" spans="5:5" x14ac:dyDescent="0.25">
      <c r="E1212" s="102"/>
    </row>
    <row r="1213" spans="5:5" x14ac:dyDescent="0.25">
      <c r="E1213" s="102"/>
    </row>
    <row r="1214" spans="5:5" x14ac:dyDescent="0.25">
      <c r="E1214" s="102"/>
    </row>
    <row r="1215" spans="5:5" x14ac:dyDescent="0.25">
      <c r="E1215" s="102"/>
    </row>
    <row r="1216" spans="5:5" x14ac:dyDescent="0.25">
      <c r="E1216" s="102"/>
    </row>
    <row r="1217" spans="5:5" x14ac:dyDescent="0.25">
      <c r="E1217" s="102"/>
    </row>
    <row r="1218" spans="5:5" x14ac:dyDescent="0.25">
      <c r="E1218" s="102"/>
    </row>
    <row r="1219" spans="5:5" x14ac:dyDescent="0.25">
      <c r="E1219" s="102"/>
    </row>
    <row r="1220" spans="5:5" x14ac:dyDescent="0.25">
      <c r="E1220" s="102"/>
    </row>
    <row r="1221" spans="5:5" x14ac:dyDescent="0.25">
      <c r="E1221" s="102"/>
    </row>
    <row r="1222" spans="5:5" x14ac:dyDescent="0.25">
      <c r="E1222" s="102"/>
    </row>
    <row r="1223" spans="5:5" x14ac:dyDescent="0.25">
      <c r="E1223" s="102"/>
    </row>
    <row r="1224" spans="5:5" x14ac:dyDescent="0.25">
      <c r="E1224" s="102"/>
    </row>
    <row r="1225" spans="5:5" x14ac:dyDescent="0.25">
      <c r="E1225" s="102"/>
    </row>
    <row r="1226" spans="5:5" x14ac:dyDescent="0.25">
      <c r="E1226" s="102"/>
    </row>
    <row r="1227" spans="5:5" x14ac:dyDescent="0.25">
      <c r="E1227" s="102"/>
    </row>
    <row r="1228" spans="5:5" x14ac:dyDescent="0.25">
      <c r="E1228" s="102"/>
    </row>
    <row r="1229" spans="5:5" x14ac:dyDescent="0.25">
      <c r="E1229" s="102"/>
    </row>
    <row r="1230" spans="5:5" x14ac:dyDescent="0.25">
      <c r="E1230" s="102"/>
    </row>
    <row r="1231" spans="5:5" x14ac:dyDescent="0.25">
      <c r="E1231" s="102"/>
    </row>
    <row r="1232" spans="5:5" x14ac:dyDescent="0.25">
      <c r="E1232" s="102"/>
    </row>
    <row r="1233" spans="5:5" x14ac:dyDescent="0.25">
      <c r="E1233" s="102"/>
    </row>
    <row r="1234" spans="5:5" x14ac:dyDescent="0.25">
      <c r="E1234" s="102"/>
    </row>
    <row r="1235" spans="5:5" x14ac:dyDescent="0.25">
      <c r="E1235" s="102"/>
    </row>
    <row r="1236" spans="5:5" x14ac:dyDescent="0.25">
      <c r="E1236" s="102"/>
    </row>
    <row r="1237" spans="5:5" x14ac:dyDescent="0.25">
      <c r="E1237" s="102"/>
    </row>
    <row r="1238" spans="5:5" x14ac:dyDescent="0.25">
      <c r="E1238" s="102"/>
    </row>
    <row r="1239" spans="5:5" x14ac:dyDescent="0.25">
      <c r="E1239" s="102"/>
    </row>
    <row r="1240" spans="5:5" x14ac:dyDescent="0.25">
      <c r="E1240" s="102"/>
    </row>
    <row r="1241" spans="5:5" x14ac:dyDescent="0.25">
      <c r="E1241" s="102"/>
    </row>
    <row r="1242" spans="5:5" x14ac:dyDescent="0.25">
      <c r="E1242" s="102"/>
    </row>
    <row r="1243" spans="5:5" x14ac:dyDescent="0.25">
      <c r="E1243" s="102"/>
    </row>
    <row r="1244" spans="5:5" x14ac:dyDescent="0.25">
      <c r="E1244" s="102"/>
    </row>
    <row r="1245" spans="5:5" x14ac:dyDescent="0.25">
      <c r="E1245" s="102"/>
    </row>
    <row r="1246" spans="5:5" x14ac:dyDescent="0.25">
      <c r="E1246" s="102"/>
    </row>
    <row r="1247" spans="5:5" x14ac:dyDescent="0.25">
      <c r="E1247" s="102"/>
    </row>
    <row r="1248" spans="5:5" x14ac:dyDescent="0.25">
      <c r="E1248" s="102"/>
    </row>
    <row r="1249" spans="5:5" x14ac:dyDescent="0.25">
      <c r="E1249" s="102"/>
    </row>
    <row r="1250" spans="5:5" x14ac:dyDescent="0.25">
      <c r="E1250" s="102"/>
    </row>
    <row r="1251" spans="5:5" x14ac:dyDescent="0.25">
      <c r="E1251" s="102"/>
    </row>
    <row r="1252" spans="5:5" x14ac:dyDescent="0.25">
      <c r="E1252" s="102"/>
    </row>
    <row r="1253" spans="5:5" x14ac:dyDescent="0.25">
      <c r="E1253" s="102"/>
    </row>
    <row r="1254" spans="5:5" x14ac:dyDescent="0.25">
      <c r="E1254" s="102"/>
    </row>
    <row r="1255" spans="5:5" x14ac:dyDescent="0.25">
      <c r="E1255" s="102"/>
    </row>
    <row r="1256" spans="5:5" x14ac:dyDescent="0.25">
      <c r="E1256" s="102"/>
    </row>
    <row r="1257" spans="5:5" x14ac:dyDescent="0.25">
      <c r="E1257" s="102"/>
    </row>
    <row r="1258" spans="5:5" x14ac:dyDescent="0.25">
      <c r="E1258" s="102"/>
    </row>
    <row r="1259" spans="5:5" x14ac:dyDescent="0.25">
      <c r="E1259" s="102"/>
    </row>
    <row r="1260" spans="5:5" x14ac:dyDescent="0.25">
      <c r="E1260" s="102"/>
    </row>
    <row r="1261" spans="5:5" x14ac:dyDescent="0.25">
      <c r="E1261" s="102"/>
    </row>
    <row r="1262" spans="5:5" x14ac:dyDescent="0.25">
      <c r="E1262" s="102"/>
    </row>
    <row r="1263" spans="5:5" x14ac:dyDescent="0.25">
      <c r="E1263" s="102"/>
    </row>
    <row r="1264" spans="5:5" x14ac:dyDescent="0.25">
      <c r="E1264" s="102"/>
    </row>
    <row r="1265" spans="5:5" x14ac:dyDescent="0.25">
      <c r="E1265" s="102"/>
    </row>
    <row r="1266" spans="5:5" x14ac:dyDescent="0.25">
      <c r="E1266" s="102"/>
    </row>
    <row r="1267" spans="5:5" x14ac:dyDescent="0.25">
      <c r="E1267" s="102"/>
    </row>
    <row r="1268" spans="5:5" x14ac:dyDescent="0.25">
      <c r="E1268" s="102"/>
    </row>
    <row r="1269" spans="5:5" x14ac:dyDescent="0.25">
      <c r="E1269" s="102"/>
    </row>
    <row r="1270" spans="5:5" x14ac:dyDescent="0.25">
      <c r="E1270" s="102"/>
    </row>
    <row r="1271" spans="5:5" x14ac:dyDescent="0.25">
      <c r="E1271" s="102"/>
    </row>
    <row r="1272" spans="5:5" x14ac:dyDescent="0.25">
      <c r="E1272" s="102"/>
    </row>
    <row r="1273" spans="5:5" x14ac:dyDescent="0.25">
      <c r="E1273" s="102"/>
    </row>
    <row r="1274" spans="5:5" x14ac:dyDescent="0.25">
      <c r="E1274" s="102"/>
    </row>
    <row r="1275" spans="5:5" x14ac:dyDescent="0.25">
      <c r="E1275" s="102"/>
    </row>
    <row r="1276" spans="5:5" x14ac:dyDescent="0.25">
      <c r="E1276" s="102"/>
    </row>
    <row r="1277" spans="5:5" x14ac:dyDescent="0.25">
      <c r="E1277" s="102"/>
    </row>
    <row r="1278" spans="5:5" x14ac:dyDescent="0.25">
      <c r="E1278" s="102"/>
    </row>
    <row r="1279" spans="5:5" x14ac:dyDescent="0.25">
      <c r="E1279" s="102"/>
    </row>
    <row r="1280" spans="5:5" x14ac:dyDescent="0.25">
      <c r="E1280" s="102"/>
    </row>
    <row r="1281" spans="5:5" x14ac:dyDescent="0.25">
      <c r="E1281" s="102"/>
    </row>
    <row r="1282" spans="5:5" x14ac:dyDescent="0.25">
      <c r="E1282" s="102"/>
    </row>
    <row r="1283" spans="5:5" x14ac:dyDescent="0.25">
      <c r="E1283" s="102"/>
    </row>
    <row r="1284" spans="5:5" x14ac:dyDescent="0.25">
      <c r="E1284" s="102"/>
    </row>
    <row r="1285" spans="5:5" x14ac:dyDescent="0.25">
      <c r="E1285" s="102"/>
    </row>
    <row r="1286" spans="5:5" x14ac:dyDescent="0.25">
      <c r="E1286" s="102"/>
    </row>
    <row r="1287" spans="5:5" x14ac:dyDescent="0.25">
      <c r="E1287" s="102"/>
    </row>
    <row r="1288" spans="5:5" x14ac:dyDescent="0.25">
      <c r="E1288" s="102"/>
    </row>
    <row r="1289" spans="5:5" x14ac:dyDescent="0.25">
      <c r="E1289" s="102"/>
    </row>
    <row r="1290" spans="5:5" x14ac:dyDescent="0.25">
      <c r="E1290" s="102"/>
    </row>
    <row r="1291" spans="5:5" x14ac:dyDescent="0.25">
      <c r="E1291" s="102"/>
    </row>
    <row r="1292" spans="5:5" x14ac:dyDescent="0.25">
      <c r="E1292" s="102"/>
    </row>
    <row r="1293" spans="5:5" x14ac:dyDescent="0.25">
      <c r="E1293" s="102"/>
    </row>
    <row r="1294" spans="5:5" x14ac:dyDescent="0.25">
      <c r="E1294" s="102"/>
    </row>
    <row r="1295" spans="5:5" x14ac:dyDescent="0.25">
      <c r="E1295" s="102"/>
    </row>
    <row r="1296" spans="5:5" x14ac:dyDescent="0.25">
      <c r="E1296" s="102"/>
    </row>
    <row r="1297" spans="5:5" x14ac:dyDescent="0.25">
      <c r="E1297" s="102"/>
    </row>
    <row r="1298" spans="5:5" x14ac:dyDescent="0.25">
      <c r="E1298" s="102"/>
    </row>
    <row r="1299" spans="5:5" x14ac:dyDescent="0.25">
      <c r="E1299" s="102"/>
    </row>
    <row r="1300" spans="5:5" x14ac:dyDescent="0.25">
      <c r="E1300" s="102"/>
    </row>
    <row r="1301" spans="5:5" x14ac:dyDescent="0.25">
      <c r="E1301" s="102"/>
    </row>
    <row r="1302" spans="5:5" x14ac:dyDescent="0.25">
      <c r="E1302" s="102"/>
    </row>
    <row r="1303" spans="5:5" x14ac:dyDescent="0.25">
      <c r="E1303" s="102"/>
    </row>
    <row r="1304" spans="5:5" x14ac:dyDescent="0.25">
      <c r="E1304" s="102"/>
    </row>
    <row r="1305" spans="5:5" x14ac:dyDescent="0.25">
      <c r="E1305" s="102"/>
    </row>
    <row r="1306" spans="5:5" x14ac:dyDescent="0.25">
      <c r="E1306" s="102"/>
    </row>
    <row r="1307" spans="5:5" x14ac:dyDescent="0.25">
      <c r="E1307" s="102"/>
    </row>
    <row r="1308" spans="5:5" x14ac:dyDescent="0.25">
      <c r="E1308" s="102"/>
    </row>
    <row r="1309" spans="5:5" x14ac:dyDescent="0.25">
      <c r="E1309" s="102"/>
    </row>
    <row r="1310" spans="5:5" x14ac:dyDescent="0.25">
      <c r="E1310" s="102"/>
    </row>
    <row r="1311" spans="5:5" x14ac:dyDescent="0.25">
      <c r="E1311" s="102"/>
    </row>
    <row r="1312" spans="5:5" x14ac:dyDescent="0.25">
      <c r="E1312" s="102"/>
    </row>
    <row r="1313" spans="5:5" x14ac:dyDescent="0.25">
      <c r="E1313" s="102"/>
    </row>
    <row r="1314" spans="5:5" x14ac:dyDescent="0.25">
      <c r="E1314" s="102"/>
    </row>
    <row r="1315" spans="5:5" x14ac:dyDescent="0.25">
      <c r="E1315" s="102"/>
    </row>
    <row r="1316" spans="5:5" x14ac:dyDescent="0.25">
      <c r="E1316" s="102"/>
    </row>
    <row r="1317" spans="5:5" x14ac:dyDescent="0.25">
      <c r="E1317" s="102"/>
    </row>
    <row r="1318" spans="5:5" x14ac:dyDescent="0.25">
      <c r="E1318" s="102"/>
    </row>
    <row r="1319" spans="5:5" x14ac:dyDescent="0.25">
      <c r="E1319" s="102"/>
    </row>
    <row r="1320" spans="5:5" x14ac:dyDescent="0.25">
      <c r="E1320" s="102"/>
    </row>
    <row r="1321" spans="5:5" x14ac:dyDescent="0.25">
      <c r="E1321" s="102"/>
    </row>
    <row r="1322" spans="5:5" x14ac:dyDescent="0.25">
      <c r="E1322" s="102"/>
    </row>
    <row r="1323" spans="5:5" x14ac:dyDescent="0.25">
      <c r="E1323" s="102"/>
    </row>
    <row r="1324" spans="5:5" x14ac:dyDescent="0.25">
      <c r="E1324" s="102"/>
    </row>
    <row r="1325" spans="5:5" x14ac:dyDescent="0.25">
      <c r="E1325" s="102"/>
    </row>
    <row r="1326" spans="5:5" x14ac:dyDescent="0.25">
      <c r="E1326" s="102"/>
    </row>
    <row r="1327" spans="5:5" x14ac:dyDescent="0.25">
      <c r="E1327" s="102"/>
    </row>
    <row r="1328" spans="5:5" x14ac:dyDescent="0.25">
      <c r="E1328" s="102"/>
    </row>
    <row r="1329" spans="5:5" x14ac:dyDescent="0.25">
      <c r="E1329" s="102"/>
    </row>
    <row r="1330" spans="5:5" x14ac:dyDescent="0.25">
      <c r="E1330" s="102"/>
    </row>
    <row r="1331" spans="5:5" x14ac:dyDescent="0.25">
      <c r="E1331" s="102"/>
    </row>
    <row r="1332" spans="5:5" x14ac:dyDescent="0.25">
      <c r="E1332" s="102"/>
    </row>
    <row r="1333" spans="5:5" x14ac:dyDescent="0.25">
      <c r="E1333" s="102"/>
    </row>
    <row r="1334" spans="5:5" x14ac:dyDescent="0.25">
      <c r="E1334" s="102"/>
    </row>
    <row r="1335" spans="5:5" x14ac:dyDescent="0.25">
      <c r="E1335" s="102"/>
    </row>
    <row r="1336" spans="5:5" x14ac:dyDescent="0.25">
      <c r="E1336" s="102"/>
    </row>
    <row r="1337" spans="5:5" x14ac:dyDescent="0.25">
      <c r="E1337" s="102"/>
    </row>
    <row r="1338" spans="5:5" x14ac:dyDescent="0.25">
      <c r="E1338" s="102"/>
    </row>
    <row r="1339" spans="5:5" x14ac:dyDescent="0.25">
      <c r="E1339" s="102"/>
    </row>
    <row r="1340" spans="5:5" x14ac:dyDescent="0.25">
      <c r="E1340" s="102"/>
    </row>
    <row r="1341" spans="5:5" x14ac:dyDescent="0.25">
      <c r="E1341" s="102"/>
    </row>
    <row r="1342" spans="5:5" x14ac:dyDescent="0.25">
      <c r="E1342" s="102"/>
    </row>
    <row r="1343" spans="5:5" x14ac:dyDescent="0.25">
      <c r="E1343" s="102"/>
    </row>
    <row r="1344" spans="5:5" x14ac:dyDescent="0.25">
      <c r="E1344" s="102"/>
    </row>
    <row r="1345" spans="5:5" x14ac:dyDescent="0.25">
      <c r="E1345" s="102"/>
    </row>
    <row r="1346" spans="5:5" x14ac:dyDescent="0.25">
      <c r="E1346" s="102"/>
    </row>
    <row r="1347" spans="5:5" x14ac:dyDescent="0.25">
      <c r="E1347" s="102"/>
    </row>
    <row r="1348" spans="5:5" x14ac:dyDescent="0.25">
      <c r="E1348" s="102"/>
    </row>
    <row r="1349" spans="5:5" x14ac:dyDescent="0.25">
      <c r="E1349" s="102"/>
    </row>
    <row r="1350" spans="5:5" x14ac:dyDescent="0.25">
      <c r="E1350" s="102"/>
    </row>
    <row r="1351" spans="5:5" x14ac:dyDescent="0.25">
      <c r="E1351" s="102"/>
    </row>
    <row r="1352" spans="5:5" x14ac:dyDescent="0.25">
      <c r="E1352" s="102"/>
    </row>
    <row r="1353" spans="5:5" x14ac:dyDescent="0.25">
      <c r="E1353" s="102"/>
    </row>
    <row r="1354" spans="5:5" x14ac:dyDescent="0.25">
      <c r="E1354" s="102"/>
    </row>
    <row r="1355" spans="5:5" x14ac:dyDescent="0.25">
      <c r="E1355" s="102"/>
    </row>
    <row r="1356" spans="5:5" x14ac:dyDescent="0.25">
      <c r="E1356" s="102"/>
    </row>
    <row r="1357" spans="5:5" x14ac:dyDescent="0.25">
      <c r="E1357" s="102"/>
    </row>
    <row r="1358" spans="5:5" x14ac:dyDescent="0.25">
      <c r="E1358" s="102"/>
    </row>
    <row r="1359" spans="5:5" x14ac:dyDescent="0.25">
      <c r="E1359" s="102"/>
    </row>
    <row r="1360" spans="5:5" x14ac:dyDescent="0.25">
      <c r="E1360" s="102"/>
    </row>
    <row r="1361" spans="5:5" x14ac:dyDescent="0.25">
      <c r="E1361" s="102"/>
    </row>
    <row r="1362" spans="5:5" x14ac:dyDescent="0.25">
      <c r="E1362" s="102"/>
    </row>
    <row r="1363" spans="5:5" x14ac:dyDescent="0.25">
      <c r="E1363" s="102"/>
    </row>
    <row r="1364" spans="5:5" x14ac:dyDescent="0.25">
      <c r="E1364" s="102"/>
    </row>
    <row r="1365" spans="5:5" x14ac:dyDescent="0.25">
      <c r="E1365" s="102"/>
    </row>
    <row r="1366" spans="5:5" x14ac:dyDescent="0.25">
      <c r="E1366" s="102"/>
    </row>
    <row r="1367" spans="5:5" x14ac:dyDescent="0.25">
      <c r="E1367" s="102"/>
    </row>
    <row r="1368" spans="5:5" x14ac:dyDescent="0.25">
      <c r="E1368" s="102"/>
    </row>
    <row r="1369" spans="5:5" x14ac:dyDescent="0.25">
      <c r="E1369" s="102"/>
    </row>
    <row r="1370" spans="5:5" x14ac:dyDescent="0.25">
      <c r="E1370" s="102"/>
    </row>
    <row r="1371" spans="5:5" x14ac:dyDescent="0.25">
      <c r="E1371" s="102"/>
    </row>
    <row r="1372" spans="5:5" x14ac:dyDescent="0.25">
      <c r="E1372" s="102"/>
    </row>
    <row r="1373" spans="5:5" x14ac:dyDescent="0.25">
      <c r="E1373" s="102"/>
    </row>
    <row r="1374" spans="5:5" x14ac:dyDescent="0.25">
      <c r="E1374" s="102"/>
    </row>
    <row r="1375" spans="5:5" x14ac:dyDescent="0.25">
      <c r="E1375" s="102"/>
    </row>
    <row r="1376" spans="5:5" x14ac:dyDescent="0.25">
      <c r="E1376" s="102"/>
    </row>
    <row r="1377" spans="5:5" x14ac:dyDescent="0.25">
      <c r="E1377" s="102"/>
    </row>
    <row r="1378" spans="5:5" x14ac:dyDescent="0.25">
      <c r="E1378" s="102"/>
    </row>
    <row r="1379" spans="5:5" x14ac:dyDescent="0.25">
      <c r="E1379" s="102"/>
    </row>
    <row r="1380" spans="5:5" x14ac:dyDescent="0.25">
      <c r="E1380" s="102"/>
    </row>
    <row r="1381" spans="5:5" x14ac:dyDescent="0.25">
      <c r="E1381" s="102"/>
    </row>
    <row r="1382" spans="5:5" x14ac:dyDescent="0.25">
      <c r="E1382" s="102"/>
    </row>
    <row r="1383" spans="5:5" x14ac:dyDescent="0.25">
      <c r="E1383" s="102"/>
    </row>
    <row r="1384" spans="5:5" x14ac:dyDescent="0.25">
      <c r="E1384" s="102"/>
    </row>
    <row r="1385" spans="5:5" x14ac:dyDescent="0.25">
      <c r="E1385" s="102"/>
    </row>
    <row r="1386" spans="5:5" x14ac:dyDescent="0.25">
      <c r="E1386" s="102"/>
    </row>
    <row r="1387" spans="5:5" x14ac:dyDescent="0.25">
      <c r="E1387" s="102"/>
    </row>
    <row r="1388" spans="5:5" x14ac:dyDescent="0.25">
      <c r="E1388" s="102"/>
    </row>
    <row r="1389" spans="5:5" x14ac:dyDescent="0.25">
      <c r="E1389" s="102"/>
    </row>
    <row r="1390" spans="5:5" x14ac:dyDescent="0.25">
      <c r="E1390" s="102"/>
    </row>
    <row r="1391" spans="5:5" x14ac:dyDescent="0.25">
      <c r="E1391" s="102"/>
    </row>
    <row r="1392" spans="5:5" x14ac:dyDescent="0.25">
      <c r="E1392" s="102"/>
    </row>
    <row r="1393" spans="5:5" x14ac:dyDescent="0.25">
      <c r="E1393" s="102"/>
    </row>
    <row r="1394" spans="5:5" x14ac:dyDescent="0.25">
      <c r="E1394" s="102"/>
    </row>
    <row r="1395" spans="5:5" x14ac:dyDescent="0.25">
      <c r="E1395" s="102"/>
    </row>
    <row r="1396" spans="5:5" x14ac:dyDescent="0.25">
      <c r="E1396" s="102"/>
    </row>
    <row r="1397" spans="5:5" x14ac:dyDescent="0.25">
      <c r="E1397" s="102"/>
    </row>
    <row r="1398" spans="5:5" x14ac:dyDescent="0.25">
      <c r="E1398" s="102"/>
    </row>
    <row r="1399" spans="5:5" x14ac:dyDescent="0.25">
      <c r="E1399" s="102"/>
    </row>
    <row r="1400" spans="5:5" x14ac:dyDescent="0.25">
      <c r="E1400" s="102"/>
    </row>
    <row r="1401" spans="5:5" x14ac:dyDescent="0.25">
      <c r="E1401" s="102"/>
    </row>
    <row r="1402" spans="5:5" x14ac:dyDescent="0.25">
      <c r="E1402" s="102"/>
    </row>
    <row r="1403" spans="5:5" x14ac:dyDescent="0.25">
      <c r="E1403" s="102"/>
    </row>
    <row r="1404" spans="5:5" x14ac:dyDescent="0.25">
      <c r="E1404" s="102"/>
    </row>
    <row r="1405" spans="5:5" x14ac:dyDescent="0.25">
      <c r="E1405" s="102"/>
    </row>
    <row r="1406" spans="5:5" x14ac:dyDescent="0.25">
      <c r="E1406" s="102"/>
    </row>
    <row r="1407" spans="5:5" x14ac:dyDescent="0.25">
      <c r="E1407" s="102"/>
    </row>
    <row r="1408" spans="5:5" x14ac:dyDescent="0.25">
      <c r="E1408" s="102"/>
    </row>
    <row r="1409" spans="5:5" x14ac:dyDescent="0.25">
      <c r="E1409" s="102"/>
    </row>
    <row r="1410" spans="5:5" x14ac:dyDescent="0.25">
      <c r="E1410" s="102"/>
    </row>
    <row r="1411" spans="5:5" x14ac:dyDescent="0.25">
      <c r="E1411" s="102"/>
    </row>
    <row r="1412" spans="5:5" x14ac:dyDescent="0.25">
      <c r="E1412" s="102"/>
    </row>
    <row r="1413" spans="5:5" x14ac:dyDescent="0.25">
      <c r="E1413" s="102"/>
    </row>
    <row r="1414" spans="5:5" x14ac:dyDescent="0.25">
      <c r="E1414" s="102"/>
    </row>
    <row r="1415" spans="5:5" x14ac:dyDescent="0.25">
      <c r="E1415" s="102"/>
    </row>
    <row r="1416" spans="5:5" x14ac:dyDescent="0.25">
      <c r="E1416" s="102"/>
    </row>
    <row r="1417" spans="5:5" x14ac:dyDescent="0.25">
      <c r="E1417" s="102"/>
    </row>
    <row r="1418" spans="5:5" x14ac:dyDescent="0.25">
      <c r="E1418" s="102"/>
    </row>
    <row r="1419" spans="5:5" x14ac:dyDescent="0.25">
      <c r="E1419" s="102"/>
    </row>
    <row r="1420" spans="5:5" x14ac:dyDescent="0.25">
      <c r="E1420" s="102"/>
    </row>
    <row r="1421" spans="5:5" x14ac:dyDescent="0.25">
      <c r="E1421" s="102"/>
    </row>
    <row r="1422" spans="5:5" x14ac:dyDescent="0.25">
      <c r="E1422" s="102"/>
    </row>
    <row r="1423" spans="5:5" x14ac:dyDescent="0.25">
      <c r="E1423" s="102"/>
    </row>
    <row r="1424" spans="5:5" x14ac:dyDescent="0.25">
      <c r="E1424" s="102"/>
    </row>
    <row r="1425" spans="5:5" x14ac:dyDescent="0.25">
      <c r="E1425" s="102"/>
    </row>
    <row r="1426" spans="5:5" x14ac:dyDescent="0.25">
      <c r="E1426" s="102"/>
    </row>
    <row r="1427" spans="5:5" x14ac:dyDescent="0.25">
      <c r="E1427" s="102"/>
    </row>
    <row r="1428" spans="5:5" x14ac:dyDescent="0.25">
      <c r="E1428" s="102"/>
    </row>
    <row r="1429" spans="5:5" x14ac:dyDescent="0.25">
      <c r="E1429" s="102"/>
    </row>
    <row r="1430" spans="5:5" x14ac:dyDescent="0.25">
      <c r="E1430" s="102"/>
    </row>
    <row r="1431" spans="5:5" x14ac:dyDescent="0.25">
      <c r="E1431" s="102"/>
    </row>
    <row r="1432" spans="5:5" x14ac:dyDescent="0.25">
      <c r="E1432" s="102"/>
    </row>
    <row r="1433" spans="5:5" x14ac:dyDescent="0.25">
      <c r="E1433" s="102"/>
    </row>
    <row r="1434" spans="5:5" x14ac:dyDescent="0.25">
      <c r="E1434" s="102"/>
    </row>
    <row r="1435" spans="5:5" x14ac:dyDescent="0.25">
      <c r="E1435" s="102"/>
    </row>
    <row r="1436" spans="5:5" x14ac:dyDescent="0.25">
      <c r="E1436" s="102"/>
    </row>
    <row r="1437" spans="5:5" x14ac:dyDescent="0.25">
      <c r="E1437" s="102"/>
    </row>
    <row r="1438" spans="5:5" x14ac:dyDescent="0.25">
      <c r="E1438" s="102"/>
    </row>
    <row r="1439" spans="5:5" x14ac:dyDescent="0.25">
      <c r="E1439" s="102"/>
    </row>
    <row r="1440" spans="5:5" x14ac:dyDescent="0.25">
      <c r="E1440" s="102"/>
    </row>
    <row r="1441" spans="5:5" x14ac:dyDescent="0.25">
      <c r="E1441" s="102"/>
    </row>
    <row r="1442" spans="5:5" x14ac:dyDescent="0.25">
      <c r="E1442" s="102"/>
    </row>
    <row r="1443" spans="5:5" x14ac:dyDescent="0.25">
      <c r="E1443" s="102"/>
    </row>
    <row r="1444" spans="5:5" x14ac:dyDescent="0.25">
      <c r="E1444" s="102"/>
    </row>
    <row r="1445" spans="5:5" x14ac:dyDescent="0.25">
      <c r="E1445" s="102"/>
    </row>
    <row r="1446" spans="5:5" x14ac:dyDescent="0.25">
      <c r="E1446" s="102"/>
    </row>
    <row r="1447" spans="5:5" x14ac:dyDescent="0.25">
      <c r="E1447" s="102"/>
    </row>
    <row r="1448" spans="5:5" x14ac:dyDescent="0.25">
      <c r="E1448" s="102"/>
    </row>
    <row r="1449" spans="5:5" x14ac:dyDescent="0.25">
      <c r="E1449" s="102"/>
    </row>
    <row r="1450" spans="5:5" x14ac:dyDescent="0.25">
      <c r="E1450" s="102"/>
    </row>
    <row r="1451" spans="5:5" x14ac:dyDescent="0.25">
      <c r="E1451" s="102"/>
    </row>
    <row r="1452" spans="5:5" x14ac:dyDescent="0.25">
      <c r="E1452" s="102"/>
    </row>
    <row r="1453" spans="5:5" x14ac:dyDescent="0.25">
      <c r="E1453" s="102"/>
    </row>
    <row r="1454" spans="5:5" x14ac:dyDescent="0.25">
      <c r="E1454" s="102"/>
    </row>
    <row r="1455" spans="5:5" x14ac:dyDescent="0.25">
      <c r="E1455" s="102"/>
    </row>
    <row r="1456" spans="5:5" x14ac:dyDescent="0.25">
      <c r="E1456" s="102"/>
    </row>
    <row r="1457" spans="5:5" x14ac:dyDescent="0.25">
      <c r="E1457" s="102"/>
    </row>
    <row r="1458" spans="5:5" x14ac:dyDescent="0.25">
      <c r="E1458" s="102"/>
    </row>
    <row r="1459" spans="5:5" x14ac:dyDescent="0.25">
      <c r="E1459" s="102"/>
    </row>
    <row r="1460" spans="5:5" x14ac:dyDescent="0.25">
      <c r="E1460" s="102"/>
    </row>
    <row r="1461" spans="5:5" x14ac:dyDescent="0.25">
      <c r="E1461" s="102"/>
    </row>
    <row r="1462" spans="5:5" x14ac:dyDescent="0.25">
      <c r="E1462" s="102"/>
    </row>
    <row r="1463" spans="5:5" x14ac:dyDescent="0.25">
      <c r="E1463" s="102"/>
    </row>
    <row r="1464" spans="5:5" x14ac:dyDescent="0.25">
      <c r="E1464" s="102"/>
    </row>
    <row r="1465" spans="5:5" x14ac:dyDescent="0.25">
      <c r="E1465" s="102"/>
    </row>
    <row r="1466" spans="5:5" x14ac:dyDescent="0.25">
      <c r="E1466" s="102"/>
    </row>
    <row r="1467" spans="5:5" x14ac:dyDescent="0.25">
      <c r="E1467" s="102"/>
    </row>
    <row r="1468" spans="5:5" x14ac:dyDescent="0.25">
      <c r="E1468" s="102"/>
    </row>
    <row r="1469" spans="5:5" x14ac:dyDescent="0.25">
      <c r="E1469" s="102"/>
    </row>
    <row r="1470" spans="5:5" x14ac:dyDescent="0.25">
      <c r="E1470" s="102"/>
    </row>
    <row r="1471" spans="5:5" x14ac:dyDescent="0.25">
      <c r="E1471" s="102"/>
    </row>
    <row r="1472" spans="5:5" x14ac:dyDescent="0.25">
      <c r="E1472" s="102"/>
    </row>
    <row r="1473" spans="5:5" x14ac:dyDescent="0.25">
      <c r="E1473" s="102"/>
    </row>
    <row r="1474" spans="5:5" x14ac:dyDescent="0.25">
      <c r="E1474" s="102"/>
    </row>
    <row r="1475" spans="5:5" x14ac:dyDescent="0.25">
      <c r="E1475" s="102"/>
    </row>
    <row r="1476" spans="5:5" x14ac:dyDescent="0.25">
      <c r="E1476" s="102"/>
    </row>
    <row r="1477" spans="5:5" x14ac:dyDescent="0.25">
      <c r="E1477" s="102"/>
    </row>
    <row r="1478" spans="5:5" x14ac:dyDescent="0.25">
      <c r="E1478" s="102"/>
    </row>
    <row r="1479" spans="5:5" x14ac:dyDescent="0.25">
      <c r="E1479" s="102"/>
    </row>
    <row r="1480" spans="5:5" x14ac:dyDescent="0.25">
      <c r="E1480" s="102"/>
    </row>
    <row r="1481" spans="5:5" x14ac:dyDescent="0.25">
      <c r="E1481" s="102"/>
    </row>
    <row r="1482" spans="5:5" x14ac:dyDescent="0.25">
      <c r="E1482" s="102"/>
    </row>
    <row r="1483" spans="5:5" x14ac:dyDescent="0.25">
      <c r="E1483" s="102"/>
    </row>
    <row r="1484" spans="5:5" x14ac:dyDescent="0.25">
      <c r="E1484" s="102"/>
    </row>
    <row r="1485" spans="5:5" x14ac:dyDescent="0.25">
      <c r="E1485" s="102"/>
    </row>
    <row r="1486" spans="5:5" x14ac:dyDescent="0.25">
      <c r="E1486" s="102"/>
    </row>
    <row r="1487" spans="5:5" x14ac:dyDescent="0.25">
      <c r="E1487" s="102"/>
    </row>
    <row r="1488" spans="5:5" x14ac:dyDescent="0.25">
      <c r="E1488" s="102"/>
    </row>
    <row r="1489" spans="5:5" x14ac:dyDescent="0.25">
      <c r="E1489" s="102"/>
    </row>
    <row r="1490" spans="5:5" x14ac:dyDescent="0.25">
      <c r="E1490" s="102"/>
    </row>
    <row r="1491" spans="5:5" x14ac:dyDescent="0.25">
      <c r="E1491" s="102"/>
    </row>
    <row r="1492" spans="5:5" x14ac:dyDescent="0.25">
      <c r="E1492" s="102"/>
    </row>
    <row r="1493" spans="5:5" x14ac:dyDescent="0.25">
      <c r="E1493" s="102"/>
    </row>
    <row r="1494" spans="5:5" x14ac:dyDescent="0.25">
      <c r="E1494" s="102"/>
    </row>
    <row r="1495" spans="5:5" x14ac:dyDescent="0.25">
      <c r="E1495" s="102"/>
    </row>
    <row r="1496" spans="5:5" x14ac:dyDescent="0.25">
      <c r="E1496" s="102"/>
    </row>
    <row r="1497" spans="5:5" x14ac:dyDescent="0.25">
      <c r="E1497" s="102"/>
    </row>
    <row r="1498" spans="5:5" x14ac:dyDescent="0.25">
      <c r="E1498" s="102"/>
    </row>
    <row r="1499" spans="5:5" x14ac:dyDescent="0.25">
      <c r="E1499" s="102"/>
    </row>
    <row r="1500" spans="5:5" x14ac:dyDescent="0.25">
      <c r="E1500" s="102"/>
    </row>
    <row r="1501" spans="5:5" x14ac:dyDescent="0.25">
      <c r="E1501" s="102"/>
    </row>
    <row r="1502" spans="5:5" x14ac:dyDescent="0.25">
      <c r="E1502" s="102"/>
    </row>
    <row r="1503" spans="5:5" x14ac:dyDescent="0.25">
      <c r="E1503" s="102"/>
    </row>
    <row r="1504" spans="5:5" x14ac:dyDescent="0.25">
      <c r="E1504" s="102"/>
    </row>
    <row r="1505" spans="5:5" x14ac:dyDescent="0.25">
      <c r="E1505" s="102"/>
    </row>
    <row r="1506" spans="5:5" x14ac:dyDescent="0.25">
      <c r="E1506" s="102"/>
    </row>
    <row r="1507" spans="5:5" x14ac:dyDescent="0.25">
      <c r="E1507" s="102"/>
    </row>
    <row r="1508" spans="5:5" x14ac:dyDescent="0.25">
      <c r="E1508" s="102"/>
    </row>
    <row r="1509" spans="5:5" x14ac:dyDescent="0.25">
      <c r="E1509" s="102"/>
    </row>
    <row r="1510" spans="5:5" x14ac:dyDescent="0.25">
      <c r="E1510" s="102"/>
    </row>
    <row r="1511" spans="5:5" x14ac:dyDescent="0.25">
      <c r="E1511" s="102"/>
    </row>
    <row r="1512" spans="5:5" x14ac:dyDescent="0.25">
      <c r="E1512" s="102"/>
    </row>
    <row r="1513" spans="5:5" x14ac:dyDescent="0.25">
      <c r="E1513" s="102"/>
    </row>
    <row r="1514" spans="5:5" x14ac:dyDescent="0.25">
      <c r="E1514" s="102"/>
    </row>
    <row r="1515" spans="5:5" x14ac:dyDescent="0.25">
      <c r="E1515" s="102"/>
    </row>
    <row r="1516" spans="5:5" x14ac:dyDescent="0.25">
      <c r="E1516" s="102"/>
    </row>
    <row r="1517" spans="5:5" x14ac:dyDescent="0.25">
      <c r="E1517" s="102"/>
    </row>
    <row r="1518" spans="5:5" x14ac:dyDescent="0.25">
      <c r="E1518" s="102"/>
    </row>
    <row r="1519" spans="5:5" x14ac:dyDescent="0.25">
      <c r="E1519" s="102"/>
    </row>
    <row r="1520" spans="5:5" x14ac:dyDescent="0.25">
      <c r="E1520" s="102"/>
    </row>
    <row r="1521" spans="5:5" x14ac:dyDescent="0.25">
      <c r="E1521" s="102"/>
    </row>
    <row r="1522" spans="5:5" x14ac:dyDescent="0.25">
      <c r="E1522" s="102"/>
    </row>
    <row r="1523" spans="5:5" x14ac:dyDescent="0.25">
      <c r="E1523" s="102"/>
    </row>
    <row r="1524" spans="5:5" x14ac:dyDescent="0.25">
      <c r="E1524" s="102"/>
    </row>
    <row r="1525" spans="5:5" x14ac:dyDescent="0.25">
      <c r="E1525" s="102"/>
    </row>
    <row r="1526" spans="5:5" x14ac:dyDescent="0.25">
      <c r="E1526" s="102"/>
    </row>
    <row r="1527" spans="5:5" x14ac:dyDescent="0.25">
      <c r="E1527" s="102"/>
    </row>
    <row r="1528" spans="5:5" x14ac:dyDescent="0.25">
      <c r="E1528" s="102"/>
    </row>
    <row r="1529" spans="5:5" x14ac:dyDescent="0.25">
      <c r="E1529" s="102"/>
    </row>
    <row r="1530" spans="5:5" x14ac:dyDescent="0.25">
      <c r="E1530" s="102"/>
    </row>
    <row r="1531" spans="5:5" x14ac:dyDescent="0.25">
      <c r="E1531" s="102"/>
    </row>
    <row r="1532" spans="5:5" x14ac:dyDescent="0.25">
      <c r="E1532" s="102"/>
    </row>
    <row r="1533" spans="5:5" x14ac:dyDescent="0.25">
      <c r="E1533" s="102"/>
    </row>
    <row r="1534" spans="5:5" x14ac:dyDescent="0.25">
      <c r="E1534" s="102"/>
    </row>
    <row r="1535" spans="5:5" x14ac:dyDescent="0.25">
      <c r="E1535" s="102"/>
    </row>
    <row r="1536" spans="5:5" x14ac:dyDescent="0.25">
      <c r="E1536" s="102"/>
    </row>
    <row r="1537" spans="5:5" x14ac:dyDescent="0.25">
      <c r="E1537" s="102"/>
    </row>
    <row r="1538" spans="5:5" x14ac:dyDescent="0.25">
      <c r="E1538" s="102"/>
    </row>
    <row r="1539" spans="5:5" x14ac:dyDescent="0.25">
      <c r="E1539" s="102"/>
    </row>
    <row r="1540" spans="5:5" x14ac:dyDescent="0.25">
      <c r="E1540" s="102"/>
    </row>
    <row r="1541" spans="5:5" x14ac:dyDescent="0.25">
      <c r="E1541" s="102"/>
    </row>
    <row r="1542" spans="5:5" x14ac:dyDescent="0.25">
      <c r="E1542" s="102"/>
    </row>
    <row r="1543" spans="5:5" x14ac:dyDescent="0.25">
      <c r="E1543" s="102"/>
    </row>
    <row r="1544" spans="5:5" x14ac:dyDescent="0.25">
      <c r="E1544" s="102"/>
    </row>
    <row r="1545" spans="5:5" x14ac:dyDescent="0.25">
      <c r="E1545" s="102"/>
    </row>
    <row r="1546" spans="5:5" x14ac:dyDescent="0.25">
      <c r="E1546" s="102"/>
    </row>
    <row r="1547" spans="5:5" x14ac:dyDescent="0.25">
      <c r="E1547" s="102"/>
    </row>
    <row r="1548" spans="5:5" x14ac:dyDescent="0.25">
      <c r="E1548" s="102"/>
    </row>
    <row r="1549" spans="5:5" x14ac:dyDescent="0.25">
      <c r="E1549" s="102"/>
    </row>
    <row r="1550" spans="5:5" x14ac:dyDescent="0.25">
      <c r="E1550" s="102"/>
    </row>
    <row r="1551" spans="5:5" x14ac:dyDescent="0.25">
      <c r="E1551" s="102"/>
    </row>
    <row r="1552" spans="5:5" x14ac:dyDescent="0.25">
      <c r="E1552" s="102"/>
    </row>
    <row r="1553" spans="5:5" x14ac:dyDescent="0.25">
      <c r="E1553" s="102"/>
    </row>
    <row r="1554" spans="5:5" x14ac:dyDescent="0.25">
      <c r="E1554" s="102"/>
    </row>
    <row r="1555" spans="5:5" x14ac:dyDescent="0.25">
      <c r="E1555" s="102"/>
    </row>
    <row r="1556" spans="5:5" x14ac:dyDescent="0.25">
      <c r="E1556" s="102"/>
    </row>
    <row r="1557" spans="5:5" x14ac:dyDescent="0.25">
      <c r="E1557" s="102"/>
    </row>
    <row r="1558" spans="5:5" x14ac:dyDescent="0.25">
      <c r="E1558" s="102"/>
    </row>
    <row r="1559" spans="5:5" x14ac:dyDescent="0.25">
      <c r="E1559" s="102"/>
    </row>
    <row r="1560" spans="5:5" x14ac:dyDescent="0.25">
      <c r="E1560" s="102"/>
    </row>
    <row r="1561" spans="5:5" x14ac:dyDescent="0.25">
      <c r="E1561" s="102"/>
    </row>
    <row r="1562" spans="5:5" x14ac:dyDescent="0.25">
      <c r="E1562" s="102"/>
    </row>
    <row r="1563" spans="5:5" x14ac:dyDescent="0.25">
      <c r="E1563" s="102"/>
    </row>
    <row r="1564" spans="5:5" x14ac:dyDescent="0.25">
      <c r="E1564" s="102"/>
    </row>
    <row r="1565" spans="5:5" x14ac:dyDescent="0.25">
      <c r="E1565" s="102"/>
    </row>
    <row r="1566" spans="5:5" x14ac:dyDescent="0.25">
      <c r="E1566" s="102"/>
    </row>
    <row r="1567" spans="5:5" x14ac:dyDescent="0.25">
      <c r="E1567" s="102"/>
    </row>
    <row r="1568" spans="5:5" x14ac:dyDescent="0.25">
      <c r="E1568" s="102"/>
    </row>
    <row r="1569" spans="5:5" x14ac:dyDescent="0.25">
      <c r="E1569" s="102"/>
    </row>
    <row r="1570" spans="5:5" x14ac:dyDescent="0.25">
      <c r="E1570" s="102"/>
    </row>
    <row r="1571" spans="5:5" x14ac:dyDescent="0.25">
      <c r="E1571" s="102"/>
    </row>
    <row r="1572" spans="5:5" x14ac:dyDescent="0.25">
      <c r="E1572" s="102"/>
    </row>
    <row r="1573" spans="5:5" x14ac:dyDescent="0.25">
      <c r="E1573" s="102"/>
    </row>
    <row r="1574" spans="5:5" x14ac:dyDescent="0.25">
      <c r="E1574" s="102"/>
    </row>
    <row r="1575" spans="5:5" x14ac:dyDescent="0.25">
      <c r="E1575" s="102"/>
    </row>
    <row r="1576" spans="5:5" x14ac:dyDescent="0.25">
      <c r="E1576" s="102"/>
    </row>
    <row r="1577" spans="5:5" x14ac:dyDescent="0.25">
      <c r="E1577" s="102"/>
    </row>
    <row r="1578" spans="5:5" x14ac:dyDescent="0.25">
      <c r="E1578" s="102"/>
    </row>
    <row r="1579" spans="5:5" x14ac:dyDescent="0.25">
      <c r="E1579" s="102"/>
    </row>
    <row r="1580" spans="5:5" x14ac:dyDescent="0.25">
      <c r="E1580" s="102"/>
    </row>
    <row r="1581" spans="5:5" x14ac:dyDescent="0.25">
      <c r="E1581" s="102"/>
    </row>
    <row r="1582" spans="5:5" x14ac:dyDescent="0.25">
      <c r="E1582" s="102"/>
    </row>
    <row r="1583" spans="5:5" x14ac:dyDescent="0.25">
      <c r="E1583" s="102"/>
    </row>
    <row r="1584" spans="5:5" x14ac:dyDescent="0.25">
      <c r="E1584" s="102"/>
    </row>
    <row r="1585" spans="5:5" x14ac:dyDescent="0.25">
      <c r="E1585" s="102"/>
    </row>
    <row r="1586" spans="5:5" x14ac:dyDescent="0.25">
      <c r="E1586" s="102"/>
    </row>
    <row r="1587" spans="5:5" x14ac:dyDescent="0.25">
      <c r="E1587" s="102"/>
    </row>
    <row r="1588" spans="5:5" x14ac:dyDescent="0.25">
      <c r="E1588" s="102"/>
    </row>
    <row r="1589" spans="5:5" x14ac:dyDescent="0.25">
      <c r="E1589" s="102"/>
    </row>
    <row r="1590" spans="5:5" x14ac:dyDescent="0.25">
      <c r="E1590" s="102"/>
    </row>
    <row r="1591" spans="5:5" x14ac:dyDescent="0.25">
      <c r="E1591" s="102"/>
    </row>
    <row r="1592" spans="5:5" x14ac:dyDescent="0.25">
      <c r="E1592" s="102"/>
    </row>
    <row r="1593" spans="5:5" x14ac:dyDescent="0.25">
      <c r="E1593" s="102"/>
    </row>
    <row r="1594" spans="5:5" x14ac:dyDescent="0.25">
      <c r="E1594" s="102"/>
    </row>
    <row r="1595" spans="5:5" x14ac:dyDescent="0.25">
      <c r="E1595" s="102"/>
    </row>
    <row r="1596" spans="5:5" x14ac:dyDescent="0.25">
      <c r="E1596" s="102"/>
    </row>
    <row r="1597" spans="5:5" x14ac:dyDescent="0.25">
      <c r="E1597" s="102"/>
    </row>
    <row r="1598" spans="5:5" x14ac:dyDescent="0.25">
      <c r="E1598" s="102"/>
    </row>
    <row r="1599" spans="5:5" x14ac:dyDescent="0.25">
      <c r="E1599" s="102"/>
    </row>
    <row r="1600" spans="5:5" x14ac:dyDescent="0.25">
      <c r="E1600" s="102"/>
    </row>
    <row r="1601" spans="5:5" x14ac:dyDescent="0.25">
      <c r="E1601" s="102"/>
    </row>
    <row r="1602" spans="5:5" x14ac:dyDescent="0.25">
      <c r="E1602" s="102"/>
    </row>
    <row r="1603" spans="5:5" x14ac:dyDescent="0.25">
      <c r="E1603" s="102"/>
    </row>
    <row r="1604" spans="5:5" x14ac:dyDescent="0.25">
      <c r="E1604" s="102"/>
    </row>
    <row r="1605" spans="5:5" x14ac:dyDescent="0.25">
      <c r="E1605" s="102"/>
    </row>
    <row r="1606" spans="5:5" x14ac:dyDescent="0.25">
      <c r="E1606" s="102"/>
    </row>
    <row r="1607" spans="5:5" x14ac:dyDescent="0.25">
      <c r="E1607" s="102"/>
    </row>
    <row r="1608" spans="5:5" x14ac:dyDescent="0.25">
      <c r="E1608" s="102"/>
    </row>
    <row r="1609" spans="5:5" x14ac:dyDescent="0.25">
      <c r="E1609" s="102"/>
    </row>
    <row r="1610" spans="5:5" x14ac:dyDescent="0.25">
      <c r="E1610" s="102"/>
    </row>
    <row r="1611" spans="5:5" x14ac:dyDescent="0.25">
      <c r="E1611" s="102"/>
    </row>
    <row r="1612" spans="5:5" x14ac:dyDescent="0.25">
      <c r="E1612" s="102"/>
    </row>
    <row r="1613" spans="5:5" x14ac:dyDescent="0.25">
      <c r="E1613" s="102"/>
    </row>
    <row r="1614" spans="5:5" x14ac:dyDescent="0.25">
      <c r="E1614" s="102"/>
    </row>
    <row r="1615" spans="5:5" x14ac:dyDescent="0.25">
      <c r="E1615" s="102"/>
    </row>
    <row r="1616" spans="5:5" x14ac:dyDescent="0.25">
      <c r="E1616" s="102"/>
    </row>
    <row r="1617" spans="5:5" x14ac:dyDescent="0.25">
      <c r="E1617" s="102"/>
    </row>
    <row r="1618" spans="5:5" x14ac:dyDescent="0.25">
      <c r="E1618" s="102"/>
    </row>
    <row r="1619" spans="5:5" x14ac:dyDescent="0.25">
      <c r="E1619" s="102"/>
    </row>
    <row r="1620" spans="5:5" x14ac:dyDescent="0.25">
      <c r="E1620" s="102"/>
    </row>
    <row r="1621" spans="5:5" x14ac:dyDescent="0.25">
      <c r="E1621" s="102"/>
    </row>
    <row r="1622" spans="5:5" x14ac:dyDescent="0.25">
      <c r="E1622" s="102"/>
    </row>
    <row r="1623" spans="5:5" x14ac:dyDescent="0.25">
      <c r="E1623" s="102"/>
    </row>
    <row r="1624" spans="5:5" x14ac:dyDescent="0.25">
      <c r="E1624" s="102"/>
    </row>
    <row r="1625" spans="5:5" x14ac:dyDescent="0.25">
      <c r="E1625" s="102"/>
    </row>
    <row r="1626" spans="5:5" x14ac:dyDescent="0.25">
      <c r="E1626" s="102"/>
    </row>
    <row r="1627" spans="5:5" x14ac:dyDescent="0.25">
      <c r="E1627" s="102"/>
    </row>
    <row r="1628" spans="5:5" x14ac:dyDescent="0.25">
      <c r="E1628" s="102"/>
    </row>
    <row r="1629" spans="5:5" x14ac:dyDescent="0.25">
      <c r="E1629" s="102"/>
    </row>
    <row r="1630" spans="5:5" x14ac:dyDescent="0.25">
      <c r="E1630" s="102"/>
    </row>
    <row r="1631" spans="5:5" x14ac:dyDescent="0.25">
      <c r="E1631" s="102"/>
    </row>
    <row r="1632" spans="5:5" x14ac:dyDescent="0.25">
      <c r="E1632" s="102"/>
    </row>
    <row r="1633" spans="5:5" x14ac:dyDescent="0.25">
      <c r="E1633" s="102"/>
    </row>
    <row r="1634" spans="5:5" x14ac:dyDescent="0.25">
      <c r="E1634" s="102"/>
    </row>
    <row r="1635" spans="5:5" x14ac:dyDescent="0.25">
      <c r="E1635" s="102"/>
    </row>
    <row r="1636" spans="5:5" x14ac:dyDescent="0.25">
      <c r="E1636" s="102"/>
    </row>
    <row r="1637" spans="5:5" x14ac:dyDescent="0.25">
      <c r="E1637" s="102"/>
    </row>
    <row r="1638" spans="5:5" x14ac:dyDescent="0.25">
      <c r="E1638" s="102"/>
    </row>
    <row r="1639" spans="5:5" x14ac:dyDescent="0.25">
      <c r="E1639" s="102"/>
    </row>
    <row r="1640" spans="5:5" x14ac:dyDescent="0.25">
      <c r="E1640" s="102"/>
    </row>
    <row r="1641" spans="5:5" x14ac:dyDescent="0.25">
      <c r="E1641" s="102"/>
    </row>
    <row r="1642" spans="5:5" x14ac:dyDescent="0.25">
      <c r="E1642" s="102"/>
    </row>
    <row r="1643" spans="5:5" x14ac:dyDescent="0.25">
      <c r="E1643" s="102"/>
    </row>
    <row r="1644" spans="5:5" x14ac:dyDescent="0.25">
      <c r="E1644" s="102"/>
    </row>
    <row r="1645" spans="5:5" x14ac:dyDescent="0.25">
      <c r="E1645" s="102"/>
    </row>
    <row r="1646" spans="5:5" x14ac:dyDescent="0.25">
      <c r="E1646" s="102"/>
    </row>
    <row r="1647" spans="5:5" x14ac:dyDescent="0.25">
      <c r="E1647" s="102"/>
    </row>
    <row r="1648" spans="5:5" x14ac:dyDescent="0.25">
      <c r="E1648" s="102"/>
    </row>
    <row r="1649" spans="5:5" x14ac:dyDescent="0.25">
      <c r="E1649" s="102"/>
    </row>
    <row r="1650" spans="5:5" x14ac:dyDescent="0.25">
      <c r="E1650" s="102"/>
    </row>
    <row r="1651" spans="5:5" x14ac:dyDescent="0.25">
      <c r="E1651" s="102"/>
    </row>
    <row r="1652" spans="5:5" x14ac:dyDescent="0.25">
      <c r="E1652" s="102"/>
    </row>
    <row r="1653" spans="5:5" x14ac:dyDescent="0.25">
      <c r="E1653" s="102"/>
    </row>
    <row r="1654" spans="5:5" x14ac:dyDescent="0.25">
      <c r="E1654" s="102"/>
    </row>
    <row r="1655" spans="5:5" x14ac:dyDescent="0.25">
      <c r="E1655" s="102"/>
    </row>
    <row r="1656" spans="5:5" x14ac:dyDescent="0.25">
      <c r="E1656" s="102"/>
    </row>
    <row r="1657" spans="5:5" x14ac:dyDescent="0.25">
      <c r="E1657" s="102"/>
    </row>
    <row r="1658" spans="5:5" x14ac:dyDescent="0.25">
      <c r="E1658" s="102"/>
    </row>
    <row r="1659" spans="5:5" x14ac:dyDescent="0.25">
      <c r="E1659" s="102"/>
    </row>
    <row r="1660" spans="5:5" x14ac:dyDescent="0.25">
      <c r="E1660" s="102"/>
    </row>
    <row r="1661" spans="5:5" x14ac:dyDescent="0.25">
      <c r="E1661" s="102"/>
    </row>
    <row r="1662" spans="5:5" x14ac:dyDescent="0.25">
      <c r="E1662" s="102"/>
    </row>
    <row r="1663" spans="5:5" x14ac:dyDescent="0.25">
      <c r="E1663" s="102"/>
    </row>
    <row r="1664" spans="5:5" x14ac:dyDescent="0.25">
      <c r="E1664" s="102"/>
    </row>
    <row r="1665" spans="5:5" x14ac:dyDescent="0.25">
      <c r="E1665" s="102"/>
    </row>
    <row r="1666" spans="5:5" x14ac:dyDescent="0.25">
      <c r="E1666" s="102"/>
    </row>
    <row r="1667" spans="5:5" x14ac:dyDescent="0.25">
      <c r="E1667" s="102"/>
    </row>
    <row r="1668" spans="5:5" x14ac:dyDescent="0.25">
      <c r="E1668" s="102"/>
    </row>
    <row r="1669" spans="5:5" x14ac:dyDescent="0.25">
      <c r="E1669" s="102"/>
    </row>
    <row r="1670" spans="5:5" x14ac:dyDescent="0.25">
      <c r="E1670" s="102"/>
    </row>
    <row r="1671" spans="5:5" x14ac:dyDescent="0.25">
      <c r="E1671" s="102"/>
    </row>
    <row r="1672" spans="5:5" x14ac:dyDescent="0.25">
      <c r="E1672" s="102"/>
    </row>
    <row r="1673" spans="5:5" x14ac:dyDescent="0.25">
      <c r="E1673" s="102"/>
    </row>
    <row r="1674" spans="5:5" x14ac:dyDescent="0.25">
      <c r="E1674" s="102"/>
    </row>
    <row r="1675" spans="5:5" x14ac:dyDescent="0.25">
      <c r="E1675" s="102"/>
    </row>
    <row r="1676" spans="5:5" x14ac:dyDescent="0.25">
      <c r="E1676" s="102"/>
    </row>
    <row r="1677" spans="5:5" x14ac:dyDescent="0.25">
      <c r="E1677" s="102"/>
    </row>
    <row r="1678" spans="5:5" x14ac:dyDescent="0.25">
      <c r="E1678" s="102"/>
    </row>
    <row r="1679" spans="5:5" x14ac:dyDescent="0.25">
      <c r="E1679" s="102"/>
    </row>
    <row r="1680" spans="5:5" x14ac:dyDescent="0.25">
      <c r="E1680" s="102"/>
    </row>
    <row r="1681" spans="5:5" x14ac:dyDescent="0.25">
      <c r="E1681" s="102"/>
    </row>
    <row r="1682" spans="5:5" x14ac:dyDescent="0.25">
      <c r="E1682" s="102"/>
    </row>
    <row r="1683" spans="5:5" x14ac:dyDescent="0.25">
      <c r="E1683" s="102"/>
    </row>
    <row r="1684" spans="5:5" x14ac:dyDescent="0.25">
      <c r="E1684" s="102"/>
    </row>
    <row r="1685" spans="5:5" x14ac:dyDescent="0.25">
      <c r="E1685" s="102"/>
    </row>
    <row r="1686" spans="5:5" x14ac:dyDescent="0.25">
      <c r="E1686" s="102"/>
    </row>
    <row r="1687" spans="5:5" x14ac:dyDescent="0.25">
      <c r="E1687" s="102"/>
    </row>
    <row r="1688" spans="5:5" x14ac:dyDescent="0.25">
      <c r="E1688" s="102"/>
    </row>
    <row r="1689" spans="5:5" x14ac:dyDescent="0.25">
      <c r="E1689" s="102"/>
    </row>
    <row r="1690" spans="5:5" x14ac:dyDescent="0.25">
      <c r="E1690" s="102"/>
    </row>
    <row r="1691" spans="5:5" x14ac:dyDescent="0.25">
      <c r="E1691" s="102"/>
    </row>
    <row r="1692" spans="5:5" x14ac:dyDescent="0.25">
      <c r="E1692" s="102"/>
    </row>
    <row r="1693" spans="5:5" x14ac:dyDescent="0.25">
      <c r="E1693" s="102"/>
    </row>
    <row r="1694" spans="5:5" x14ac:dyDescent="0.25">
      <c r="E1694" s="102"/>
    </row>
    <row r="1695" spans="5:5" x14ac:dyDescent="0.25">
      <c r="E1695" s="102"/>
    </row>
    <row r="1696" spans="5:5" x14ac:dyDescent="0.25">
      <c r="E1696" s="102"/>
    </row>
    <row r="1697" spans="5:5" x14ac:dyDescent="0.25">
      <c r="E1697" s="102"/>
    </row>
    <row r="1698" spans="5:5" x14ac:dyDescent="0.25">
      <c r="E1698" s="102"/>
    </row>
    <row r="1699" spans="5:5" x14ac:dyDescent="0.25">
      <c r="E1699" s="102"/>
    </row>
    <row r="1700" spans="5:5" x14ac:dyDescent="0.25">
      <c r="E1700" s="102"/>
    </row>
    <row r="1701" spans="5:5" x14ac:dyDescent="0.25">
      <c r="E1701" s="102"/>
    </row>
    <row r="1702" spans="5:5" x14ac:dyDescent="0.25">
      <c r="E1702" s="102"/>
    </row>
    <row r="1703" spans="5:5" x14ac:dyDescent="0.25">
      <c r="E1703" s="102"/>
    </row>
    <row r="1704" spans="5:5" x14ac:dyDescent="0.25">
      <c r="E1704" s="102"/>
    </row>
    <row r="1705" spans="5:5" x14ac:dyDescent="0.25">
      <c r="E1705" s="102"/>
    </row>
    <row r="1706" spans="5:5" x14ac:dyDescent="0.25">
      <c r="E1706" s="102"/>
    </row>
    <row r="1707" spans="5:5" x14ac:dyDescent="0.25">
      <c r="E1707" s="102"/>
    </row>
    <row r="1708" spans="5:5" x14ac:dyDescent="0.25">
      <c r="E1708" s="102"/>
    </row>
    <row r="1709" spans="5:5" x14ac:dyDescent="0.25">
      <c r="E1709" s="102"/>
    </row>
    <row r="1710" spans="5:5" x14ac:dyDescent="0.25">
      <c r="E1710" s="102"/>
    </row>
    <row r="1711" spans="5:5" x14ac:dyDescent="0.25">
      <c r="E1711" s="102"/>
    </row>
    <row r="1712" spans="5:5" x14ac:dyDescent="0.25">
      <c r="E1712" s="102"/>
    </row>
    <row r="1713" spans="5:5" x14ac:dyDescent="0.25">
      <c r="E1713" s="102"/>
    </row>
    <row r="1714" spans="5:5" x14ac:dyDescent="0.25">
      <c r="E1714" s="102"/>
    </row>
    <row r="1715" spans="5:5" x14ac:dyDescent="0.25">
      <c r="E1715" s="102"/>
    </row>
    <row r="1716" spans="5:5" x14ac:dyDescent="0.25">
      <c r="E1716" s="102"/>
    </row>
    <row r="1717" spans="5:5" x14ac:dyDescent="0.25">
      <c r="E1717" s="102"/>
    </row>
    <row r="1718" spans="5:5" x14ac:dyDescent="0.25">
      <c r="E1718" s="102"/>
    </row>
    <row r="1719" spans="5:5" x14ac:dyDescent="0.25">
      <c r="E1719" s="102"/>
    </row>
    <row r="1720" spans="5:5" x14ac:dyDescent="0.25">
      <c r="E1720" s="102"/>
    </row>
    <row r="1721" spans="5:5" x14ac:dyDescent="0.25">
      <c r="E1721" s="102"/>
    </row>
    <row r="1722" spans="5:5" x14ac:dyDescent="0.25">
      <c r="E1722" s="102"/>
    </row>
    <row r="1723" spans="5:5" x14ac:dyDescent="0.25">
      <c r="E1723" s="102"/>
    </row>
    <row r="1724" spans="5:5" x14ac:dyDescent="0.25">
      <c r="E1724" s="102"/>
    </row>
    <row r="1725" spans="5:5" x14ac:dyDescent="0.25">
      <c r="E1725" s="102"/>
    </row>
    <row r="1726" spans="5:5" x14ac:dyDescent="0.25">
      <c r="E1726" s="102"/>
    </row>
    <row r="1727" spans="5:5" x14ac:dyDescent="0.25">
      <c r="E1727" s="102"/>
    </row>
    <row r="1728" spans="5:5" x14ac:dyDescent="0.25">
      <c r="E1728" s="102"/>
    </row>
    <row r="1729" spans="5:5" x14ac:dyDescent="0.25">
      <c r="E1729" s="102"/>
    </row>
    <row r="1730" spans="5:5" x14ac:dyDescent="0.25">
      <c r="E1730" s="102"/>
    </row>
    <row r="1731" spans="5:5" x14ac:dyDescent="0.25">
      <c r="E1731" s="102"/>
    </row>
    <row r="1732" spans="5:5" x14ac:dyDescent="0.25">
      <c r="E1732" s="102"/>
    </row>
    <row r="1733" spans="5:5" x14ac:dyDescent="0.25">
      <c r="E1733" s="102"/>
    </row>
    <row r="1734" spans="5:5" x14ac:dyDescent="0.25">
      <c r="E1734" s="102"/>
    </row>
    <row r="1735" spans="5:5" x14ac:dyDescent="0.25">
      <c r="E1735" s="102"/>
    </row>
    <row r="1736" spans="5:5" x14ac:dyDescent="0.25">
      <c r="E1736" s="102"/>
    </row>
    <row r="1737" spans="5:5" x14ac:dyDescent="0.25">
      <c r="E1737" s="102"/>
    </row>
    <row r="1738" spans="5:5" x14ac:dyDescent="0.25">
      <c r="E1738" s="102"/>
    </row>
    <row r="1739" spans="5:5" x14ac:dyDescent="0.25">
      <c r="E1739" s="102"/>
    </row>
    <row r="1740" spans="5:5" x14ac:dyDescent="0.25">
      <c r="E1740" s="102"/>
    </row>
    <row r="1741" spans="5:5" x14ac:dyDescent="0.25">
      <c r="E1741" s="102"/>
    </row>
    <row r="1742" spans="5:5" x14ac:dyDescent="0.25">
      <c r="E1742" s="102"/>
    </row>
    <row r="1743" spans="5:5" x14ac:dyDescent="0.25">
      <c r="E1743" s="102"/>
    </row>
    <row r="1744" spans="5:5" x14ac:dyDescent="0.25">
      <c r="E1744" s="102"/>
    </row>
    <row r="1745" spans="5:5" x14ac:dyDescent="0.25">
      <c r="E1745" s="102"/>
    </row>
    <row r="1746" spans="5:5" x14ac:dyDescent="0.25">
      <c r="E1746" s="102"/>
    </row>
    <row r="1747" spans="5:5" x14ac:dyDescent="0.25">
      <c r="E1747" s="102"/>
    </row>
    <row r="1748" spans="5:5" x14ac:dyDescent="0.25">
      <c r="E1748" s="102"/>
    </row>
    <row r="1749" spans="5:5" x14ac:dyDescent="0.25">
      <c r="E1749" s="102"/>
    </row>
    <row r="1750" spans="5:5" x14ac:dyDescent="0.25">
      <c r="E1750" s="102"/>
    </row>
    <row r="1751" spans="5:5" x14ac:dyDescent="0.25">
      <c r="E1751" s="102"/>
    </row>
    <row r="1752" spans="5:5" x14ac:dyDescent="0.25">
      <c r="E1752" s="102"/>
    </row>
    <row r="1753" spans="5:5" x14ac:dyDescent="0.25">
      <c r="E1753" s="102"/>
    </row>
    <row r="1754" spans="5:5" x14ac:dyDescent="0.25">
      <c r="E1754" s="102"/>
    </row>
    <row r="1755" spans="5:5" x14ac:dyDescent="0.25">
      <c r="E1755" s="102"/>
    </row>
    <row r="1756" spans="5:5" x14ac:dyDescent="0.25">
      <c r="E1756" s="102"/>
    </row>
    <row r="1757" spans="5:5" x14ac:dyDescent="0.25">
      <c r="E1757" s="102"/>
    </row>
    <row r="1758" spans="5:5" x14ac:dyDescent="0.25">
      <c r="E1758" s="102"/>
    </row>
    <row r="1759" spans="5:5" x14ac:dyDescent="0.25">
      <c r="E1759" s="102"/>
    </row>
    <row r="1760" spans="5:5" x14ac:dyDescent="0.25">
      <c r="E1760" s="102"/>
    </row>
    <row r="1761" spans="5:5" x14ac:dyDescent="0.25">
      <c r="E1761" s="102"/>
    </row>
    <row r="1762" spans="5:5" x14ac:dyDescent="0.25">
      <c r="E1762" s="102"/>
    </row>
    <row r="1763" spans="5:5" x14ac:dyDescent="0.25">
      <c r="E1763" s="102"/>
    </row>
    <row r="1764" spans="5:5" x14ac:dyDescent="0.25">
      <c r="E1764" s="102"/>
    </row>
    <row r="1765" spans="5:5" x14ac:dyDescent="0.25">
      <c r="E1765" s="102"/>
    </row>
    <row r="1766" spans="5:5" x14ac:dyDescent="0.25">
      <c r="E1766" s="102"/>
    </row>
    <row r="1767" spans="5:5" x14ac:dyDescent="0.25">
      <c r="E1767" s="102"/>
    </row>
    <row r="1768" spans="5:5" x14ac:dyDescent="0.25">
      <c r="E1768" s="102"/>
    </row>
    <row r="1769" spans="5:5" x14ac:dyDescent="0.25">
      <c r="E1769" s="102"/>
    </row>
    <row r="1770" spans="5:5" x14ac:dyDescent="0.25">
      <c r="E1770" s="102"/>
    </row>
    <row r="1771" spans="5:5" x14ac:dyDescent="0.25">
      <c r="E1771" s="102"/>
    </row>
    <row r="1772" spans="5:5" x14ac:dyDescent="0.25">
      <c r="E1772" s="102"/>
    </row>
    <row r="1773" spans="5:5" x14ac:dyDescent="0.25">
      <c r="E1773" s="102"/>
    </row>
    <row r="1774" spans="5:5" x14ac:dyDescent="0.25">
      <c r="E1774" s="102"/>
    </row>
    <row r="1775" spans="5:5" x14ac:dyDescent="0.25">
      <c r="E1775" s="102"/>
    </row>
    <row r="1776" spans="5:5" x14ac:dyDescent="0.25">
      <c r="E1776" s="102"/>
    </row>
    <row r="1777" spans="5:5" x14ac:dyDescent="0.25">
      <c r="E1777" s="102"/>
    </row>
    <row r="1778" spans="5:5" x14ac:dyDescent="0.25">
      <c r="E1778" s="102"/>
    </row>
    <row r="1779" spans="5:5" x14ac:dyDescent="0.25">
      <c r="E1779" s="102"/>
    </row>
    <row r="1780" spans="5:5" x14ac:dyDescent="0.25">
      <c r="E1780" s="102"/>
    </row>
    <row r="1781" spans="5:5" x14ac:dyDescent="0.25">
      <c r="E1781" s="102"/>
    </row>
    <row r="1782" spans="5:5" x14ac:dyDescent="0.25">
      <c r="E1782" s="102"/>
    </row>
    <row r="1783" spans="5:5" x14ac:dyDescent="0.25">
      <c r="E1783" s="102"/>
    </row>
    <row r="1784" spans="5:5" x14ac:dyDescent="0.25">
      <c r="E1784" s="102"/>
    </row>
    <row r="1785" spans="5:5" x14ac:dyDescent="0.25">
      <c r="E1785" s="102"/>
    </row>
    <row r="1786" spans="5:5" x14ac:dyDescent="0.25">
      <c r="E1786" s="102"/>
    </row>
    <row r="1787" spans="5:5" x14ac:dyDescent="0.25">
      <c r="E1787" s="102"/>
    </row>
    <row r="1788" spans="5:5" x14ac:dyDescent="0.25">
      <c r="E1788" s="102"/>
    </row>
    <row r="1789" spans="5:5" x14ac:dyDescent="0.25">
      <c r="E1789" s="102"/>
    </row>
    <row r="1790" spans="5:5" x14ac:dyDescent="0.25">
      <c r="E1790" s="102"/>
    </row>
    <row r="1791" spans="5:5" x14ac:dyDescent="0.25">
      <c r="E1791" s="102"/>
    </row>
    <row r="1792" spans="5:5" x14ac:dyDescent="0.25">
      <c r="E1792" s="102"/>
    </row>
    <row r="1793" spans="5:5" x14ac:dyDescent="0.25">
      <c r="E1793" s="102"/>
    </row>
    <row r="1794" spans="5:5" x14ac:dyDescent="0.25">
      <c r="E1794" s="102"/>
    </row>
    <row r="1795" spans="5:5" x14ac:dyDescent="0.25">
      <c r="E1795" s="102"/>
    </row>
    <row r="1796" spans="5:5" x14ac:dyDescent="0.25">
      <c r="E1796" s="102"/>
    </row>
    <row r="1797" spans="5:5" x14ac:dyDescent="0.25">
      <c r="E1797" s="102"/>
    </row>
    <row r="1798" spans="5:5" x14ac:dyDescent="0.25">
      <c r="E1798" s="102"/>
    </row>
    <row r="1799" spans="5:5" x14ac:dyDescent="0.25">
      <c r="E1799" s="102"/>
    </row>
    <row r="1800" spans="5:5" x14ac:dyDescent="0.25">
      <c r="E1800" s="102"/>
    </row>
    <row r="1801" spans="5:5" x14ac:dyDescent="0.25">
      <c r="E1801" s="102"/>
    </row>
    <row r="1802" spans="5:5" x14ac:dyDescent="0.25">
      <c r="E1802" s="102"/>
    </row>
    <row r="1803" spans="5:5" x14ac:dyDescent="0.25">
      <c r="E1803" s="102"/>
    </row>
    <row r="1804" spans="5:5" x14ac:dyDescent="0.25">
      <c r="E1804" s="102"/>
    </row>
    <row r="1805" spans="5:5" x14ac:dyDescent="0.25">
      <c r="E1805" s="102"/>
    </row>
    <row r="1806" spans="5:5" x14ac:dyDescent="0.25">
      <c r="E1806" s="102"/>
    </row>
    <row r="1807" spans="5:5" x14ac:dyDescent="0.25">
      <c r="E1807" s="102"/>
    </row>
    <row r="1808" spans="5:5" x14ac:dyDescent="0.25">
      <c r="E1808" s="102"/>
    </row>
    <row r="1809" spans="5:5" x14ac:dyDescent="0.25">
      <c r="E1809" s="102"/>
    </row>
    <row r="1810" spans="5:5" x14ac:dyDescent="0.25">
      <c r="E1810" s="102"/>
    </row>
    <row r="1811" spans="5:5" x14ac:dyDescent="0.25">
      <c r="E1811" s="102"/>
    </row>
    <row r="1812" spans="5:5" x14ac:dyDescent="0.25">
      <c r="E1812" s="102"/>
    </row>
    <row r="1813" spans="5:5" x14ac:dyDescent="0.25">
      <c r="E1813" s="102"/>
    </row>
    <row r="1814" spans="5:5" x14ac:dyDescent="0.25">
      <c r="E1814" s="102"/>
    </row>
    <row r="1815" spans="5:5" x14ac:dyDescent="0.25">
      <c r="E1815" s="102"/>
    </row>
    <row r="1816" spans="5:5" x14ac:dyDescent="0.25">
      <c r="E1816" s="102"/>
    </row>
    <row r="1817" spans="5:5" x14ac:dyDescent="0.25">
      <c r="E1817" s="102"/>
    </row>
    <row r="1818" spans="5:5" x14ac:dyDescent="0.25">
      <c r="E1818" s="102"/>
    </row>
    <row r="1819" spans="5:5" x14ac:dyDescent="0.25">
      <c r="E1819" s="102"/>
    </row>
    <row r="1820" spans="5:5" x14ac:dyDescent="0.25">
      <c r="E1820" s="102"/>
    </row>
    <row r="1821" spans="5:5" x14ac:dyDescent="0.25">
      <c r="E1821" s="102"/>
    </row>
    <row r="1822" spans="5:5" x14ac:dyDescent="0.25">
      <c r="E1822" s="102"/>
    </row>
    <row r="1823" spans="5:5" x14ac:dyDescent="0.25">
      <c r="E1823" s="102"/>
    </row>
    <row r="1824" spans="5:5" x14ac:dyDescent="0.25">
      <c r="E1824" s="102"/>
    </row>
    <row r="1825" spans="5:5" x14ac:dyDescent="0.25">
      <c r="E1825" s="102"/>
    </row>
    <row r="1826" spans="5:5" x14ac:dyDescent="0.25">
      <c r="E1826" s="102"/>
    </row>
    <row r="1827" spans="5:5" x14ac:dyDescent="0.25">
      <c r="E1827" s="102"/>
    </row>
    <row r="1828" spans="5:5" x14ac:dyDescent="0.25">
      <c r="E1828" s="102"/>
    </row>
    <row r="1829" spans="5:5" x14ac:dyDescent="0.25">
      <c r="E1829" s="102"/>
    </row>
    <row r="1830" spans="5:5" x14ac:dyDescent="0.25">
      <c r="E1830" s="102"/>
    </row>
    <row r="1831" spans="5:5" x14ac:dyDescent="0.25">
      <c r="E1831" s="102"/>
    </row>
    <row r="1832" spans="5:5" x14ac:dyDescent="0.25">
      <c r="E1832" s="102"/>
    </row>
    <row r="1833" spans="5:5" x14ac:dyDescent="0.25">
      <c r="E1833" s="102"/>
    </row>
    <row r="1834" spans="5:5" x14ac:dyDescent="0.25">
      <c r="E1834" s="102"/>
    </row>
    <row r="1835" spans="5:5" x14ac:dyDescent="0.25">
      <c r="E1835" s="102"/>
    </row>
    <row r="1836" spans="5:5" x14ac:dyDescent="0.25">
      <c r="E1836" s="102"/>
    </row>
    <row r="1837" spans="5:5" x14ac:dyDescent="0.25">
      <c r="E1837" s="102"/>
    </row>
    <row r="1838" spans="5:5" x14ac:dyDescent="0.25">
      <c r="E1838" s="102"/>
    </row>
    <row r="1839" spans="5:5" x14ac:dyDescent="0.25">
      <c r="E1839" s="102"/>
    </row>
    <row r="1840" spans="5:5" x14ac:dyDescent="0.25">
      <c r="E1840" s="102"/>
    </row>
    <row r="1841" spans="5:5" x14ac:dyDescent="0.25">
      <c r="E1841" s="102"/>
    </row>
    <row r="1842" spans="5:5" x14ac:dyDescent="0.25">
      <c r="E1842" s="102"/>
    </row>
    <row r="1843" spans="5:5" x14ac:dyDescent="0.25">
      <c r="E1843" s="102"/>
    </row>
    <row r="1844" spans="5:5" x14ac:dyDescent="0.25">
      <c r="E1844" s="102"/>
    </row>
    <row r="1845" spans="5:5" x14ac:dyDescent="0.25">
      <c r="E1845" s="102"/>
    </row>
    <row r="1846" spans="5:5" x14ac:dyDescent="0.25">
      <c r="E1846" s="102"/>
    </row>
    <row r="1847" spans="5:5" x14ac:dyDescent="0.25">
      <c r="E1847" s="102"/>
    </row>
    <row r="1848" spans="5:5" x14ac:dyDescent="0.25">
      <c r="E1848" s="102"/>
    </row>
    <row r="1849" spans="5:5" x14ac:dyDescent="0.25">
      <c r="E1849" s="102"/>
    </row>
    <row r="1850" spans="5:5" x14ac:dyDescent="0.25">
      <c r="E1850" s="102"/>
    </row>
    <row r="1851" spans="5:5" x14ac:dyDescent="0.25">
      <c r="E1851" s="102"/>
    </row>
    <row r="1852" spans="5:5" x14ac:dyDescent="0.25">
      <c r="E1852" s="102"/>
    </row>
    <row r="1853" spans="5:5" x14ac:dyDescent="0.25">
      <c r="E1853" s="102"/>
    </row>
    <row r="1854" spans="5:5" x14ac:dyDescent="0.25">
      <c r="E1854" s="102"/>
    </row>
    <row r="1855" spans="5:5" x14ac:dyDescent="0.25">
      <c r="E1855" s="102"/>
    </row>
    <row r="1856" spans="5:5" x14ac:dyDescent="0.25">
      <c r="E1856" s="102"/>
    </row>
    <row r="1857" spans="5:5" x14ac:dyDescent="0.25">
      <c r="E1857" s="102"/>
    </row>
    <row r="1858" spans="5:5" x14ac:dyDescent="0.25">
      <c r="E1858" s="102"/>
    </row>
    <row r="1859" spans="5:5" x14ac:dyDescent="0.25">
      <c r="E1859" s="102"/>
    </row>
    <row r="1860" spans="5:5" x14ac:dyDescent="0.25">
      <c r="E1860" s="102"/>
    </row>
    <row r="1861" spans="5:5" x14ac:dyDescent="0.25">
      <c r="E1861" s="102"/>
    </row>
    <row r="1862" spans="5:5" x14ac:dyDescent="0.25">
      <c r="E1862" s="102"/>
    </row>
    <row r="1863" spans="5:5" x14ac:dyDescent="0.25">
      <c r="E1863" s="102"/>
    </row>
    <row r="1864" spans="5:5" x14ac:dyDescent="0.25">
      <c r="E1864" s="102"/>
    </row>
    <row r="1865" spans="5:5" x14ac:dyDescent="0.25">
      <c r="E1865" s="102"/>
    </row>
    <row r="1866" spans="5:5" x14ac:dyDescent="0.25">
      <c r="E1866" s="102"/>
    </row>
    <row r="1867" spans="5:5" x14ac:dyDescent="0.25">
      <c r="E1867" s="102"/>
    </row>
    <row r="1868" spans="5:5" x14ac:dyDescent="0.25">
      <c r="E1868" s="102"/>
    </row>
    <row r="1869" spans="5:5" x14ac:dyDescent="0.25">
      <c r="E1869" s="102"/>
    </row>
    <row r="1870" spans="5:5" x14ac:dyDescent="0.25">
      <c r="E1870" s="102"/>
    </row>
    <row r="1871" spans="5:5" x14ac:dyDescent="0.25">
      <c r="E1871" s="102"/>
    </row>
    <row r="1872" spans="5:5" x14ac:dyDescent="0.25">
      <c r="E1872" s="102"/>
    </row>
    <row r="1873" spans="5:5" x14ac:dyDescent="0.25">
      <c r="E1873" s="102"/>
    </row>
    <row r="1874" spans="5:5" x14ac:dyDescent="0.25">
      <c r="E1874" s="102"/>
    </row>
    <row r="1875" spans="5:5" x14ac:dyDescent="0.25">
      <c r="E1875" s="102"/>
    </row>
    <row r="1876" spans="5:5" x14ac:dyDescent="0.25">
      <c r="E1876" s="102"/>
    </row>
    <row r="1877" spans="5:5" x14ac:dyDescent="0.25">
      <c r="E1877" s="102"/>
    </row>
    <row r="1878" spans="5:5" x14ac:dyDescent="0.25">
      <c r="E1878" s="102"/>
    </row>
    <row r="1879" spans="5:5" x14ac:dyDescent="0.25">
      <c r="E1879" s="102"/>
    </row>
    <row r="1880" spans="5:5" x14ac:dyDescent="0.25">
      <c r="E1880" s="102"/>
    </row>
    <row r="1881" spans="5:5" x14ac:dyDescent="0.25">
      <c r="E1881" s="102"/>
    </row>
    <row r="1882" spans="5:5" x14ac:dyDescent="0.25">
      <c r="E1882" s="102"/>
    </row>
    <row r="1883" spans="5:5" x14ac:dyDescent="0.25">
      <c r="E1883" s="102"/>
    </row>
    <row r="1884" spans="5:5" x14ac:dyDescent="0.25">
      <c r="E1884" s="102"/>
    </row>
    <row r="1885" spans="5:5" x14ac:dyDescent="0.25">
      <c r="E1885" s="102"/>
    </row>
    <row r="1886" spans="5:5" x14ac:dyDescent="0.25">
      <c r="E1886" s="102"/>
    </row>
    <row r="1887" spans="5:5" x14ac:dyDescent="0.25">
      <c r="E1887" s="102"/>
    </row>
    <row r="1888" spans="5:5" x14ac:dyDescent="0.25">
      <c r="E1888" s="102"/>
    </row>
    <row r="1889" spans="5:5" x14ac:dyDescent="0.25">
      <c r="E1889" s="102"/>
    </row>
    <row r="1890" spans="5:5" x14ac:dyDescent="0.25">
      <c r="E1890" s="102"/>
    </row>
    <row r="1891" spans="5:5" x14ac:dyDescent="0.25">
      <c r="E1891" s="102"/>
    </row>
    <row r="1892" spans="5:5" x14ac:dyDescent="0.25">
      <c r="E1892" s="102"/>
    </row>
    <row r="1893" spans="5:5" x14ac:dyDescent="0.25">
      <c r="E1893" s="102"/>
    </row>
    <row r="1894" spans="5:5" x14ac:dyDescent="0.25">
      <c r="E1894" s="102"/>
    </row>
    <row r="1895" spans="5:5" x14ac:dyDescent="0.25">
      <c r="E1895" s="102"/>
    </row>
    <row r="1896" spans="5:5" x14ac:dyDescent="0.25">
      <c r="E1896" s="102"/>
    </row>
    <row r="1897" spans="5:5" x14ac:dyDescent="0.25">
      <c r="E1897" s="102"/>
    </row>
    <row r="1898" spans="5:5" x14ac:dyDescent="0.25">
      <c r="E1898" s="102"/>
    </row>
    <row r="1899" spans="5:5" x14ac:dyDescent="0.25">
      <c r="E1899" s="102"/>
    </row>
    <row r="1900" spans="5:5" x14ac:dyDescent="0.25">
      <c r="E1900" s="102"/>
    </row>
    <row r="1901" spans="5:5" x14ac:dyDescent="0.25">
      <c r="E1901" s="102"/>
    </row>
    <row r="1902" spans="5:5" x14ac:dyDescent="0.25">
      <c r="E1902" s="102"/>
    </row>
    <row r="1903" spans="5:5" x14ac:dyDescent="0.25">
      <c r="E1903" s="102"/>
    </row>
    <row r="1904" spans="5:5" x14ac:dyDescent="0.25">
      <c r="E1904" s="102"/>
    </row>
    <row r="1905" spans="5:5" x14ac:dyDescent="0.25">
      <c r="E1905" s="102"/>
    </row>
    <row r="1906" spans="5:5" x14ac:dyDescent="0.25">
      <c r="E1906" s="102"/>
    </row>
    <row r="1907" spans="5:5" x14ac:dyDescent="0.25">
      <c r="E1907" s="102"/>
    </row>
    <row r="1908" spans="5:5" x14ac:dyDescent="0.25">
      <c r="E1908" s="102"/>
    </row>
    <row r="1909" spans="5:5" x14ac:dyDescent="0.25">
      <c r="E1909" s="102"/>
    </row>
    <row r="1910" spans="5:5" x14ac:dyDescent="0.25">
      <c r="E1910" s="102"/>
    </row>
    <row r="1911" spans="5:5" x14ac:dyDescent="0.25">
      <c r="E1911" s="102"/>
    </row>
    <row r="1912" spans="5:5" x14ac:dyDescent="0.25">
      <c r="E1912" s="102"/>
    </row>
    <row r="1913" spans="5:5" x14ac:dyDescent="0.25">
      <c r="E1913" s="102"/>
    </row>
    <row r="1914" spans="5:5" x14ac:dyDescent="0.25">
      <c r="E1914" s="102"/>
    </row>
    <row r="1915" spans="5:5" x14ac:dyDescent="0.25">
      <c r="E1915" s="102"/>
    </row>
    <row r="1916" spans="5:5" x14ac:dyDescent="0.25">
      <c r="E1916" s="102"/>
    </row>
    <row r="1917" spans="5:5" x14ac:dyDescent="0.25">
      <c r="E1917" s="102"/>
    </row>
    <row r="1918" spans="5:5" x14ac:dyDescent="0.25">
      <c r="E1918" s="102"/>
    </row>
    <row r="1919" spans="5:5" x14ac:dyDescent="0.25">
      <c r="E1919" s="102"/>
    </row>
    <row r="1920" spans="5:5" x14ac:dyDescent="0.25">
      <c r="E1920" s="102"/>
    </row>
    <row r="1921" spans="5:5" x14ac:dyDescent="0.25">
      <c r="E1921" s="102"/>
    </row>
    <row r="1922" spans="5:5" x14ac:dyDescent="0.25">
      <c r="E1922" s="102"/>
    </row>
    <row r="1923" spans="5:5" x14ac:dyDescent="0.25">
      <c r="E1923" s="102"/>
    </row>
    <row r="1924" spans="5:5" x14ac:dyDescent="0.25">
      <c r="E1924" s="102"/>
    </row>
    <row r="1925" spans="5:5" x14ac:dyDescent="0.25">
      <c r="E1925" s="102"/>
    </row>
    <row r="1926" spans="5:5" x14ac:dyDescent="0.25">
      <c r="E1926" s="102"/>
    </row>
    <row r="1927" spans="5:5" x14ac:dyDescent="0.25">
      <c r="E1927" s="102"/>
    </row>
    <row r="1928" spans="5:5" x14ac:dyDescent="0.25">
      <c r="E1928" s="102"/>
    </row>
    <row r="1929" spans="5:5" x14ac:dyDescent="0.25">
      <c r="E1929" s="102"/>
    </row>
    <row r="1930" spans="5:5" x14ac:dyDescent="0.25">
      <c r="E1930" s="102"/>
    </row>
    <row r="1931" spans="5:5" x14ac:dyDescent="0.25">
      <c r="E1931" s="102"/>
    </row>
    <row r="1932" spans="5:5" x14ac:dyDescent="0.25">
      <c r="E1932" s="102"/>
    </row>
    <row r="1933" spans="5:5" x14ac:dyDescent="0.25">
      <c r="E1933" s="102"/>
    </row>
    <row r="1934" spans="5:5" x14ac:dyDescent="0.25">
      <c r="E1934" s="102"/>
    </row>
    <row r="1935" spans="5:5" x14ac:dyDescent="0.25">
      <c r="E1935" s="102"/>
    </row>
    <row r="1936" spans="5:5" x14ac:dyDescent="0.25">
      <c r="E1936" s="102"/>
    </row>
    <row r="1937" spans="5:5" x14ac:dyDescent="0.25">
      <c r="E1937" s="102"/>
    </row>
    <row r="1938" spans="5:5" x14ac:dyDescent="0.25">
      <c r="E1938" s="102"/>
    </row>
    <row r="1939" spans="5:5" x14ac:dyDescent="0.25">
      <c r="E1939" s="102"/>
    </row>
    <row r="1940" spans="5:5" x14ac:dyDescent="0.25">
      <c r="E1940" s="102"/>
    </row>
    <row r="1941" spans="5:5" x14ac:dyDescent="0.25">
      <c r="E1941" s="102"/>
    </row>
    <row r="1942" spans="5:5" x14ac:dyDescent="0.25">
      <c r="E1942" s="102"/>
    </row>
    <row r="1943" spans="5:5" x14ac:dyDescent="0.25">
      <c r="E1943" s="102"/>
    </row>
    <row r="1944" spans="5:5" x14ac:dyDescent="0.25">
      <c r="E1944" s="102"/>
    </row>
    <row r="1945" spans="5:5" x14ac:dyDescent="0.25">
      <c r="E1945" s="102"/>
    </row>
    <row r="1946" spans="5:5" x14ac:dyDescent="0.25">
      <c r="E1946" s="102"/>
    </row>
    <row r="1947" spans="5:5" x14ac:dyDescent="0.25">
      <c r="E1947" s="102"/>
    </row>
    <row r="1948" spans="5:5" x14ac:dyDescent="0.25">
      <c r="E1948" s="102"/>
    </row>
    <row r="1949" spans="5:5" x14ac:dyDescent="0.25">
      <c r="E1949" s="102"/>
    </row>
    <row r="1950" spans="5:5" x14ac:dyDescent="0.25">
      <c r="E1950" s="102"/>
    </row>
    <row r="1951" spans="5:5" x14ac:dyDescent="0.25">
      <c r="E1951" s="102"/>
    </row>
    <row r="1952" spans="5:5" x14ac:dyDescent="0.25">
      <c r="E1952" s="102"/>
    </row>
    <row r="1953" spans="5:5" x14ac:dyDescent="0.25">
      <c r="E1953" s="102"/>
    </row>
    <row r="1954" spans="5:5" x14ac:dyDescent="0.25">
      <c r="E1954" s="102"/>
    </row>
    <row r="1955" spans="5:5" x14ac:dyDescent="0.25">
      <c r="E1955" s="102"/>
    </row>
    <row r="1956" spans="5:5" x14ac:dyDescent="0.25">
      <c r="E1956" s="102"/>
    </row>
    <row r="1957" spans="5:5" x14ac:dyDescent="0.25">
      <c r="E1957" s="102"/>
    </row>
    <row r="1958" spans="5:5" x14ac:dyDescent="0.25">
      <c r="E1958" s="102"/>
    </row>
    <row r="1959" spans="5:5" x14ac:dyDescent="0.25">
      <c r="E1959" s="102"/>
    </row>
    <row r="1960" spans="5:5" x14ac:dyDescent="0.25">
      <c r="E1960" s="102"/>
    </row>
    <row r="1961" spans="5:5" x14ac:dyDescent="0.25">
      <c r="E1961" s="102"/>
    </row>
    <row r="1962" spans="5:5" x14ac:dyDescent="0.25">
      <c r="E1962" s="102"/>
    </row>
    <row r="1963" spans="5:5" x14ac:dyDescent="0.25">
      <c r="E1963" s="102"/>
    </row>
    <row r="1964" spans="5:5" x14ac:dyDescent="0.25">
      <c r="E1964" s="102"/>
    </row>
    <row r="1965" spans="5:5" x14ac:dyDescent="0.25">
      <c r="E1965" s="102"/>
    </row>
    <row r="1966" spans="5:5" x14ac:dyDescent="0.25">
      <c r="E1966" s="102"/>
    </row>
    <row r="1967" spans="5:5" x14ac:dyDescent="0.25">
      <c r="E1967" s="102"/>
    </row>
    <row r="1968" spans="5:5" x14ac:dyDescent="0.25">
      <c r="E1968" s="102"/>
    </row>
    <row r="1969" spans="5:5" x14ac:dyDescent="0.25">
      <c r="E1969" s="102"/>
    </row>
    <row r="1970" spans="5:5" x14ac:dyDescent="0.25">
      <c r="E1970" s="102"/>
    </row>
    <row r="1971" spans="5:5" x14ac:dyDescent="0.25">
      <c r="E1971" s="102"/>
    </row>
    <row r="1972" spans="5:5" x14ac:dyDescent="0.25">
      <c r="E1972" s="102"/>
    </row>
    <row r="1973" spans="5:5" x14ac:dyDescent="0.25">
      <c r="E1973" s="102"/>
    </row>
    <row r="1974" spans="5:5" x14ac:dyDescent="0.25">
      <c r="E1974" s="102"/>
    </row>
    <row r="1975" spans="5:5" x14ac:dyDescent="0.25">
      <c r="E1975" s="102"/>
    </row>
    <row r="1976" spans="5:5" x14ac:dyDescent="0.25">
      <c r="E1976" s="102"/>
    </row>
    <row r="1977" spans="5:5" x14ac:dyDescent="0.25">
      <c r="E1977" s="102"/>
    </row>
    <row r="1978" spans="5:5" x14ac:dyDescent="0.25">
      <c r="E1978" s="102"/>
    </row>
    <row r="1979" spans="5:5" x14ac:dyDescent="0.25">
      <c r="E1979" s="102"/>
    </row>
    <row r="1980" spans="5:5" x14ac:dyDescent="0.25">
      <c r="E1980" s="102"/>
    </row>
    <row r="1981" spans="5:5" x14ac:dyDescent="0.25">
      <c r="E1981" s="102"/>
    </row>
    <row r="1982" spans="5:5" x14ac:dyDescent="0.25">
      <c r="E1982" s="102"/>
    </row>
    <row r="1983" spans="5:5" x14ac:dyDescent="0.25">
      <c r="E1983" s="102"/>
    </row>
    <row r="1984" spans="5:5" x14ac:dyDescent="0.25">
      <c r="E1984" s="102"/>
    </row>
    <row r="1985" spans="5:5" x14ac:dyDescent="0.25">
      <c r="E1985" s="102"/>
    </row>
    <row r="1986" spans="5:5" x14ac:dyDescent="0.25">
      <c r="E1986" s="102"/>
    </row>
    <row r="1987" spans="5:5" x14ac:dyDescent="0.25">
      <c r="E1987" s="102"/>
    </row>
    <row r="1988" spans="5:5" x14ac:dyDescent="0.25">
      <c r="E1988" s="102"/>
    </row>
    <row r="1989" spans="5:5" x14ac:dyDescent="0.25">
      <c r="E1989" s="102"/>
    </row>
    <row r="1990" spans="5:5" x14ac:dyDescent="0.25">
      <c r="E1990" s="102"/>
    </row>
    <row r="1991" spans="5:5" x14ac:dyDescent="0.25">
      <c r="E1991" s="102"/>
    </row>
    <row r="1992" spans="5:5" x14ac:dyDescent="0.25">
      <c r="E1992" s="102"/>
    </row>
    <row r="1993" spans="5:5" x14ac:dyDescent="0.25">
      <c r="E1993" s="102"/>
    </row>
    <row r="1994" spans="5:5" x14ac:dyDescent="0.25">
      <c r="E1994" s="102"/>
    </row>
    <row r="1995" spans="5:5" x14ac:dyDescent="0.25">
      <c r="E1995" s="102"/>
    </row>
    <row r="1996" spans="5:5" x14ac:dyDescent="0.25">
      <c r="E1996" s="102"/>
    </row>
    <row r="1997" spans="5:5" x14ac:dyDescent="0.25">
      <c r="E1997" s="102"/>
    </row>
    <row r="1998" spans="5:5" x14ac:dyDescent="0.25">
      <c r="E1998" s="102"/>
    </row>
    <row r="1999" spans="5:5" x14ac:dyDescent="0.25">
      <c r="E1999" s="102"/>
    </row>
    <row r="2000" spans="5:5" x14ac:dyDescent="0.25">
      <c r="E2000" s="102"/>
    </row>
    <row r="2001" spans="5:5" x14ac:dyDescent="0.25">
      <c r="E2001" s="102"/>
    </row>
    <row r="2002" spans="5:5" x14ac:dyDescent="0.25">
      <c r="E2002" s="102"/>
    </row>
    <row r="2003" spans="5:5" x14ac:dyDescent="0.25">
      <c r="E2003" s="102"/>
    </row>
    <row r="2004" spans="5:5" x14ac:dyDescent="0.25">
      <c r="E2004" s="102"/>
    </row>
    <row r="2005" spans="5:5" x14ac:dyDescent="0.25">
      <c r="E2005" s="102"/>
    </row>
    <row r="2006" spans="5:5" x14ac:dyDescent="0.25">
      <c r="E2006" s="102"/>
    </row>
    <row r="2007" spans="5:5" x14ac:dyDescent="0.25">
      <c r="E2007" s="102"/>
    </row>
    <row r="2008" spans="5:5" x14ac:dyDescent="0.25">
      <c r="E2008" s="102"/>
    </row>
    <row r="2009" spans="5:5" x14ac:dyDescent="0.25">
      <c r="E2009" s="102"/>
    </row>
    <row r="2010" spans="5:5" x14ac:dyDescent="0.25">
      <c r="E2010" s="102"/>
    </row>
    <row r="2011" spans="5:5" x14ac:dyDescent="0.25">
      <c r="E2011" s="102"/>
    </row>
    <row r="2012" spans="5:5" x14ac:dyDescent="0.25">
      <c r="E2012" s="102"/>
    </row>
    <row r="2013" spans="5:5" x14ac:dyDescent="0.25">
      <c r="E2013" s="102"/>
    </row>
    <row r="2014" spans="5:5" x14ac:dyDescent="0.25">
      <c r="E2014" s="102"/>
    </row>
    <row r="2015" spans="5:5" x14ac:dyDescent="0.25">
      <c r="E2015" s="102"/>
    </row>
    <row r="2016" spans="5:5" x14ac:dyDescent="0.25">
      <c r="E2016" s="102"/>
    </row>
    <row r="2017" spans="5:5" x14ac:dyDescent="0.25">
      <c r="E2017" s="102"/>
    </row>
    <row r="2018" spans="5:5" x14ac:dyDescent="0.25">
      <c r="E2018" s="102"/>
    </row>
    <row r="2019" spans="5:5" x14ac:dyDescent="0.25">
      <c r="E2019" s="102"/>
    </row>
    <row r="2020" spans="5:5" x14ac:dyDescent="0.25">
      <c r="E2020" s="102"/>
    </row>
    <row r="2021" spans="5:5" x14ac:dyDescent="0.25">
      <c r="E2021" s="102"/>
    </row>
    <row r="2022" spans="5:5" x14ac:dyDescent="0.25">
      <c r="E2022" s="102"/>
    </row>
    <row r="2023" spans="5:5" x14ac:dyDescent="0.25">
      <c r="E2023" s="102"/>
    </row>
    <row r="2024" spans="5:5" x14ac:dyDescent="0.25">
      <c r="E2024" s="102"/>
    </row>
    <row r="2025" spans="5:5" x14ac:dyDescent="0.25">
      <c r="E2025" s="102"/>
    </row>
    <row r="2026" spans="5:5" x14ac:dyDescent="0.25">
      <c r="E2026" s="102"/>
    </row>
    <row r="2027" spans="5:5" x14ac:dyDescent="0.25">
      <c r="E2027" s="102"/>
    </row>
    <row r="2028" spans="5:5" x14ac:dyDescent="0.25">
      <c r="E2028" s="102"/>
    </row>
    <row r="2029" spans="5:5" x14ac:dyDescent="0.25">
      <c r="E2029" s="102"/>
    </row>
    <row r="2030" spans="5:5" x14ac:dyDescent="0.25">
      <c r="E2030" s="102"/>
    </row>
    <row r="2031" spans="5:5" x14ac:dyDescent="0.25">
      <c r="E2031" s="102"/>
    </row>
    <row r="2032" spans="5:5" x14ac:dyDescent="0.25">
      <c r="E2032" s="102"/>
    </row>
    <row r="2033" spans="5:5" x14ac:dyDescent="0.25">
      <c r="E2033" s="102"/>
    </row>
    <row r="2034" spans="5:5" x14ac:dyDescent="0.25">
      <c r="E2034" s="102"/>
    </row>
    <row r="2035" spans="5:5" x14ac:dyDescent="0.25">
      <c r="E2035" s="102"/>
    </row>
    <row r="2036" spans="5:5" x14ac:dyDescent="0.25">
      <c r="E2036" s="102"/>
    </row>
    <row r="2037" spans="5:5" x14ac:dyDescent="0.25">
      <c r="E2037" s="102"/>
    </row>
    <row r="2038" spans="5:5" x14ac:dyDescent="0.25">
      <c r="E2038" s="102"/>
    </row>
    <row r="2039" spans="5:5" x14ac:dyDescent="0.25">
      <c r="E2039" s="102"/>
    </row>
    <row r="2040" spans="5:5" x14ac:dyDescent="0.25">
      <c r="E2040" s="102"/>
    </row>
    <row r="2041" spans="5:5" x14ac:dyDescent="0.25">
      <c r="E2041" s="102"/>
    </row>
    <row r="2042" spans="5:5" x14ac:dyDescent="0.25">
      <c r="E2042" s="102"/>
    </row>
    <row r="2043" spans="5:5" x14ac:dyDescent="0.25">
      <c r="E2043" s="102"/>
    </row>
    <row r="2044" spans="5:5" x14ac:dyDescent="0.25">
      <c r="E2044" s="102"/>
    </row>
    <row r="2045" spans="5:5" x14ac:dyDescent="0.25">
      <c r="E2045" s="102"/>
    </row>
    <row r="2046" spans="5:5" x14ac:dyDescent="0.25">
      <c r="E2046" s="102"/>
    </row>
    <row r="2047" spans="5:5" x14ac:dyDescent="0.25">
      <c r="E2047" s="102"/>
    </row>
    <row r="2048" spans="5:5" x14ac:dyDescent="0.25">
      <c r="E2048" s="102"/>
    </row>
    <row r="2049" spans="5:5" x14ac:dyDescent="0.25">
      <c r="E2049" s="102"/>
    </row>
    <row r="2050" spans="5:5" x14ac:dyDescent="0.25">
      <c r="E2050" s="102"/>
    </row>
    <row r="2051" spans="5:5" x14ac:dyDescent="0.25">
      <c r="E2051" s="102"/>
    </row>
    <row r="2052" spans="5:5" x14ac:dyDescent="0.25">
      <c r="E2052" s="102"/>
    </row>
    <row r="2053" spans="5:5" x14ac:dyDescent="0.25">
      <c r="E2053" s="102"/>
    </row>
    <row r="2054" spans="5:5" x14ac:dyDescent="0.25">
      <c r="E2054" s="102"/>
    </row>
    <row r="2055" spans="5:5" x14ac:dyDescent="0.25">
      <c r="E2055" s="102"/>
    </row>
    <row r="2056" spans="5:5" x14ac:dyDescent="0.25">
      <c r="E2056" s="102"/>
    </row>
    <row r="2057" spans="5:5" x14ac:dyDescent="0.25">
      <c r="E2057" s="102"/>
    </row>
    <row r="2058" spans="5:5" x14ac:dyDescent="0.25">
      <c r="E2058" s="102"/>
    </row>
    <row r="2059" spans="5:5" x14ac:dyDescent="0.25">
      <c r="E2059" s="102"/>
    </row>
    <row r="2060" spans="5:5" x14ac:dyDescent="0.25">
      <c r="E2060" s="102"/>
    </row>
    <row r="2061" spans="5:5" x14ac:dyDescent="0.25">
      <c r="E2061" s="102"/>
    </row>
    <row r="2062" spans="5:5" x14ac:dyDescent="0.25">
      <c r="E2062" s="102"/>
    </row>
    <row r="2063" spans="5:5" x14ac:dyDescent="0.25">
      <c r="E2063" s="102"/>
    </row>
    <row r="2064" spans="5:5" x14ac:dyDescent="0.25">
      <c r="E2064" s="102"/>
    </row>
    <row r="2065" spans="5:5" x14ac:dyDescent="0.25">
      <c r="E2065" s="102"/>
    </row>
    <row r="2066" spans="5:5" x14ac:dyDescent="0.25">
      <c r="E2066" s="102"/>
    </row>
    <row r="2067" spans="5:5" x14ac:dyDescent="0.25">
      <c r="E2067" s="102"/>
    </row>
    <row r="2068" spans="5:5" x14ac:dyDescent="0.25">
      <c r="E2068" s="102"/>
    </row>
    <row r="2069" spans="5:5" x14ac:dyDescent="0.25">
      <c r="E2069" s="102"/>
    </row>
    <row r="2070" spans="5:5" x14ac:dyDescent="0.25">
      <c r="E2070" s="102"/>
    </row>
    <row r="2071" spans="5:5" x14ac:dyDescent="0.25">
      <c r="E2071" s="102"/>
    </row>
    <row r="2072" spans="5:5" x14ac:dyDescent="0.25">
      <c r="E2072" s="102"/>
    </row>
    <row r="2073" spans="5:5" x14ac:dyDescent="0.25">
      <c r="E2073" s="102"/>
    </row>
    <row r="2074" spans="5:5" x14ac:dyDescent="0.25">
      <c r="E2074" s="102"/>
    </row>
    <row r="2075" spans="5:5" x14ac:dyDescent="0.25">
      <c r="E2075" s="102"/>
    </row>
    <row r="2076" spans="5:5" x14ac:dyDescent="0.25">
      <c r="E2076" s="102"/>
    </row>
    <row r="2077" spans="5:5" x14ac:dyDescent="0.25">
      <c r="E2077" s="102"/>
    </row>
    <row r="2078" spans="5:5" x14ac:dyDescent="0.25">
      <c r="E2078" s="102"/>
    </row>
    <row r="2079" spans="5:5" x14ac:dyDescent="0.25">
      <c r="E2079" s="102"/>
    </row>
    <row r="2080" spans="5:5" x14ac:dyDescent="0.25">
      <c r="E2080" s="102"/>
    </row>
    <row r="2081" spans="5:5" x14ac:dyDescent="0.25">
      <c r="E2081" s="102"/>
    </row>
    <row r="2082" spans="5:5" x14ac:dyDescent="0.25">
      <c r="E2082" s="102"/>
    </row>
    <row r="2083" spans="5:5" x14ac:dyDescent="0.25">
      <c r="E2083" s="102"/>
    </row>
    <row r="2084" spans="5:5" x14ac:dyDescent="0.25">
      <c r="E2084" s="102"/>
    </row>
    <row r="2085" spans="5:5" x14ac:dyDescent="0.25">
      <c r="E2085" s="102"/>
    </row>
    <row r="2086" spans="5:5" x14ac:dyDescent="0.25">
      <c r="E2086" s="102"/>
    </row>
    <row r="2087" spans="5:5" x14ac:dyDescent="0.25">
      <c r="E2087" s="102"/>
    </row>
    <row r="2088" spans="5:5" x14ac:dyDescent="0.25">
      <c r="E2088" s="102"/>
    </row>
    <row r="2089" spans="5:5" x14ac:dyDescent="0.25">
      <c r="E2089" s="102"/>
    </row>
    <row r="2090" spans="5:5" x14ac:dyDescent="0.25">
      <c r="E2090" s="102"/>
    </row>
    <row r="2091" spans="5:5" x14ac:dyDescent="0.25">
      <c r="E2091" s="102"/>
    </row>
    <row r="2092" spans="5:5" x14ac:dyDescent="0.25">
      <c r="E2092" s="102"/>
    </row>
    <row r="2093" spans="5:5" x14ac:dyDescent="0.25">
      <c r="E2093" s="102"/>
    </row>
    <row r="2094" spans="5:5" x14ac:dyDescent="0.25">
      <c r="E2094" s="102"/>
    </row>
    <row r="2095" spans="5:5" x14ac:dyDescent="0.25">
      <c r="E2095" s="102"/>
    </row>
    <row r="2096" spans="5:5" x14ac:dyDescent="0.25">
      <c r="E2096" s="102"/>
    </row>
    <row r="2097" spans="5:5" x14ac:dyDescent="0.25">
      <c r="E2097" s="102"/>
    </row>
    <row r="2098" spans="5:5" x14ac:dyDescent="0.25">
      <c r="E2098" s="102"/>
    </row>
    <row r="2099" spans="5:5" x14ac:dyDescent="0.25">
      <c r="E2099" s="102"/>
    </row>
    <row r="2100" spans="5:5" x14ac:dyDescent="0.25">
      <c r="E2100" s="102"/>
    </row>
    <row r="2101" spans="5:5" x14ac:dyDescent="0.25">
      <c r="E2101" s="102"/>
    </row>
    <row r="2102" spans="5:5" x14ac:dyDescent="0.25">
      <c r="E2102" s="102"/>
    </row>
    <row r="2103" spans="5:5" x14ac:dyDescent="0.25">
      <c r="E2103" s="102"/>
    </row>
    <row r="2104" spans="5:5" x14ac:dyDescent="0.25">
      <c r="E2104" s="102"/>
    </row>
    <row r="2105" spans="5:5" x14ac:dyDescent="0.25">
      <c r="E2105" s="102"/>
    </row>
    <row r="2106" spans="5:5" x14ac:dyDescent="0.25">
      <c r="E2106" s="102"/>
    </row>
    <row r="2107" spans="5:5" x14ac:dyDescent="0.25">
      <c r="E2107" s="102"/>
    </row>
    <row r="2108" spans="5:5" x14ac:dyDescent="0.25">
      <c r="E2108" s="102"/>
    </row>
    <row r="2109" spans="5:5" x14ac:dyDescent="0.25">
      <c r="E2109" s="102"/>
    </row>
    <row r="2110" spans="5:5" x14ac:dyDescent="0.25">
      <c r="E2110" s="102"/>
    </row>
    <row r="2111" spans="5:5" x14ac:dyDescent="0.25">
      <c r="E2111" s="102"/>
    </row>
    <row r="2112" spans="5:5" x14ac:dyDescent="0.25">
      <c r="E2112" s="102"/>
    </row>
    <row r="2113" spans="5:5" x14ac:dyDescent="0.25">
      <c r="E2113" s="102"/>
    </row>
    <row r="2114" spans="5:5" x14ac:dyDescent="0.25">
      <c r="E2114" s="102"/>
    </row>
    <row r="2115" spans="5:5" x14ac:dyDescent="0.25">
      <c r="E2115" s="102"/>
    </row>
    <row r="2116" spans="5:5" x14ac:dyDescent="0.25">
      <c r="E2116" s="102"/>
    </row>
    <row r="2117" spans="5:5" x14ac:dyDescent="0.25">
      <c r="E2117" s="102"/>
    </row>
    <row r="2118" spans="5:5" x14ac:dyDescent="0.25">
      <c r="E2118" s="102"/>
    </row>
    <row r="2119" spans="5:5" x14ac:dyDescent="0.25">
      <c r="E2119" s="102"/>
    </row>
    <row r="2120" spans="5:5" x14ac:dyDescent="0.25">
      <c r="E2120" s="102"/>
    </row>
    <row r="2121" spans="5:5" x14ac:dyDescent="0.25">
      <c r="E2121" s="102"/>
    </row>
    <row r="2122" spans="5:5" x14ac:dyDescent="0.25">
      <c r="E2122" s="102"/>
    </row>
    <row r="2123" spans="5:5" x14ac:dyDescent="0.25">
      <c r="E2123" s="102"/>
    </row>
    <row r="2124" spans="5:5" x14ac:dyDescent="0.25">
      <c r="E2124" s="102"/>
    </row>
    <row r="2125" spans="5:5" x14ac:dyDescent="0.25">
      <c r="E2125" s="102"/>
    </row>
    <row r="2126" spans="5:5" x14ac:dyDescent="0.25">
      <c r="E2126" s="102"/>
    </row>
    <row r="2127" spans="5:5" x14ac:dyDescent="0.25">
      <c r="E2127" s="102"/>
    </row>
    <row r="2128" spans="5:5" x14ac:dyDescent="0.25">
      <c r="E2128" s="102"/>
    </row>
    <row r="2129" spans="5:5" x14ac:dyDescent="0.25">
      <c r="E2129" s="102"/>
    </row>
    <row r="2130" spans="5:5" x14ac:dyDescent="0.25">
      <c r="E2130" s="102"/>
    </row>
    <row r="2131" spans="5:5" x14ac:dyDescent="0.25">
      <c r="E2131" s="102"/>
    </row>
    <row r="2132" spans="5:5" x14ac:dyDescent="0.25">
      <c r="E2132" s="102"/>
    </row>
    <row r="2133" spans="5:5" x14ac:dyDescent="0.25">
      <c r="E2133" s="102"/>
    </row>
    <row r="2134" spans="5:5" x14ac:dyDescent="0.25">
      <c r="E2134" s="102"/>
    </row>
    <row r="2135" spans="5:5" x14ac:dyDescent="0.25">
      <c r="E2135" s="102"/>
    </row>
    <row r="2136" spans="5:5" x14ac:dyDescent="0.25">
      <c r="E2136" s="102"/>
    </row>
    <row r="2137" spans="5:5" x14ac:dyDescent="0.25">
      <c r="E2137" s="102"/>
    </row>
    <row r="2138" spans="5:5" x14ac:dyDescent="0.25">
      <c r="E2138" s="102"/>
    </row>
    <row r="2139" spans="5:5" x14ac:dyDescent="0.25">
      <c r="E2139" s="102"/>
    </row>
    <row r="2140" spans="5:5" x14ac:dyDescent="0.25">
      <c r="E2140" s="102"/>
    </row>
    <row r="2141" spans="5:5" x14ac:dyDescent="0.25">
      <c r="E2141" s="102"/>
    </row>
    <row r="2142" spans="5:5" x14ac:dyDescent="0.25">
      <c r="E2142" s="102"/>
    </row>
    <row r="2143" spans="5:5" x14ac:dyDescent="0.25">
      <c r="E2143" s="102"/>
    </row>
    <row r="2144" spans="5:5" x14ac:dyDescent="0.25">
      <c r="E2144" s="102"/>
    </row>
    <row r="2145" spans="5:5" x14ac:dyDescent="0.25">
      <c r="E2145" s="102"/>
    </row>
    <row r="2146" spans="5:5" x14ac:dyDescent="0.25">
      <c r="E2146" s="102"/>
    </row>
    <row r="2147" spans="5:5" x14ac:dyDescent="0.25">
      <c r="E2147" s="102"/>
    </row>
    <row r="2148" spans="5:5" x14ac:dyDescent="0.25">
      <c r="E2148" s="102"/>
    </row>
    <row r="2149" spans="5:5" x14ac:dyDescent="0.25">
      <c r="E2149" s="102"/>
    </row>
    <row r="2150" spans="5:5" x14ac:dyDescent="0.25">
      <c r="E2150" s="102"/>
    </row>
    <row r="2151" spans="5:5" x14ac:dyDescent="0.25">
      <c r="E2151" s="102"/>
    </row>
    <row r="2152" spans="5:5" x14ac:dyDescent="0.25">
      <c r="E2152" s="102"/>
    </row>
    <row r="2153" spans="5:5" x14ac:dyDescent="0.25">
      <c r="E2153" s="102"/>
    </row>
    <row r="2154" spans="5:5" x14ac:dyDescent="0.25">
      <c r="E2154" s="102"/>
    </row>
    <row r="2155" spans="5:5" x14ac:dyDescent="0.25">
      <c r="E2155" s="102"/>
    </row>
    <row r="2156" spans="5:5" x14ac:dyDescent="0.25">
      <c r="E2156" s="102"/>
    </row>
    <row r="2157" spans="5:5" x14ac:dyDescent="0.25">
      <c r="E2157" s="102"/>
    </row>
    <row r="2158" spans="5:5" x14ac:dyDescent="0.25">
      <c r="E2158" s="102"/>
    </row>
    <row r="2159" spans="5:5" x14ac:dyDescent="0.25">
      <c r="E2159" s="102"/>
    </row>
    <row r="2160" spans="5:5" x14ac:dyDescent="0.25">
      <c r="E2160" s="102"/>
    </row>
    <row r="2161" spans="5:5" x14ac:dyDescent="0.25">
      <c r="E2161" s="102"/>
    </row>
    <row r="2162" spans="5:5" x14ac:dyDescent="0.25">
      <c r="E2162" s="102"/>
    </row>
    <row r="2163" spans="5:5" x14ac:dyDescent="0.25">
      <c r="E2163" s="102"/>
    </row>
    <row r="2164" spans="5:5" x14ac:dyDescent="0.25">
      <c r="E2164" s="102"/>
    </row>
    <row r="2165" spans="5:5" x14ac:dyDescent="0.25">
      <c r="E2165" s="102"/>
    </row>
    <row r="2166" spans="5:5" x14ac:dyDescent="0.25">
      <c r="E2166" s="102"/>
    </row>
    <row r="2167" spans="5:5" x14ac:dyDescent="0.25">
      <c r="E2167" s="102"/>
    </row>
    <row r="2168" spans="5:5" x14ac:dyDescent="0.25">
      <c r="E2168" s="102"/>
    </row>
    <row r="2169" spans="5:5" x14ac:dyDescent="0.25">
      <c r="E2169" s="102"/>
    </row>
    <row r="2170" spans="5:5" x14ac:dyDescent="0.25">
      <c r="E2170" s="102"/>
    </row>
    <row r="2171" spans="5:5" x14ac:dyDescent="0.25">
      <c r="E2171" s="102"/>
    </row>
    <row r="2172" spans="5:5" x14ac:dyDescent="0.25">
      <c r="E2172" s="102"/>
    </row>
    <row r="2173" spans="5:5" x14ac:dyDescent="0.25">
      <c r="E2173" s="102"/>
    </row>
    <row r="2174" spans="5:5" x14ac:dyDescent="0.25">
      <c r="E2174" s="102"/>
    </row>
    <row r="2175" spans="5:5" x14ac:dyDescent="0.25">
      <c r="E2175" s="102"/>
    </row>
    <row r="2176" spans="5:5" x14ac:dyDescent="0.25">
      <c r="E2176" s="102"/>
    </row>
    <row r="2177" spans="5:5" x14ac:dyDescent="0.25">
      <c r="E2177" s="102"/>
    </row>
    <row r="2178" spans="5:5" x14ac:dyDescent="0.25">
      <c r="E2178" s="102"/>
    </row>
    <row r="2179" spans="5:5" x14ac:dyDescent="0.25">
      <c r="E2179" s="102"/>
    </row>
    <row r="2180" spans="5:5" x14ac:dyDescent="0.25">
      <c r="E2180" s="102"/>
    </row>
    <row r="2181" spans="5:5" x14ac:dyDescent="0.25">
      <c r="E2181" s="102"/>
    </row>
    <row r="2182" spans="5:5" x14ac:dyDescent="0.25">
      <c r="E2182" s="102"/>
    </row>
    <row r="2183" spans="5:5" x14ac:dyDescent="0.25">
      <c r="E2183" s="102"/>
    </row>
    <row r="2184" spans="5:5" x14ac:dyDescent="0.25">
      <c r="E2184" s="102"/>
    </row>
    <row r="2185" spans="5:5" x14ac:dyDescent="0.25">
      <c r="E2185" s="102"/>
    </row>
    <row r="2186" spans="5:5" x14ac:dyDescent="0.25">
      <c r="E2186" s="102"/>
    </row>
    <row r="2187" spans="5:5" x14ac:dyDescent="0.25">
      <c r="E2187" s="102"/>
    </row>
    <row r="2188" spans="5:5" x14ac:dyDescent="0.25">
      <c r="E2188" s="102"/>
    </row>
    <row r="2189" spans="5:5" x14ac:dyDescent="0.25">
      <c r="E2189" s="102"/>
    </row>
    <row r="2190" spans="5:5" x14ac:dyDescent="0.25">
      <c r="E2190" s="102"/>
    </row>
    <row r="2191" spans="5:5" x14ac:dyDescent="0.25">
      <c r="E2191" s="102"/>
    </row>
    <row r="2192" spans="5:5" x14ac:dyDescent="0.25">
      <c r="E2192" s="102"/>
    </row>
    <row r="2193" spans="5:5" x14ac:dyDescent="0.25">
      <c r="E2193" s="102"/>
    </row>
    <row r="2194" spans="5:5" x14ac:dyDescent="0.25">
      <c r="E2194" s="102"/>
    </row>
    <row r="2195" spans="5:5" x14ac:dyDescent="0.25">
      <c r="E2195" s="102"/>
    </row>
    <row r="2196" spans="5:5" x14ac:dyDescent="0.25">
      <c r="E2196" s="102"/>
    </row>
    <row r="2197" spans="5:5" x14ac:dyDescent="0.25">
      <c r="E2197" s="102"/>
    </row>
    <row r="2198" spans="5:5" x14ac:dyDescent="0.25">
      <c r="E2198" s="102"/>
    </row>
    <row r="2199" spans="5:5" x14ac:dyDescent="0.25">
      <c r="E2199" s="102"/>
    </row>
    <row r="2200" spans="5:5" x14ac:dyDescent="0.25">
      <c r="E2200" s="102"/>
    </row>
    <row r="2201" spans="5:5" x14ac:dyDescent="0.25">
      <c r="E2201" s="102"/>
    </row>
    <row r="2202" spans="5:5" x14ac:dyDescent="0.25">
      <c r="E2202" s="102"/>
    </row>
    <row r="2203" spans="5:5" x14ac:dyDescent="0.25">
      <c r="E2203" s="102"/>
    </row>
    <row r="2204" spans="5:5" x14ac:dyDescent="0.25">
      <c r="E2204" s="102"/>
    </row>
    <row r="2205" spans="5:5" x14ac:dyDescent="0.25">
      <c r="E2205" s="102"/>
    </row>
    <row r="2206" spans="5:5" x14ac:dyDescent="0.25">
      <c r="E2206" s="102"/>
    </row>
    <row r="2207" spans="5:5" x14ac:dyDescent="0.25">
      <c r="E2207" s="102"/>
    </row>
    <row r="2208" spans="5:5" x14ac:dyDescent="0.25">
      <c r="E2208" s="102"/>
    </row>
    <row r="2209" spans="5:5" x14ac:dyDescent="0.25">
      <c r="E2209" s="102"/>
    </row>
    <row r="2210" spans="5:5" x14ac:dyDescent="0.25">
      <c r="E2210" s="102"/>
    </row>
    <row r="2211" spans="5:5" x14ac:dyDescent="0.25">
      <c r="E2211" s="102"/>
    </row>
    <row r="2212" spans="5:5" x14ac:dyDescent="0.25">
      <c r="E2212" s="102"/>
    </row>
    <row r="2213" spans="5:5" x14ac:dyDescent="0.25">
      <c r="E2213" s="102"/>
    </row>
    <row r="2214" spans="5:5" x14ac:dyDescent="0.25">
      <c r="E2214" s="102"/>
    </row>
    <row r="2215" spans="5:5" x14ac:dyDescent="0.25">
      <c r="E2215" s="102"/>
    </row>
    <row r="2216" spans="5:5" x14ac:dyDescent="0.25">
      <c r="E2216" s="102"/>
    </row>
    <row r="2217" spans="5:5" x14ac:dyDescent="0.25">
      <c r="E2217" s="102"/>
    </row>
    <row r="2218" spans="5:5" x14ac:dyDescent="0.25">
      <c r="E2218" s="102"/>
    </row>
    <row r="2219" spans="5:5" x14ac:dyDescent="0.25">
      <c r="E2219" s="102"/>
    </row>
    <row r="2220" spans="5:5" x14ac:dyDescent="0.25">
      <c r="E2220" s="102"/>
    </row>
    <row r="2221" spans="5:5" x14ac:dyDescent="0.25">
      <c r="E2221" s="102"/>
    </row>
    <row r="2222" spans="5:5" x14ac:dyDescent="0.25">
      <c r="E2222" s="102"/>
    </row>
    <row r="2223" spans="5:5" x14ac:dyDescent="0.25">
      <c r="E2223" s="102"/>
    </row>
    <row r="2224" spans="5:5" x14ac:dyDescent="0.25">
      <c r="E2224" s="102"/>
    </row>
    <row r="2225" spans="5:5" x14ac:dyDescent="0.25">
      <c r="E2225" s="102"/>
    </row>
    <row r="2226" spans="5:5" x14ac:dyDescent="0.25">
      <c r="E2226" s="102"/>
    </row>
    <row r="2227" spans="5:5" x14ac:dyDescent="0.25">
      <c r="E2227" s="102"/>
    </row>
    <row r="2228" spans="5:5" x14ac:dyDescent="0.25">
      <c r="E2228" s="102"/>
    </row>
    <row r="2229" spans="5:5" x14ac:dyDescent="0.25">
      <c r="E2229" s="102"/>
    </row>
    <row r="2230" spans="5:5" x14ac:dyDescent="0.25">
      <c r="E2230" s="102"/>
    </row>
    <row r="2231" spans="5:5" x14ac:dyDescent="0.25">
      <c r="E2231" s="102"/>
    </row>
    <row r="2232" spans="5:5" x14ac:dyDescent="0.25">
      <c r="E2232" s="102"/>
    </row>
    <row r="2233" spans="5:5" x14ac:dyDescent="0.25">
      <c r="E2233" s="102"/>
    </row>
    <row r="2234" spans="5:5" x14ac:dyDescent="0.25">
      <c r="E2234" s="102"/>
    </row>
    <row r="2235" spans="5:5" x14ac:dyDescent="0.25">
      <c r="E2235" s="102"/>
    </row>
    <row r="2236" spans="5:5" x14ac:dyDescent="0.25">
      <c r="E2236" s="102"/>
    </row>
    <row r="2237" spans="5:5" x14ac:dyDescent="0.25">
      <c r="E2237" s="102"/>
    </row>
    <row r="2238" spans="5:5" x14ac:dyDescent="0.25">
      <c r="E2238" s="102"/>
    </row>
    <row r="2239" spans="5:5" x14ac:dyDescent="0.25">
      <c r="E2239" s="102"/>
    </row>
    <row r="2240" spans="5:5" x14ac:dyDescent="0.25">
      <c r="E2240" s="102"/>
    </row>
    <row r="2241" spans="5:5" x14ac:dyDescent="0.25">
      <c r="E2241" s="102"/>
    </row>
    <row r="2242" spans="5:5" x14ac:dyDescent="0.25">
      <c r="E2242" s="102"/>
    </row>
    <row r="2243" spans="5:5" x14ac:dyDescent="0.25">
      <c r="E2243" s="102"/>
    </row>
    <row r="2244" spans="5:5" x14ac:dyDescent="0.25">
      <c r="E2244" s="102"/>
    </row>
    <row r="2245" spans="5:5" x14ac:dyDescent="0.25">
      <c r="E2245" s="102"/>
    </row>
    <row r="2246" spans="5:5" x14ac:dyDescent="0.25">
      <c r="E2246" s="102"/>
    </row>
    <row r="2247" spans="5:5" x14ac:dyDescent="0.25">
      <c r="E2247" s="102"/>
    </row>
    <row r="2248" spans="5:5" x14ac:dyDescent="0.25">
      <c r="E2248" s="102"/>
    </row>
    <row r="2249" spans="5:5" x14ac:dyDescent="0.25">
      <c r="E2249" s="102"/>
    </row>
    <row r="2250" spans="5:5" x14ac:dyDescent="0.25">
      <c r="E2250" s="102"/>
    </row>
    <row r="2251" spans="5:5" x14ac:dyDescent="0.25">
      <c r="E2251" s="102"/>
    </row>
    <row r="2252" spans="5:5" x14ac:dyDescent="0.25">
      <c r="E2252" s="102"/>
    </row>
    <row r="2253" spans="5:5" x14ac:dyDescent="0.25">
      <c r="E2253" s="102"/>
    </row>
    <row r="2254" spans="5:5" x14ac:dyDescent="0.25">
      <c r="E2254" s="102"/>
    </row>
    <row r="2255" spans="5:5" x14ac:dyDescent="0.25">
      <c r="E2255" s="102"/>
    </row>
    <row r="2256" spans="5:5" x14ac:dyDescent="0.25">
      <c r="E2256" s="102"/>
    </row>
    <row r="2257" spans="5:5" x14ac:dyDescent="0.25">
      <c r="E2257" s="102"/>
    </row>
    <row r="2258" spans="5:5" x14ac:dyDescent="0.25">
      <c r="E2258" s="102"/>
    </row>
    <row r="2259" spans="5:5" x14ac:dyDescent="0.25">
      <c r="E2259" s="102"/>
    </row>
    <row r="2260" spans="5:5" x14ac:dyDescent="0.25">
      <c r="E2260" s="102"/>
    </row>
    <row r="2261" spans="5:5" x14ac:dyDescent="0.25">
      <c r="E2261" s="102"/>
    </row>
    <row r="2262" spans="5:5" x14ac:dyDescent="0.25">
      <c r="E2262" s="102"/>
    </row>
    <row r="2263" spans="5:5" x14ac:dyDescent="0.25">
      <c r="E2263" s="102"/>
    </row>
    <row r="2264" spans="5:5" x14ac:dyDescent="0.25">
      <c r="E2264" s="102"/>
    </row>
    <row r="2265" spans="5:5" x14ac:dyDescent="0.25">
      <c r="E2265" s="102"/>
    </row>
    <row r="2266" spans="5:5" x14ac:dyDescent="0.25">
      <c r="E2266" s="102"/>
    </row>
    <row r="2267" spans="5:5" x14ac:dyDescent="0.25">
      <c r="E2267" s="102"/>
    </row>
    <row r="2268" spans="5:5" x14ac:dyDescent="0.25">
      <c r="E2268" s="102"/>
    </row>
    <row r="2269" spans="5:5" x14ac:dyDescent="0.25">
      <c r="E2269" s="102"/>
    </row>
    <row r="2270" spans="5:5" x14ac:dyDescent="0.25">
      <c r="E2270" s="102"/>
    </row>
    <row r="2271" spans="5:5" x14ac:dyDescent="0.25">
      <c r="E2271" s="102"/>
    </row>
    <row r="2272" spans="5:5" x14ac:dyDescent="0.25">
      <c r="E2272" s="102"/>
    </row>
    <row r="2273" spans="5:5" x14ac:dyDescent="0.25">
      <c r="E2273" s="102"/>
    </row>
    <row r="2274" spans="5:5" x14ac:dyDescent="0.25">
      <c r="E2274" s="102"/>
    </row>
    <row r="2275" spans="5:5" x14ac:dyDescent="0.25">
      <c r="E2275" s="102"/>
    </row>
    <row r="2276" spans="5:5" x14ac:dyDescent="0.25">
      <c r="E2276" s="102"/>
    </row>
    <row r="2277" spans="5:5" x14ac:dyDescent="0.25">
      <c r="E2277" s="102"/>
    </row>
    <row r="2278" spans="5:5" x14ac:dyDescent="0.25">
      <c r="E2278" s="102"/>
    </row>
    <row r="2279" spans="5:5" x14ac:dyDescent="0.25">
      <c r="E2279" s="102"/>
    </row>
    <row r="2280" spans="5:5" x14ac:dyDescent="0.25">
      <c r="E2280" s="102"/>
    </row>
    <row r="2281" spans="5:5" x14ac:dyDescent="0.25">
      <c r="E2281" s="102"/>
    </row>
    <row r="2282" spans="5:5" x14ac:dyDescent="0.25">
      <c r="E2282" s="102"/>
    </row>
    <row r="2283" spans="5:5" x14ac:dyDescent="0.25">
      <c r="E2283" s="102"/>
    </row>
    <row r="2284" spans="5:5" x14ac:dyDescent="0.25">
      <c r="E2284" s="102"/>
    </row>
    <row r="2285" spans="5:5" x14ac:dyDescent="0.25">
      <c r="E2285" s="102"/>
    </row>
    <row r="2286" spans="5:5" x14ac:dyDescent="0.25">
      <c r="E2286" s="102"/>
    </row>
    <row r="2287" spans="5:5" x14ac:dyDescent="0.25">
      <c r="E2287" s="102"/>
    </row>
    <row r="2288" spans="5:5" x14ac:dyDescent="0.25">
      <c r="E2288" s="102"/>
    </row>
    <row r="2289" spans="5:5" x14ac:dyDescent="0.25">
      <c r="E2289" s="102"/>
    </row>
    <row r="2290" spans="5:5" x14ac:dyDescent="0.25">
      <c r="E2290" s="102"/>
    </row>
    <row r="2291" spans="5:5" x14ac:dyDescent="0.25">
      <c r="E2291" s="102"/>
    </row>
    <row r="2292" spans="5:5" x14ac:dyDescent="0.25">
      <c r="E2292" s="102"/>
    </row>
    <row r="2293" spans="5:5" x14ac:dyDescent="0.25">
      <c r="E2293" s="102"/>
    </row>
    <row r="2294" spans="5:5" x14ac:dyDescent="0.25">
      <c r="E2294" s="102"/>
    </row>
    <row r="2295" spans="5:5" x14ac:dyDescent="0.25">
      <c r="E2295" s="102"/>
    </row>
    <row r="2296" spans="5:5" x14ac:dyDescent="0.25">
      <c r="E2296" s="102"/>
    </row>
    <row r="2297" spans="5:5" x14ac:dyDescent="0.25">
      <c r="E2297" s="102"/>
    </row>
    <row r="2298" spans="5:5" x14ac:dyDescent="0.25">
      <c r="E2298" s="102"/>
    </row>
    <row r="2299" spans="5:5" x14ac:dyDescent="0.25">
      <c r="E2299" s="102"/>
    </row>
    <row r="2300" spans="5:5" x14ac:dyDescent="0.25">
      <c r="E2300" s="102"/>
    </row>
    <row r="2301" spans="5:5" x14ac:dyDescent="0.25">
      <c r="E2301" s="102"/>
    </row>
    <row r="2302" spans="5:5" x14ac:dyDescent="0.25">
      <c r="E2302" s="102"/>
    </row>
    <row r="2303" spans="5:5" x14ac:dyDescent="0.25">
      <c r="E2303" s="102"/>
    </row>
    <row r="2304" spans="5:5" x14ac:dyDescent="0.25">
      <c r="E2304" s="102"/>
    </row>
    <row r="2305" spans="5:5" x14ac:dyDescent="0.25">
      <c r="E2305" s="102"/>
    </row>
    <row r="2306" spans="5:5" x14ac:dyDescent="0.25">
      <c r="E2306" s="102"/>
    </row>
    <row r="2307" spans="5:5" x14ac:dyDescent="0.25">
      <c r="E2307" s="102"/>
    </row>
    <row r="2308" spans="5:5" x14ac:dyDescent="0.25">
      <c r="E2308" s="102"/>
    </row>
    <row r="2309" spans="5:5" x14ac:dyDescent="0.25">
      <c r="E2309" s="102"/>
    </row>
    <row r="2310" spans="5:5" x14ac:dyDescent="0.25">
      <c r="E2310" s="102"/>
    </row>
    <row r="2311" spans="5:5" x14ac:dyDescent="0.25">
      <c r="E2311" s="102"/>
    </row>
    <row r="2312" spans="5:5" x14ac:dyDescent="0.25">
      <c r="E2312" s="102"/>
    </row>
    <row r="2313" spans="5:5" x14ac:dyDescent="0.25">
      <c r="E2313" s="102"/>
    </row>
    <row r="2314" spans="5:5" x14ac:dyDescent="0.25">
      <c r="E2314" s="102"/>
    </row>
    <row r="2315" spans="5:5" x14ac:dyDescent="0.25">
      <c r="E2315" s="102"/>
    </row>
    <row r="2316" spans="5:5" x14ac:dyDescent="0.25">
      <c r="E2316" s="102"/>
    </row>
    <row r="2317" spans="5:5" x14ac:dyDescent="0.25">
      <c r="E2317" s="102"/>
    </row>
    <row r="2318" spans="5:5" x14ac:dyDescent="0.25">
      <c r="E2318" s="102"/>
    </row>
    <row r="2319" spans="5:5" x14ac:dyDescent="0.25">
      <c r="E2319" s="102"/>
    </row>
    <row r="2320" spans="5:5" x14ac:dyDescent="0.25">
      <c r="E2320" s="102"/>
    </row>
    <row r="2321" spans="5:5" x14ac:dyDescent="0.25">
      <c r="E2321" s="102"/>
    </row>
    <row r="2322" spans="5:5" x14ac:dyDescent="0.25">
      <c r="E2322" s="102"/>
    </row>
    <row r="2323" spans="5:5" x14ac:dyDescent="0.25">
      <c r="E2323" s="102"/>
    </row>
    <row r="2324" spans="5:5" x14ac:dyDescent="0.25">
      <c r="E2324" s="102"/>
    </row>
    <row r="2325" spans="5:5" x14ac:dyDescent="0.25">
      <c r="E2325" s="102"/>
    </row>
    <row r="2326" spans="5:5" x14ac:dyDescent="0.25">
      <c r="E2326" s="102"/>
    </row>
    <row r="2327" spans="5:5" x14ac:dyDescent="0.25">
      <c r="E2327" s="102"/>
    </row>
    <row r="2328" spans="5:5" x14ac:dyDescent="0.25">
      <c r="E2328" s="102"/>
    </row>
    <row r="2329" spans="5:5" x14ac:dyDescent="0.25">
      <c r="E2329" s="102"/>
    </row>
    <row r="2330" spans="5:5" x14ac:dyDescent="0.25">
      <c r="E2330" s="102"/>
    </row>
    <row r="2331" spans="5:5" x14ac:dyDescent="0.25">
      <c r="E2331" s="102"/>
    </row>
    <row r="2332" spans="5:5" x14ac:dyDescent="0.25">
      <c r="E2332" s="102"/>
    </row>
    <row r="2333" spans="5:5" x14ac:dyDescent="0.25">
      <c r="E2333" s="102"/>
    </row>
    <row r="2334" spans="5:5" x14ac:dyDescent="0.25">
      <c r="E2334" s="102"/>
    </row>
    <row r="2335" spans="5:5" x14ac:dyDescent="0.25">
      <c r="E2335" s="102"/>
    </row>
    <row r="2336" spans="5:5" x14ac:dyDescent="0.25">
      <c r="E2336" s="102"/>
    </row>
    <row r="2337" spans="5:5" x14ac:dyDescent="0.25">
      <c r="E2337" s="102"/>
    </row>
    <row r="2338" spans="5:5" x14ac:dyDescent="0.25">
      <c r="E2338" s="102"/>
    </row>
    <row r="2339" spans="5:5" x14ac:dyDescent="0.25">
      <c r="E2339" s="102"/>
    </row>
    <row r="2340" spans="5:5" x14ac:dyDescent="0.25">
      <c r="E2340" s="102"/>
    </row>
    <row r="2341" spans="5:5" x14ac:dyDescent="0.25">
      <c r="E2341" s="102"/>
    </row>
    <row r="2342" spans="5:5" x14ac:dyDescent="0.25">
      <c r="E2342" s="102"/>
    </row>
    <row r="2343" spans="5:5" x14ac:dyDescent="0.25">
      <c r="E2343" s="102"/>
    </row>
    <row r="2344" spans="5:5" x14ac:dyDescent="0.25">
      <c r="E2344" s="102"/>
    </row>
    <row r="2345" spans="5:5" x14ac:dyDescent="0.25">
      <c r="E2345" s="102"/>
    </row>
    <row r="2346" spans="5:5" x14ac:dyDescent="0.25">
      <c r="E2346" s="102"/>
    </row>
    <row r="2347" spans="5:5" x14ac:dyDescent="0.25">
      <c r="E2347" s="102"/>
    </row>
    <row r="2348" spans="5:5" x14ac:dyDescent="0.25">
      <c r="E2348" s="102"/>
    </row>
    <row r="2349" spans="5:5" x14ac:dyDescent="0.25">
      <c r="E2349" s="102"/>
    </row>
    <row r="2350" spans="5:5" x14ac:dyDescent="0.25">
      <c r="E2350" s="102"/>
    </row>
    <row r="2351" spans="5:5" x14ac:dyDescent="0.25">
      <c r="E2351" s="102"/>
    </row>
    <row r="2352" spans="5:5" x14ac:dyDescent="0.25">
      <c r="E2352" s="102"/>
    </row>
    <row r="2353" spans="5:5" x14ac:dyDescent="0.25">
      <c r="E2353" s="102"/>
    </row>
    <row r="2354" spans="5:5" x14ac:dyDescent="0.25">
      <c r="E2354" s="102"/>
    </row>
    <row r="2355" spans="5:5" x14ac:dyDescent="0.25">
      <c r="E2355" s="102"/>
    </row>
    <row r="2356" spans="5:5" x14ac:dyDescent="0.25">
      <c r="E2356" s="102"/>
    </row>
    <row r="2357" spans="5:5" x14ac:dyDescent="0.25">
      <c r="E2357" s="102"/>
    </row>
    <row r="2358" spans="5:5" x14ac:dyDescent="0.25">
      <c r="E2358" s="102"/>
    </row>
    <row r="2359" spans="5:5" x14ac:dyDescent="0.25">
      <c r="E2359" s="102"/>
    </row>
    <row r="2360" spans="5:5" x14ac:dyDescent="0.25">
      <c r="E2360" s="102"/>
    </row>
    <row r="2361" spans="5:5" x14ac:dyDescent="0.25">
      <c r="E2361" s="102"/>
    </row>
    <row r="2362" spans="5:5" x14ac:dyDescent="0.25">
      <c r="E2362" s="102"/>
    </row>
    <row r="2363" spans="5:5" x14ac:dyDescent="0.25">
      <c r="E2363" s="102"/>
    </row>
    <row r="2364" spans="5:5" x14ac:dyDescent="0.25">
      <c r="E2364" s="102"/>
    </row>
    <row r="2365" spans="5:5" x14ac:dyDescent="0.25">
      <c r="E2365" s="102"/>
    </row>
    <row r="2366" spans="5:5" x14ac:dyDescent="0.25">
      <c r="E2366" s="102"/>
    </row>
    <row r="2367" spans="5:5" x14ac:dyDescent="0.25">
      <c r="E2367" s="102"/>
    </row>
    <row r="2368" spans="5:5" x14ac:dyDescent="0.25">
      <c r="E2368" s="102"/>
    </row>
    <row r="2369" spans="5:5" x14ac:dyDescent="0.25">
      <c r="E2369" s="102"/>
    </row>
    <row r="2370" spans="5:5" x14ac:dyDescent="0.25">
      <c r="E2370" s="102"/>
    </row>
    <row r="2371" spans="5:5" x14ac:dyDescent="0.25">
      <c r="E2371" s="102"/>
    </row>
    <row r="2372" spans="5:5" x14ac:dyDescent="0.25">
      <c r="E2372" s="102"/>
    </row>
    <row r="2373" spans="5:5" x14ac:dyDescent="0.25">
      <c r="E2373" s="102"/>
    </row>
    <row r="2374" spans="5:5" x14ac:dyDescent="0.25">
      <c r="E2374" s="102"/>
    </row>
    <row r="2375" spans="5:5" x14ac:dyDescent="0.25">
      <c r="E2375" s="102"/>
    </row>
    <row r="2376" spans="5:5" x14ac:dyDescent="0.25">
      <c r="E2376" s="102"/>
    </row>
    <row r="2377" spans="5:5" x14ac:dyDescent="0.25">
      <c r="E2377" s="102"/>
    </row>
    <row r="2378" spans="5:5" x14ac:dyDescent="0.25">
      <c r="E2378" s="102"/>
    </row>
    <row r="2379" spans="5:5" x14ac:dyDescent="0.25">
      <c r="E2379" s="102"/>
    </row>
    <row r="2380" spans="5:5" x14ac:dyDescent="0.25">
      <c r="E2380" s="102"/>
    </row>
    <row r="2381" spans="5:5" x14ac:dyDescent="0.25">
      <c r="E2381" s="102"/>
    </row>
    <row r="2382" spans="5:5" x14ac:dyDescent="0.25">
      <c r="E2382" s="102"/>
    </row>
    <row r="2383" spans="5:5" x14ac:dyDescent="0.25">
      <c r="E2383" s="102"/>
    </row>
    <row r="2384" spans="5:5" x14ac:dyDescent="0.25">
      <c r="E2384" s="102"/>
    </row>
    <row r="2385" spans="5:5" x14ac:dyDescent="0.25">
      <c r="E2385" s="102"/>
    </row>
    <row r="2386" spans="5:5" x14ac:dyDescent="0.25">
      <c r="E2386" s="102"/>
    </row>
    <row r="2387" spans="5:5" x14ac:dyDescent="0.25">
      <c r="E2387" s="102"/>
    </row>
    <row r="2388" spans="5:5" x14ac:dyDescent="0.25">
      <c r="E2388" s="102"/>
    </row>
    <row r="2389" spans="5:5" x14ac:dyDescent="0.25">
      <c r="E2389" s="102"/>
    </row>
    <row r="2390" spans="5:5" x14ac:dyDescent="0.25">
      <c r="E2390" s="102"/>
    </row>
    <row r="2391" spans="5:5" x14ac:dyDescent="0.25">
      <c r="E2391" s="102"/>
    </row>
    <row r="2392" spans="5:5" x14ac:dyDescent="0.25">
      <c r="E2392" s="102"/>
    </row>
    <row r="2393" spans="5:5" x14ac:dyDescent="0.25">
      <c r="E2393" s="102"/>
    </row>
    <row r="2394" spans="5:5" x14ac:dyDescent="0.25">
      <c r="E2394" s="102"/>
    </row>
    <row r="2395" spans="5:5" x14ac:dyDescent="0.25">
      <c r="E2395" s="102"/>
    </row>
    <row r="2396" spans="5:5" x14ac:dyDescent="0.25">
      <c r="E2396" s="102"/>
    </row>
    <row r="2397" spans="5:5" x14ac:dyDescent="0.25">
      <c r="E2397" s="102"/>
    </row>
    <row r="2398" spans="5:5" x14ac:dyDescent="0.25">
      <c r="E2398" s="102"/>
    </row>
    <row r="2399" spans="5:5" x14ac:dyDescent="0.25">
      <c r="E2399" s="102"/>
    </row>
    <row r="2400" spans="5:5" x14ac:dyDescent="0.25">
      <c r="E2400" s="102"/>
    </row>
    <row r="2401" spans="5:5" x14ac:dyDescent="0.25">
      <c r="E2401" s="102"/>
    </row>
    <row r="2402" spans="5:5" x14ac:dyDescent="0.25">
      <c r="E2402" s="102"/>
    </row>
    <row r="2403" spans="5:5" x14ac:dyDescent="0.25">
      <c r="E2403" s="102"/>
    </row>
    <row r="2404" spans="5:5" x14ac:dyDescent="0.25">
      <c r="E2404" s="102"/>
    </row>
    <row r="2405" spans="5:5" x14ac:dyDescent="0.25">
      <c r="E2405" s="102"/>
    </row>
    <row r="2406" spans="5:5" x14ac:dyDescent="0.25">
      <c r="E2406" s="102"/>
    </row>
    <row r="2407" spans="5:5" x14ac:dyDescent="0.25">
      <c r="E2407" s="102"/>
    </row>
    <row r="2408" spans="5:5" x14ac:dyDescent="0.25">
      <c r="E2408" s="102"/>
    </row>
    <row r="2409" spans="5:5" x14ac:dyDescent="0.25">
      <c r="E2409" s="102"/>
    </row>
    <row r="2410" spans="5:5" x14ac:dyDescent="0.25">
      <c r="E2410" s="102"/>
    </row>
    <row r="2411" spans="5:5" x14ac:dyDescent="0.25">
      <c r="E2411" s="102"/>
    </row>
    <row r="2412" spans="5:5" x14ac:dyDescent="0.25">
      <c r="E2412" s="102"/>
    </row>
    <row r="2413" spans="5:5" x14ac:dyDescent="0.25">
      <c r="E2413" s="102"/>
    </row>
    <row r="2414" spans="5:5" x14ac:dyDescent="0.25">
      <c r="E2414" s="102"/>
    </row>
    <row r="2415" spans="5:5" x14ac:dyDescent="0.25">
      <c r="E2415" s="102"/>
    </row>
    <row r="2416" spans="5:5" x14ac:dyDescent="0.25">
      <c r="E2416" s="102"/>
    </row>
    <row r="2417" spans="5:5" x14ac:dyDescent="0.25">
      <c r="E2417" s="102"/>
    </row>
    <row r="2418" spans="5:5" x14ac:dyDescent="0.25">
      <c r="E2418" s="102"/>
    </row>
    <row r="2419" spans="5:5" x14ac:dyDescent="0.25">
      <c r="E2419" s="102"/>
    </row>
    <row r="2420" spans="5:5" x14ac:dyDescent="0.25">
      <c r="E2420" s="102"/>
    </row>
    <row r="2421" spans="5:5" x14ac:dyDescent="0.25">
      <c r="E2421" s="102"/>
    </row>
    <row r="2422" spans="5:5" x14ac:dyDescent="0.25">
      <c r="E2422" s="102"/>
    </row>
    <row r="2423" spans="5:5" x14ac:dyDescent="0.25">
      <c r="E2423" s="102"/>
    </row>
    <row r="2424" spans="5:5" x14ac:dyDescent="0.25">
      <c r="E2424" s="102"/>
    </row>
    <row r="2425" spans="5:5" x14ac:dyDescent="0.25">
      <c r="E2425" s="102"/>
    </row>
    <row r="2426" spans="5:5" x14ac:dyDescent="0.25">
      <c r="E2426" s="102"/>
    </row>
    <row r="2427" spans="5:5" x14ac:dyDescent="0.25">
      <c r="E2427" s="102"/>
    </row>
    <row r="2428" spans="5:5" x14ac:dyDescent="0.25">
      <c r="E2428" s="102"/>
    </row>
    <row r="2429" spans="5:5" x14ac:dyDescent="0.25">
      <c r="E2429" s="102"/>
    </row>
    <row r="2430" spans="5:5" x14ac:dyDescent="0.25">
      <c r="E2430" s="102"/>
    </row>
    <row r="2431" spans="5:5" x14ac:dyDescent="0.25">
      <c r="E2431" s="102"/>
    </row>
    <row r="2432" spans="5:5" x14ac:dyDescent="0.25">
      <c r="E2432" s="102"/>
    </row>
    <row r="2433" spans="5:5" x14ac:dyDescent="0.25">
      <c r="E2433" s="102"/>
    </row>
    <row r="2434" spans="5:5" x14ac:dyDescent="0.25">
      <c r="E2434" s="102"/>
    </row>
    <row r="2435" spans="5:5" x14ac:dyDescent="0.25">
      <c r="E2435" s="102"/>
    </row>
    <row r="2436" spans="5:5" x14ac:dyDescent="0.25">
      <c r="E2436" s="102"/>
    </row>
    <row r="2437" spans="5:5" x14ac:dyDescent="0.25">
      <c r="E2437" s="102"/>
    </row>
    <row r="2438" spans="5:5" x14ac:dyDescent="0.25">
      <c r="E2438" s="102"/>
    </row>
    <row r="2439" spans="5:5" x14ac:dyDescent="0.25">
      <c r="E2439" s="102"/>
    </row>
    <row r="2440" spans="5:5" x14ac:dyDescent="0.25">
      <c r="E2440" s="102"/>
    </row>
    <row r="2441" spans="5:5" x14ac:dyDescent="0.25">
      <c r="E2441" s="102"/>
    </row>
    <row r="2442" spans="5:5" x14ac:dyDescent="0.25">
      <c r="E2442" s="102"/>
    </row>
    <row r="2443" spans="5:5" x14ac:dyDescent="0.25">
      <c r="E2443" s="102"/>
    </row>
    <row r="2444" spans="5:5" x14ac:dyDescent="0.25">
      <c r="E2444" s="102"/>
    </row>
    <row r="2445" spans="5:5" x14ac:dyDescent="0.25">
      <c r="E2445" s="102"/>
    </row>
    <row r="2446" spans="5:5" x14ac:dyDescent="0.25">
      <c r="E2446" s="102"/>
    </row>
    <row r="2447" spans="5:5" x14ac:dyDescent="0.25">
      <c r="E2447" s="102"/>
    </row>
    <row r="2448" spans="5:5" x14ac:dyDescent="0.25">
      <c r="E2448" s="102"/>
    </row>
    <row r="2449" spans="5:5" x14ac:dyDescent="0.25">
      <c r="E2449" s="102"/>
    </row>
    <row r="2450" spans="5:5" x14ac:dyDescent="0.25">
      <c r="E2450" s="102"/>
    </row>
    <row r="2451" spans="5:5" x14ac:dyDescent="0.25">
      <c r="E2451" s="102"/>
    </row>
    <row r="2452" spans="5:5" x14ac:dyDescent="0.25">
      <c r="E2452" s="102"/>
    </row>
    <row r="2453" spans="5:5" x14ac:dyDescent="0.25">
      <c r="E2453" s="102"/>
    </row>
    <row r="2454" spans="5:5" x14ac:dyDescent="0.25">
      <c r="E2454" s="102"/>
    </row>
    <row r="2455" spans="5:5" x14ac:dyDescent="0.25">
      <c r="E2455" s="102"/>
    </row>
    <row r="2456" spans="5:5" x14ac:dyDescent="0.25">
      <c r="E2456" s="102"/>
    </row>
    <row r="2457" spans="5:5" x14ac:dyDescent="0.25">
      <c r="E2457" s="102"/>
    </row>
    <row r="2458" spans="5:5" x14ac:dyDescent="0.25">
      <c r="E2458" s="102"/>
    </row>
    <row r="2459" spans="5:5" x14ac:dyDescent="0.25">
      <c r="E2459" s="102"/>
    </row>
    <row r="2460" spans="5:5" x14ac:dyDescent="0.25">
      <c r="E2460" s="102"/>
    </row>
    <row r="2461" spans="5:5" x14ac:dyDescent="0.25">
      <c r="E2461" s="102"/>
    </row>
    <row r="2462" spans="5:5" x14ac:dyDescent="0.25">
      <c r="E2462" s="102"/>
    </row>
    <row r="2463" spans="5:5" x14ac:dyDescent="0.25">
      <c r="E2463" s="102"/>
    </row>
    <row r="2464" spans="5:5" x14ac:dyDescent="0.25">
      <c r="E2464" s="102"/>
    </row>
    <row r="2465" spans="5:5" x14ac:dyDescent="0.25">
      <c r="E2465" s="102"/>
    </row>
    <row r="2466" spans="5:5" x14ac:dyDescent="0.25">
      <c r="E2466" s="102"/>
    </row>
    <row r="2467" spans="5:5" x14ac:dyDescent="0.25">
      <c r="E2467" s="102"/>
    </row>
    <row r="2468" spans="5:5" x14ac:dyDescent="0.25">
      <c r="E2468" s="102"/>
    </row>
    <row r="2469" spans="5:5" x14ac:dyDescent="0.25">
      <c r="E2469" s="102"/>
    </row>
    <row r="2470" spans="5:5" x14ac:dyDescent="0.25">
      <c r="E2470" s="102"/>
    </row>
    <row r="2471" spans="5:5" x14ac:dyDescent="0.25">
      <c r="E2471" s="102"/>
    </row>
    <row r="2472" spans="5:5" x14ac:dyDescent="0.25">
      <c r="E2472" s="102"/>
    </row>
    <row r="2473" spans="5:5" x14ac:dyDescent="0.25">
      <c r="E2473" s="102"/>
    </row>
    <row r="2474" spans="5:5" x14ac:dyDescent="0.25">
      <c r="E2474" s="102"/>
    </row>
    <row r="2475" spans="5:5" x14ac:dyDescent="0.25">
      <c r="E2475" s="102"/>
    </row>
    <row r="2476" spans="5:5" x14ac:dyDescent="0.25">
      <c r="E2476" s="102"/>
    </row>
    <row r="2477" spans="5:5" x14ac:dyDescent="0.25">
      <c r="E2477" s="102"/>
    </row>
    <row r="2478" spans="5:5" x14ac:dyDescent="0.25">
      <c r="E2478" s="102"/>
    </row>
    <row r="2479" spans="5:5" x14ac:dyDescent="0.25">
      <c r="E2479" s="102"/>
    </row>
    <row r="2480" spans="5:5" x14ac:dyDescent="0.25">
      <c r="E2480" s="102"/>
    </row>
    <row r="2481" spans="5:5" x14ac:dyDescent="0.25">
      <c r="E2481" s="102"/>
    </row>
    <row r="2482" spans="5:5" x14ac:dyDescent="0.25">
      <c r="E2482" s="102"/>
    </row>
    <row r="2483" spans="5:5" x14ac:dyDescent="0.25">
      <c r="E2483" s="102"/>
    </row>
    <row r="2484" spans="5:5" x14ac:dyDescent="0.25">
      <c r="E2484" s="102"/>
    </row>
    <row r="2485" spans="5:5" x14ac:dyDescent="0.25">
      <c r="E2485" s="102"/>
    </row>
    <row r="2486" spans="5:5" x14ac:dyDescent="0.25">
      <c r="E2486" s="102"/>
    </row>
    <row r="2487" spans="5:5" x14ac:dyDescent="0.25">
      <c r="E2487" s="102"/>
    </row>
    <row r="2488" spans="5:5" x14ac:dyDescent="0.25">
      <c r="E2488" s="102"/>
    </row>
    <row r="2489" spans="5:5" x14ac:dyDescent="0.25">
      <c r="E2489" s="102"/>
    </row>
    <row r="2490" spans="5:5" x14ac:dyDescent="0.25">
      <c r="E2490" s="102"/>
    </row>
    <row r="2491" spans="5:5" x14ac:dyDescent="0.25">
      <c r="E2491" s="102"/>
    </row>
    <row r="2492" spans="5:5" x14ac:dyDescent="0.25">
      <c r="E2492" s="102"/>
    </row>
    <row r="2493" spans="5:5" x14ac:dyDescent="0.25">
      <c r="E2493" s="102"/>
    </row>
    <row r="2494" spans="5:5" x14ac:dyDescent="0.25">
      <c r="E2494" s="102"/>
    </row>
    <row r="2495" spans="5:5" x14ac:dyDescent="0.25">
      <c r="E2495" s="102"/>
    </row>
    <row r="2496" spans="5:5" x14ac:dyDescent="0.25">
      <c r="E2496" s="102"/>
    </row>
    <row r="2497" spans="5:5" x14ac:dyDescent="0.25">
      <c r="E2497" s="102"/>
    </row>
    <row r="2498" spans="5:5" x14ac:dyDescent="0.25">
      <c r="E2498" s="102"/>
    </row>
    <row r="2499" spans="5:5" x14ac:dyDescent="0.25">
      <c r="E2499" s="102"/>
    </row>
    <row r="2500" spans="5:5" x14ac:dyDescent="0.25">
      <c r="E2500" s="102"/>
    </row>
    <row r="2501" spans="5:5" x14ac:dyDescent="0.25">
      <c r="E2501" s="102"/>
    </row>
    <row r="2502" spans="5:5" x14ac:dyDescent="0.25">
      <c r="E2502" s="102"/>
    </row>
    <row r="2503" spans="5:5" x14ac:dyDescent="0.25">
      <c r="E2503" s="102"/>
    </row>
    <row r="2504" spans="5:5" x14ac:dyDescent="0.25">
      <c r="E2504" s="102"/>
    </row>
    <row r="2505" spans="5:5" x14ac:dyDescent="0.25">
      <c r="E2505" s="102"/>
    </row>
    <row r="2506" spans="5:5" x14ac:dyDescent="0.25">
      <c r="E2506" s="102"/>
    </row>
    <row r="2507" spans="5:5" x14ac:dyDescent="0.25">
      <c r="E2507" s="102"/>
    </row>
    <row r="2508" spans="5:5" x14ac:dyDescent="0.25">
      <c r="E2508" s="102"/>
    </row>
    <row r="2509" spans="5:5" x14ac:dyDescent="0.25">
      <c r="E2509" s="102"/>
    </row>
    <row r="2510" spans="5:5" x14ac:dyDescent="0.25">
      <c r="E2510" s="102"/>
    </row>
    <row r="2511" spans="5:5" x14ac:dyDescent="0.25">
      <c r="E2511" s="102"/>
    </row>
    <row r="2512" spans="5:5" x14ac:dyDescent="0.25">
      <c r="E2512" s="102"/>
    </row>
    <row r="2513" spans="5:5" x14ac:dyDescent="0.25">
      <c r="E2513" s="102"/>
    </row>
    <row r="2514" spans="5:5" x14ac:dyDescent="0.25">
      <c r="E2514" s="102"/>
    </row>
    <row r="2515" spans="5:5" x14ac:dyDescent="0.25">
      <c r="E2515" s="102"/>
    </row>
    <row r="2516" spans="5:5" x14ac:dyDescent="0.25">
      <c r="E2516" s="102"/>
    </row>
    <row r="2517" spans="5:5" x14ac:dyDescent="0.25">
      <c r="E2517" s="102"/>
    </row>
    <row r="2518" spans="5:5" x14ac:dyDescent="0.25">
      <c r="E2518" s="102"/>
    </row>
    <row r="2519" spans="5:5" x14ac:dyDescent="0.25">
      <c r="E2519" s="102"/>
    </row>
    <row r="2520" spans="5:5" x14ac:dyDescent="0.25">
      <c r="E2520" s="102"/>
    </row>
    <row r="2521" spans="5:5" x14ac:dyDescent="0.25">
      <c r="E2521" s="102"/>
    </row>
    <row r="2522" spans="5:5" x14ac:dyDescent="0.25">
      <c r="E2522" s="102"/>
    </row>
    <row r="2523" spans="5:5" x14ac:dyDescent="0.25">
      <c r="E2523" s="102"/>
    </row>
    <row r="2524" spans="5:5" x14ac:dyDescent="0.25">
      <c r="E2524" s="102"/>
    </row>
    <row r="2525" spans="5:5" x14ac:dyDescent="0.25">
      <c r="E2525" s="102"/>
    </row>
    <row r="2526" spans="5:5" x14ac:dyDescent="0.25">
      <c r="E2526" s="102"/>
    </row>
    <row r="2527" spans="5:5" x14ac:dyDescent="0.25">
      <c r="E2527" s="102"/>
    </row>
    <row r="2528" spans="5:5" x14ac:dyDescent="0.25">
      <c r="E2528" s="102"/>
    </row>
    <row r="2529" spans="5:5" x14ac:dyDescent="0.25">
      <c r="E2529" s="102"/>
    </row>
    <row r="2530" spans="5:5" x14ac:dyDescent="0.25">
      <c r="E2530" s="102"/>
    </row>
    <row r="2531" spans="5:5" x14ac:dyDescent="0.25">
      <c r="E2531" s="102"/>
    </row>
    <row r="2532" spans="5:5" x14ac:dyDescent="0.25">
      <c r="E2532" s="102"/>
    </row>
    <row r="2533" spans="5:5" x14ac:dyDescent="0.25">
      <c r="E2533" s="102"/>
    </row>
    <row r="2534" spans="5:5" x14ac:dyDescent="0.25">
      <c r="E2534" s="102"/>
    </row>
    <row r="2535" spans="5:5" x14ac:dyDescent="0.25">
      <c r="E2535" s="102"/>
    </row>
    <row r="2536" spans="5:5" x14ac:dyDescent="0.25">
      <c r="E2536" s="102"/>
    </row>
    <row r="2537" spans="5:5" x14ac:dyDescent="0.25">
      <c r="E2537" s="102"/>
    </row>
    <row r="2538" spans="5:5" x14ac:dyDescent="0.25">
      <c r="E2538" s="102"/>
    </row>
    <row r="2539" spans="5:5" x14ac:dyDescent="0.25">
      <c r="E2539" s="102"/>
    </row>
    <row r="2540" spans="5:5" x14ac:dyDescent="0.25">
      <c r="E2540" s="102"/>
    </row>
    <row r="2541" spans="5:5" x14ac:dyDescent="0.25">
      <c r="E2541" s="102"/>
    </row>
    <row r="2542" spans="5:5" x14ac:dyDescent="0.25">
      <c r="E2542" s="102"/>
    </row>
    <row r="2543" spans="5:5" x14ac:dyDescent="0.25">
      <c r="E2543" s="102"/>
    </row>
    <row r="2544" spans="5:5" x14ac:dyDescent="0.25">
      <c r="E2544" s="102"/>
    </row>
    <row r="2545" spans="5:5" x14ac:dyDescent="0.25">
      <c r="E2545" s="102"/>
    </row>
    <row r="2546" spans="5:5" x14ac:dyDescent="0.25">
      <c r="E2546" s="102"/>
    </row>
    <row r="2547" spans="5:5" x14ac:dyDescent="0.25">
      <c r="E2547" s="102"/>
    </row>
    <row r="2548" spans="5:5" x14ac:dyDescent="0.25">
      <c r="E2548" s="102"/>
    </row>
    <row r="2549" spans="5:5" x14ac:dyDescent="0.25">
      <c r="E2549" s="102"/>
    </row>
    <row r="2550" spans="5:5" x14ac:dyDescent="0.25">
      <c r="E2550" s="102"/>
    </row>
    <row r="2551" spans="5:5" x14ac:dyDescent="0.25">
      <c r="E2551" s="102"/>
    </row>
    <row r="2552" spans="5:5" x14ac:dyDescent="0.25">
      <c r="E2552" s="102"/>
    </row>
    <row r="2553" spans="5:5" x14ac:dyDescent="0.25">
      <c r="E2553" s="102"/>
    </row>
    <row r="2554" spans="5:5" x14ac:dyDescent="0.25">
      <c r="E2554" s="102"/>
    </row>
    <row r="2555" spans="5:5" x14ac:dyDescent="0.25">
      <c r="E2555" s="102"/>
    </row>
    <row r="2556" spans="5:5" x14ac:dyDescent="0.25">
      <c r="E2556" s="102"/>
    </row>
    <row r="2557" spans="5:5" x14ac:dyDescent="0.25">
      <c r="E2557" s="102"/>
    </row>
    <row r="2558" spans="5:5" x14ac:dyDescent="0.25">
      <c r="E2558" s="102"/>
    </row>
    <row r="2559" spans="5:5" x14ac:dyDescent="0.25">
      <c r="E2559" s="102"/>
    </row>
    <row r="2560" spans="5:5" x14ac:dyDescent="0.25">
      <c r="E2560" s="102"/>
    </row>
    <row r="2561" spans="5:5" x14ac:dyDescent="0.25">
      <c r="E2561" s="102"/>
    </row>
    <row r="2562" spans="5:5" x14ac:dyDescent="0.25">
      <c r="E2562" s="102"/>
    </row>
    <row r="2563" spans="5:5" x14ac:dyDescent="0.25">
      <c r="E2563" s="102"/>
    </row>
    <row r="2564" spans="5:5" x14ac:dyDescent="0.25">
      <c r="E2564" s="102"/>
    </row>
    <row r="2565" spans="5:5" x14ac:dyDescent="0.25">
      <c r="E2565" s="102"/>
    </row>
    <row r="2566" spans="5:5" x14ac:dyDescent="0.25">
      <c r="E2566" s="102"/>
    </row>
    <row r="2567" spans="5:5" x14ac:dyDescent="0.25">
      <c r="E2567" s="102"/>
    </row>
    <row r="2568" spans="5:5" x14ac:dyDescent="0.25">
      <c r="E2568" s="102"/>
    </row>
    <row r="2569" spans="5:5" x14ac:dyDescent="0.25">
      <c r="E2569" s="102"/>
    </row>
    <row r="2570" spans="5:5" x14ac:dyDescent="0.25">
      <c r="E2570" s="102"/>
    </row>
    <row r="2571" spans="5:5" x14ac:dyDescent="0.25">
      <c r="E2571" s="102"/>
    </row>
    <row r="2572" spans="5:5" x14ac:dyDescent="0.25">
      <c r="E2572" s="102"/>
    </row>
    <row r="2573" spans="5:5" x14ac:dyDescent="0.25">
      <c r="E2573" s="102"/>
    </row>
    <row r="2574" spans="5:5" x14ac:dyDescent="0.25">
      <c r="E2574" s="102"/>
    </row>
    <row r="2575" spans="5:5" x14ac:dyDescent="0.25">
      <c r="E2575" s="102"/>
    </row>
    <row r="2576" spans="5:5" x14ac:dyDescent="0.25">
      <c r="E2576" s="102"/>
    </row>
    <row r="2577" spans="5:5" x14ac:dyDescent="0.25">
      <c r="E2577" s="102"/>
    </row>
    <row r="2578" spans="5:5" x14ac:dyDescent="0.25">
      <c r="E2578" s="102"/>
    </row>
    <row r="2579" spans="5:5" x14ac:dyDescent="0.25">
      <c r="E2579" s="102"/>
    </row>
    <row r="2580" spans="5:5" x14ac:dyDescent="0.25">
      <c r="E2580" s="102"/>
    </row>
    <row r="2581" spans="5:5" x14ac:dyDescent="0.25">
      <c r="E2581" s="102"/>
    </row>
    <row r="2582" spans="5:5" x14ac:dyDescent="0.25">
      <c r="E2582" s="102"/>
    </row>
    <row r="2583" spans="5:5" x14ac:dyDescent="0.25">
      <c r="E2583" s="102"/>
    </row>
    <row r="2584" spans="5:5" x14ac:dyDescent="0.25">
      <c r="E2584" s="102"/>
    </row>
    <row r="2585" spans="5:5" x14ac:dyDescent="0.25">
      <c r="E2585" s="102"/>
    </row>
    <row r="2586" spans="5:5" x14ac:dyDescent="0.25">
      <c r="E2586" s="102"/>
    </row>
    <row r="2587" spans="5:5" x14ac:dyDescent="0.25">
      <c r="E2587" s="102"/>
    </row>
    <row r="2588" spans="5:5" x14ac:dyDescent="0.25">
      <c r="E2588" s="102"/>
    </row>
    <row r="2589" spans="5:5" x14ac:dyDescent="0.25">
      <c r="E2589" s="102"/>
    </row>
    <row r="2590" spans="5:5" x14ac:dyDescent="0.25">
      <c r="E2590" s="102"/>
    </row>
    <row r="2591" spans="5:5" x14ac:dyDescent="0.25">
      <c r="E2591" s="102"/>
    </row>
    <row r="2592" spans="5:5" x14ac:dyDescent="0.25">
      <c r="E2592" s="102"/>
    </row>
    <row r="2593" spans="5:5" x14ac:dyDescent="0.25">
      <c r="E2593" s="102"/>
    </row>
    <row r="2594" spans="5:5" x14ac:dyDescent="0.25">
      <c r="E2594" s="102"/>
    </row>
    <row r="2595" spans="5:5" x14ac:dyDescent="0.25">
      <c r="E2595" s="102"/>
    </row>
    <row r="2596" spans="5:5" x14ac:dyDescent="0.25">
      <c r="E2596" s="102"/>
    </row>
    <row r="2597" spans="5:5" x14ac:dyDescent="0.25">
      <c r="E2597" s="102"/>
    </row>
    <row r="2598" spans="5:5" x14ac:dyDescent="0.25">
      <c r="E2598" s="102"/>
    </row>
    <row r="2599" spans="5:5" x14ac:dyDescent="0.25">
      <c r="E2599" s="102"/>
    </row>
    <row r="2600" spans="5:5" x14ac:dyDescent="0.25">
      <c r="E2600" s="102"/>
    </row>
    <row r="2601" spans="5:5" x14ac:dyDescent="0.25">
      <c r="E2601" s="102"/>
    </row>
    <row r="2602" spans="5:5" x14ac:dyDescent="0.25">
      <c r="E2602" s="102"/>
    </row>
    <row r="2603" spans="5:5" x14ac:dyDescent="0.25">
      <c r="E2603" s="102"/>
    </row>
    <row r="2604" spans="5:5" x14ac:dyDescent="0.25">
      <c r="E2604" s="102"/>
    </row>
    <row r="2605" spans="5:5" x14ac:dyDescent="0.25">
      <c r="E2605" s="102"/>
    </row>
    <row r="2606" spans="5:5" x14ac:dyDescent="0.25">
      <c r="E2606" s="102"/>
    </row>
    <row r="2607" spans="5:5" x14ac:dyDescent="0.25">
      <c r="E2607" s="102"/>
    </row>
    <row r="2608" spans="5:5" x14ac:dyDescent="0.25">
      <c r="E2608" s="102"/>
    </row>
    <row r="2609" spans="5:5" x14ac:dyDescent="0.25">
      <c r="E2609" s="102"/>
    </row>
    <row r="2610" spans="5:5" x14ac:dyDescent="0.25">
      <c r="E2610" s="102"/>
    </row>
    <row r="2611" spans="5:5" x14ac:dyDescent="0.25">
      <c r="E2611" s="102"/>
    </row>
    <row r="2612" spans="5:5" x14ac:dyDescent="0.25">
      <c r="E2612" s="102"/>
    </row>
    <row r="2613" spans="5:5" x14ac:dyDescent="0.25">
      <c r="E2613" s="102"/>
    </row>
    <row r="2614" spans="5:5" x14ac:dyDescent="0.25">
      <c r="E2614" s="102"/>
    </row>
    <row r="2615" spans="5:5" x14ac:dyDescent="0.25">
      <c r="E2615" s="102"/>
    </row>
    <row r="2616" spans="5:5" x14ac:dyDescent="0.25">
      <c r="E2616" s="102"/>
    </row>
    <row r="2617" spans="5:5" x14ac:dyDescent="0.25">
      <c r="E2617" s="102"/>
    </row>
    <row r="2618" spans="5:5" x14ac:dyDescent="0.25">
      <c r="E2618" s="102"/>
    </row>
    <row r="2619" spans="5:5" x14ac:dyDescent="0.25">
      <c r="E2619" s="102"/>
    </row>
    <row r="2620" spans="5:5" x14ac:dyDescent="0.25">
      <c r="E2620" s="102"/>
    </row>
    <row r="2621" spans="5:5" x14ac:dyDescent="0.25">
      <c r="E2621" s="102"/>
    </row>
    <row r="2622" spans="5:5" x14ac:dyDescent="0.25">
      <c r="E2622" s="102"/>
    </row>
    <row r="2623" spans="5:5" x14ac:dyDescent="0.25">
      <c r="E2623" s="102"/>
    </row>
    <row r="2624" spans="5:5" x14ac:dyDescent="0.25">
      <c r="E2624" s="102"/>
    </row>
    <row r="2625" spans="5:5" x14ac:dyDescent="0.25">
      <c r="E2625" s="102"/>
    </row>
    <row r="2626" spans="5:5" x14ac:dyDescent="0.25">
      <c r="E2626" s="102"/>
    </row>
    <row r="2627" spans="5:5" x14ac:dyDescent="0.25">
      <c r="E2627" s="102"/>
    </row>
    <row r="2628" spans="5:5" x14ac:dyDescent="0.25">
      <c r="E2628" s="102"/>
    </row>
    <row r="2629" spans="5:5" x14ac:dyDescent="0.25">
      <c r="E2629" s="102"/>
    </row>
    <row r="2630" spans="5:5" x14ac:dyDescent="0.25">
      <c r="E2630" s="102"/>
    </row>
    <row r="2631" spans="5:5" x14ac:dyDescent="0.25">
      <c r="E2631" s="102"/>
    </row>
    <row r="2632" spans="5:5" x14ac:dyDescent="0.25">
      <c r="E2632" s="102"/>
    </row>
    <row r="2633" spans="5:5" x14ac:dyDescent="0.25">
      <c r="E2633" s="102"/>
    </row>
    <row r="2634" spans="5:5" x14ac:dyDescent="0.25">
      <c r="E2634" s="102"/>
    </row>
    <row r="2635" spans="5:5" x14ac:dyDescent="0.25">
      <c r="E2635" s="102"/>
    </row>
    <row r="2636" spans="5:5" x14ac:dyDescent="0.25">
      <c r="E2636" s="102"/>
    </row>
    <row r="2637" spans="5:5" x14ac:dyDescent="0.25">
      <c r="E2637" s="102"/>
    </row>
    <row r="2638" spans="5:5" x14ac:dyDescent="0.25">
      <c r="E2638" s="102"/>
    </row>
    <row r="2639" spans="5:5" x14ac:dyDescent="0.25">
      <c r="E2639" s="102"/>
    </row>
    <row r="2640" spans="5:5" x14ac:dyDescent="0.25">
      <c r="E2640" s="102"/>
    </row>
    <row r="2641" spans="5:5" x14ac:dyDescent="0.25">
      <c r="E2641" s="102"/>
    </row>
    <row r="2642" spans="5:5" x14ac:dyDescent="0.25">
      <c r="E2642" s="102"/>
    </row>
    <row r="2643" spans="5:5" x14ac:dyDescent="0.25">
      <c r="E2643" s="102"/>
    </row>
    <row r="2644" spans="5:5" x14ac:dyDescent="0.25">
      <c r="E2644" s="102"/>
    </row>
    <row r="2645" spans="5:5" x14ac:dyDescent="0.25">
      <c r="E2645" s="102"/>
    </row>
    <row r="2646" spans="5:5" x14ac:dyDescent="0.25">
      <c r="E2646" s="102"/>
    </row>
    <row r="2647" spans="5:5" x14ac:dyDescent="0.25">
      <c r="E2647" s="102"/>
    </row>
    <row r="2648" spans="5:5" x14ac:dyDescent="0.25">
      <c r="E2648" s="102"/>
    </row>
    <row r="2649" spans="5:5" x14ac:dyDescent="0.25">
      <c r="E2649" s="102"/>
    </row>
    <row r="2650" spans="5:5" x14ac:dyDescent="0.25">
      <c r="E2650" s="102"/>
    </row>
    <row r="2651" spans="5:5" x14ac:dyDescent="0.25">
      <c r="E2651" s="102"/>
    </row>
    <row r="2652" spans="5:5" x14ac:dyDescent="0.25">
      <c r="E2652" s="102"/>
    </row>
    <row r="2653" spans="5:5" x14ac:dyDescent="0.25">
      <c r="E2653" s="102"/>
    </row>
    <row r="2654" spans="5:5" x14ac:dyDescent="0.25">
      <c r="E2654" s="102"/>
    </row>
    <row r="2655" spans="5:5" x14ac:dyDescent="0.25">
      <c r="E2655" s="102"/>
    </row>
    <row r="2656" spans="5:5" x14ac:dyDescent="0.25">
      <c r="E2656" s="102"/>
    </row>
    <row r="2657" spans="5:5" x14ac:dyDescent="0.25">
      <c r="E2657" s="102"/>
    </row>
    <row r="2658" spans="5:5" x14ac:dyDescent="0.25">
      <c r="E2658" s="102"/>
    </row>
    <row r="2659" spans="5:5" x14ac:dyDescent="0.25">
      <c r="E2659" s="102"/>
    </row>
    <row r="2660" spans="5:5" x14ac:dyDescent="0.25">
      <c r="E2660" s="102"/>
    </row>
    <row r="2661" spans="5:5" x14ac:dyDescent="0.25">
      <c r="E2661" s="102"/>
    </row>
    <row r="2662" spans="5:5" x14ac:dyDescent="0.25">
      <c r="E2662" s="102"/>
    </row>
    <row r="2663" spans="5:5" x14ac:dyDescent="0.25">
      <c r="E2663" s="102"/>
    </row>
    <row r="2664" spans="5:5" x14ac:dyDescent="0.25">
      <c r="E2664" s="102"/>
    </row>
    <row r="2665" spans="5:5" x14ac:dyDescent="0.25">
      <c r="E2665" s="102"/>
    </row>
    <row r="2666" spans="5:5" x14ac:dyDescent="0.25">
      <c r="E2666" s="102"/>
    </row>
    <row r="2667" spans="5:5" x14ac:dyDescent="0.25">
      <c r="E2667" s="102"/>
    </row>
    <row r="2668" spans="5:5" x14ac:dyDescent="0.25">
      <c r="E2668" s="102"/>
    </row>
    <row r="2669" spans="5:5" x14ac:dyDescent="0.25">
      <c r="E2669" s="102"/>
    </row>
    <row r="2670" spans="5:5" x14ac:dyDescent="0.25">
      <c r="E2670" s="102"/>
    </row>
    <row r="2671" spans="5:5" x14ac:dyDescent="0.25">
      <c r="E2671" s="102"/>
    </row>
    <row r="2672" spans="5:5" x14ac:dyDescent="0.25">
      <c r="E2672" s="102"/>
    </row>
    <row r="2673" spans="5:5" x14ac:dyDescent="0.25">
      <c r="E2673" s="102"/>
    </row>
    <row r="2674" spans="5:5" x14ac:dyDescent="0.25">
      <c r="E2674" s="102"/>
    </row>
    <row r="2675" spans="5:5" x14ac:dyDescent="0.25">
      <c r="E2675" s="102"/>
    </row>
    <row r="2676" spans="5:5" x14ac:dyDescent="0.25">
      <c r="E2676" s="102"/>
    </row>
    <row r="2677" spans="5:5" x14ac:dyDescent="0.25">
      <c r="E2677" s="102"/>
    </row>
    <row r="2678" spans="5:5" x14ac:dyDescent="0.25">
      <c r="E2678" s="102"/>
    </row>
    <row r="2679" spans="5:5" x14ac:dyDescent="0.25">
      <c r="E2679" s="102"/>
    </row>
    <row r="2680" spans="5:5" x14ac:dyDescent="0.25">
      <c r="E2680" s="102"/>
    </row>
    <row r="2681" spans="5:5" x14ac:dyDescent="0.25">
      <c r="E2681" s="102"/>
    </row>
    <row r="2682" spans="5:5" x14ac:dyDescent="0.25">
      <c r="E2682" s="102"/>
    </row>
    <row r="2683" spans="5:5" x14ac:dyDescent="0.25">
      <c r="E2683" s="102"/>
    </row>
    <row r="2684" spans="5:5" x14ac:dyDescent="0.25">
      <c r="E2684" s="102"/>
    </row>
    <row r="2685" spans="5:5" x14ac:dyDescent="0.25">
      <c r="E2685" s="102"/>
    </row>
    <row r="2686" spans="5:5" x14ac:dyDescent="0.25">
      <c r="E2686" s="102"/>
    </row>
    <row r="2687" spans="5:5" x14ac:dyDescent="0.25">
      <c r="E2687" s="102"/>
    </row>
    <row r="2688" spans="5:5" x14ac:dyDescent="0.25">
      <c r="E2688" s="102"/>
    </row>
    <row r="2689" spans="5:5" x14ac:dyDescent="0.25">
      <c r="E2689" s="102"/>
    </row>
    <row r="2690" spans="5:5" x14ac:dyDescent="0.25">
      <c r="E2690" s="102"/>
    </row>
    <row r="2691" spans="5:5" x14ac:dyDescent="0.25">
      <c r="E2691" s="102"/>
    </row>
    <row r="2692" spans="5:5" x14ac:dyDescent="0.25">
      <c r="E2692" s="102"/>
    </row>
    <row r="2693" spans="5:5" x14ac:dyDescent="0.25">
      <c r="E2693" s="102"/>
    </row>
    <row r="2694" spans="5:5" x14ac:dyDescent="0.25">
      <c r="E2694" s="102"/>
    </row>
    <row r="2695" spans="5:5" x14ac:dyDescent="0.25">
      <c r="E2695" s="102"/>
    </row>
    <row r="2696" spans="5:5" x14ac:dyDescent="0.25">
      <c r="E2696" s="102"/>
    </row>
    <row r="2697" spans="5:5" x14ac:dyDescent="0.25">
      <c r="E2697" s="102"/>
    </row>
    <row r="2698" spans="5:5" x14ac:dyDescent="0.25">
      <c r="E2698" s="102"/>
    </row>
    <row r="2699" spans="5:5" x14ac:dyDescent="0.25">
      <c r="E2699" s="102"/>
    </row>
    <row r="2700" spans="5:5" x14ac:dyDescent="0.25">
      <c r="E2700" s="102"/>
    </row>
    <row r="2701" spans="5:5" x14ac:dyDescent="0.25">
      <c r="E2701" s="102"/>
    </row>
    <row r="2702" spans="5:5" x14ac:dyDescent="0.25">
      <c r="E2702" s="102"/>
    </row>
    <row r="2703" spans="5:5" x14ac:dyDescent="0.25">
      <c r="E2703" s="102"/>
    </row>
    <row r="2704" spans="5:5" x14ac:dyDescent="0.25">
      <c r="E2704" s="102"/>
    </row>
    <row r="2705" spans="5:5" x14ac:dyDescent="0.25">
      <c r="E2705" s="102"/>
    </row>
    <row r="2706" spans="5:5" x14ac:dyDescent="0.25">
      <c r="E2706" s="102"/>
    </row>
    <row r="2707" spans="5:5" x14ac:dyDescent="0.25">
      <c r="E2707" s="102"/>
    </row>
    <row r="2708" spans="5:5" x14ac:dyDescent="0.25">
      <c r="E2708" s="102"/>
    </row>
    <row r="2709" spans="5:5" x14ac:dyDescent="0.25">
      <c r="E2709" s="102"/>
    </row>
    <row r="2710" spans="5:5" x14ac:dyDescent="0.25">
      <c r="E2710" s="102"/>
    </row>
    <row r="2711" spans="5:5" x14ac:dyDescent="0.25">
      <c r="E2711" s="102"/>
    </row>
    <row r="2712" spans="5:5" x14ac:dyDescent="0.25">
      <c r="E2712" s="102"/>
    </row>
    <row r="2713" spans="5:5" x14ac:dyDescent="0.25">
      <c r="E2713" s="102"/>
    </row>
    <row r="2714" spans="5:5" x14ac:dyDescent="0.25">
      <c r="E2714" s="102"/>
    </row>
    <row r="2715" spans="5:5" x14ac:dyDescent="0.25">
      <c r="E2715" s="102"/>
    </row>
    <row r="2716" spans="5:5" x14ac:dyDescent="0.25">
      <c r="E2716" s="102"/>
    </row>
    <row r="2717" spans="5:5" x14ac:dyDescent="0.25">
      <c r="E2717" s="102"/>
    </row>
    <row r="2718" spans="5:5" x14ac:dyDescent="0.25">
      <c r="E2718" s="102"/>
    </row>
    <row r="2719" spans="5:5" x14ac:dyDescent="0.25">
      <c r="E2719" s="102"/>
    </row>
    <row r="2720" spans="5:5" x14ac:dyDescent="0.25">
      <c r="E2720" s="102"/>
    </row>
    <row r="2721" spans="5:5" x14ac:dyDescent="0.25">
      <c r="E2721" s="102"/>
    </row>
    <row r="2722" spans="5:5" x14ac:dyDescent="0.25">
      <c r="E2722" s="102"/>
    </row>
    <row r="2723" spans="5:5" x14ac:dyDescent="0.25">
      <c r="E2723" s="102"/>
    </row>
    <row r="2724" spans="5:5" x14ac:dyDescent="0.25">
      <c r="E2724" s="102"/>
    </row>
    <row r="2725" spans="5:5" x14ac:dyDescent="0.25">
      <c r="E2725" s="102"/>
    </row>
    <row r="2726" spans="5:5" x14ac:dyDescent="0.25">
      <c r="E2726" s="102"/>
    </row>
    <row r="2727" spans="5:5" x14ac:dyDescent="0.25">
      <c r="E2727" s="102"/>
    </row>
    <row r="2728" spans="5:5" x14ac:dyDescent="0.25">
      <c r="E2728" s="102"/>
    </row>
    <row r="2729" spans="5:5" x14ac:dyDescent="0.25">
      <c r="E2729" s="102"/>
    </row>
    <row r="2730" spans="5:5" x14ac:dyDescent="0.25">
      <c r="E2730" s="102"/>
    </row>
    <row r="2731" spans="5:5" x14ac:dyDescent="0.25">
      <c r="E2731" s="102"/>
    </row>
    <row r="2732" spans="5:5" x14ac:dyDescent="0.25">
      <c r="E2732" s="102"/>
    </row>
    <row r="2733" spans="5:5" x14ac:dyDescent="0.25">
      <c r="E2733" s="102"/>
    </row>
    <row r="2734" spans="5:5" x14ac:dyDescent="0.25">
      <c r="E2734" s="102"/>
    </row>
    <row r="2735" spans="5:5" x14ac:dyDescent="0.25">
      <c r="E2735" s="102"/>
    </row>
    <row r="2736" spans="5:5" x14ac:dyDescent="0.25">
      <c r="E2736" s="102"/>
    </row>
    <row r="2737" spans="5:5" x14ac:dyDescent="0.25">
      <c r="E2737" s="102"/>
    </row>
    <row r="2738" spans="5:5" x14ac:dyDescent="0.25">
      <c r="E2738" s="102"/>
    </row>
    <row r="2739" spans="5:5" x14ac:dyDescent="0.25">
      <c r="E2739" s="102"/>
    </row>
    <row r="2740" spans="5:5" x14ac:dyDescent="0.25">
      <c r="E2740" s="102"/>
    </row>
    <row r="2741" spans="5:5" x14ac:dyDescent="0.25">
      <c r="E2741" s="102"/>
    </row>
    <row r="2742" spans="5:5" x14ac:dyDescent="0.25">
      <c r="E2742" s="102"/>
    </row>
    <row r="2743" spans="5:5" x14ac:dyDescent="0.25">
      <c r="E2743" s="102"/>
    </row>
    <row r="2744" spans="5:5" x14ac:dyDescent="0.25">
      <c r="E2744" s="102"/>
    </row>
    <row r="2745" spans="5:5" x14ac:dyDescent="0.25">
      <c r="E2745" s="102"/>
    </row>
    <row r="2746" spans="5:5" x14ac:dyDescent="0.25">
      <c r="E2746" s="102"/>
    </row>
    <row r="2747" spans="5:5" x14ac:dyDescent="0.25">
      <c r="E2747" s="102"/>
    </row>
    <row r="2748" spans="5:5" x14ac:dyDescent="0.25">
      <c r="E2748" s="102"/>
    </row>
    <row r="2749" spans="5:5" x14ac:dyDescent="0.25">
      <c r="E2749" s="102"/>
    </row>
    <row r="2750" spans="5:5" x14ac:dyDescent="0.25">
      <c r="E2750" s="102"/>
    </row>
    <row r="2751" spans="5:5" x14ac:dyDescent="0.25">
      <c r="E2751" s="102"/>
    </row>
    <row r="2752" spans="5:5" x14ac:dyDescent="0.25">
      <c r="E2752" s="102"/>
    </row>
    <row r="2753" spans="5:5" x14ac:dyDescent="0.25">
      <c r="E2753" s="102"/>
    </row>
    <row r="2754" spans="5:5" x14ac:dyDescent="0.25">
      <c r="E2754" s="102"/>
    </row>
    <row r="2755" spans="5:5" x14ac:dyDescent="0.25">
      <c r="E2755" s="102"/>
    </row>
    <row r="2756" spans="5:5" x14ac:dyDescent="0.25">
      <c r="E2756" s="102"/>
    </row>
    <row r="2757" spans="5:5" x14ac:dyDescent="0.25">
      <c r="E2757" s="102"/>
    </row>
    <row r="2758" spans="5:5" x14ac:dyDescent="0.25">
      <c r="E2758" s="102"/>
    </row>
    <row r="2759" spans="5:5" x14ac:dyDescent="0.25">
      <c r="E2759" s="102"/>
    </row>
    <row r="2760" spans="5:5" x14ac:dyDescent="0.25">
      <c r="E2760" s="102"/>
    </row>
    <row r="2761" spans="5:5" x14ac:dyDescent="0.25">
      <c r="E2761" s="102"/>
    </row>
    <row r="2762" spans="5:5" x14ac:dyDescent="0.25">
      <c r="E2762" s="102"/>
    </row>
    <row r="2763" spans="5:5" x14ac:dyDescent="0.25">
      <c r="E2763" s="102"/>
    </row>
    <row r="2764" spans="5:5" x14ac:dyDescent="0.25">
      <c r="E2764" s="102"/>
    </row>
    <row r="2765" spans="5:5" x14ac:dyDescent="0.25">
      <c r="E2765" s="102"/>
    </row>
    <row r="2766" spans="5:5" x14ac:dyDescent="0.25">
      <c r="E2766" s="102"/>
    </row>
    <row r="2767" spans="5:5" x14ac:dyDescent="0.25">
      <c r="E2767" s="102"/>
    </row>
    <row r="2768" spans="5:5" x14ac:dyDescent="0.25">
      <c r="E2768" s="102"/>
    </row>
    <row r="2769" spans="5:5" x14ac:dyDescent="0.25">
      <c r="E2769" s="102"/>
    </row>
    <row r="2770" spans="5:5" x14ac:dyDescent="0.25">
      <c r="E2770" s="102"/>
    </row>
    <row r="2771" spans="5:5" x14ac:dyDescent="0.25">
      <c r="E2771" s="102"/>
    </row>
    <row r="2772" spans="5:5" x14ac:dyDescent="0.25">
      <c r="E2772" s="102"/>
    </row>
    <row r="2773" spans="5:5" x14ac:dyDescent="0.25">
      <c r="E2773" s="102"/>
    </row>
    <row r="2774" spans="5:5" x14ac:dyDescent="0.25">
      <c r="E2774" s="102"/>
    </row>
    <row r="2775" spans="5:5" x14ac:dyDescent="0.25">
      <c r="E2775" s="102"/>
    </row>
    <row r="2776" spans="5:5" x14ac:dyDescent="0.25">
      <c r="E2776" s="102"/>
    </row>
    <row r="2777" spans="5:5" x14ac:dyDescent="0.25">
      <c r="E2777" s="102"/>
    </row>
    <row r="2778" spans="5:5" x14ac:dyDescent="0.25">
      <c r="E2778" s="102"/>
    </row>
    <row r="2779" spans="5:5" x14ac:dyDescent="0.25">
      <c r="E2779" s="102"/>
    </row>
    <row r="2780" spans="5:5" x14ac:dyDescent="0.25">
      <c r="E2780" s="102"/>
    </row>
    <row r="2781" spans="5:5" x14ac:dyDescent="0.25">
      <c r="E2781" s="102"/>
    </row>
    <row r="2782" spans="5:5" x14ac:dyDescent="0.25">
      <c r="E2782" s="102"/>
    </row>
    <row r="2783" spans="5:5" x14ac:dyDescent="0.25">
      <c r="E2783" s="102"/>
    </row>
    <row r="2784" spans="5:5" x14ac:dyDescent="0.25">
      <c r="E2784" s="102"/>
    </row>
    <row r="2785" spans="5:5" x14ac:dyDescent="0.25">
      <c r="E2785" s="102"/>
    </row>
    <row r="2786" spans="5:5" x14ac:dyDescent="0.25">
      <c r="E2786" s="102"/>
    </row>
    <row r="2787" spans="5:5" x14ac:dyDescent="0.25">
      <c r="E2787" s="102"/>
    </row>
    <row r="2788" spans="5:5" x14ac:dyDescent="0.25">
      <c r="E2788" s="102"/>
    </row>
    <row r="2789" spans="5:5" x14ac:dyDescent="0.25">
      <c r="E2789" s="102"/>
    </row>
    <row r="2790" spans="5:5" x14ac:dyDescent="0.25">
      <c r="E2790" s="102"/>
    </row>
    <row r="2791" spans="5:5" x14ac:dyDescent="0.25">
      <c r="E2791" s="102"/>
    </row>
    <row r="2792" spans="5:5" x14ac:dyDescent="0.25">
      <c r="E2792" s="102"/>
    </row>
    <row r="2793" spans="5:5" x14ac:dyDescent="0.25">
      <c r="E2793" s="102"/>
    </row>
    <row r="2794" spans="5:5" x14ac:dyDescent="0.25">
      <c r="E2794" s="102"/>
    </row>
    <row r="2795" spans="5:5" x14ac:dyDescent="0.25">
      <c r="E2795" s="102"/>
    </row>
    <row r="2796" spans="5:5" x14ac:dyDescent="0.25">
      <c r="E2796" s="102"/>
    </row>
    <row r="2797" spans="5:5" x14ac:dyDescent="0.25">
      <c r="E2797" s="102"/>
    </row>
    <row r="2798" spans="5:5" x14ac:dyDescent="0.25">
      <c r="E2798" s="102"/>
    </row>
    <row r="2799" spans="5:5" x14ac:dyDescent="0.25">
      <c r="E2799" s="102"/>
    </row>
    <row r="2800" spans="5:5" x14ac:dyDescent="0.25">
      <c r="E2800" s="102"/>
    </row>
    <row r="2801" spans="5:5" x14ac:dyDescent="0.25">
      <c r="E2801" s="102"/>
    </row>
    <row r="2802" spans="5:5" x14ac:dyDescent="0.25">
      <c r="E2802" s="102"/>
    </row>
    <row r="2803" spans="5:5" x14ac:dyDescent="0.25">
      <c r="E2803" s="102"/>
    </row>
    <row r="2804" spans="5:5" x14ac:dyDescent="0.25">
      <c r="E2804" s="102"/>
    </row>
    <row r="2805" spans="5:5" x14ac:dyDescent="0.25">
      <c r="E2805" s="102"/>
    </row>
    <row r="2806" spans="5:5" x14ac:dyDescent="0.25">
      <c r="E2806" s="102"/>
    </row>
    <row r="2807" spans="5:5" x14ac:dyDescent="0.25">
      <c r="E2807" s="102"/>
    </row>
    <row r="2808" spans="5:5" x14ac:dyDescent="0.25">
      <c r="E2808" s="102"/>
    </row>
    <row r="2809" spans="5:5" x14ac:dyDescent="0.25">
      <c r="E2809" s="102"/>
    </row>
    <row r="2810" spans="5:5" x14ac:dyDescent="0.25">
      <c r="E2810" s="102"/>
    </row>
    <row r="2811" spans="5:5" x14ac:dyDescent="0.25">
      <c r="E2811" s="102"/>
    </row>
    <row r="2812" spans="5:5" x14ac:dyDescent="0.25">
      <c r="E2812" s="102"/>
    </row>
    <row r="2813" spans="5:5" x14ac:dyDescent="0.25">
      <c r="E2813" s="102"/>
    </row>
    <row r="2814" spans="5:5" x14ac:dyDescent="0.25">
      <c r="E2814" s="102"/>
    </row>
    <row r="2815" spans="5:5" x14ac:dyDescent="0.25">
      <c r="E2815" s="102"/>
    </row>
    <row r="2816" spans="5:5" x14ac:dyDescent="0.25">
      <c r="E2816" s="102"/>
    </row>
    <row r="2817" spans="5:5" x14ac:dyDescent="0.25">
      <c r="E2817" s="102"/>
    </row>
    <row r="2818" spans="5:5" x14ac:dyDescent="0.25">
      <c r="E2818" s="102"/>
    </row>
    <row r="2819" spans="5:5" x14ac:dyDescent="0.25">
      <c r="E2819" s="102"/>
    </row>
    <row r="2820" spans="5:5" x14ac:dyDescent="0.25">
      <c r="E2820" s="102"/>
    </row>
    <row r="2821" spans="5:5" x14ac:dyDescent="0.25">
      <c r="E2821" s="102"/>
    </row>
    <row r="2822" spans="5:5" x14ac:dyDescent="0.25">
      <c r="E2822" s="102"/>
    </row>
    <row r="2823" spans="5:5" x14ac:dyDescent="0.25">
      <c r="E2823" s="102"/>
    </row>
    <row r="2824" spans="5:5" x14ac:dyDescent="0.25">
      <c r="E2824" s="102"/>
    </row>
    <row r="2825" spans="5:5" x14ac:dyDescent="0.25">
      <c r="E2825" s="102"/>
    </row>
    <row r="2826" spans="5:5" x14ac:dyDescent="0.25">
      <c r="E2826" s="102"/>
    </row>
    <row r="2827" spans="5:5" x14ac:dyDescent="0.25">
      <c r="E2827" s="102"/>
    </row>
    <row r="2828" spans="5:5" x14ac:dyDescent="0.25">
      <c r="E2828" s="102"/>
    </row>
    <row r="2829" spans="5:5" x14ac:dyDescent="0.25">
      <c r="E2829" s="102"/>
    </row>
    <row r="2830" spans="5:5" x14ac:dyDescent="0.25">
      <c r="E2830" s="102"/>
    </row>
    <row r="2831" spans="5:5" x14ac:dyDescent="0.25">
      <c r="E2831" s="102"/>
    </row>
    <row r="2832" spans="5:5" x14ac:dyDescent="0.25">
      <c r="E2832" s="102"/>
    </row>
    <row r="2833" spans="5:5" x14ac:dyDescent="0.25">
      <c r="E2833" s="102"/>
    </row>
    <row r="2834" spans="5:5" x14ac:dyDescent="0.25">
      <c r="E2834" s="102"/>
    </row>
    <row r="2835" spans="5:5" x14ac:dyDescent="0.25">
      <c r="E2835" s="102"/>
    </row>
    <row r="2836" spans="5:5" x14ac:dyDescent="0.25">
      <c r="E2836" s="102"/>
    </row>
    <row r="2837" spans="5:5" x14ac:dyDescent="0.25">
      <c r="E2837" s="102"/>
    </row>
    <row r="2838" spans="5:5" x14ac:dyDescent="0.25">
      <c r="E2838" s="102"/>
    </row>
    <row r="2839" spans="5:5" x14ac:dyDescent="0.25">
      <c r="E2839" s="102"/>
    </row>
    <row r="2840" spans="5:5" x14ac:dyDescent="0.25">
      <c r="E2840" s="102"/>
    </row>
    <row r="2841" spans="5:5" x14ac:dyDescent="0.25">
      <c r="E2841" s="102"/>
    </row>
    <row r="2842" spans="5:5" x14ac:dyDescent="0.25">
      <c r="E2842" s="102"/>
    </row>
    <row r="2843" spans="5:5" x14ac:dyDescent="0.25">
      <c r="E2843" s="102"/>
    </row>
    <row r="2844" spans="5:5" x14ac:dyDescent="0.25">
      <c r="E2844" s="102"/>
    </row>
    <row r="2845" spans="5:5" x14ac:dyDescent="0.25">
      <c r="E2845" s="102"/>
    </row>
    <row r="2846" spans="5:5" x14ac:dyDescent="0.25">
      <c r="E2846" s="102"/>
    </row>
    <row r="2847" spans="5:5" x14ac:dyDescent="0.25">
      <c r="E2847" s="102"/>
    </row>
    <row r="2848" spans="5:5" x14ac:dyDescent="0.25">
      <c r="E2848" s="102"/>
    </row>
    <row r="2849" spans="5:5" x14ac:dyDescent="0.25">
      <c r="E2849" s="102"/>
    </row>
    <row r="2850" spans="5:5" x14ac:dyDescent="0.25">
      <c r="E2850" s="102"/>
    </row>
    <row r="2851" spans="5:5" x14ac:dyDescent="0.25">
      <c r="E2851" s="102"/>
    </row>
    <row r="2852" spans="5:5" x14ac:dyDescent="0.25">
      <c r="E2852" s="102"/>
    </row>
    <row r="2853" spans="5:5" x14ac:dyDescent="0.25">
      <c r="E2853" s="102"/>
    </row>
    <row r="2854" spans="5:5" x14ac:dyDescent="0.25">
      <c r="E2854" s="102"/>
    </row>
    <row r="2855" spans="5:5" x14ac:dyDescent="0.25">
      <c r="E2855" s="102"/>
    </row>
    <row r="2856" spans="5:5" x14ac:dyDescent="0.25">
      <c r="E2856" s="102"/>
    </row>
    <row r="2857" spans="5:5" x14ac:dyDescent="0.25">
      <c r="E2857" s="102"/>
    </row>
    <row r="2858" spans="5:5" x14ac:dyDescent="0.25">
      <c r="E2858" s="102"/>
    </row>
    <row r="2859" spans="5:5" x14ac:dyDescent="0.25">
      <c r="E2859" s="102"/>
    </row>
    <row r="2860" spans="5:5" x14ac:dyDescent="0.25">
      <c r="E2860" s="102"/>
    </row>
    <row r="2861" spans="5:5" x14ac:dyDescent="0.25">
      <c r="E2861" s="102"/>
    </row>
    <row r="2862" spans="5:5" x14ac:dyDescent="0.25">
      <c r="E2862" s="102"/>
    </row>
    <row r="2863" spans="5:5" x14ac:dyDescent="0.25">
      <c r="E2863" s="102"/>
    </row>
    <row r="2864" spans="5:5" x14ac:dyDescent="0.25">
      <c r="E2864" s="102"/>
    </row>
    <row r="2865" spans="5:5" x14ac:dyDescent="0.25">
      <c r="E2865" s="102"/>
    </row>
    <row r="2866" spans="5:5" x14ac:dyDescent="0.25">
      <c r="E2866" s="102"/>
    </row>
    <row r="2867" spans="5:5" x14ac:dyDescent="0.25">
      <c r="E2867" s="102"/>
    </row>
    <row r="2868" spans="5:5" x14ac:dyDescent="0.25">
      <c r="E2868" s="102"/>
    </row>
    <row r="2869" spans="5:5" x14ac:dyDescent="0.25">
      <c r="E2869" s="102"/>
    </row>
    <row r="2870" spans="5:5" x14ac:dyDescent="0.25">
      <c r="E2870" s="102"/>
    </row>
    <row r="2871" spans="5:5" x14ac:dyDescent="0.25">
      <c r="E2871" s="102"/>
    </row>
    <row r="2872" spans="5:5" x14ac:dyDescent="0.25">
      <c r="E2872" s="102"/>
    </row>
    <row r="2873" spans="5:5" x14ac:dyDescent="0.25">
      <c r="E2873" s="102"/>
    </row>
    <row r="2874" spans="5:5" x14ac:dyDescent="0.25">
      <c r="E2874" s="102"/>
    </row>
    <row r="2875" spans="5:5" x14ac:dyDescent="0.25">
      <c r="E2875" s="102"/>
    </row>
    <row r="2876" spans="5:5" x14ac:dyDescent="0.25">
      <c r="E2876" s="102"/>
    </row>
    <row r="2877" spans="5:5" x14ac:dyDescent="0.25">
      <c r="E2877" s="102"/>
    </row>
    <row r="2878" spans="5:5" x14ac:dyDescent="0.25">
      <c r="E2878" s="102"/>
    </row>
    <row r="2879" spans="5:5" x14ac:dyDescent="0.25">
      <c r="E2879" s="102"/>
    </row>
    <row r="2880" spans="5:5" x14ac:dyDescent="0.25">
      <c r="E2880" s="102"/>
    </row>
    <row r="2881" spans="5:5" x14ac:dyDescent="0.25">
      <c r="E2881" s="102"/>
    </row>
    <row r="2882" spans="5:5" x14ac:dyDescent="0.25">
      <c r="E2882" s="102"/>
    </row>
    <row r="2883" spans="5:5" x14ac:dyDescent="0.25">
      <c r="E2883" s="102"/>
    </row>
    <row r="2884" spans="5:5" x14ac:dyDescent="0.25">
      <c r="E2884" s="102"/>
    </row>
    <row r="2885" spans="5:5" x14ac:dyDescent="0.25">
      <c r="E2885" s="102"/>
    </row>
    <row r="2886" spans="5:5" x14ac:dyDescent="0.25">
      <c r="E2886" s="102"/>
    </row>
    <row r="2887" spans="5:5" x14ac:dyDescent="0.25">
      <c r="E2887" s="102"/>
    </row>
    <row r="2888" spans="5:5" x14ac:dyDescent="0.25">
      <c r="E2888" s="102"/>
    </row>
    <row r="2889" spans="5:5" x14ac:dyDescent="0.25">
      <c r="E2889" s="102"/>
    </row>
    <row r="2890" spans="5:5" x14ac:dyDescent="0.25">
      <c r="E2890" s="102"/>
    </row>
    <row r="2891" spans="5:5" x14ac:dyDescent="0.25">
      <c r="E2891" s="102"/>
    </row>
    <row r="2892" spans="5:5" x14ac:dyDescent="0.25">
      <c r="E2892" s="102"/>
    </row>
    <row r="2893" spans="5:5" x14ac:dyDescent="0.25">
      <c r="E2893" s="102"/>
    </row>
    <row r="2894" spans="5:5" x14ac:dyDescent="0.25">
      <c r="E2894" s="102"/>
    </row>
    <row r="2895" spans="5:5" x14ac:dyDescent="0.25">
      <c r="E2895" s="102"/>
    </row>
    <row r="2896" spans="5:5" x14ac:dyDescent="0.25">
      <c r="E2896" s="102"/>
    </row>
    <row r="2897" spans="5:5" x14ac:dyDescent="0.25">
      <c r="E2897" s="102"/>
    </row>
    <row r="2898" spans="5:5" x14ac:dyDescent="0.25">
      <c r="E2898" s="102"/>
    </row>
    <row r="2899" spans="5:5" x14ac:dyDescent="0.25">
      <c r="E2899" s="102"/>
    </row>
    <row r="2900" spans="5:5" x14ac:dyDescent="0.25">
      <c r="E2900" s="102"/>
    </row>
    <row r="2901" spans="5:5" x14ac:dyDescent="0.25">
      <c r="E2901" s="102"/>
    </row>
    <row r="2902" spans="5:5" x14ac:dyDescent="0.25">
      <c r="E2902" s="102"/>
    </row>
    <row r="2903" spans="5:5" x14ac:dyDescent="0.25">
      <c r="E2903" s="102"/>
    </row>
    <row r="2904" spans="5:5" x14ac:dyDescent="0.25">
      <c r="E2904" s="102"/>
    </row>
    <row r="2905" spans="5:5" x14ac:dyDescent="0.25">
      <c r="E2905" s="102"/>
    </row>
    <row r="2906" spans="5:5" x14ac:dyDescent="0.25">
      <c r="E2906" s="102"/>
    </row>
    <row r="2907" spans="5:5" x14ac:dyDescent="0.25">
      <c r="E2907" s="102"/>
    </row>
    <row r="2908" spans="5:5" x14ac:dyDescent="0.25">
      <c r="E2908" s="102"/>
    </row>
    <row r="2909" spans="5:5" x14ac:dyDescent="0.25">
      <c r="E2909" s="102"/>
    </row>
    <row r="2910" spans="5:5" x14ac:dyDescent="0.25">
      <c r="E2910" s="102"/>
    </row>
    <row r="2911" spans="5:5" x14ac:dyDescent="0.25">
      <c r="E2911" s="102"/>
    </row>
    <row r="2912" spans="5:5" x14ac:dyDescent="0.25">
      <c r="E2912" s="102"/>
    </row>
    <row r="2913" spans="5:5" x14ac:dyDescent="0.25">
      <c r="E2913" s="102"/>
    </row>
    <row r="2914" spans="5:5" x14ac:dyDescent="0.25">
      <c r="E2914" s="102"/>
    </row>
    <row r="2915" spans="5:5" x14ac:dyDescent="0.25">
      <c r="E2915" s="102"/>
    </row>
    <row r="2916" spans="5:5" x14ac:dyDescent="0.25">
      <c r="E2916" s="102"/>
    </row>
    <row r="2917" spans="5:5" x14ac:dyDescent="0.25">
      <c r="E2917" s="102"/>
    </row>
    <row r="2918" spans="5:5" x14ac:dyDescent="0.25">
      <c r="E2918" s="102"/>
    </row>
    <row r="2919" spans="5:5" x14ac:dyDescent="0.25">
      <c r="E2919" s="102"/>
    </row>
    <row r="2920" spans="5:5" x14ac:dyDescent="0.25">
      <c r="E2920" s="102"/>
    </row>
    <row r="2921" spans="5:5" x14ac:dyDescent="0.25">
      <c r="E2921" s="102"/>
    </row>
    <row r="2922" spans="5:5" x14ac:dyDescent="0.25">
      <c r="E2922" s="102"/>
    </row>
    <row r="2923" spans="5:5" x14ac:dyDescent="0.25">
      <c r="E2923" s="102"/>
    </row>
    <row r="2924" spans="5:5" x14ac:dyDescent="0.25">
      <c r="E2924" s="102"/>
    </row>
    <row r="2925" spans="5:5" x14ac:dyDescent="0.25">
      <c r="E2925" s="102"/>
    </row>
    <row r="2926" spans="5:5" x14ac:dyDescent="0.25">
      <c r="E2926" s="102"/>
    </row>
    <row r="2927" spans="5:5" x14ac:dyDescent="0.25">
      <c r="E2927" s="102"/>
    </row>
    <row r="2928" spans="5:5" x14ac:dyDescent="0.25">
      <c r="E2928" s="102"/>
    </row>
    <row r="2929" spans="5:5" x14ac:dyDescent="0.25">
      <c r="E2929" s="102"/>
    </row>
    <row r="2930" spans="5:5" x14ac:dyDescent="0.25">
      <c r="E2930" s="102"/>
    </row>
    <row r="2931" spans="5:5" x14ac:dyDescent="0.25">
      <c r="E2931" s="102"/>
    </row>
    <row r="2932" spans="5:5" x14ac:dyDescent="0.25">
      <c r="E2932" s="102"/>
    </row>
    <row r="2933" spans="5:5" x14ac:dyDescent="0.25">
      <c r="E2933" s="102"/>
    </row>
    <row r="2934" spans="5:5" x14ac:dyDescent="0.25">
      <c r="E2934" s="102"/>
    </row>
    <row r="2935" spans="5:5" x14ac:dyDescent="0.25">
      <c r="E2935" s="102"/>
    </row>
    <row r="2936" spans="5:5" x14ac:dyDescent="0.25">
      <c r="E2936" s="102"/>
    </row>
    <row r="2937" spans="5:5" x14ac:dyDescent="0.25">
      <c r="E2937" s="102"/>
    </row>
    <row r="2938" spans="5:5" x14ac:dyDescent="0.25">
      <c r="E2938" s="102"/>
    </row>
    <row r="2939" spans="5:5" x14ac:dyDescent="0.25">
      <c r="E2939" s="102"/>
    </row>
    <row r="2940" spans="5:5" x14ac:dyDescent="0.25">
      <c r="E2940" s="102"/>
    </row>
    <row r="2941" spans="5:5" x14ac:dyDescent="0.25">
      <c r="E2941" s="102"/>
    </row>
    <row r="2942" spans="5:5" x14ac:dyDescent="0.25">
      <c r="E2942" s="102"/>
    </row>
    <row r="2943" spans="5:5" x14ac:dyDescent="0.25">
      <c r="E2943" s="102"/>
    </row>
    <row r="2944" spans="5:5" x14ac:dyDescent="0.25">
      <c r="E2944" s="102"/>
    </row>
    <row r="2945" spans="5:5" x14ac:dyDescent="0.25">
      <c r="E2945" s="102"/>
    </row>
    <row r="2946" spans="5:5" x14ac:dyDescent="0.25">
      <c r="E2946" s="102"/>
    </row>
    <row r="2947" spans="5:5" x14ac:dyDescent="0.25">
      <c r="E2947" s="102"/>
    </row>
    <row r="2948" spans="5:5" x14ac:dyDescent="0.25">
      <c r="E2948" s="102"/>
    </row>
    <row r="2949" spans="5:5" x14ac:dyDescent="0.25">
      <c r="E2949" s="102"/>
    </row>
    <row r="2950" spans="5:5" x14ac:dyDescent="0.25">
      <c r="E2950" s="102"/>
    </row>
    <row r="2951" spans="5:5" x14ac:dyDescent="0.25">
      <c r="E2951" s="102"/>
    </row>
    <row r="2952" spans="5:5" x14ac:dyDescent="0.25">
      <c r="E2952" s="102"/>
    </row>
    <row r="2953" spans="5:5" x14ac:dyDescent="0.25">
      <c r="E2953" s="102"/>
    </row>
    <row r="2954" spans="5:5" x14ac:dyDescent="0.25">
      <c r="E2954" s="102"/>
    </row>
    <row r="2955" spans="5:5" x14ac:dyDescent="0.25">
      <c r="E2955" s="102"/>
    </row>
    <row r="2956" spans="5:5" x14ac:dyDescent="0.25">
      <c r="E2956" s="102"/>
    </row>
    <row r="2957" spans="5:5" x14ac:dyDescent="0.25">
      <c r="E2957" s="102"/>
    </row>
    <row r="2958" spans="5:5" x14ac:dyDescent="0.25">
      <c r="E2958" s="102"/>
    </row>
    <row r="2959" spans="5:5" x14ac:dyDescent="0.25">
      <c r="E2959" s="102"/>
    </row>
    <row r="2960" spans="5:5" x14ac:dyDescent="0.25">
      <c r="E2960" s="102"/>
    </row>
    <row r="2961" spans="5:5" x14ac:dyDescent="0.25">
      <c r="E2961" s="102"/>
    </row>
    <row r="2962" spans="5:5" x14ac:dyDescent="0.25">
      <c r="E2962" s="102"/>
    </row>
    <row r="2963" spans="5:5" x14ac:dyDescent="0.25">
      <c r="E2963" s="102"/>
    </row>
    <row r="2964" spans="5:5" x14ac:dyDescent="0.25">
      <c r="E2964" s="102"/>
    </row>
    <row r="2965" spans="5:5" x14ac:dyDescent="0.25">
      <c r="E2965" s="102"/>
    </row>
    <row r="2966" spans="5:5" x14ac:dyDescent="0.25">
      <c r="E2966" s="102"/>
    </row>
    <row r="2967" spans="5:5" x14ac:dyDescent="0.25">
      <c r="E2967" s="102"/>
    </row>
    <row r="2968" spans="5:5" x14ac:dyDescent="0.25">
      <c r="E2968" s="102"/>
    </row>
    <row r="2969" spans="5:5" x14ac:dyDescent="0.25">
      <c r="E2969" s="102"/>
    </row>
    <row r="2970" spans="5:5" x14ac:dyDescent="0.25">
      <c r="E2970" s="102"/>
    </row>
    <row r="2971" spans="5:5" x14ac:dyDescent="0.25">
      <c r="E2971" s="102"/>
    </row>
    <row r="2972" spans="5:5" x14ac:dyDescent="0.25">
      <c r="E2972" s="102"/>
    </row>
    <row r="2973" spans="5:5" x14ac:dyDescent="0.25">
      <c r="E2973" s="102"/>
    </row>
    <row r="2974" spans="5:5" x14ac:dyDescent="0.25">
      <c r="E2974" s="102"/>
    </row>
    <row r="2975" spans="5:5" x14ac:dyDescent="0.25">
      <c r="E2975" s="102"/>
    </row>
    <row r="2976" spans="5:5" x14ac:dyDescent="0.25">
      <c r="E2976" s="102"/>
    </row>
    <row r="2977" spans="5:5" x14ac:dyDescent="0.25">
      <c r="E2977" s="102"/>
    </row>
    <row r="2978" spans="5:5" x14ac:dyDescent="0.25">
      <c r="E2978" s="102"/>
    </row>
    <row r="2979" spans="5:5" x14ac:dyDescent="0.25">
      <c r="E2979" s="102"/>
    </row>
    <row r="2980" spans="5:5" x14ac:dyDescent="0.25">
      <c r="E2980" s="102"/>
    </row>
    <row r="2981" spans="5:5" x14ac:dyDescent="0.25">
      <c r="E2981" s="102"/>
    </row>
    <row r="2982" spans="5:5" x14ac:dyDescent="0.25">
      <c r="E2982" s="102"/>
    </row>
    <row r="2983" spans="5:5" x14ac:dyDescent="0.25">
      <c r="E2983" s="102"/>
    </row>
    <row r="2984" spans="5:5" x14ac:dyDescent="0.25">
      <c r="E2984" s="102"/>
    </row>
    <row r="2985" spans="5:5" x14ac:dyDescent="0.25">
      <c r="E2985" s="102"/>
    </row>
    <row r="2986" spans="5:5" x14ac:dyDescent="0.25">
      <c r="E2986" s="102"/>
    </row>
    <row r="2987" spans="5:5" x14ac:dyDescent="0.25">
      <c r="E2987" s="102"/>
    </row>
    <row r="2988" spans="5:5" x14ac:dyDescent="0.25">
      <c r="E2988" s="102"/>
    </row>
    <row r="2989" spans="5:5" x14ac:dyDescent="0.25">
      <c r="E2989" s="102"/>
    </row>
    <row r="2990" spans="5:5" x14ac:dyDescent="0.25">
      <c r="E2990" s="102"/>
    </row>
    <row r="2991" spans="5:5" x14ac:dyDescent="0.25">
      <c r="E2991" s="102"/>
    </row>
    <row r="2992" spans="5:5" x14ac:dyDescent="0.25">
      <c r="E2992" s="102"/>
    </row>
    <row r="2993" spans="5:5" x14ac:dyDescent="0.25">
      <c r="E2993" s="102"/>
    </row>
    <row r="2994" spans="5:5" x14ac:dyDescent="0.25">
      <c r="E2994" s="102"/>
    </row>
    <row r="2995" spans="5:5" x14ac:dyDescent="0.25">
      <c r="E2995" s="102"/>
    </row>
    <row r="2996" spans="5:5" x14ac:dyDescent="0.25">
      <c r="E2996" s="102"/>
    </row>
    <row r="2997" spans="5:5" x14ac:dyDescent="0.25">
      <c r="E2997" s="102"/>
    </row>
    <row r="2998" spans="5:5" x14ac:dyDescent="0.25">
      <c r="E2998" s="102"/>
    </row>
    <row r="2999" spans="5:5" x14ac:dyDescent="0.25">
      <c r="E2999" s="102"/>
    </row>
    <row r="3000" spans="5:5" x14ac:dyDescent="0.25">
      <c r="E3000" s="102"/>
    </row>
    <row r="3001" spans="5:5" x14ac:dyDescent="0.25">
      <c r="E3001" s="102"/>
    </row>
    <row r="3002" spans="5:5" x14ac:dyDescent="0.25">
      <c r="E3002" s="102"/>
    </row>
    <row r="3003" spans="5:5" x14ac:dyDescent="0.25">
      <c r="E3003" s="102"/>
    </row>
    <row r="3004" spans="5:5" x14ac:dyDescent="0.25">
      <c r="E3004" s="102"/>
    </row>
    <row r="3005" spans="5:5" x14ac:dyDescent="0.25">
      <c r="E3005" s="102"/>
    </row>
    <row r="3006" spans="5:5" x14ac:dyDescent="0.25">
      <c r="E3006" s="102"/>
    </row>
    <row r="3007" spans="5:5" x14ac:dyDescent="0.25">
      <c r="E3007" s="102"/>
    </row>
    <row r="3008" spans="5:5" x14ac:dyDescent="0.25">
      <c r="E3008" s="102"/>
    </row>
    <row r="3009" spans="5:5" x14ac:dyDescent="0.25">
      <c r="E3009" s="102"/>
    </row>
    <row r="3010" spans="5:5" x14ac:dyDescent="0.25">
      <c r="E3010" s="102"/>
    </row>
    <row r="3011" spans="5:5" x14ac:dyDescent="0.25">
      <c r="E3011" s="102"/>
    </row>
    <row r="3012" spans="5:5" x14ac:dyDescent="0.25">
      <c r="E3012" s="102"/>
    </row>
    <row r="3013" spans="5:5" x14ac:dyDescent="0.25">
      <c r="E3013" s="102"/>
    </row>
    <row r="3014" spans="5:5" x14ac:dyDescent="0.25">
      <c r="E3014" s="102"/>
    </row>
    <row r="3015" spans="5:5" x14ac:dyDescent="0.25">
      <c r="E3015" s="102"/>
    </row>
    <row r="3016" spans="5:5" x14ac:dyDescent="0.25">
      <c r="E3016" s="102"/>
    </row>
    <row r="3017" spans="5:5" x14ac:dyDescent="0.25">
      <c r="E3017" s="102"/>
    </row>
    <row r="3018" spans="5:5" x14ac:dyDescent="0.25">
      <c r="E3018" s="102"/>
    </row>
    <row r="3019" spans="5:5" x14ac:dyDescent="0.25">
      <c r="E3019" s="102"/>
    </row>
    <row r="3020" spans="5:5" x14ac:dyDescent="0.25">
      <c r="E3020" s="102"/>
    </row>
    <row r="3021" spans="5:5" x14ac:dyDescent="0.25">
      <c r="E3021" s="102"/>
    </row>
    <row r="3022" spans="5:5" x14ac:dyDescent="0.25">
      <c r="E3022" s="102"/>
    </row>
    <row r="3023" spans="5:5" x14ac:dyDescent="0.25">
      <c r="E3023" s="102"/>
    </row>
    <row r="3024" spans="5:5" x14ac:dyDescent="0.25">
      <c r="E3024" s="102"/>
    </row>
    <row r="3025" spans="5:5" x14ac:dyDescent="0.25">
      <c r="E3025" s="102"/>
    </row>
    <row r="3026" spans="5:5" x14ac:dyDescent="0.25">
      <c r="E3026" s="102"/>
    </row>
    <row r="3027" spans="5:5" x14ac:dyDescent="0.25">
      <c r="E3027" s="102"/>
    </row>
    <row r="3028" spans="5:5" x14ac:dyDescent="0.25">
      <c r="E3028" s="102"/>
    </row>
    <row r="3029" spans="5:5" x14ac:dyDescent="0.25">
      <c r="E3029" s="102"/>
    </row>
    <row r="3030" spans="5:5" x14ac:dyDescent="0.25">
      <c r="E3030" s="102"/>
    </row>
    <row r="3031" spans="5:5" x14ac:dyDescent="0.25">
      <c r="E3031" s="102"/>
    </row>
    <row r="3032" spans="5:5" x14ac:dyDescent="0.25">
      <c r="E3032" s="102"/>
    </row>
    <row r="3033" spans="5:5" x14ac:dyDescent="0.25">
      <c r="E3033" s="102"/>
    </row>
    <row r="3034" spans="5:5" x14ac:dyDescent="0.25">
      <c r="E3034" s="102"/>
    </row>
    <row r="3035" spans="5:5" x14ac:dyDescent="0.25">
      <c r="E3035" s="102"/>
    </row>
    <row r="3036" spans="5:5" x14ac:dyDescent="0.25">
      <c r="E3036" s="102"/>
    </row>
    <row r="3037" spans="5:5" x14ac:dyDescent="0.25">
      <c r="E3037" s="102"/>
    </row>
    <row r="3038" spans="5:5" x14ac:dyDescent="0.25">
      <c r="E3038" s="102"/>
    </row>
    <row r="3039" spans="5:5" x14ac:dyDescent="0.25">
      <c r="E3039" s="102"/>
    </row>
    <row r="3040" spans="5:5" x14ac:dyDescent="0.25">
      <c r="E3040" s="102"/>
    </row>
    <row r="3041" spans="5:5" x14ac:dyDescent="0.25">
      <c r="E3041" s="102"/>
    </row>
    <row r="3042" spans="5:5" x14ac:dyDescent="0.25">
      <c r="E3042" s="102"/>
    </row>
    <row r="3043" spans="5:5" x14ac:dyDescent="0.25">
      <c r="E3043" s="102"/>
    </row>
    <row r="3044" spans="5:5" x14ac:dyDescent="0.25">
      <c r="E3044" s="102"/>
    </row>
    <row r="3045" spans="5:5" x14ac:dyDescent="0.25">
      <c r="E3045" s="102"/>
    </row>
    <row r="3046" spans="5:5" x14ac:dyDescent="0.25">
      <c r="E3046" s="102"/>
    </row>
    <row r="3047" spans="5:5" x14ac:dyDescent="0.25">
      <c r="E3047" s="102"/>
    </row>
    <row r="3048" spans="5:5" x14ac:dyDescent="0.25">
      <c r="E3048" s="102"/>
    </row>
    <row r="3049" spans="5:5" x14ac:dyDescent="0.25">
      <c r="E3049" s="102"/>
    </row>
    <row r="3050" spans="5:5" x14ac:dyDescent="0.25">
      <c r="E3050" s="102"/>
    </row>
    <row r="3051" spans="5:5" x14ac:dyDescent="0.25">
      <c r="E3051" s="102"/>
    </row>
    <row r="3052" spans="5:5" x14ac:dyDescent="0.25">
      <c r="E3052" s="102"/>
    </row>
    <row r="3053" spans="5:5" x14ac:dyDescent="0.25">
      <c r="E3053" s="102"/>
    </row>
    <row r="3054" spans="5:5" x14ac:dyDescent="0.25">
      <c r="E3054" s="102"/>
    </row>
    <row r="3055" spans="5:5" x14ac:dyDescent="0.25">
      <c r="E3055" s="102"/>
    </row>
    <row r="3056" spans="5:5" x14ac:dyDescent="0.25">
      <c r="E3056" s="102"/>
    </row>
    <row r="3057" spans="5:5" x14ac:dyDescent="0.25">
      <c r="E3057" s="102"/>
    </row>
    <row r="3058" spans="5:5" x14ac:dyDescent="0.25">
      <c r="E3058" s="102"/>
    </row>
    <row r="3059" spans="5:5" x14ac:dyDescent="0.25">
      <c r="E3059" s="102"/>
    </row>
    <row r="3060" spans="5:5" x14ac:dyDescent="0.25">
      <c r="E3060" s="102"/>
    </row>
    <row r="3061" spans="5:5" x14ac:dyDescent="0.25">
      <c r="E3061" s="102"/>
    </row>
    <row r="3062" spans="5:5" x14ac:dyDescent="0.25">
      <c r="E3062" s="102"/>
    </row>
    <row r="3063" spans="5:5" x14ac:dyDescent="0.25">
      <c r="E3063" s="102"/>
    </row>
    <row r="3064" spans="5:5" x14ac:dyDescent="0.25">
      <c r="E3064" s="102"/>
    </row>
    <row r="3065" spans="5:5" x14ac:dyDescent="0.25">
      <c r="E3065" s="102"/>
    </row>
    <row r="3066" spans="5:5" x14ac:dyDescent="0.25">
      <c r="E3066" s="102"/>
    </row>
    <row r="3067" spans="5:5" x14ac:dyDescent="0.25">
      <c r="E3067" s="102"/>
    </row>
    <row r="3068" spans="5:5" x14ac:dyDescent="0.25">
      <c r="E3068" s="102"/>
    </row>
    <row r="3069" spans="5:5" x14ac:dyDescent="0.25">
      <c r="E3069" s="102"/>
    </row>
    <row r="3070" spans="5:5" x14ac:dyDescent="0.25">
      <c r="E3070" s="102"/>
    </row>
    <row r="3071" spans="5:5" x14ac:dyDescent="0.25">
      <c r="E3071" s="102"/>
    </row>
    <row r="3072" spans="5:5" x14ac:dyDescent="0.25">
      <c r="E3072" s="102"/>
    </row>
    <row r="3073" spans="5:5" x14ac:dyDescent="0.25">
      <c r="E3073" s="102"/>
    </row>
    <row r="3074" spans="5:5" x14ac:dyDescent="0.25">
      <c r="E3074" s="102"/>
    </row>
    <row r="3075" spans="5:5" x14ac:dyDescent="0.25">
      <c r="E3075" s="102"/>
    </row>
    <row r="3076" spans="5:5" x14ac:dyDescent="0.25">
      <c r="E3076" s="102"/>
    </row>
    <row r="3077" spans="5:5" x14ac:dyDescent="0.25">
      <c r="E3077" s="102"/>
    </row>
    <row r="3078" spans="5:5" x14ac:dyDescent="0.25">
      <c r="E3078" s="102"/>
    </row>
    <row r="3079" spans="5:5" x14ac:dyDescent="0.25">
      <c r="E3079" s="102"/>
    </row>
    <row r="3080" spans="5:5" x14ac:dyDescent="0.25">
      <c r="E3080" s="102"/>
    </row>
    <row r="3081" spans="5:5" x14ac:dyDescent="0.25">
      <c r="E3081" s="102"/>
    </row>
    <row r="3082" spans="5:5" x14ac:dyDescent="0.25">
      <c r="E3082" s="102"/>
    </row>
    <row r="3083" spans="5:5" x14ac:dyDescent="0.25">
      <c r="E3083" s="102"/>
    </row>
    <row r="3084" spans="5:5" x14ac:dyDescent="0.25">
      <c r="E3084" s="102"/>
    </row>
    <row r="3085" spans="5:5" x14ac:dyDescent="0.25">
      <c r="E3085" s="102"/>
    </row>
    <row r="3086" spans="5:5" x14ac:dyDescent="0.25">
      <c r="E3086" s="102"/>
    </row>
    <row r="3087" spans="5:5" x14ac:dyDescent="0.25">
      <c r="E3087" s="102"/>
    </row>
    <row r="3088" spans="5:5" x14ac:dyDescent="0.25">
      <c r="E3088" s="102"/>
    </row>
    <row r="3089" spans="5:5" x14ac:dyDescent="0.25">
      <c r="E3089" s="102"/>
    </row>
    <row r="3090" spans="5:5" x14ac:dyDescent="0.25">
      <c r="E3090" s="102"/>
    </row>
    <row r="3091" spans="5:5" x14ac:dyDescent="0.25">
      <c r="E3091" s="102"/>
    </row>
    <row r="3092" spans="5:5" x14ac:dyDescent="0.25">
      <c r="E3092" s="102"/>
    </row>
    <row r="3093" spans="5:5" x14ac:dyDescent="0.25">
      <c r="E3093" s="102"/>
    </row>
    <row r="3094" spans="5:5" x14ac:dyDescent="0.25">
      <c r="E3094" s="102"/>
    </row>
    <row r="3095" spans="5:5" x14ac:dyDescent="0.25">
      <c r="E3095" s="102"/>
    </row>
    <row r="3096" spans="5:5" x14ac:dyDescent="0.25">
      <c r="E3096" s="102"/>
    </row>
    <row r="3097" spans="5:5" x14ac:dyDescent="0.25">
      <c r="E3097" s="102"/>
    </row>
    <row r="3098" spans="5:5" x14ac:dyDescent="0.25">
      <c r="E3098" s="102"/>
    </row>
    <row r="3099" spans="5:5" x14ac:dyDescent="0.25">
      <c r="E3099" s="102"/>
    </row>
    <row r="3100" spans="5:5" x14ac:dyDescent="0.25">
      <c r="E3100" s="102"/>
    </row>
    <row r="3101" spans="5:5" x14ac:dyDescent="0.25">
      <c r="E3101" s="102"/>
    </row>
    <row r="3102" spans="5:5" x14ac:dyDescent="0.25">
      <c r="E3102" s="102"/>
    </row>
    <row r="3103" spans="5:5" x14ac:dyDescent="0.25">
      <c r="E3103" s="102"/>
    </row>
    <row r="3104" spans="5:5" x14ac:dyDescent="0.25">
      <c r="E3104" s="102"/>
    </row>
    <row r="3105" spans="5:5" x14ac:dyDescent="0.25">
      <c r="E3105" s="102"/>
    </row>
    <row r="3106" spans="5:5" x14ac:dyDescent="0.25">
      <c r="E3106" s="102"/>
    </row>
    <row r="3107" spans="5:5" x14ac:dyDescent="0.25">
      <c r="E3107" s="102"/>
    </row>
    <row r="3108" spans="5:5" x14ac:dyDescent="0.25">
      <c r="E3108" s="102"/>
    </row>
    <row r="3109" spans="5:5" x14ac:dyDescent="0.25">
      <c r="E3109" s="102"/>
    </row>
    <row r="3110" spans="5:5" x14ac:dyDescent="0.25">
      <c r="E3110" s="102"/>
    </row>
    <row r="3111" spans="5:5" x14ac:dyDescent="0.25">
      <c r="E3111" s="102"/>
    </row>
    <row r="3112" spans="5:5" x14ac:dyDescent="0.25">
      <c r="E3112" s="102"/>
    </row>
    <row r="3113" spans="5:5" x14ac:dyDescent="0.25">
      <c r="E3113" s="102"/>
    </row>
    <row r="3114" spans="5:5" x14ac:dyDescent="0.25">
      <c r="E3114" s="102"/>
    </row>
    <row r="3115" spans="5:5" x14ac:dyDescent="0.25">
      <c r="E3115" s="102"/>
    </row>
    <row r="3116" spans="5:5" x14ac:dyDescent="0.25">
      <c r="E3116" s="102"/>
    </row>
    <row r="3117" spans="5:5" x14ac:dyDescent="0.25">
      <c r="E3117" s="102"/>
    </row>
    <row r="3118" spans="5:5" x14ac:dyDescent="0.25">
      <c r="E3118" s="102"/>
    </row>
    <row r="3119" spans="5:5" x14ac:dyDescent="0.25">
      <c r="E3119" s="102"/>
    </row>
    <row r="3120" spans="5:5" x14ac:dyDescent="0.25">
      <c r="E3120" s="102"/>
    </row>
    <row r="3121" spans="5:5" x14ac:dyDescent="0.25">
      <c r="E3121" s="102"/>
    </row>
    <row r="3122" spans="5:5" x14ac:dyDescent="0.25">
      <c r="E3122" s="102"/>
    </row>
    <row r="3123" spans="5:5" x14ac:dyDescent="0.25">
      <c r="E3123" s="102"/>
    </row>
    <row r="3124" spans="5:5" x14ac:dyDescent="0.25">
      <c r="E3124" s="102"/>
    </row>
    <row r="3125" spans="5:5" x14ac:dyDescent="0.25">
      <c r="E3125" s="102"/>
    </row>
    <row r="3126" spans="5:5" x14ac:dyDescent="0.25">
      <c r="E3126" s="102"/>
    </row>
    <row r="3127" spans="5:5" x14ac:dyDescent="0.25">
      <c r="E3127" s="102"/>
    </row>
    <row r="3128" spans="5:5" x14ac:dyDescent="0.25">
      <c r="E3128" s="102"/>
    </row>
    <row r="3129" spans="5:5" x14ac:dyDescent="0.25">
      <c r="E3129" s="102"/>
    </row>
    <row r="3130" spans="5:5" x14ac:dyDescent="0.25">
      <c r="E3130" s="102"/>
    </row>
    <row r="3131" spans="5:5" x14ac:dyDescent="0.25">
      <c r="E3131" s="102"/>
    </row>
    <row r="3132" spans="5:5" x14ac:dyDescent="0.25">
      <c r="E3132" s="102"/>
    </row>
    <row r="3133" spans="5:5" x14ac:dyDescent="0.25">
      <c r="E3133" s="102"/>
    </row>
    <row r="3134" spans="5:5" x14ac:dyDescent="0.25">
      <c r="E3134" s="102"/>
    </row>
    <row r="3135" spans="5:5" x14ac:dyDescent="0.25">
      <c r="E3135" s="102"/>
    </row>
    <row r="3136" spans="5:5" x14ac:dyDescent="0.25">
      <c r="E3136" s="102"/>
    </row>
    <row r="3137" spans="5:5" x14ac:dyDescent="0.25">
      <c r="E3137" s="102"/>
    </row>
    <row r="3138" spans="5:5" x14ac:dyDescent="0.25">
      <c r="E3138" s="102"/>
    </row>
    <row r="3139" spans="5:5" x14ac:dyDescent="0.25">
      <c r="E3139" s="102"/>
    </row>
    <row r="3140" spans="5:5" x14ac:dyDescent="0.25">
      <c r="E3140" s="102"/>
    </row>
    <row r="3141" spans="5:5" x14ac:dyDescent="0.25">
      <c r="E3141" s="102"/>
    </row>
    <row r="3142" spans="5:5" x14ac:dyDescent="0.25">
      <c r="E3142" s="102"/>
    </row>
    <row r="3143" spans="5:5" x14ac:dyDescent="0.25">
      <c r="E3143" s="102"/>
    </row>
    <row r="3144" spans="5:5" x14ac:dyDescent="0.25">
      <c r="E3144" s="102"/>
    </row>
    <row r="3145" spans="5:5" x14ac:dyDescent="0.25">
      <c r="E3145" s="102"/>
    </row>
    <row r="3146" spans="5:5" x14ac:dyDescent="0.25">
      <c r="E3146" s="102"/>
    </row>
    <row r="3147" spans="5:5" x14ac:dyDescent="0.25">
      <c r="E3147" s="102"/>
    </row>
    <row r="3148" spans="5:5" x14ac:dyDescent="0.25">
      <c r="E3148" s="102"/>
    </row>
    <row r="3149" spans="5:5" x14ac:dyDescent="0.25">
      <c r="E3149" s="102"/>
    </row>
    <row r="3150" spans="5:5" x14ac:dyDescent="0.25">
      <c r="E3150" s="102"/>
    </row>
    <row r="3151" spans="5:5" x14ac:dyDescent="0.25">
      <c r="E3151" s="102"/>
    </row>
    <row r="3152" spans="5:5" x14ac:dyDescent="0.25">
      <c r="E3152" s="102"/>
    </row>
    <row r="3153" spans="5:5" x14ac:dyDescent="0.25">
      <c r="E3153" s="102"/>
    </row>
    <row r="3154" spans="5:5" x14ac:dyDescent="0.25">
      <c r="E3154" s="102"/>
    </row>
    <row r="3155" spans="5:5" x14ac:dyDescent="0.25">
      <c r="E3155" s="102"/>
    </row>
    <row r="3156" spans="5:5" x14ac:dyDescent="0.25">
      <c r="E3156" s="102"/>
    </row>
    <row r="3157" spans="5:5" x14ac:dyDescent="0.25">
      <c r="E3157" s="102"/>
    </row>
    <row r="3158" spans="5:5" x14ac:dyDescent="0.25">
      <c r="E3158" s="102"/>
    </row>
    <row r="3159" spans="5:5" x14ac:dyDescent="0.25">
      <c r="E3159" s="102"/>
    </row>
    <row r="3160" spans="5:5" x14ac:dyDescent="0.25">
      <c r="E3160" s="102"/>
    </row>
    <row r="3161" spans="5:5" x14ac:dyDescent="0.25">
      <c r="E3161" s="102"/>
    </row>
    <row r="3162" spans="5:5" x14ac:dyDescent="0.25">
      <c r="E3162" s="102"/>
    </row>
    <row r="3163" spans="5:5" x14ac:dyDescent="0.25">
      <c r="E3163" s="102"/>
    </row>
    <row r="3164" spans="5:5" x14ac:dyDescent="0.25">
      <c r="E3164" s="102"/>
    </row>
    <row r="3165" spans="5:5" x14ac:dyDescent="0.25">
      <c r="E3165" s="102"/>
    </row>
    <row r="3166" spans="5:5" x14ac:dyDescent="0.25">
      <c r="E3166" s="102"/>
    </row>
    <row r="3167" spans="5:5" x14ac:dyDescent="0.25">
      <c r="E3167" s="102"/>
    </row>
    <row r="3168" spans="5:5" x14ac:dyDescent="0.25">
      <c r="E3168" s="102"/>
    </row>
    <row r="3169" spans="5:5" x14ac:dyDescent="0.25">
      <c r="E3169" s="102"/>
    </row>
    <row r="3170" spans="5:5" x14ac:dyDescent="0.25">
      <c r="E3170" s="102"/>
    </row>
    <row r="3171" spans="5:5" x14ac:dyDescent="0.25">
      <c r="E3171" s="102"/>
    </row>
    <row r="3172" spans="5:5" x14ac:dyDescent="0.25">
      <c r="E3172" s="102"/>
    </row>
    <row r="3173" spans="5:5" x14ac:dyDescent="0.25">
      <c r="E3173" s="102"/>
    </row>
    <row r="3174" spans="5:5" x14ac:dyDescent="0.25">
      <c r="E3174" s="102"/>
    </row>
    <row r="3175" spans="5:5" x14ac:dyDescent="0.25">
      <c r="E3175" s="102"/>
    </row>
    <row r="3176" spans="5:5" x14ac:dyDescent="0.25">
      <c r="E3176" s="102"/>
    </row>
    <row r="3177" spans="5:5" x14ac:dyDescent="0.25">
      <c r="E3177" s="102"/>
    </row>
    <row r="3178" spans="5:5" x14ac:dyDescent="0.25">
      <c r="E3178" s="102"/>
    </row>
    <row r="3179" spans="5:5" x14ac:dyDescent="0.25">
      <c r="E3179" s="102"/>
    </row>
    <row r="3180" spans="5:5" x14ac:dyDescent="0.25">
      <c r="E3180" s="102"/>
    </row>
    <row r="3181" spans="5:5" x14ac:dyDescent="0.25">
      <c r="E3181" s="102"/>
    </row>
    <row r="3182" spans="5:5" x14ac:dyDescent="0.25">
      <c r="E3182" s="102"/>
    </row>
    <row r="3183" spans="5:5" x14ac:dyDescent="0.25">
      <c r="E3183" s="102"/>
    </row>
    <row r="3184" spans="5:5" x14ac:dyDescent="0.25">
      <c r="E3184" s="102"/>
    </row>
    <row r="3185" spans="5:5" x14ac:dyDescent="0.25">
      <c r="E3185" s="102"/>
    </row>
    <row r="3186" spans="5:5" x14ac:dyDescent="0.25">
      <c r="E3186" s="102"/>
    </row>
    <row r="3187" spans="5:5" x14ac:dyDescent="0.25">
      <c r="E3187" s="102"/>
    </row>
    <row r="3188" spans="5:5" x14ac:dyDescent="0.25">
      <c r="E3188" s="102"/>
    </row>
    <row r="3189" spans="5:5" x14ac:dyDescent="0.25">
      <c r="E3189" s="102"/>
    </row>
    <row r="3190" spans="5:5" x14ac:dyDescent="0.25">
      <c r="E3190" s="102"/>
    </row>
    <row r="3191" spans="5:5" x14ac:dyDescent="0.25">
      <c r="E3191" s="102"/>
    </row>
    <row r="3192" spans="5:5" x14ac:dyDescent="0.25">
      <c r="E3192" s="102"/>
    </row>
    <row r="3193" spans="5:5" x14ac:dyDescent="0.25">
      <c r="E3193" s="102"/>
    </row>
    <row r="3194" spans="5:5" x14ac:dyDescent="0.25">
      <c r="E3194" s="102"/>
    </row>
    <row r="3195" spans="5:5" x14ac:dyDescent="0.25">
      <c r="E3195" s="102"/>
    </row>
    <row r="3196" spans="5:5" x14ac:dyDescent="0.25">
      <c r="E3196" s="102"/>
    </row>
    <row r="3197" spans="5:5" x14ac:dyDescent="0.25">
      <c r="E3197" s="102"/>
    </row>
    <row r="3198" spans="5:5" x14ac:dyDescent="0.25">
      <c r="E3198" s="102"/>
    </row>
    <row r="3199" spans="5:5" x14ac:dyDescent="0.25">
      <c r="E3199" s="102"/>
    </row>
    <row r="3200" spans="5:5" x14ac:dyDescent="0.25">
      <c r="E3200" s="102"/>
    </row>
    <row r="3201" spans="5:5" x14ac:dyDescent="0.25">
      <c r="E3201" s="102"/>
    </row>
    <row r="3202" spans="5:5" x14ac:dyDescent="0.25">
      <c r="E3202" s="102"/>
    </row>
    <row r="3203" spans="5:5" x14ac:dyDescent="0.25">
      <c r="E3203" s="102"/>
    </row>
    <row r="3204" spans="5:5" x14ac:dyDescent="0.25">
      <c r="E3204" s="102"/>
    </row>
    <row r="3205" spans="5:5" x14ac:dyDescent="0.25">
      <c r="E3205" s="102"/>
    </row>
    <row r="3206" spans="5:5" x14ac:dyDescent="0.25">
      <c r="E3206" s="102"/>
    </row>
    <row r="3207" spans="5:5" x14ac:dyDescent="0.25">
      <c r="E3207" s="102"/>
    </row>
    <row r="3208" spans="5:5" x14ac:dyDescent="0.25">
      <c r="E3208" s="102"/>
    </row>
    <row r="3209" spans="5:5" x14ac:dyDescent="0.25">
      <c r="E3209" s="102"/>
    </row>
    <row r="3210" spans="5:5" x14ac:dyDescent="0.25">
      <c r="E3210" s="102"/>
    </row>
    <row r="3211" spans="5:5" x14ac:dyDescent="0.25">
      <c r="E3211" s="102"/>
    </row>
    <row r="3212" spans="5:5" x14ac:dyDescent="0.25">
      <c r="E3212" s="102"/>
    </row>
    <row r="3213" spans="5:5" x14ac:dyDescent="0.25">
      <c r="E3213" s="102"/>
    </row>
    <row r="3214" spans="5:5" x14ac:dyDescent="0.25">
      <c r="E3214" s="102"/>
    </row>
    <row r="3215" spans="5:5" x14ac:dyDescent="0.25">
      <c r="E3215" s="102"/>
    </row>
    <row r="3216" spans="5:5" x14ac:dyDescent="0.25">
      <c r="E3216" s="102"/>
    </row>
    <row r="3217" spans="5:5" x14ac:dyDescent="0.25">
      <c r="E3217" s="102"/>
    </row>
    <row r="3218" spans="5:5" x14ac:dyDescent="0.25">
      <c r="E3218" s="102"/>
    </row>
    <row r="3219" spans="5:5" x14ac:dyDescent="0.25">
      <c r="E3219" s="102"/>
    </row>
    <row r="3220" spans="5:5" x14ac:dyDescent="0.25">
      <c r="E3220" s="102"/>
    </row>
    <row r="3221" spans="5:5" x14ac:dyDescent="0.25">
      <c r="E3221" s="102"/>
    </row>
    <row r="3222" spans="5:5" x14ac:dyDescent="0.25">
      <c r="E3222" s="102"/>
    </row>
    <row r="3223" spans="5:5" x14ac:dyDescent="0.25">
      <c r="E3223" s="102"/>
    </row>
    <row r="3224" spans="5:5" x14ac:dyDescent="0.25">
      <c r="E3224" s="102"/>
    </row>
    <row r="3225" spans="5:5" x14ac:dyDescent="0.25">
      <c r="E3225" s="102"/>
    </row>
    <row r="3226" spans="5:5" x14ac:dyDescent="0.25">
      <c r="E3226" s="102"/>
    </row>
    <row r="3227" spans="5:5" x14ac:dyDescent="0.25">
      <c r="E3227" s="102"/>
    </row>
    <row r="3228" spans="5:5" x14ac:dyDescent="0.25">
      <c r="E3228" s="102"/>
    </row>
    <row r="3229" spans="5:5" x14ac:dyDescent="0.25">
      <c r="E3229" s="102"/>
    </row>
    <row r="3230" spans="5:5" x14ac:dyDescent="0.25">
      <c r="E3230" s="102"/>
    </row>
    <row r="3231" spans="5:5" x14ac:dyDescent="0.25">
      <c r="E3231" s="102"/>
    </row>
    <row r="3232" spans="5:5" x14ac:dyDescent="0.25">
      <c r="E3232" s="102"/>
    </row>
    <row r="3233" spans="5:5" x14ac:dyDescent="0.25">
      <c r="E3233" s="102"/>
    </row>
    <row r="3234" spans="5:5" x14ac:dyDescent="0.25">
      <c r="E3234" s="102"/>
    </row>
    <row r="3235" spans="5:5" x14ac:dyDescent="0.25">
      <c r="E3235" s="102"/>
    </row>
    <row r="3236" spans="5:5" x14ac:dyDescent="0.25">
      <c r="E3236" s="102"/>
    </row>
    <row r="3237" spans="5:5" x14ac:dyDescent="0.25">
      <c r="E3237" s="102"/>
    </row>
    <row r="3238" spans="5:5" x14ac:dyDescent="0.25">
      <c r="E3238" s="102"/>
    </row>
    <row r="3239" spans="5:5" x14ac:dyDescent="0.25">
      <c r="E3239" s="102"/>
    </row>
    <row r="3240" spans="5:5" x14ac:dyDescent="0.25">
      <c r="E3240" s="102"/>
    </row>
    <row r="3241" spans="5:5" x14ac:dyDescent="0.25">
      <c r="E3241" s="102"/>
    </row>
    <row r="3242" spans="5:5" x14ac:dyDescent="0.25">
      <c r="E3242" s="102"/>
    </row>
    <row r="3243" spans="5:5" x14ac:dyDescent="0.25">
      <c r="E3243" s="102"/>
    </row>
    <row r="3244" spans="5:5" x14ac:dyDescent="0.25">
      <c r="E3244" s="102"/>
    </row>
    <row r="3245" spans="5:5" x14ac:dyDescent="0.25">
      <c r="E3245" s="102"/>
    </row>
    <row r="3246" spans="5:5" x14ac:dyDescent="0.25">
      <c r="E3246" s="102"/>
    </row>
    <row r="3247" spans="5:5" x14ac:dyDescent="0.25">
      <c r="E3247" s="102"/>
    </row>
    <row r="3248" spans="5:5" x14ac:dyDescent="0.25">
      <c r="E3248" s="102"/>
    </row>
    <row r="3249" spans="5:5" x14ac:dyDescent="0.25">
      <c r="E3249" s="102"/>
    </row>
    <row r="3250" spans="5:5" x14ac:dyDescent="0.25">
      <c r="E3250" s="102"/>
    </row>
    <row r="3251" spans="5:5" x14ac:dyDescent="0.25">
      <c r="E3251" s="102"/>
    </row>
    <row r="3252" spans="5:5" x14ac:dyDescent="0.25">
      <c r="E3252" s="102"/>
    </row>
    <row r="3253" spans="5:5" x14ac:dyDescent="0.25">
      <c r="E3253" s="102"/>
    </row>
    <row r="3254" spans="5:5" x14ac:dyDescent="0.25">
      <c r="E3254" s="102"/>
    </row>
    <row r="3255" spans="5:5" x14ac:dyDescent="0.25">
      <c r="E3255" s="102"/>
    </row>
    <row r="3256" spans="5:5" x14ac:dyDescent="0.25">
      <c r="E3256" s="102"/>
    </row>
    <row r="3257" spans="5:5" x14ac:dyDescent="0.25">
      <c r="E3257" s="102"/>
    </row>
    <row r="3258" spans="5:5" x14ac:dyDescent="0.25">
      <c r="E3258" s="102"/>
    </row>
    <row r="3259" spans="5:5" x14ac:dyDescent="0.25">
      <c r="E3259" s="102"/>
    </row>
    <row r="3260" spans="5:5" x14ac:dyDescent="0.25">
      <c r="E3260" s="102"/>
    </row>
    <row r="3261" spans="5:5" x14ac:dyDescent="0.25">
      <c r="E3261" s="102"/>
    </row>
    <row r="3262" spans="5:5" x14ac:dyDescent="0.25">
      <c r="E3262" s="102"/>
    </row>
    <row r="3263" spans="5:5" x14ac:dyDescent="0.25">
      <c r="E3263" s="102"/>
    </row>
    <row r="3264" spans="5:5" x14ac:dyDescent="0.25">
      <c r="E3264" s="102"/>
    </row>
    <row r="3265" spans="5:5" x14ac:dyDescent="0.25">
      <c r="E3265" s="102"/>
    </row>
    <row r="3266" spans="5:5" x14ac:dyDescent="0.25">
      <c r="E3266" s="102"/>
    </row>
    <row r="3267" spans="5:5" x14ac:dyDescent="0.25">
      <c r="E3267" s="102"/>
    </row>
    <row r="3268" spans="5:5" x14ac:dyDescent="0.25">
      <c r="E3268" s="102"/>
    </row>
    <row r="3269" spans="5:5" x14ac:dyDescent="0.25">
      <c r="E3269" s="102"/>
    </row>
    <row r="3270" spans="5:5" x14ac:dyDescent="0.25">
      <c r="E3270" s="102"/>
    </row>
    <row r="3271" spans="5:5" x14ac:dyDescent="0.25">
      <c r="E3271" s="102"/>
    </row>
    <row r="3272" spans="5:5" x14ac:dyDescent="0.25">
      <c r="E3272" s="102"/>
    </row>
    <row r="3273" spans="5:5" x14ac:dyDescent="0.25">
      <c r="E3273" s="102"/>
    </row>
    <row r="3274" spans="5:5" x14ac:dyDescent="0.25">
      <c r="E3274" s="102"/>
    </row>
    <row r="3275" spans="5:5" x14ac:dyDescent="0.25">
      <c r="E3275" s="102"/>
    </row>
    <row r="3276" spans="5:5" x14ac:dyDescent="0.25">
      <c r="E3276" s="102"/>
    </row>
    <row r="3277" spans="5:5" x14ac:dyDescent="0.25">
      <c r="E3277" s="102"/>
    </row>
    <row r="3278" spans="5:5" x14ac:dyDescent="0.25">
      <c r="E3278" s="102"/>
    </row>
    <row r="3279" spans="5:5" x14ac:dyDescent="0.25">
      <c r="E3279" s="102"/>
    </row>
    <row r="3280" spans="5:5" x14ac:dyDescent="0.25">
      <c r="E3280" s="102"/>
    </row>
    <row r="3281" spans="5:5" x14ac:dyDescent="0.25">
      <c r="E3281" s="102"/>
    </row>
    <row r="3282" spans="5:5" x14ac:dyDescent="0.25">
      <c r="E3282" s="102"/>
    </row>
    <row r="3283" spans="5:5" x14ac:dyDescent="0.25">
      <c r="E3283" s="102"/>
    </row>
    <row r="3284" spans="5:5" x14ac:dyDescent="0.25">
      <c r="E3284" s="102"/>
    </row>
    <row r="3285" spans="5:5" x14ac:dyDescent="0.25">
      <c r="E3285" s="102"/>
    </row>
    <row r="3286" spans="5:5" x14ac:dyDescent="0.25">
      <c r="E3286" s="102"/>
    </row>
    <row r="3287" spans="5:5" x14ac:dyDescent="0.25">
      <c r="E3287" s="102"/>
    </row>
    <row r="3288" spans="5:5" x14ac:dyDescent="0.25">
      <c r="E3288" s="102"/>
    </row>
    <row r="3289" spans="5:5" x14ac:dyDescent="0.25">
      <c r="E3289" s="102"/>
    </row>
    <row r="3290" spans="5:5" x14ac:dyDescent="0.25">
      <c r="E3290" s="102"/>
    </row>
    <row r="3291" spans="5:5" x14ac:dyDescent="0.25">
      <c r="E3291" s="102"/>
    </row>
    <row r="3292" spans="5:5" x14ac:dyDescent="0.25">
      <c r="E3292" s="102"/>
    </row>
    <row r="3293" spans="5:5" x14ac:dyDescent="0.25">
      <c r="E3293" s="102"/>
    </row>
    <row r="3294" spans="5:5" x14ac:dyDescent="0.25">
      <c r="E3294" s="102"/>
    </row>
    <row r="3295" spans="5:5" x14ac:dyDescent="0.25">
      <c r="E3295" s="102"/>
    </row>
    <row r="3296" spans="5:5" x14ac:dyDescent="0.25">
      <c r="E3296" s="102"/>
    </row>
    <row r="3297" spans="5:5" x14ac:dyDescent="0.25">
      <c r="E3297" s="102"/>
    </row>
    <row r="3298" spans="5:5" x14ac:dyDescent="0.25">
      <c r="E3298" s="102"/>
    </row>
    <row r="3299" spans="5:5" x14ac:dyDescent="0.25">
      <c r="E3299" s="102"/>
    </row>
    <row r="3300" spans="5:5" x14ac:dyDescent="0.25">
      <c r="E3300" s="102"/>
    </row>
    <row r="3301" spans="5:5" x14ac:dyDescent="0.25">
      <c r="E3301" s="102"/>
    </row>
    <row r="3302" spans="5:5" x14ac:dyDescent="0.25">
      <c r="E3302" s="102"/>
    </row>
    <row r="3303" spans="5:5" x14ac:dyDescent="0.25">
      <c r="E3303" s="102"/>
    </row>
    <row r="3304" spans="5:5" x14ac:dyDescent="0.25">
      <c r="E3304" s="102"/>
    </row>
    <row r="3305" spans="5:5" x14ac:dyDescent="0.25">
      <c r="E3305" s="102"/>
    </row>
    <row r="3306" spans="5:5" x14ac:dyDescent="0.25">
      <c r="E3306" s="102"/>
    </row>
    <row r="3307" spans="5:5" x14ac:dyDescent="0.25">
      <c r="E3307" s="102"/>
    </row>
    <row r="3308" spans="5:5" x14ac:dyDescent="0.25">
      <c r="E3308" s="102"/>
    </row>
    <row r="3309" spans="5:5" x14ac:dyDescent="0.25">
      <c r="E3309" s="102"/>
    </row>
    <row r="3310" spans="5:5" x14ac:dyDescent="0.25">
      <c r="E3310" s="102"/>
    </row>
    <row r="3311" spans="5:5" x14ac:dyDescent="0.25">
      <c r="E3311" s="102"/>
    </row>
    <row r="3312" spans="5:5" x14ac:dyDescent="0.25">
      <c r="E3312" s="102"/>
    </row>
    <row r="3313" spans="5:5" x14ac:dyDescent="0.25">
      <c r="E3313" s="102"/>
    </row>
    <row r="3314" spans="5:5" x14ac:dyDescent="0.25">
      <c r="E3314" s="102"/>
    </row>
    <row r="3315" spans="5:5" x14ac:dyDescent="0.25">
      <c r="E3315" s="102"/>
    </row>
    <row r="3316" spans="5:5" x14ac:dyDescent="0.25">
      <c r="E3316" s="102"/>
    </row>
    <row r="3317" spans="5:5" x14ac:dyDescent="0.25">
      <c r="E3317" s="102"/>
    </row>
    <row r="3318" spans="5:5" x14ac:dyDescent="0.25">
      <c r="E3318" s="102"/>
    </row>
    <row r="3319" spans="5:5" x14ac:dyDescent="0.25">
      <c r="E3319" s="102"/>
    </row>
    <row r="3320" spans="5:5" x14ac:dyDescent="0.25">
      <c r="E3320" s="102"/>
    </row>
    <row r="3321" spans="5:5" x14ac:dyDescent="0.25">
      <c r="E3321" s="102"/>
    </row>
    <row r="3322" spans="5:5" x14ac:dyDescent="0.25">
      <c r="E3322" s="102"/>
    </row>
    <row r="3323" spans="5:5" x14ac:dyDescent="0.25">
      <c r="E3323" s="102"/>
    </row>
    <row r="3324" spans="5:5" x14ac:dyDescent="0.25">
      <c r="E3324" s="102"/>
    </row>
    <row r="3325" spans="5:5" x14ac:dyDescent="0.25">
      <c r="E3325" s="102"/>
    </row>
    <row r="3326" spans="5:5" x14ac:dyDescent="0.25">
      <c r="E3326" s="102"/>
    </row>
    <row r="3327" spans="5:5" x14ac:dyDescent="0.25">
      <c r="E3327" s="102"/>
    </row>
    <row r="3328" spans="5:5" x14ac:dyDescent="0.25">
      <c r="E3328" s="102"/>
    </row>
    <row r="3329" spans="5:5" x14ac:dyDescent="0.25">
      <c r="E3329" s="102"/>
    </row>
    <row r="3330" spans="5:5" x14ac:dyDescent="0.25">
      <c r="E3330" s="102"/>
    </row>
    <row r="3331" spans="5:5" x14ac:dyDescent="0.25">
      <c r="E3331" s="102"/>
    </row>
    <row r="3332" spans="5:5" x14ac:dyDescent="0.25">
      <c r="E3332" s="102"/>
    </row>
    <row r="3333" spans="5:5" x14ac:dyDescent="0.25">
      <c r="E3333" s="102"/>
    </row>
    <row r="3334" spans="5:5" x14ac:dyDescent="0.25">
      <c r="E3334" s="102"/>
    </row>
    <row r="3335" spans="5:5" x14ac:dyDescent="0.25">
      <c r="E3335" s="102"/>
    </row>
    <row r="3336" spans="5:5" x14ac:dyDescent="0.25">
      <c r="E3336" s="102"/>
    </row>
    <row r="3337" spans="5:5" x14ac:dyDescent="0.25">
      <c r="E3337" s="102"/>
    </row>
    <row r="3338" spans="5:5" x14ac:dyDescent="0.25">
      <c r="E3338" s="102"/>
    </row>
    <row r="3339" spans="5:5" x14ac:dyDescent="0.25">
      <c r="E3339" s="102"/>
    </row>
    <row r="3340" spans="5:5" x14ac:dyDescent="0.25">
      <c r="E3340" s="102"/>
    </row>
    <row r="3341" spans="5:5" x14ac:dyDescent="0.25">
      <c r="E3341" s="102"/>
    </row>
    <row r="3342" spans="5:5" x14ac:dyDescent="0.25">
      <c r="E3342" s="102"/>
    </row>
    <row r="3343" spans="5:5" x14ac:dyDescent="0.25">
      <c r="E3343" s="102"/>
    </row>
    <row r="3344" spans="5:5" x14ac:dyDescent="0.25">
      <c r="E3344" s="102"/>
    </row>
    <row r="3345" spans="5:5" x14ac:dyDescent="0.25">
      <c r="E3345" s="102"/>
    </row>
    <row r="3346" spans="5:5" x14ac:dyDescent="0.25">
      <c r="E3346" s="102"/>
    </row>
    <row r="3347" spans="5:5" x14ac:dyDescent="0.25">
      <c r="E3347" s="102"/>
    </row>
    <row r="3348" spans="5:5" x14ac:dyDescent="0.25">
      <c r="E3348" s="102"/>
    </row>
    <row r="3349" spans="5:5" x14ac:dyDescent="0.25">
      <c r="E3349" s="102"/>
    </row>
    <row r="3350" spans="5:5" x14ac:dyDescent="0.25">
      <c r="E3350" s="102"/>
    </row>
    <row r="3351" spans="5:5" x14ac:dyDescent="0.25">
      <c r="E3351" s="102"/>
    </row>
    <row r="3352" spans="5:5" x14ac:dyDescent="0.25">
      <c r="E3352" s="102"/>
    </row>
    <row r="3353" spans="5:5" x14ac:dyDescent="0.25">
      <c r="E3353" s="102"/>
    </row>
    <row r="3354" spans="5:5" x14ac:dyDescent="0.25">
      <c r="E3354" s="102"/>
    </row>
    <row r="3355" spans="5:5" x14ac:dyDescent="0.25">
      <c r="E3355" s="102"/>
    </row>
    <row r="3356" spans="5:5" x14ac:dyDescent="0.25">
      <c r="E3356" s="102"/>
    </row>
    <row r="3357" spans="5:5" x14ac:dyDescent="0.25">
      <c r="E3357" s="102"/>
    </row>
    <row r="3358" spans="5:5" x14ac:dyDescent="0.25">
      <c r="E3358" s="102"/>
    </row>
    <row r="3359" spans="5:5" x14ac:dyDescent="0.25">
      <c r="E3359" s="102"/>
    </row>
    <row r="3360" spans="5:5" x14ac:dyDescent="0.25">
      <c r="E3360" s="102"/>
    </row>
    <row r="3361" spans="5:5" x14ac:dyDescent="0.25">
      <c r="E3361" s="102"/>
    </row>
    <row r="3362" spans="5:5" x14ac:dyDescent="0.25">
      <c r="E3362" s="102"/>
    </row>
    <row r="3363" spans="5:5" x14ac:dyDescent="0.25">
      <c r="E3363" s="102"/>
    </row>
    <row r="3364" spans="5:5" x14ac:dyDescent="0.25">
      <c r="E3364" s="102"/>
    </row>
    <row r="3365" spans="5:5" x14ac:dyDescent="0.25">
      <c r="E3365" s="102"/>
    </row>
    <row r="3366" spans="5:5" x14ac:dyDescent="0.25">
      <c r="E3366" s="102"/>
    </row>
    <row r="3367" spans="5:5" x14ac:dyDescent="0.25">
      <c r="E3367" s="102"/>
    </row>
    <row r="3368" spans="5:5" x14ac:dyDescent="0.25">
      <c r="E3368" s="102"/>
    </row>
    <row r="3369" spans="5:5" x14ac:dyDescent="0.25">
      <c r="E3369" s="102"/>
    </row>
    <row r="3370" spans="5:5" x14ac:dyDescent="0.25">
      <c r="E3370" s="102"/>
    </row>
    <row r="3371" spans="5:5" x14ac:dyDescent="0.25">
      <c r="E3371" s="102"/>
    </row>
    <row r="3372" spans="5:5" x14ac:dyDescent="0.25">
      <c r="E3372" s="102"/>
    </row>
    <row r="3373" spans="5:5" x14ac:dyDescent="0.25">
      <c r="E3373" s="102"/>
    </row>
    <row r="3374" spans="5:5" x14ac:dyDescent="0.25">
      <c r="E3374" s="102"/>
    </row>
    <row r="3375" spans="5:5" x14ac:dyDescent="0.25">
      <c r="E3375" s="102"/>
    </row>
    <row r="3376" spans="5:5" x14ac:dyDescent="0.25">
      <c r="E3376" s="102"/>
    </row>
    <row r="3377" spans="5:5" x14ac:dyDescent="0.25">
      <c r="E3377" s="102"/>
    </row>
    <row r="3378" spans="5:5" x14ac:dyDescent="0.25">
      <c r="E3378" s="102"/>
    </row>
    <row r="3379" spans="5:5" x14ac:dyDescent="0.25">
      <c r="E3379" s="102"/>
    </row>
    <row r="3380" spans="5:5" x14ac:dyDescent="0.25">
      <c r="E3380" s="102"/>
    </row>
    <row r="3381" spans="5:5" x14ac:dyDescent="0.25">
      <c r="E3381" s="102"/>
    </row>
    <row r="3382" spans="5:5" x14ac:dyDescent="0.25">
      <c r="E3382" s="102"/>
    </row>
    <row r="3383" spans="5:5" x14ac:dyDescent="0.25">
      <c r="E3383" s="102"/>
    </row>
    <row r="3384" spans="5:5" x14ac:dyDescent="0.25">
      <c r="E3384" s="102"/>
    </row>
    <row r="3385" spans="5:5" x14ac:dyDescent="0.25">
      <c r="E3385" s="102"/>
    </row>
    <row r="3386" spans="5:5" x14ac:dyDescent="0.25">
      <c r="E3386" s="102"/>
    </row>
    <row r="3387" spans="5:5" x14ac:dyDescent="0.25">
      <c r="E3387" s="102"/>
    </row>
    <row r="3388" spans="5:5" x14ac:dyDescent="0.25">
      <c r="E3388" s="102"/>
    </row>
    <row r="3389" spans="5:5" x14ac:dyDescent="0.25">
      <c r="E3389" s="102"/>
    </row>
    <row r="3390" spans="5:5" x14ac:dyDescent="0.25">
      <c r="E3390" s="102"/>
    </row>
    <row r="3391" spans="5:5" x14ac:dyDescent="0.25">
      <c r="E3391" s="102"/>
    </row>
    <row r="3392" spans="5:5" x14ac:dyDescent="0.25">
      <c r="E3392" s="102"/>
    </row>
    <row r="3393" spans="5:5" x14ac:dyDescent="0.25">
      <c r="E3393" s="102"/>
    </row>
    <row r="3394" spans="5:5" x14ac:dyDescent="0.25">
      <c r="E3394" s="102"/>
    </row>
    <row r="3395" spans="5:5" x14ac:dyDescent="0.25">
      <c r="E3395" s="102"/>
    </row>
    <row r="3396" spans="5:5" x14ac:dyDescent="0.25">
      <c r="E3396" s="102"/>
    </row>
    <row r="3397" spans="5:5" x14ac:dyDescent="0.25">
      <c r="E3397" s="102"/>
    </row>
    <row r="3398" spans="5:5" x14ac:dyDescent="0.25">
      <c r="E3398" s="102"/>
    </row>
    <row r="3399" spans="5:5" x14ac:dyDescent="0.25">
      <c r="E3399" s="102"/>
    </row>
    <row r="3400" spans="5:5" x14ac:dyDescent="0.25">
      <c r="E3400" s="102"/>
    </row>
    <row r="3401" spans="5:5" x14ac:dyDescent="0.25">
      <c r="E3401" s="102"/>
    </row>
    <row r="3402" spans="5:5" x14ac:dyDescent="0.25">
      <c r="E3402" s="102"/>
    </row>
    <row r="3403" spans="5:5" x14ac:dyDescent="0.25">
      <c r="E3403" s="102"/>
    </row>
    <row r="3404" spans="5:5" x14ac:dyDescent="0.25">
      <c r="E3404" s="102"/>
    </row>
    <row r="3405" spans="5:5" x14ac:dyDescent="0.25">
      <c r="E3405" s="102"/>
    </row>
    <row r="3406" spans="5:5" x14ac:dyDescent="0.25">
      <c r="E3406" s="102"/>
    </row>
    <row r="3407" spans="5:5" x14ac:dyDescent="0.25">
      <c r="E3407" s="102"/>
    </row>
    <row r="3408" spans="5:5" x14ac:dyDescent="0.25">
      <c r="E3408" s="102"/>
    </row>
    <row r="3409" spans="5:5" x14ac:dyDescent="0.25">
      <c r="E3409" s="102"/>
    </row>
    <row r="3410" spans="5:5" x14ac:dyDescent="0.25">
      <c r="E3410" s="102"/>
    </row>
    <row r="3411" spans="5:5" x14ac:dyDescent="0.25">
      <c r="E3411" s="102"/>
    </row>
    <row r="3412" spans="5:5" x14ac:dyDescent="0.25">
      <c r="E3412" s="102"/>
    </row>
    <row r="3413" spans="5:5" x14ac:dyDescent="0.25">
      <c r="E3413" s="102"/>
    </row>
    <row r="3414" spans="5:5" x14ac:dyDescent="0.25">
      <c r="E3414" s="102"/>
    </row>
    <row r="3415" spans="5:5" x14ac:dyDescent="0.25">
      <c r="E3415" s="102"/>
    </row>
    <row r="3416" spans="5:5" x14ac:dyDescent="0.25">
      <c r="E3416" s="102"/>
    </row>
    <row r="3417" spans="5:5" x14ac:dyDescent="0.25">
      <c r="E3417" s="102"/>
    </row>
    <row r="3418" spans="5:5" x14ac:dyDescent="0.25">
      <c r="E3418" s="102"/>
    </row>
    <row r="3419" spans="5:5" x14ac:dyDescent="0.25">
      <c r="E3419" s="102"/>
    </row>
    <row r="3420" spans="5:5" x14ac:dyDescent="0.25">
      <c r="E3420" s="102"/>
    </row>
    <row r="3421" spans="5:5" x14ac:dyDescent="0.25">
      <c r="E3421" s="102"/>
    </row>
    <row r="3422" spans="5:5" x14ac:dyDescent="0.25">
      <c r="E3422" s="102"/>
    </row>
    <row r="3423" spans="5:5" x14ac:dyDescent="0.25">
      <c r="E3423" s="102"/>
    </row>
    <row r="3424" spans="5:5" x14ac:dyDescent="0.25">
      <c r="E3424" s="102"/>
    </row>
    <row r="3425" spans="5:5" x14ac:dyDescent="0.25">
      <c r="E3425" s="102"/>
    </row>
    <row r="3426" spans="5:5" x14ac:dyDescent="0.25">
      <c r="E3426" s="102"/>
    </row>
    <row r="3427" spans="5:5" x14ac:dyDescent="0.25">
      <c r="E3427" s="102"/>
    </row>
    <row r="3428" spans="5:5" x14ac:dyDescent="0.25">
      <c r="E3428" s="102"/>
    </row>
    <row r="3429" spans="5:5" x14ac:dyDescent="0.25">
      <c r="E3429" s="102"/>
    </row>
    <row r="3430" spans="5:5" x14ac:dyDescent="0.25">
      <c r="E3430" s="102"/>
    </row>
    <row r="3431" spans="5:5" x14ac:dyDescent="0.25">
      <c r="E3431" s="102"/>
    </row>
    <row r="3432" spans="5:5" x14ac:dyDescent="0.25">
      <c r="E3432" s="102"/>
    </row>
    <row r="3433" spans="5:5" x14ac:dyDescent="0.25">
      <c r="E3433" s="102"/>
    </row>
    <row r="3434" spans="5:5" x14ac:dyDescent="0.25">
      <c r="E3434" s="102"/>
    </row>
    <row r="3435" spans="5:5" x14ac:dyDescent="0.25">
      <c r="E3435" s="102"/>
    </row>
    <row r="3436" spans="5:5" x14ac:dyDescent="0.25">
      <c r="E3436" s="102"/>
    </row>
    <row r="3437" spans="5:5" x14ac:dyDescent="0.25">
      <c r="E3437" s="102"/>
    </row>
    <row r="3438" spans="5:5" x14ac:dyDescent="0.25">
      <c r="E3438" s="102"/>
    </row>
    <row r="3439" spans="5:5" x14ac:dyDescent="0.25">
      <c r="E3439" s="102"/>
    </row>
    <row r="3440" spans="5:5" x14ac:dyDescent="0.25">
      <c r="E3440" s="102"/>
    </row>
    <row r="3441" spans="5:5" x14ac:dyDescent="0.25">
      <c r="E3441" s="102"/>
    </row>
    <row r="3442" spans="5:5" x14ac:dyDescent="0.25">
      <c r="E3442" s="102"/>
    </row>
    <row r="3443" spans="5:5" x14ac:dyDescent="0.25">
      <c r="E3443" s="102"/>
    </row>
    <row r="3444" spans="5:5" x14ac:dyDescent="0.25">
      <c r="E3444" s="102"/>
    </row>
    <row r="3445" spans="5:5" x14ac:dyDescent="0.25">
      <c r="E3445" s="102"/>
    </row>
    <row r="3446" spans="5:5" x14ac:dyDescent="0.25">
      <c r="E3446" s="102"/>
    </row>
    <row r="3447" spans="5:5" x14ac:dyDescent="0.25">
      <c r="E3447" s="102"/>
    </row>
    <row r="3448" spans="5:5" x14ac:dyDescent="0.25">
      <c r="E3448" s="102"/>
    </row>
    <row r="3449" spans="5:5" x14ac:dyDescent="0.25">
      <c r="E3449" s="102"/>
    </row>
    <row r="3450" spans="5:5" x14ac:dyDescent="0.25">
      <c r="E3450" s="102"/>
    </row>
    <row r="3451" spans="5:5" x14ac:dyDescent="0.25">
      <c r="E3451" s="102"/>
    </row>
    <row r="3452" spans="5:5" x14ac:dyDescent="0.25">
      <c r="E3452" s="102"/>
    </row>
    <row r="3453" spans="5:5" x14ac:dyDescent="0.25">
      <c r="E3453" s="102"/>
    </row>
    <row r="3454" spans="5:5" x14ac:dyDescent="0.25">
      <c r="E3454" s="102"/>
    </row>
    <row r="3455" spans="5:5" x14ac:dyDescent="0.25">
      <c r="E3455" s="102"/>
    </row>
    <row r="3456" spans="5:5" x14ac:dyDescent="0.25">
      <c r="E3456" s="102"/>
    </row>
    <row r="3457" spans="5:5" x14ac:dyDescent="0.25">
      <c r="E3457" s="102"/>
    </row>
    <row r="3458" spans="5:5" x14ac:dyDescent="0.25">
      <c r="E3458" s="102"/>
    </row>
    <row r="3459" spans="5:5" x14ac:dyDescent="0.25">
      <c r="E3459" s="102"/>
    </row>
    <row r="3460" spans="5:5" x14ac:dyDescent="0.25">
      <c r="E3460" s="102"/>
    </row>
    <row r="3461" spans="5:5" x14ac:dyDescent="0.25">
      <c r="E3461" s="102"/>
    </row>
    <row r="3462" spans="5:5" x14ac:dyDescent="0.25">
      <c r="E3462" s="102"/>
    </row>
    <row r="3463" spans="5:5" x14ac:dyDescent="0.25">
      <c r="E3463" s="102"/>
    </row>
    <row r="3464" spans="5:5" x14ac:dyDescent="0.25">
      <c r="E3464" s="102"/>
    </row>
    <row r="3465" spans="5:5" x14ac:dyDescent="0.25">
      <c r="E3465" s="102"/>
    </row>
    <row r="3466" spans="5:5" x14ac:dyDescent="0.25">
      <c r="E3466" s="102"/>
    </row>
    <row r="3467" spans="5:5" x14ac:dyDescent="0.25">
      <c r="E3467" s="102"/>
    </row>
    <row r="3468" spans="5:5" x14ac:dyDescent="0.25">
      <c r="E3468" s="102"/>
    </row>
    <row r="3469" spans="5:5" x14ac:dyDescent="0.25">
      <c r="E3469" s="102"/>
    </row>
    <row r="3470" spans="5:5" x14ac:dyDescent="0.25">
      <c r="E3470" s="102"/>
    </row>
    <row r="3471" spans="5:5" x14ac:dyDescent="0.25">
      <c r="E3471" s="102"/>
    </row>
    <row r="3472" spans="5:5" x14ac:dyDescent="0.25">
      <c r="E3472" s="102"/>
    </row>
    <row r="3473" spans="5:5" x14ac:dyDescent="0.25">
      <c r="E3473" s="102"/>
    </row>
    <row r="3474" spans="5:5" x14ac:dyDescent="0.25">
      <c r="E3474" s="102"/>
    </row>
    <row r="3475" spans="5:5" x14ac:dyDescent="0.25">
      <c r="E3475" s="102"/>
    </row>
    <row r="3476" spans="5:5" x14ac:dyDescent="0.25">
      <c r="E3476" s="102"/>
    </row>
    <row r="3477" spans="5:5" x14ac:dyDescent="0.25">
      <c r="E3477" s="102"/>
    </row>
    <row r="3478" spans="5:5" x14ac:dyDescent="0.25">
      <c r="E3478" s="102"/>
    </row>
    <row r="3479" spans="5:5" x14ac:dyDescent="0.25">
      <c r="E3479" s="102"/>
    </row>
    <row r="3480" spans="5:5" x14ac:dyDescent="0.25">
      <c r="E3480" s="102"/>
    </row>
    <row r="3481" spans="5:5" x14ac:dyDescent="0.25">
      <c r="E3481" s="102"/>
    </row>
    <row r="3482" spans="5:5" x14ac:dyDescent="0.25">
      <c r="E3482" s="102"/>
    </row>
    <row r="3483" spans="5:5" x14ac:dyDescent="0.25">
      <c r="E3483" s="102"/>
    </row>
    <row r="3484" spans="5:5" x14ac:dyDescent="0.25">
      <c r="E3484" s="102"/>
    </row>
    <row r="3485" spans="5:5" x14ac:dyDescent="0.25">
      <c r="E3485" s="102"/>
    </row>
    <row r="3486" spans="5:5" x14ac:dyDescent="0.25">
      <c r="E3486" s="102"/>
    </row>
    <row r="3487" spans="5:5" x14ac:dyDescent="0.25">
      <c r="E3487" s="102"/>
    </row>
    <row r="3488" spans="5:5" x14ac:dyDescent="0.25">
      <c r="E3488" s="102"/>
    </row>
    <row r="3489" spans="5:5" x14ac:dyDescent="0.25">
      <c r="E3489" s="102"/>
    </row>
    <row r="3490" spans="5:5" x14ac:dyDescent="0.25">
      <c r="E3490" s="102"/>
    </row>
    <row r="3491" spans="5:5" x14ac:dyDescent="0.25">
      <c r="E3491" s="102"/>
    </row>
    <row r="3492" spans="5:5" x14ac:dyDescent="0.25">
      <c r="E3492" s="102"/>
    </row>
    <row r="3493" spans="5:5" x14ac:dyDescent="0.25">
      <c r="E3493" s="102"/>
    </row>
    <row r="3494" spans="5:5" x14ac:dyDescent="0.25">
      <c r="E3494" s="102"/>
    </row>
    <row r="3495" spans="5:5" x14ac:dyDescent="0.25">
      <c r="E3495" s="102"/>
    </row>
    <row r="3496" spans="5:5" x14ac:dyDescent="0.25">
      <c r="E3496" s="102"/>
    </row>
    <row r="3497" spans="5:5" x14ac:dyDescent="0.25">
      <c r="E3497" s="102"/>
    </row>
    <row r="3498" spans="5:5" x14ac:dyDescent="0.25">
      <c r="E3498" s="102"/>
    </row>
    <row r="3499" spans="5:5" x14ac:dyDescent="0.25">
      <c r="E3499" s="102"/>
    </row>
    <row r="3500" spans="5:5" x14ac:dyDescent="0.25">
      <c r="E3500" s="102"/>
    </row>
    <row r="3501" spans="5:5" x14ac:dyDescent="0.25">
      <c r="E3501" s="102"/>
    </row>
    <row r="3502" spans="5:5" x14ac:dyDescent="0.25">
      <c r="E3502" s="102"/>
    </row>
    <row r="3503" spans="5:5" x14ac:dyDescent="0.25">
      <c r="E3503" s="102"/>
    </row>
    <row r="3504" spans="5:5" x14ac:dyDescent="0.25">
      <c r="E3504" s="102"/>
    </row>
    <row r="3505" spans="5:5" x14ac:dyDescent="0.25">
      <c r="E3505" s="102"/>
    </row>
    <row r="3506" spans="5:5" x14ac:dyDescent="0.25">
      <c r="E3506" s="102"/>
    </row>
    <row r="3507" spans="5:5" x14ac:dyDescent="0.25">
      <c r="E3507" s="102"/>
    </row>
    <row r="3508" spans="5:5" x14ac:dyDescent="0.25">
      <c r="E3508" s="102"/>
    </row>
    <row r="3509" spans="5:5" x14ac:dyDescent="0.25">
      <c r="E3509" s="102"/>
    </row>
    <row r="3510" spans="5:5" x14ac:dyDescent="0.25">
      <c r="E3510" s="102"/>
    </row>
    <row r="3511" spans="5:5" x14ac:dyDescent="0.25">
      <c r="E3511" s="102"/>
    </row>
    <row r="3512" spans="5:5" x14ac:dyDescent="0.25">
      <c r="E3512" s="102"/>
    </row>
    <row r="3513" spans="5:5" x14ac:dyDescent="0.25">
      <c r="E3513" s="102"/>
    </row>
    <row r="3514" spans="5:5" x14ac:dyDescent="0.25">
      <c r="E3514" s="102"/>
    </row>
    <row r="3515" spans="5:5" x14ac:dyDescent="0.25">
      <c r="E3515" s="102"/>
    </row>
    <row r="3516" spans="5:5" x14ac:dyDescent="0.25">
      <c r="E3516" s="102"/>
    </row>
    <row r="3517" spans="5:5" x14ac:dyDescent="0.25">
      <c r="E3517" s="102"/>
    </row>
    <row r="3518" spans="5:5" x14ac:dyDescent="0.25">
      <c r="E3518" s="102"/>
    </row>
    <row r="3519" spans="5:5" x14ac:dyDescent="0.25">
      <c r="E3519" s="102"/>
    </row>
    <row r="3520" spans="5:5" x14ac:dyDescent="0.25">
      <c r="E3520" s="102"/>
    </row>
    <row r="3521" spans="5:5" x14ac:dyDescent="0.25">
      <c r="E3521" s="102"/>
    </row>
    <row r="3522" spans="5:5" x14ac:dyDescent="0.25">
      <c r="E3522" s="102"/>
    </row>
    <row r="3523" spans="5:5" x14ac:dyDescent="0.25">
      <c r="E3523" s="102"/>
    </row>
    <row r="3524" spans="5:5" x14ac:dyDescent="0.25">
      <c r="E3524" s="102"/>
    </row>
    <row r="3525" spans="5:5" x14ac:dyDescent="0.25">
      <c r="E3525" s="102"/>
    </row>
    <row r="3526" spans="5:5" x14ac:dyDescent="0.25">
      <c r="E3526" s="102"/>
    </row>
    <row r="3527" spans="5:5" x14ac:dyDescent="0.25">
      <c r="E3527" s="102"/>
    </row>
    <row r="3528" spans="5:5" x14ac:dyDescent="0.25">
      <c r="E3528" s="102"/>
    </row>
    <row r="3529" spans="5:5" x14ac:dyDescent="0.25">
      <c r="E3529" s="102"/>
    </row>
    <row r="3530" spans="5:5" x14ac:dyDescent="0.25">
      <c r="E3530" s="102"/>
    </row>
    <row r="3531" spans="5:5" x14ac:dyDescent="0.25">
      <c r="E3531" s="102"/>
    </row>
    <row r="3532" spans="5:5" x14ac:dyDescent="0.25">
      <c r="E3532" s="102"/>
    </row>
    <row r="3533" spans="5:5" x14ac:dyDescent="0.25">
      <c r="E3533" s="102"/>
    </row>
    <row r="3534" spans="5:5" x14ac:dyDescent="0.25">
      <c r="E3534" s="102"/>
    </row>
    <row r="3535" spans="5:5" x14ac:dyDescent="0.25">
      <c r="E3535" s="102"/>
    </row>
    <row r="3536" spans="5:5" x14ac:dyDescent="0.25">
      <c r="E3536" s="102"/>
    </row>
    <row r="3537" spans="5:5" x14ac:dyDescent="0.25">
      <c r="E3537" s="102"/>
    </row>
    <row r="3538" spans="5:5" x14ac:dyDescent="0.25">
      <c r="E3538" s="102"/>
    </row>
    <row r="3539" spans="5:5" x14ac:dyDescent="0.25">
      <c r="E3539" s="102"/>
    </row>
    <row r="3540" spans="5:5" x14ac:dyDescent="0.25">
      <c r="E3540" s="102"/>
    </row>
    <row r="3541" spans="5:5" x14ac:dyDescent="0.25">
      <c r="E3541" s="102"/>
    </row>
    <row r="3542" spans="5:5" x14ac:dyDescent="0.25">
      <c r="E3542" s="102"/>
    </row>
    <row r="3543" spans="5:5" x14ac:dyDescent="0.25">
      <c r="E3543" s="102"/>
    </row>
    <row r="3544" spans="5:5" x14ac:dyDescent="0.25">
      <c r="E3544" s="102"/>
    </row>
    <row r="3545" spans="5:5" x14ac:dyDescent="0.25">
      <c r="E3545" s="102"/>
    </row>
    <row r="3546" spans="5:5" x14ac:dyDescent="0.25">
      <c r="E3546" s="102"/>
    </row>
    <row r="3547" spans="5:5" x14ac:dyDescent="0.25">
      <c r="E3547" s="102"/>
    </row>
    <row r="3548" spans="5:5" x14ac:dyDescent="0.25">
      <c r="E3548" s="102"/>
    </row>
    <row r="3549" spans="5:5" x14ac:dyDescent="0.25">
      <c r="E3549" s="102"/>
    </row>
    <row r="3550" spans="5:5" x14ac:dyDescent="0.25">
      <c r="E3550" s="102"/>
    </row>
    <row r="3551" spans="5:5" x14ac:dyDescent="0.25">
      <c r="E3551" s="102"/>
    </row>
    <row r="3552" spans="5:5" x14ac:dyDescent="0.25">
      <c r="E3552" s="102"/>
    </row>
    <row r="3553" spans="5:5" x14ac:dyDescent="0.25">
      <c r="E3553" s="102"/>
    </row>
    <row r="3554" spans="5:5" x14ac:dyDescent="0.25">
      <c r="E3554" s="102"/>
    </row>
    <row r="3555" spans="5:5" x14ac:dyDescent="0.25">
      <c r="E3555" s="102"/>
    </row>
    <row r="3556" spans="5:5" x14ac:dyDescent="0.25">
      <c r="E3556" s="102"/>
    </row>
    <row r="3557" spans="5:5" x14ac:dyDescent="0.25">
      <c r="E3557" s="102"/>
    </row>
    <row r="3558" spans="5:5" x14ac:dyDescent="0.25">
      <c r="E3558" s="102"/>
    </row>
    <row r="3559" spans="5:5" x14ac:dyDescent="0.25">
      <c r="E3559" s="102"/>
    </row>
    <row r="3560" spans="5:5" x14ac:dyDescent="0.25">
      <c r="E3560" s="102"/>
    </row>
    <row r="3561" spans="5:5" x14ac:dyDescent="0.25">
      <c r="E3561" s="102"/>
    </row>
    <row r="3562" spans="5:5" x14ac:dyDescent="0.25">
      <c r="E3562" s="102"/>
    </row>
    <row r="3563" spans="5:5" x14ac:dyDescent="0.25">
      <c r="E3563" s="102"/>
    </row>
    <row r="3564" spans="5:5" x14ac:dyDescent="0.25">
      <c r="E3564" s="102"/>
    </row>
    <row r="3565" spans="5:5" x14ac:dyDescent="0.25">
      <c r="E3565" s="102"/>
    </row>
    <row r="3566" spans="5:5" x14ac:dyDescent="0.25">
      <c r="E3566" s="102"/>
    </row>
    <row r="3567" spans="5:5" x14ac:dyDescent="0.25">
      <c r="E3567" s="102"/>
    </row>
    <row r="3568" spans="5:5" x14ac:dyDescent="0.25">
      <c r="E3568" s="102"/>
    </row>
    <row r="3569" spans="5:5" x14ac:dyDescent="0.25">
      <c r="E3569" s="102"/>
    </row>
    <row r="3570" spans="5:5" x14ac:dyDescent="0.25">
      <c r="E3570" s="102"/>
    </row>
    <row r="3571" spans="5:5" x14ac:dyDescent="0.25">
      <c r="E3571" s="102"/>
    </row>
    <row r="3572" spans="5:5" x14ac:dyDescent="0.25">
      <c r="E3572" s="102"/>
    </row>
    <row r="3573" spans="5:5" x14ac:dyDescent="0.25">
      <c r="E3573" s="102"/>
    </row>
    <row r="3574" spans="5:5" x14ac:dyDescent="0.25">
      <c r="E3574" s="102"/>
    </row>
    <row r="3575" spans="5:5" x14ac:dyDescent="0.25">
      <c r="E3575" s="102"/>
    </row>
    <row r="3576" spans="5:5" x14ac:dyDescent="0.25">
      <c r="E3576" s="102"/>
    </row>
    <row r="3577" spans="5:5" x14ac:dyDescent="0.25">
      <c r="E3577" s="102"/>
    </row>
    <row r="3578" spans="5:5" x14ac:dyDescent="0.25">
      <c r="E3578" s="102"/>
    </row>
    <row r="3579" spans="5:5" x14ac:dyDescent="0.25">
      <c r="E3579" s="102"/>
    </row>
    <row r="3580" spans="5:5" x14ac:dyDescent="0.25">
      <c r="E3580" s="102"/>
    </row>
    <row r="3581" spans="5:5" x14ac:dyDescent="0.25">
      <c r="E3581" s="102"/>
    </row>
    <row r="3582" spans="5:5" x14ac:dyDescent="0.25">
      <c r="E3582" s="102"/>
    </row>
    <row r="3583" spans="5:5" x14ac:dyDescent="0.25">
      <c r="E3583" s="102"/>
    </row>
    <row r="3584" spans="5:5" x14ac:dyDescent="0.25">
      <c r="E3584" s="102"/>
    </row>
    <row r="3585" spans="5:5" x14ac:dyDescent="0.25">
      <c r="E3585" s="102"/>
    </row>
    <row r="3586" spans="5:5" x14ac:dyDescent="0.25">
      <c r="E3586" s="102"/>
    </row>
    <row r="3587" spans="5:5" x14ac:dyDescent="0.25">
      <c r="E3587" s="102"/>
    </row>
    <row r="3588" spans="5:5" x14ac:dyDescent="0.25">
      <c r="E3588" s="102"/>
    </row>
    <row r="3589" spans="5:5" x14ac:dyDescent="0.25">
      <c r="E3589" s="102"/>
    </row>
    <row r="3590" spans="5:5" x14ac:dyDescent="0.25">
      <c r="E3590" s="102"/>
    </row>
    <row r="3591" spans="5:5" x14ac:dyDescent="0.25">
      <c r="E3591" s="102"/>
    </row>
    <row r="3592" spans="5:5" x14ac:dyDescent="0.25">
      <c r="E3592" s="102"/>
    </row>
    <row r="3593" spans="5:5" x14ac:dyDescent="0.25">
      <c r="E3593" s="102"/>
    </row>
    <row r="3594" spans="5:5" x14ac:dyDescent="0.25">
      <c r="E3594" s="102"/>
    </row>
    <row r="3595" spans="5:5" x14ac:dyDescent="0.25">
      <c r="E3595" s="102"/>
    </row>
    <row r="3596" spans="5:5" x14ac:dyDescent="0.25">
      <c r="E3596" s="102"/>
    </row>
    <row r="3597" spans="5:5" x14ac:dyDescent="0.25">
      <c r="E3597" s="102"/>
    </row>
    <row r="3598" spans="5:5" x14ac:dyDescent="0.25">
      <c r="E3598" s="102"/>
    </row>
    <row r="3599" spans="5:5" x14ac:dyDescent="0.25">
      <c r="E3599" s="102"/>
    </row>
    <row r="3600" spans="5:5" x14ac:dyDescent="0.25">
      <c r="E3600" s="102"/>
    </row>
    <row r="3601" spans="5:5" x14ac:dyDescent="0.25">
      <c r="E3601" s="102"/>
    </row>
    <row r="3602" spans="5:5" x14ac:dyDescent="0.25">
      <c r="E3602" s="102"/>
    </row>
    <row r="3603" spans="5:5" x14ac:dyDescent="0.25">
      <c r="E3603" s="102"/>
    </row>
    <row r="3604" spans="5:5" x14ac:dyDescent="0.25">
      <c r="E3604" s="102"/>
    </row>
    <row r="3605" spans="5:5" x14ac:dyDescent="0.25">
      <c r="E3605" s="102"/>
    </row>
    <row r="3606" spans="5:5" x14ac:dyDescent="0.25">
      <c r="E3606" s="102"/>
    </row>
    <row r="3607" spans="5:5" x14ac:dyDescent="0.25">
      <c r="E3607" s="102"/>
    </row>
    <row r="3608" spans="5:5" x14ac:dyDescent="0.25">
      <c r="E3608" s="102"/>
    </row>
    <row r="3609" spans="5:5" x14ac:dyDescent="0.25">
      <c r="E3609" s="102"/>
    </row>
    <row r="3610" spans="5:5" x14ac:dyDescent="0.25">
      <c r="E3610" s="102"/>
    </row>
    <row r="3611" spans="5:5" x14ac:dyDescent="0.25">
      <c r="E3611" s="102"/>
    </row>
    <row r="3612" spans="5:5" x14ac:dyDescent="0.25">
      <c r="E3612" s="102"/>
    </row>
    <row r="3613" spans="5:5" x14ac:dyDescent="0.25">
      <c r="E3613" s="102"/>
    </row>
    <row r="3614" spans="5:5" x14ac:dyDescent="0.25">
      <c r="E3614" s="102"/>
    </row>
    <row r="3615" spans="5:5" x14ac:dyDescent="0.25">
      <c r="E3615" s="102"/>
    </row>
    <row r="3616" spans="5:5" x14ac:dyDescent="0.25">
      <c r="E3616" s="102"/>
    </row>
    <row r="3617" spans="5:5" x14ac:dyDescent="0.25">
      <c r="E3617" s="102"/>
    </row>
    <row r="3618" spans="5:5" x14ac:dyDescent="0.25">
      <c r="E3618" s="102"/>
    </row>
    <row r="3619" spans="5:5" x14ac:dyDescent="0.25">
      <c r="E3619" s="102"/>
    </row>
    <row r="3620" spans="5:5" x14ac:dyDescent="0.25">
      <c r="E3620" s="102"/>
    </row>
    <row r="3621" spans="5:5" x14ac:dyDescent="0.25">
      <c r="E3621" s="102"/>
    </row>
    <row r="3622" spans="5:5" x14ac:dyDescent="0.25">
      <c r="E3622" s="102"/>
    </row>
    <row r="3623" spans="5:5" x14ac:dyDescent="0.25">
      <c r="E3623" s="102"/>
    </row>
    <row r="3624" spans="5:5" x14ac:dyDescent="0.25">
      <c r="E3624" s="102"/>
    </row>
    <row r="3625" spans="5:5" x14ac:dyDescent="0.25">
      <c r="E3625" s="102"/>
    </row>
    <row r="3626" spans="5:5" x14ac:dyDescent="0.25">
      <c r="E3626" s="102"/>
    </row>
    <row r="3627" spans="5:5" x14ac:dyDescent="0.25">
      <c r="E3627" s="102"/>
    </row>
    <row r="3628" spans="5:5" x14ac:dyDescent="0.25">
      <c r="E3628" s="102"/>
    </row>
    <row r="3629" spans="5:5" x14ac:dyDescent="0.25">
      <c r="E3629" s="102"/>
    </row>
    <row r="3630" spans="5:5" x14ac:dyDescent="0.25">
      <c r="E3630" s="102"/>
    </row>
    <row r="3631" spans="5:5" x14ac:dyDescent="0.25">
      <c r="E3631" s="102"/>
    </row>
    <row r="3632" spans="5:5" x14ac:dyDescent="0.25">
      <c r="E3632" s="102"/>
    </row>
    <row r="3633" spans="5:5" x14ac:dyDescent="0.25">
      <c r="E3633" s="102"/>
    </row>
    <row r="3634" spans="5:5" x14ac:dyDescent="0.25">
      <c r="E3634" s="102"/>
    </row>
    <row r="3635" spans="5:5" x14ac:dyDescent="0.25">
      <c r="E3635" s="102"/>
    </row>
    <row r="3636" spans="5:5" x14ac:dyDescent="0.25">
      <c r="E3636" s="102"/>
    </row>
    <row r="3637" spans="5:5" x14ac:dyDescent="0.25">
      <c r="E3637" s="102"/>
    </row>
    <row r="3638" spans="5:5" x14ac:dyDescent="0.25">
      <c r="E3638" s="102"/>
    </row>
    <row r="3639" spans="5:5" x14ac:dyDescent="0.25">
      <c r="E3639" s="102"/>
    </row>
    <row r="3640" spans="5:5" x14ac:dyDescent="0.25">
      <c r="E3640" s="102"/>
    </row>
    <row r="3641" spans="5:5" x14ac:dyDescent="0.25">
      <c r="E3641" s="102"/>
    </row>
    <row r="3642" spans="5:5" x14ac:dyDescent="0.25">
      <c r="E3642" s="102"/>
    </row>
    <row r="3643" spans="5:5" x14ac:dyDescent="0.25">
      <c r="E3643" s="102"/>
    </row>
    <row r="3644" spans="5:5" x14ac:dyDescent="0.25">
      <c r="E3644" s="102"/>
    </row>
    <row r="3645" spans="5:5" x14ac:dyDescent="0.25">
      <c r="E3645" s="102"/>
    </row>
    <row r="3646" spans="5:5" x14ac:dyDescent="0.25">
      <c r="E3646" s="102"/>
    </row>
    <row r="3647" spans="5:5" x14ac:dyDescent="0.25">
      <c r="E3647" s="102"/>
    </row>
    <row r="3648" spans="5:5" x14ac:dyDescent="0.25">
      <c r="E3648" s="102"/>
    </row>
    <row r="3649" spans="5:5" x14ac:dyDescent="0.25">
      <c r="E3649" s="102"/>
    </row>
    <row r="3650" spans="5:5" x14ac:dyDescent="0.25">
      <c r="E3650" s="102"/>
    </row>
    <row r="3651" spans="5:5" x14ac:dyDescent="0.25">
      <c r="E3651" s="102"/>
    </row>
    <row r="3652" spans="5:5" x14ac:dyDescent="0.25">
      <c r="E3652" s="102"/>
    </row>
    <row r="3653" spans="5:5" x14ac:dyDescent="0.25">
      <c r="E3653" s="102"/>
    </row>
    <row r="3654" spans="5:5" x14ac:dyDescent="0.25">
      <c r="E3654" s="102"/>
    </row>
    <row r="3655" spans="5:5" x14ac:dyDescent="0.25">
      <c r="E3655" s="102"/>
    </row>
    <row r="3656" spans="5:5" x14ac:dyDescent="0.25">
      <c r="E3656" s="102"/>
    </row>
    <row r="3657" spans="5:5" x14ac:dyDescent="0.25">
      <c r="E3657" s="102"/>
    </row>
    <row r="3658" spans="5:5" x14ac:dyDescent="0.25">
      <c r="E3658" s="102"/>
    </row>
    <row r="3659" spans="5:5" x14ac:dyDescent="0.25">
      <c r="E3659" s="102"/>
    </row>
    <row r="3660" spans="5:5" x14ac:dyDescent="0.25">
      <c r="E3660" s="102"/>
    </row>
    <row r="3661" spans="5:5" x14ac:dyDescent="0.25">
      <c r="E3661" s="102"/>
    </row>
    <row r="3662" spans="5:5" x14ac:dyDescent="0.25">
      <c r="E3662" s="102"/>
    </row>
    <row r="3663" spans="5:5" x14ac:dyDescent="0.25">
      <c r="E3663" s="102"/>
    </row>
    <row r="3664" spans="5:5" x14ac:dyDescent="0.25">
      <c r="E3664" s="102"/>
    </row>
    <row r="3665" spans="5:5" x14ac:dyDescent="0.25">
      <c r="E3665" s="102"/>
    </row>
    <row r="3666" spans="5:5" x14ac:dyDescent="0.25">
      <c r="E3666" s="102"/>
    </row>
    <row r="3667" spans="5:5" x14ac:dyDescent="0.25">
      <c r="E3667" s="102"/>
    </row>
    <row r="3668" spans="5:5" x14ac:dyDescent="0.25">
      <c r="E3668" s="102"/>
    </row>
    <row r="3669" spans="5:5" x14ac:dyDescent="0.25">
      <c r="E3669" s="102"/>
    </row>
    <row r="3670" spans="5:5" x14ac:dyDescent="0.25">
      <c r="E3670" s="102"/>
    </row>
    <row r="3671" spans="5:5" x14ac:dyDescent="0.25">
      <c r="E3671" s="102"/>
    </row>
    <row r="3672" spans="5:5" x14ac:dyDescent="0.25">
      <c r="E3672" s="102"/>
    </row>
    <row r="3673" spans="5:5" x14ac:dyDescent="0.25">
      <c r="E3673" s="102"/>
    </row>
    <row r="3674" spans="5:5" x14ac:dyDescent="0.25">
      <c r="E3674" s="102"/>
    </row>
    <row r="3675" spans="5:5" x14ac:dyDescent="0.25">
      <c r="E3675" s="102"/>
    </row>
    <row r="3676" spans="5:5" x14ac:dyDescent="0.25">
      <c r="E3676" s="102"/>
    </row>
    <row r="3677" spans="5:5" x14ac:dyDescent="0.25">
      <c r="E3677" s="102"/>
    </row>
    <row r="3678" spans="5:5" x14ac:dyDescent="0.25">
      <c r="E3678" s="102"/>
    </row>
    <row r="3679" spans="5:5" x14ac:dyDescent="0.25">
      <c r="E3679" s="102"/>
    </row>
    <row r="3680" spans="5:5" x14ac:dyDescent="0.25">
      <c r="E3680" s="102"/>
    </row>
    <row r="3681" spans="5:5" x14ac:dyDescent="0.25">
      <c r="E3681" s="102"/>
    </row>
    <row r="3682" spans="5:5" x14ac:dyDescent="0.25">
      <c r="E3682" s="102"/>
    </row>
    <row r="3683" spans="5:5" x14ac:dyDescent="0.25">
      <c r="E3683" s="102"/>
    </row>
    <row r="3684" spans="5:5" x14ac:dyDescent="0.25">
      <c r="E3684" s="102"/>
    </row>
    <row r="3685" spans="5:5" x14ac:dyDescent="0.25">
      <c r="E3685" s="102"/>
    </row>
    <row r="3686" spans="5:5" x14ac:dyDescent="0.25">
      <c r="E3686" s="102"/>
    </row>
    <row r="3687" spans="5:5" x14ac:dyDescent="0.25">
      <c r="E3687" s="102"/>
    </row>
    <row r="3688" spans="5:5" x14ac:dyDescent="0.25">
      <c r="E3688" s="102"/>
    </row>
    <row r="3689" spans="5:5" x14ac:dyDescent="0.25">
      <c r="E3689" s="102"/>
    </row>
    <row r="3690" spans="5:5" x14ac:dyDescent="0.25">
      <c r="E3690" s="102"/>
    </row>
    <row r="3691" spans="5:5" x14ac:dyDescent="0.25">
      <c r="E3691" s="102"/>
    </row>
    <row r="3692" spans="5:5" x14ac:dyDescent="0.25">
      <c r="E3692" s="102"/>
    </row>
    <row r="3693" spans="5:5" x14ac:dyDescent="0.25">
      <c r="E3693" s="102"/>
    </row>
    <row r="3694" spans="5:5" x14ac:dyDescent="0.25">
      <c r="E3694" s="102"/>
    </row>
    <row r="3695" spans="5:5" x14ac:dyDescent="0.25">
      <c r="E3695" s="102"/>
    </row>
    <row r="3696" spans="5:5" x14ac:dyDescent="0.25">
      <c r="E3696" s="102"/>
    </row>
    <row r="3697" spans="5:5" x14ac:dyDescent="0.25">
      <c r="E3697" s="102"/>
    </row>
    <row r="3698" spans="5:5" x14ac:dyDescent="0.25">
      <c r="E3698" s="102"/>
    </row>
    <row r="3699" spans="5:5" x14ac:dyDescent="0.25">
      <c r="E3699" s="102"/>
    </row>
    <row r="3700" spans="5:5" x14ac:dyDescent="0.25">
      <c r="E3700" s="102"/>
    </row>
    <row r="3701" spans="5:5" x14ac:dyDescent="0.25">
      <c r="E3701" s="102"/>
    </row>
    <row r="3702" spans="5:5" x14ac:dyDescent="0.25">
      <c r="E3702" s="102"/>
    </row>
    <row r="3703" spans="5:5" x14ac:dyDescent="0.25">
      <c r="E3703" s="102"/>
    </row>
    <row r="3704" spans="5:5" x14ac:dyDescent="0.25">
      <c r="E3704" s="102"/>
    </row>
    <row r="3705" spans="5:5" x14ac:dyDescent="0.25">
      <c r="E3705" s="102"/>
    </row>
    <row r="3706" spans="5:5" x14ac:dyDescent="0.25">
      <c r="E3706" s="102"/>
    </row>
    <row r="3707" spans="5:5" x14ac:dyDescent="0.25">
      <c r="E3707" s="102"/>
    </row>
    <row r="3708" spans="5:5" x14ac:dyDescent="0.25">
      <c r="E3708" s="102"/>
    </row>
    <row r="3709" spans="5:5" x14ac:dyDescent="0.25">
      <c r="E3709" s="102"/>
    </row>
    <row r="3710" spans="5:5" x14ac:dyDescent="0.25">
      <c r="E3710" s="102"/>
    </row>
    <row r="3711" spans="5:5" x14ac:dyDescent="0.25">
      <c r="E3711" s="102"/>
    </row>
    <row r="3712" spans="5:5" x14ac:dyDescent="0.25">
      <c r="E3712" s="102"/>
    </row>
    <row r="3713" spans="5:5" x14ac:dyDescent="0.25">
      <c r="E3713" s="102"/>
    </row>
    <row r="3714" spans="5:5" x14ac:dyDescent="0.25">
      <c r="E3714" s="102"/>
    </row>
    <row r="3715" spans="5:5" x14ac:dyDescent="0.25">
      <c r="E3715" s="102"/>
    </row>
    <row r="3716" spans="5:5" x14ac:dyDescent="0.25">
      <c r="E3716" s="102"/>
    </row>
    <row r="3717" spans="5:5" x14ac:dyDescent="0.25">
      <c r="E3717" s="102"/>
    </row>
    <row r="3718" spans="5:5" x14ac:dyDescent="0.25">
      <c r="E3718" s="102"/>
    </row>
    <row r="3719" spans="5:5" x14ac:dyDescent="0.25">
      <c r="E3719" s="102"/>
    </row>
    <row r="3720" spans="5:5" x14ac:dyDescent="0.25">
      <c r="E3720" s="102"/>
    </row>
    <row r="3721" spans="5:5" x14ac:dyDescent="0.25">
      <c r="E3721" s="102"/>
    </row>
    <row r="3722" spans="5:5" x14ac:dyDescent="0.25">
      <c r="E3722" s="102"/>
    </row>
    <row r="3723" spans="5:5" x14ac:dyDescent="0.25">
      <c r="E3723" s="102"/>
    </row>
    <row r="3724" spans="5:5" x14ac:dyDescent="0.25">
      <c r="E3724" s="102"/>
    </row>
    <row r="3725" spans="5:5" x14ac:dyDescent="0.25">
      <c r="E3725" s="102"/>
    </row>
    <row r="3726" spans="5:5" x14ac:dyDescent="0.25">
      <c r="E3726" s="102"/>
    </row>
    <row r="3727" spans="5:5" x14ac:dyDescent="0.25">
      <c r="E3727" s="102"/>
    </row>
    <row r="3728" spans="5:5" x14ac:dyDescent="0.25">
      <c r="E3728" s="102"/>
    </row>
    <row r="3729" spans="5:5" x14ac:dyDescent="0.25">
      <c r="E3729" s="102"/>
    </row>
    <row r="3730" spans="5:5" x14ac:dyDescent="0.25">
      <c r="E3730" s="102"/>
    </row>
    <row r="3731" spans="5:5" x14ac:dyDescent="0.25">
      <c r="E3731" s="102"/>
    </row>
    <row r="3732" spans="5:5" x14ac:dyDescent="0.25">
      <c r="E3732" s="102"/>
    </row>
    <row r="3733" spans="5:5" x14ac:dyDescent="0.25">
      <c r="E3733" s="102"/>
    </row>
    <row r="3734" spans="5:5" x14ac:dyDescent="0.25">
      <c r="E3734" s="102"/>
    </row>
    <row r="3735" spans="5:5" x14ac:dyDescent="0.25">
      <c r="E3735" s="102"/>
    </row>
    <row r="3736" spans="5:5" x14ac:dyDescent="0.25">
      <c r="E3736" s="102"/>
    </row>
    <row r="3737" spans="5:5" x14ac:dyDescent="0.25">
      <c r="E3737" s="102"/>
    </row>
    <row r="3738" spans="5:5" x14ac:dyDescent="0.25">
      <c r="E3738" s="102"/>
    </row>
    <row r="3739" spans="5:5" x14ac:dyDescent="0.25">
      <c r="E3739" s="102"/>
    </row>
    <row r="3740" spans="5:5" x14ac:dyDescent="0.25">
      <c r="E3740" s="102"/>
    </row>
    <row r="3741" spans="5:5" x14ac:dyDescent="0.25">
      <c r="E3741" s="102"/>
    </row>
    <row r="3742" spans="5:5" x14ac:dyDescent="0.25">
      <c r="E3742" s="102"/>
    </row>
    <row r="3743" spans="5:5" x14ac:dyDescent="0.25">
      <c r="E3743" s="102"/>
    </row>
    <row r="3744" spans="5:5" x14ac:dyDescent="0.25">
      <c r="E3744" s="102"/>
    </row>
    <row r="3745" spans="5:5" x14ac:dyDescent="0.25">
      <c r="E3745" s="102"/>
    </row>
    <row r="3746" spans="5:5" x14ac:dyDescent="0.25">
      <c r="E3746" s="102"/>
    </row>
    <row r="3747" spans="5:5" x14ac:dyDescent="0.25">
      <c r="E3747" s="102"/>
    </row>
    <row r="3748" spans="5:5" x14ac:dyDescent="0.25">
      <c r="E3748" s="102"/>
    </row>
    <row r="3749" spans="5:5" x14ac:dyDescent="0.25">
      <c r="E3749" s="102"/>
    </row>
    <row r="3750" spans="5:5" x14ac:dyDescent="0.25">
      <c r="E3750" s="102"/>
    </row>
    <row r="3751" spans="5:5" x14ac:dyDescent="0.25">
      <c r="E3751" s="102"/>
    </row>
    <row r="3752" spans="5:5" x14ac:dyDescent="0.25">
      <c r="E3752" s="102"/>
    </row>
    <row r="3753" spans="5:5" x14ac:dyDescent="0.25">
      <c r="E3753" s="102"/>
    </row>
    <row r="3754" spans="5:5" x14ac:dyDescent="0.25">
      <c r="E3754" s="102"/>
    </row>
    <row r="3755" spans="5:5" x14ac:dyDescent="0.25">
      <c r="E3755" s="102"/>
    </row>
    <row r="3756" spans="5:5" x14ac:dyDescent="0.25">
      <c r="E3756" s="102"/>
    </row>
    <row r="3757" spans="5:5" x14ac:dyDescent="0.25">
      <c r="E3757" s="102"/>
    </row>
    <row r="3758" spans="5:5" x14ac:dyDescent="0.25">
      <c r="E3758" s="102"/>
    </row>
    <row r="3759" spans="5:5" x14ac:dyDescent="0.25">
      <c r="E3759" s="102"/>
    </row>
    <row r="3760" spans="5:5" x14ac:dyDescent="0.25">
      <c r="E3760" s="102"/>
    </row>
    <row r="3761" spans="5:5" x14ac:dyDescent="0.25">
      <c r="E3761" s="102"/>
    </row>
    <row r="3762" spans="5:5" x14ac:dyDescent="0.25">
      <c r="E3762" s="102"/>
    </row>
    <row r="3763" spans="5:5" x14ac:dyDescent="0.25">
      <c r="E3763" s="102"/>
    </row>
    <row r="3764" spans="5:5" x14ac:dyDescent="0.25">
      <c r="E3764" s="102"/>
    </row>
    <row r="3765" spans="5:5" x14ac:dyDescent="0.25">
      <c r="E3765" s="102"/>
    </row>
    <row r="3766" spans="5:5" x14ac:dyDescent="0.25">
      <c r="E3766" s="102"/>
    </row>
    <row r="3767" spans="5:5" x14ac:dyDescent="0.25">
      <c r="E3767" s="102"/>
    </row>
    <row r="3768" spans="5:5" x14ac:dyDescent="0.25">
      <c r="E3768" s="102"/>
    </row>
    <row r="3769" spans="5:5" x14ac:dyDescent="0.25">
      <c r="E3769" s="102"/>
    </row>
    <row r="3770" spans="5:5" x14ac:dyDescent="0.25">
      <c r="E3770" s="102"/>
    </row>
    <row r="3771" spans="5:5" x14ac:dyDescent="0.25">
      <c r="E3771" s="102"/>
    </row>
    <row r="3772" spans="5:5" x14ac:dyDescent="0.25">
      <c r="E3772" s="102"/>
    </row>
    <row r="3773" spans="5:5" x14ac:dyDescent="0.25">
      <c r="E3773" s="102"/>
    </row>
    <row r="3774" spans="5:5" x14ac:dyDescent="0.25">
      <c r="E3774" s="102"/>
    </row>
    <row r="3775" spans="5:5" x14ac:dyDescent="0.25">
      <c r="E3775" s="102"/>
    </row>
    <row r="3776" spans="5:5" x14ac:dyDescent="0.25">
      <c r="E3776" s="102"/>
    </row>
    <row r="3777" spans="5:5" x14ac:dyDescent="0.25">
      <c r="E3777" s="102"/>
    </row>
    <row r="3778" spans="5:5" x14ac:dyDescent="0.25">
      <c r="E3778" s="102"/>
    </row>
    <row r="3779" spans="5:5" x14ac:dyDescent="0.25">
      <c r="E3779" s="102"/>
    </row>
    <row r="3780" spans="5:5" x14ac:dyDescent="0.25">
      <c r="E3780" s="102"/>
    </row>
    <row r="3781" spans="5:5" x14ac:dyDescent="0.25">
      <c r="E3781" s="102"/>
    </row>
    <row r="3782" spans="5:5" x14ac:dyDescent="0.25">
      <c r="E3782" s="102"/>
    </row>
    <row r="3783" spans="5:5" x14ac:dyDescent="0.25">
      <c r="E3783" s="102"/>
    </row>
    <row r="3784" spans="5:5" x14ac:dyDescent="0.25">
      <c r="E3784" s="102"/>
    </row>
    <row r="3785" spans="5:5" x14ac:dyDescent="0.25">
      <c r="E3785" s="102"/>
    </row>
    <row r="3786" spans="5:5" x14ac:dyDescent="0.25">
      <c r="E3786" s="102"/>
    </row>
    <row r="3787" spans="5:5" x14ac:dyDescent="0.25">
      <c r="E3787" s="102"/>
    </row>
    <row r="3788" spans="5:5" x14ac:dyDescent="0.25">
      <c r="E3788" s="102"/>
    </row>
    <row r="3789" spans="5:5" x14ac:dyDescent="0.25">
      <c r="E3789" s="102"/>
    </row>
    <row r="3790" spans="5:5" x14ac:dyDescent="0.25">
      <c r="E3790" s="102"/>
    </row>
    <row r="3791" spans="5:5" x14ac:dyDescent="0.25">
      <c r="E3791" s="102"/>
    </row>
    <row r="3792" spans="5:5" x14ac:dyDescent="0.25">
      <c r="E3792" s="102"/>
    </row>
    <row r="3793" spans="5:5" x14ac:dyDescent="0.25">
      <c r="E3793" s="102"/>
    </row>
    <row r="3794" spans="5:5" x14ac:dyDescent="0.25">
      <c r="E3794" s="102"/>
    </row>
    <row r="3795" spans="5:5" x14ac:dyDescent="0.25">
      <c r="E3795" s="102"/>
    </row>
    <row r="3796" spans="5:5" x14ac:dyDescent="0.25">
      <c r="E3796" s="102"/>
    </row>
    <row r="3797" spans="5:5" x14ac:dyDescent="0.25">
      <c r="E3797" s="102"/>
    </row>
    <row r="3798" spans="5:5" x14ac:dyDescent="0.25">
      <c r="E3798" s="102"/>
    </row>
    <row r="3799" spans="5:5" x14ac:dyDescent="0.25">
      <c r="E3799" s="102"/>
    </row>
    <row r="3800" spans="5:5" x14ac:dyDescent="0.25">
      <c r="E3800" s="102"/>
    </row>
    <row r="3801" spans="5:5" x14ac:dyDescent="0.25">
      <c r="E3801" s="102"/>
    </row>
    <row r="3802" spans="5:5" x14ac:dyDescent="0.25">
      <c r="E3802" s="102"/>
    </row>
    <row r="3803" spans="5:5" x14ac:dyDescent="0.25">
      <c r="E3803" s="102"/>
    </row>
    <row r="3804" spans="5:5" x14ac:dyDescent="0.25">
      <c r="E3804" s="102"/>
    </row>
    <row r="3805" spans="5:5" x14ac:dyDescent="0.25">
      <c r="E3805" s="102"/>
    </row>
    <row r="3806" spans="5:5" x14ac:dyDescent="0.25">
      <c r="E3806" s="102"/>
    </row>
    <row r="3807" spans="5:5" x14ac:dyDescent="0.25">
      <c r="E3807" s="102"/>
    </row>
    <row r="3808" spans="5:5" x14ac:dyDescent="0.25">
      <c r="E3808" s="102"/>
    </row>
    <row r="3809" spans="5:5" x14ac:dyDescent="0.25">
      <c r="E3809" s="102"/>
    </row>
    <row r="3810" spans="5:5" x14ac:dyDescent="0.25">
      <c r="E3810" s="102"/>
    </row>
    <row r="3811" spans="5:5" x14ac:dyDescent="0.25">
      <c r="E3811" s="102"/>
    </row>
    <row r="3812" spans="5:5" x14ac:dyDescent="0.25">
      <c r="E3812" s="102"/>
    </row>
    <row r="3813" spans="5:5" x14ac:dyDescent="0.25">
      <c r="E3813" s="102"/>
    </row>
    <row r="3814" spans="5:5" x14ac:dyDescent="0.25">
      <c r="E3814" s="102"/>
    </row>
    <row r="3815" spans="5:5" x14ac:dyDescent="0.25">
      <c r="E3815" s="102"/>
    </row>
    <row r="3816" spans="5:5" x14ac:dyDescent="0.25">
      <c r="E3816" s="102"/>
    </row>
    <row r="3817" spans="5:5" x14ac:dyDescent="0.25">
      <c r="E3817" s="102"/>
    </row>
    <row r="3818" spans="5:5" x14ac:dyDescent="0.25">
      <c r="E3818" s="102"/>
    </row>
    <row r="3819" spans="5:5" x14ac:dyDescent="0.25">
      <c r="E3819" s="102"/>
    </row>
    <row r="3820" spans="5:5" x14ac:dyDescent="0.25">
      <c r="E3820" s="102"/>
    </row>
    <row r="3821" spans="5:5" x14ac:dyDescent="0.25">
      <c r="E3821" s="102"/>
    </row>
    <row r="3822" spans="5:5" x14ac:dyDescent="0.25">
      <c r="E3822" s="102"/>
    </row>
    <row r="3823" spans="5:5" x14ac:dyDescent="0.25">
      <c r="E3823" s="102"/>
    </row>
    <row r="3824" spans="5:5" x14ac:dyDescent="0.25">
      <c r="E3824" s="102"/>
    </row>
    <row r="3825" spans="5:5" x14ac:dyDescent="0.25">
      <c r="E3825" s="102"/>
    </row>
    <row r="3826" spans="5:5" x14ac:dyDescent="0.25">
      <c r="E3826" s="102"/>
    </row>
    <row r="3827" spans="5:5" x14ac:dyDescent="0.25">
      <c r="E3827" s="102"/>
    </row>
    <row r="3828" spans="5:5" x14ac:dyDescent="0.25">
      <c r="E3828" s="102"/>
    </row>
    <row r="3829" spans="5:5" x14ac:dyDescent="0.25">
      <c r="E3829" s="102"/>
    </row>
    <row r="3830" spans="5:5" x14ac:dyDescent="0.25">
      <c r="E3830" s="102"/>
    </row>
    <row r="3831" spans="5:5" x14ac:dyDescent="0.25">
      <c r="E3831" s="102"/>
    </row>
    <row r="3832" spans="5:5" x14ac:dyDescent="0.25">
      <c r="E3832" s="102"/>
    </row>
    <row r="3833" spans="5:5" x14ac:dyDescent="0.25">
      <c r="E3833" s="102"/>
    </row>
    <row r="3834" spans="5:5" x14ac:dyDescent="0.25">
      <c r="E3834" s="102"/>
    </row>
    <row r="3835" spans="5:5" x14ac:dyDescent="0.25">
      <c r="E3835" s="102"/>
    </row>
    <row r="3836" spans="5:5" x14ac:dyDescent="0.25">
      <c r="E3836" s="102"/>
    </row>
    <row r="3837" spans="5:5" x14ac:dyDescent="0.25">
      <c r="E3837" s="102"/>
    </row>
    <row r="3838" spans="5:5" x14ac:dyDescent="0.25">
      <c r="E3838" s="102"/>
    </row>
    <row r="3839" spans="5:5" x14ac:dyDescent="0.25">
      <c r="E3839" s="102"/>
    </row>
    <row r="3840" spans="5:5" x14ac:dyDescent="0.25">
      <c r="E3840" s="102"/>
    </row>
    <row r="3841" spans="5:5" x14ac:dyDescent="0.25">
      <c r="E3841" s="102"/>
    </row>
    <row r="3842" spans="5:5" x14ac:dyDescent="0.25">
      <c r="E3842" s="102"/>
    </row>
    <row r="3843" spans="5:5" x14ac:dyDescent="0.25">
      <c r="E3843" s="102"/>
    </row>
    <row r="3844" spans="5:5" x14ac:dyDescent="0.25">
      <c r="E3844" s="102"/>
    </row>
    <row r="3845" spans="5:5" x14ac:dyDescent="0.25">
      <c r="E3845" s="102"/>
    </row>
    <row r="3846" spans="5:5" x14ac:dyDescent="0.25">
      <c r="E3846" s="102"/>
    </row>
    <row r="3847" spans="5:5" x14ac:dyDescent="0.25">
      <c r="E3847" s="102"/>
    </row>
    <row r="3848" spans="5:5" x14ac:dyDescent="0.25">
      <c r="E3848" s="102"/>
    </row>
    <row r="3849" spans="5:5" x14ac:dyDescent="0.25">
      <c r="E3849" s="102"/>
    </row>
    <row r="3850" spans="5:5" x14ac:dyDescent="0.25">
      <c r="E3850" s="102"/>
    </row>
    <row r="3851" spans="5:5" x14ac:dyDescent="0.25">
      <c r="E3851" s="102"/>
    </row>
    <row r="3852" spans="5:5" x14ac:dyDescent="0.25">
      <c r="E3852" s="102"/>
    </row>
    <row r="3853" spans="5:5" x14ac:dyDescent="0.25">
      <c r="E3853" s="102"/>
    </row>
    <row r="3854" spans="5:5" x14ac:dyDescent="0.25">
      <c r="E3854" s="102"/>
    </row>
    <row r="3855" spans="5:5" x14ac:dyDescent="0.25">
      <c r="E3855" s="102"/>
    </row>
    <row r="3856" spans="5:5" x14ac:dyDescent="0.25">
      <c r="E3856" s="102"/>
    </row>
    <row r="3857" spans="5:5" x14ac:dyDescent="0.25">
      <c r="E3857" s="102"/>
    </row>
    <row r="3858" spans="5:5" x14ac:dyDescent="0.25">
      <c r="E3858" s="102"/>
    </row>
    <row r="3859" spans="5:5" x14ac:dyDescent="0.25">
      <c r="E3859" s="102"/>
    </row>
    <row r="3860" spans="5:5" x14ac:dyDescent="0.25">
      <c r="E3860" s="102"/>
    </row>
    <row r="3861" spans="5:5" x14ac:dyDescent="0.25">
      <c r="E3861" s="102"/>
    </row>
    <row r="3862" spans="5:5" x14ac:dyDescent="0.25">
      <c r="E3862" s="102"/>
    </row>
    <row r="3863" spans="5:5" x14ac:dyDescent="0.25">
      <c r="E3863" s="102"/>
    </row>
    <row r="3864" spans="5:5" x14ac:dyDescent="0.25">
      <c r="E3864" s="102"/>
    </row>
    <row r="3865" spans="5:5" x14ac:dyDescent="0.25">
      <c r="E3865" s="102"/>
    </row>
    <row r="3866" spans="5:5" x14ac:dyDescent="0.25">
      <c r="E3866" s="102"/>
    </row>
    <row r="3867" spans="5:5" x14ac:dyDescent="0.25">
      <c r="E3867" s="102"/>
    </row>
    <row r="3868" spans="5:5" x14ac:dyDescent="0.25">
      <c r="E3868" s="102"/>
    </row>
    <row r="3869" spans="5:5" x14ac:dyDescent="0.25">
      <c r="E3869" s="102"/>
    </row>
    <row r="3870" spans="5:5" x14ac:dyDescent="0.25">
      <c r="E3870" s="102"/>
    </row>
    <row r="3871" spans="5:5" x14ac:dyDescent="0.25">
      <c r="E3871" s="102"/>
    </row>
    <row r="3872" spans="5:5" x14ac:dyDescent="0.25">
      <c r="E3872" s="102"/>
    </row>
    <row r="3873" spans="5:5" x14ac:dyDescent="0.25">
      <c r="E3873" s="102"/>
    </row>
    <row r="3874" spans="5:5" x14ac:dyDescent="0.25">
      <c r="E3874" s="102"/>
    </row>
    <row r="3875" spans="5:5" x14ac:dyDescent="0.25">
      <c r="E3875" s="102"/>
    </row>
    <row r="3876" spans="5:5" x14ac:dyDescent="0.25">
      <c r="E3876" s="102"/>
    </row>
    <row r="3877" spans="5:5" x14ac:dyDescent="0.25">
      <c r="E3877" s="102"/>
    </row>
    <row r="3878" spans="5:5" x14ac:dyDescent="0.25">
      <c r="E3878" s="102"/>
    </row>
    <row r="3879" spans="5:5" x14ac:dyDescent="0.25">
      <c r="E3879" s="102"/>
    </row>
    <row r="3880" spans="5:5" x14ac:dyDescent="0.25">
      <c r="E3880" s="102"/>
    </row>
    <row r="3881" spans="5:5" x14ac:dyDescent="0.25">
      <c r="E3881" s="102"/>
    </row>
    <row r="3882" spans="5:5" x14ac:dyDescent="0.25">
      <c r="E3882" s="102"/>
    </row>
    <row r="3883" spans="5:5" x14ac:dyDescent="0.25">
      <c r="E3883" s="102"/>
    </row>
    <row r="3884" spans="5:5" x14ac:dyDescent="0.25">
      <c r="E3884" s="102"/>
    </row>
    <row r="3885" spans="5:5" x14ac:dyDescent="0.25">
      <c r="E3885" s="102"/>
    </row>
    <row r="3886" spans="5:5" x14ac:dyDescent="0.25">
      <c r="E3886" s="102"/>
    </row>
    <row r="3887" spans="5:5" x14ac:dyDescent="0.25">
      <c r="E3887" s="102"/>
    </row>
    <row r="3888" spans="5:5" x14ac:dyDescent="0.25">
      <c r="E3888" s="102"/>
    </row>
    <row r="3889" spans="5:5" x14ac:dyDescent="0.25">
      <c r="E3889" s="102"/>
    </row>
    <row r="3890" spans="5:5" x14ac:dyDescent="0.25">
      <c r="E3890" s="102"/>
    </row>
    <row r="3891" spans="5:5" x14ac:dyDescent="0.25">
      <c r="E3891" s="102"/>
    </row>
    <row r="3892" spans="5:5" x14ac:dyDescent="0.25">
      <c r="E3892" s="102"/>
    </row>
    <row r="3893" spans="5:5" x14ac:dyDescent="0.25">
      <c r="E3893" s="102"/>
    </row>
    <row r="3894" spans="5:5" x14ac:dyDescent="0.25">
      <c r="E3894" s="102"/>
    </row>
    <row r="3895" spans="5:5" x14ac:dyDescent="0.25">
      <c r="E3895" s="102"/>
    </row>
    <row r="3896" spans="5:5" x14ac:dyDescent="0.25">
      <c r="E3896" s="102"/>
    </row>
    <row r="3897" spans="5:5" x14ac:dyDescent="0.25">
      <c r="E3897" s="102"/>
    </row>
    <row r="3898" spans="5:5" x14ac:dyDescent="0.25">
      <c r="E3898" s="102"/>
    </row>
    <row r="3899" spans="5:5" x14ac:dyDescent="0.25">
      <c r="E3899" s="102"/>
    </row>
    <row r="3900" spans="5:5" x14ac:dyDescent="0.25">
      <c r="E3900" s="102"/>
    </row>
    <row r="3901" spans="5:5" x14ac:dyDescent="0.25">
      <c r="E3901" s="102"/>
    </row>
    <row r="3902" spans="5:5" x14ac:dyDescent="0.25">
      <c r="E3902" s="102"/>
    </row>
    <row r="3903" spans="5:5" x14ac:dyDescent="0.25">
      <c r="E3903" s="102"/>
    </row>
    <row r="3904" spans="5:5" x14ac:dyDescent="0.25">
      <c r="E3904" s="102"/>
    </row>
    <row r="3905" spans="5:5" x14ac:dyDescent="0.25">
      <c r="E3905" s="102"/>
    </row>
    <row r="3906" spans="5:5" x14ac:dyDescent="0.25">
      <c r="E3906" s="102"/>
    </row>
    <row r="3907" spans="5:5" x14ac:dyDescent="0.25">
      <c r="E3907" s="102"/>
    </row>
    <row r="3908" spans="5:5" x14ac:dyDescent="0.25">
      <c r="E3908" s="102"/>
    </row>
    <row r="3909" spans="5:5" x14ac:dyDescent="0.25">
      <c r="E3909" s="102"/>
    </row>
    <row r="3910" spans="5:5" x14ac:dyDescent="0.25">
      <c r="E3910" s="102"/>
    </row>
    <row r="3911" spans="5:5" x14ac:dyDescent="0.25">
      <c r="E3911" s="102"/>
    </row>
    <row r="3912" spans="5:5" x14ac:dyDescent="0.25">
      <c r="E3912" s="102"/>
    </row>
    <row r="3913" spans="5:5" x14ac:dyDescent="0.25">
      <c r="E3913" s="102"/>
    </row>
    <row r="3914" spans="5:5" x14ac:dyDescent="0.25">
      <c r="E3914" s="102"/>
    </row>
    <row r="3915" spans="5:5" x14ac:dyDescent="0.25">
      <c r="E3915" s="102"/>
    </row>
    <row r="3916" spans="5:5" x14ac:dyDescent="0.25">
      <c r="E3916" s="102"/>
    </row>
    <row r="3917" spans="5:5" x14ac:dyDescent="0.25">
      <c r="E3917" s="102"/>
    </row>
    <row r="3918" spans="5:5" x14ac:dyDescent="0.25">
      <c r="E3918" s="102"/>
    </row>
    <row r="3919" spans="5:5" x14ac:dyDescent="0.25">
      <c r="E3919" s="102"/>
    </row>
    <row r="3920" spans="5:5" x14ac:dyDescent="0.25">
      <c r="E3920" s="102"/>
    </row>
    <row r="3921" spans="5:5" x14ac:dyDescent="0.25">
      <c r="E3921" s="102"/>
    </row>
    <row r="3922" spans="5:5" x14ac:dyDescent="0.25">
      <c r="E3922" s="102"/>
    </row>
    <row r="3923" spans="5:5" x14ac:dyDescent="0.25">
      <c r="E3923" s="102"/>
    </row>
    <row r="3924" spans="5:5" x14ac:dyDescent="0.25">
      <c r="E3924" s="102"/>
    </row>
    <row r="3925" spans="5:5" x14ac:dyDescent="0.25">
      <c r="E3925" s="102"/>
    </row>
    <row r="3926" spans="5:5" x14ac:dyDescent="0.25">
      <c r="E3926" s="102"/>
    </row>
    <row r="3927" spans="5:5" x14ac:dyDescent="0.25">
      <c r="E3927" s="102"/>
    </row>
    <row r="3928" spans="5:5" x14ac:dyDescent="0.25">
      <c r="E3928" s="102"/>
    </row>
    <row r="3929" spans="5:5" x14ac:dyDescent="0.25">
      <c r="E3929" s="102"/>
    </row>
    <row r="3930" spans="5:5" x14ac:dyDescent="0.25">
      <c r="E3930" s="102"/>
    </row>
    <row r="3931" spans="5:5" x14ac:dyDescent="0.25">
      <c r="E3931" s="102"/>
    </row>
    <row r="3932" spans="5:5" x14ac:dyDescent="0.25">
      <c r="E3932" s="102"/>
    </row>
    <row r="3933" spans="5:5" x14ac:dyDescent="0.25">
      <c r="E3933" s="102"/>
    </row>
    <row r="3934" spans="5:5" x14ac:dyDescent="0.25">
      <c r="E3934" s="102"/>
    </row>
    <row r="3935" spans="5:5" x14ac:dyDescent="0.25">
      <c r="E3935" s="102"/>
    </row>
    <row r="3936" spans="5:5" x14ac:dyDescent="0.25">
      <c r="E3936" s="102"/>
    </row>
    <row r="3937" spans="5:5" x14ac:dyDescent="0.25">
      <c r="E3937" s="102"/>
    </row>
    <row r="3938" spans="5:5" x14ac:dyDescent="0.25">
      <c r="E3938" s="102"/>
    </row>
    <row r="3939" spans="5:5" x14ac:dyDescent="0.25">
      <c r="E3939" s="102"/>
    </row>
    <row r="3940" spans="5:5" x14ac:dyDescent="0.25">
      <c r="E3940" s="102"/>
    </row>
    <row r="3941" spans="5:5" x14ac:dyDescent="0.25">
      <c r="E3941" s="102"/>
    </row>
    <row r="3942" spans="5:5" x14ac:dyDescent="0.25">
      <c r="E3942" s="102"/>
    </row>
    <row r="3943" spans="5:5" x14ac:dyDescent="0.25">
      <c r="E3943" s="102"/>
    </row>
    <row r="3944" spans="5:5" x14ac:dyDescent="0.25">
      <c r="E3944" s="102"/>
    </row>
    <row r="3945" spans="5:5" x14ac:dyDescent="0.25">
      <c r="E3945" s="102"/>
    </row>
    <row r="3946" spans="5:5" x14ac:dyDescent="0.25">
      <c r="E3946" s="102"/>
    </row>
    <row r="3947" spans="5:5" x14ac:dyDescent="0.25">
      <c r="E3947" s="102"/>
    </row>
    <row r="3948" spans="5:5" x14ac:dyDescent="0.25">
      <c r="E3948" s="102"/>
    </row>
    <row r="3949" spans="5:5" x14ac:dyDescent="0.25">
      <c r="E3949" s="102"/>
    </row>
    <row r="3950" spans="5:5" x14ac:dyDescent="0.25">
      <c r="E3950" s="102"/>
    </row>
    <row r="3951" spans="5:5" x14ac:dyDescent="0.25">
      <c r="E3951" s="102"/>
    </row>
    <row r="3952" spans="5:5" x14ac:dyDescent="0.25">
      <c r="E3952" s="102"/>
    </row>
    <row r="3953" spans="5:5" x14ac:dyDescent="0.25">
      <c r="E3953" s="102"/>
    </row>
    <row r="3954" spans="5:5" x14ac:dyDescent="0.25">
      <c r="E3954" s="102"/>
    </row>
    <row r="3955" spans="5:5" x14ac:dyDescent="0.25">
      <c r="E3955" s="102"/>
    </row>
    <row r="3956" spans="5:5" x14ac:dyDescent="0.25">
      <c r="E3956" s="102"/>
    </row>
    <row r="3957" spans="5:5" x14ac:dyDescent="0.25">
      <c r="E3957" s="102"/>
    </row>
    <row r="3958" spans="5:5" x14ac:dyDescent="0.25">
      <c r="E3958" s="102"/>
    </row>
    <row r="3959" spans="5:5" x14ac:dyDescent="0.25">
      <c r="E3959" s="102"/>
    </row>
    <row r="3960" spans="5:5" x14ac:dyDescent="0.25">
      <c r="E3960" s="102"/>
    </row>
    <row r="3961" spans="5:5" x14ac:dyDescent="0.25">
      <c r="E3961" s="102"/>
    </row>
    <row r="3962" spans="5:5" x14ac:dyDescent="0.25">
      <c r="E3962" s="102"/>
    </row>
    <row r="3963" spans="5:5" x14ac:dyDescent="0.25">
      <c r="E3963" s="102"/>
    </row>
    <row r="3964" spans="5:5" x14ac:dyDescent="0.25">
      <c r="E3964" s="102"/>
    </row>
    <row r="3965" spans="5:5" x14ac:dyDescent="0.25">
      <c r="E3965" s="102"/>
    </row>
    <row r="3966" spans="5:5" x14ac:dyDescent="0.25">
      <c r="E3966" s="102"/>
    </row>
    <row r="3967" spans="5:5" x14ac:dyDescent="0.25">
      <c r="E3967" s="102"/>
    </row>
    <row r="3968" spans="5:5" x14ac:dyDescent="0.25">
      <c r="E3968" s="102"/>
    </row>
    <row r="3969" spans="5:5" x14ac:dyDescent="0.25">
      <c r="E3969" s="102"/>
    </row>
    <row r="3970" spans="5:5" x14ac:dyDescent="0.25">
      <c r="E3970" s="102"/>
    </row>
    <row r="3971" spans="5:5" x14ac:dyDescent="0.25">
      <c r="E3971" s="102"/>
    </row>
    <row r="3972" spans="5:5" x14ac:dyDescent="0.25">
      <c r="E3972" s="102"/>
    </row>
    <row r="3973" spans="5:5" x14ac:dyDescent="0.25">
      <c r="E3973" s="102"/>
    </row>
    <row r="3974" spans="5:5" x14ac:dyDescent="0.25">
      <c r="E3974" s="102"/>
    </row>
    <row r="3975" spans="5:5" x14ac:dyDescent="0.25">
      <c r="E3975" s="102"/>
    </row>
    <row r="3976" spans="5:5" x14ac:dyDescent="0.25">
      <c r="E3976" s="102"/>
    </row>
    <row r="3977" spans="5:5" x14ac:dyDescent="0.25">
      <c r="E3977" s="102"/>
    </row>
    <row r="3978" spans="5:5" x14ac:dyDescent="0.25">
      <c r="E3978" s="102"/>
    </row>
    <row r="3979" spans="5:5" x14ac:dyDescent="0.25">
      <c r="E3979" s="102"/>
    </row>
    <row r="3980" spans="5:5" x14ac:dyDescent="0.25">
      <c r="E3980" s="102"/>
    </row>
    <row r="3981" spans="5:5" x14ac:dyDescent="0.25">
      <c r="E3981" s="102"/>
    </row>
    <row r="3982" spans="5:5" x14ac:dyDescent="0.25">
      <c r="E3982" s="102"/>
    </row>
    <row r="3983" spans="5:5" x14ac:dyDescent="0.25">
      <c r="E3983" s="102"/>
    </row>
    <row r="3984" spans="5:5" x14ac:dyDescent="0.25">
      <c r="E3984" s="102"/>
    </row>
    <row r="3985" spans="5:5" x14ac:dyDescent="0.25">
      <c r="E3985" s="102"/>
    </row>
    <row r="3986" spans="5:5" x14ac:dyDescent="0.25">
      <c r="E3986" s="102"/>
    </row>
    <row r="3987" spans="5:5" x14ac:dyDescent="0.25">
      <c r="E3987" s="102"/>
    </row>
    <row r="3988" spans="5:5" x14ac:dyDescent="0.25">
      <c r="E3988" s="102"/>
    </row>
    <row r="3989" spans="5:5" x14ac:dyDescent="0.25">
      <c r="E3989" s="102"/>
    </row>
    <row r="3990" spans="5:5" x14ac:dyDescent="0.25">
      <c r="E3990" s="102"/>
    </row>
    <row r="3991" spans="5:5" x14ac:dyDescent="0.25">
      <c r="E3991" s="102"/>
    </row>
    <row r="3992" spans="5:5" x14ac:dyDescent="0.25">
      <c r="E3992" s="102"/>
    </row>
    <row r="3993" spans="5:5" x14ac:dyDescent="0.25">
      <c r="E3993" s="102"/>
    </row>
    <row r="3994" spans="5:5" x14ac:dyDescent="0.25">
      <c r="E3994" s="102"/>
    </row>
    <row r="3995" spans="5:5" x14ac:dyDescent="0.25">
      <c r="E3995" s="102"/>
    </row>
    <row r="3996" spans="5:5" x14ac:dyDescent="0.25">
      <c r="E3996" s="102"/>
    </row>
    <row r="3997" spans="5:5" x14ac:dyDescent="0.25">
      <c r="E3997" s="102"/>
    </row>
    <row r="3998" spans="5:5" x14ac:dyDescent="0.25">
      <c r="E3998" s="102"/>
    </row>
    <row r="3999" spans="5:5" x14ac:dyDescent="0.25">
      <c r="E3999" s="102"/>
    </row>
    <row r="4000" spans="5:5" x14ac:dyDescent="0.25">
      <c r="E4000" s="102"/>
    </row>
    <row r="4001" spans="5:5" x14ac:dyDescent="0.25">
      <c r="E4001" s="102"/>
    </row>
    <row r="4002" spans="5:5" x14ac:dyDescent="0.25">
      <c r="E4002" s="102"/>
    </row>
    <row r="4003" spans="5:5" x14ac:dyDescent="0.25">
      <c r="E4003" s="102"/>
    </row>
    <row r="4004" spans="5:5" x14ac:dyDescent="0.25">
      <c r="E4004" s="102"/>
    </row>
    <row r="4005" spans="5:5" x14ac:dyDescent="0.25">
      <c r="E4005" s="102"/>
    </row>
    <row r="4006" spans="5:5" x14ac:dyDescent="0.25">
      <c r="E4006" s="102"/>
    </row>
    <row r="4007" spans="5:5" x14ac:dyDescent="0.25">
      <c r="E4007" s="102"/>
    </row>
    <row r="4008" spans="5:5" x14ac:dyDescent="0.25">
      <c r="E4008" s="102"/>
    </row>
    <row r="4009" spans="5:5" x14ac:dyDescent="0.25">
      <c r="E4009" s="102"/>
    </row>
    <row r="4010" spans="5:5" x14ac:dyDescent="0.25">
      <c r="E4010" s="102"/>
    </row>
    <row r="4011" spans="5:5" x14ac:dyDescent="0.25">
      <c r="E4011" s="102"/>
    </row>
    <row r="4012" spans="5:5" x14ac:dyDescent="0.25">
      <c r="E4012" s="102"/>
    </row>
    <row r="4013" spans="5:5" x14ac:dyDescent="0.25">
      <c r="E4013" s="102"/>
    </row>
    <row r="4014" spans="5:5" x14ac:dyDescent="0.25">
      <c r="E4014" s="102"/>
    </row>
    <row r="4015" spans="5:5" x14ac:dyDescent="0.25">
      <c r="E4015" s="102"/>
    </row>
    <row r="4016" spans="5:5" x14ac:dyDescent="0.25">
      <c r="E4016" s="102"/>
    </row>
    <row r="4017" spans="5:5" x14ac:dyDescent="0.25">
      <c r="E4017" s="102"/>
    </row>
    <row r="4018" spans="5:5" x14ac:dyDescent="0.25">
      <c r="E4018" s="102"/>
    </row>
    <row r="4019" spans="5:5" x14ac:dyDescent="0.25">
      <c r="E4019" s="102"/>
    </row>
    <row r="4020" spans="5:5" x14ac:dyDescent="0.25">
      <c r="E4020" s="102"/>
    </row>
    <row r="4021" spans="5:5" x14ac:dyDescent="0.25">
      <c r="E4021" s="102"/>
    </row>
    <row r="4022" spans="5:5" x14ac:dyDescent="0.25">
      <c r="E4022" s="102"/>
    </row>
    <row r="4023" spans="5:5" x14ac:dyDescent="0.25">
      <c r="E4023" s="102"/>
    </row>
    <row r="4024" spans="5:5" x14ac:dyDescent="0.25">
      <c r="E4024" s="102"/>
    </row>
    <row r="4025" spans="5:5" x14ac:dyDescent="0.25">
      <c r="E4025" s="102"/>
    </row>
    <row r="4026" spans="5:5" x14ac:dyDescent="0.25">
      <c r="E4026" s="102"/>
    </row>
    <row r="4027" spans="5:5" x14ac:dyDescent="0.25">
      <c r="E4027" s="102"/>
    </row>
    <row r="4028" spans="5:5" x14ac:dyDescent="0.25">
      <c r="E4028" s="102"/>
    </row>
    <row r="4029" spans="5:5" x14ac:dyDescent="0.25">
      <c r="E4029" s="102"/>
    </row>
    <row r="4030" spans="5:5" x14ac:dyDescent="0.25">
      <c r="E4030" s="102"/>
    </row>
    <row r="4031" spans="5:5" x14ac:dyDescent="0.25">
      <c r="E4031" s="102"/>
    </row>
    <row r="4032" spans="5:5" x14ac:dyDescent="0.25">
      <c r="E4032" s="102"/>
    </row>
    <row r="4033" spans="5:5" x14ac:dyDescent="0.25">
      <c r="E4033" s="102"/>
    </row>
    <row r="4034" spans="5:5" x14ac:dyDescent="0.25">
      <c r="E4034" s="102"/>
    </row>
    <row r="4035" spans="5:5" x14ac:dyDescent="0.25">
      <c r="E4035" s="102"/>
    </row>
    <row r="4036" spans="5:5" x14ac:dyDescent="0.25">
      <c r="E4036" s="102"/>
    </row>
    <row r="4037" spans="5:5" x14ac:dyDescent="0.25">
      <c r="E4037" s="102"/>
    </row>
    <row r="4038" spans="5:5" x14ac:dyDescent="0.25">
      <c r="E4038" s="102"/>
    </row>
    <row r="4039" spans="5:5" x14ac:dyDescent="0.25">
      <c r="E4039" s="102"/>
    </row>
    <row r="4040" spans="5:5" x14ac:dyDescent="0.25">
      <c r="E4040" s="102"/>
    </row>
    <row r="4041" spans="5:5" x14ac:dyDescent="0.25">
      <c r="E4041" s="102"/>
    </row>
    <row r="4042" spans="5:5" x14ac:dyDescent="0.25">
      <c r="E4042" s="102"/>
    </row>
    <row r="4043" spans="5:5" x14ac:dyDescent="0.25">
      <c r="E4043" s="102"/>
    </row>
    <row r="4044" spans="5:5" x14ac:dyDescent="0.25">
      <c r="E4044" s="102"/>
    </row>
    <row r="4045" spans="5:5" x14ac:dyDescent="0.25">
      <c r="E4045" s="102"/>
    </row>
    <row r="4046" spans="5:5" x14ac:dyDescent="0.25">
      <c r="E4046" s="102"/>
    </row>
    <row r="4047" spans="5:5" x14ac:dyDescent="0.25">
      <c r="E4047" s="102"/>
    </row>
    <row r="4048" spans="5:5" x14ac:dyDescent="0.25">
      <c r="E4048" s="102"/>
    </row>
    <row r="4049" spans="5:5" x14ac:dyDescent="0.25">
      <c r="E4049" s="102"/>
    </row>
    <row r="4050" spans="5:5" x14ac:dyDescent="0.25">
      <c r="E4050" s="102"/>
    </row>
    <row r="4051" spans="5:5" x14ac:dyDescent="0.25">
      <c r="E4051" s="102"/>
    </row>
    <row r="4052" spans="5:5" x14ac:dyDescent="0.25">
      <c r="E4052" s="102"/>
    </row>
    <row r="4053" spans="5:5" x14ac:dyDescent="0.25">
      <c r="E4053" s="102"/>
    </row>
    <row r="4054" spans="5:5" x14ac:dyDescent="0.25">
      <c r="E4054" s="102"/>
    </row>
    <row r="4055" spans="5:5" x14ac:dyDescent="0.25">
      <c r="E4055" s="102"/>
    </row>
    <row r="4056" spans="5:5" x14ac:dyDescent="0.25">
      <c r="E4056" s="102"/>
    </row>
    <row r="4057" spans="5:5" x14ac:dyDescent="0.25">
      <c r="E4057" s="102"/>
    </row>
    <row r="4058" spans="5:5" x14ac:dyDescent="0.25">
      <c r="E4058" s="102"/>
    </row>
    <row r="4059" spans="5:5" x14ac:dyDescent="0.25">
      <c r="E4059" s="102"/>
    </row>
    <row r="4060" spans="5:5" x14ac:dyDescent="0.25">
      <c r="E4060" s="102"/>
    </row>
    <row r="4061" spans="5:5" x14ac:dyDescent="0.25">
      <c r="E4061" s="102"/>
    </row>
    <row r="4062" spans="5:5" x14ac:dyDescent="0.25">
      <c r="E4062" s="102"/>
    </row>
    <row r="4063" spans="5:5" x14ac:dyDescent="0.25">
      <c r="E4063" s="102"/>
    </row>
    <row r="4064" spans="5:5" x14ac:dyDescent="0.25">
      <c r="E4064" s="102"/>
    </row>
    <row r="4065" spans="5:5" x14ac:dyDescent="0.25">
      <c r="E4065" s="102"/>
    </row>
    <row r="4066" spans="5:5" x14ac:dyDescent="0.25">
      <c r="E4066" s="102"/>
    </row>
    <row r="4067" spans="5:5" x14ac:dyDescent="0.25">
      <c r="E4067" s="102"/>
    </row>
    <row r="4068" spans="5:5" x14ac:dyDescent="0.25">
      <c r="E4068" s="102"/>
    </row>
    <row r="4069" spans="5:5" x14ac:dyDescent="0.25">
      <c r="E4069" s="102"/>
    </row>
    <row r="4070" spans="5:5" x14ac:dyDescent="0.25">
      <c r="E4070" s="102"/>
    </row>
    <row r="4071" spans="5:5" x14ac:dyDescent="0.25">
      <c r="E4071" s="102"/>
    </row>
    <row r="4072" spans="5:5" x14ac:dyDescent="0.25">
      <c r="E4072" s="102"/>
    </row>
    <row r="4073" spans="5:5" x14ac:dyDescent="0.25">
      <c r="E4073" s="102"/>
    </row>
    <row r="4074" spans="5:5" x14ac:dyDescent="0.25">
      <c r="E4074" s="102"/>
    </row>
    <row r="4075" spans="5:5" x14ac:dyDescent="0.25">
      <c r="E4075" s="102"/>
    </row>
    <row r="4076" spans="5:5" x14ac:dyDescent="0.25">
      <c r="E4076" s="102"/>
    </row>
    <row r="4077" spans="5:5" x14ac:dyDescent="0.25">
      <c r="E4077" s="102"/>
    </row>
    <row r="4078" spans="5:5" x14ac:dyDescent="0.25">
      <c r="E4078" s="102"/>
    </row>
    <row r="4079" spans="5:5" x14ac:dyDescent="0.25">
      <c r="E4079" s="102"/>
    </row>
    <row r="4080" spans="5:5" x14ac:dyDescent="0.25">
      <c r="E4080" s="102"/>
    </row>
    <row r="4081" spans="5:5" x14ac:dyDescent="0.25">
      <c r="E4081" s="102"/>
    </row>
    <row r="4082" spans="5:5" x14ac:dyDescent="0.25">
      <c r="E4082" s="102"/>
    </row>
    <row r="4083" spans="5:5" x14ac:dyDescent="0.25">
      <c r="E4083" s="102"/>
    </row>
    <row r="4084" spans="5:5" x14ac:dyDescent="0.25">
      <c r="E4084" s="102"/>
    </row>
    <row r="4085" spans="5:5" x14ac:dyDescent="0.25">
      <c r="E4085" s="102"/>
    </row>
    <row r="4086" spans="5:5" x14ac:dyDescent="0.25">
      <c r="E4086" s="102"/>
    </row>
    <row r="4087" spans="5:5" x14ac:dyDescent="0.25">
      <c r="E4087" s="102"/>
    </row>
    <row r="4088" spans="5:5" x14ac:dyDescent="0.25">
      <c r="E4088" s="102"/>
    </row>
    <row r="4089" spans="5:5" x14ac:dyDescent="0.25">
      <c r="E4089" s="102"/>
    </row>
    <row r="4090" spans="5:5" x14ac:dyDescent="0.25">
      <c r="E4090" s="102"/>
    </row>
    <row r="4091" spans="5:5" x14ac:dyDescent="0.25">
      <c r="E4091" s="102"/>
    </row>
    <row r="4092" spans="5:5" x14ac:dyDescent="0.25">
      <c r="E4092" s="102"/>
    </row>
    <row r="4093" spans="5:5" x14ac:dyDescent="0.25">
      <c r="E4093" s="102"/>
    </row>
    <row r="4094" spans="5:5" x14ac:dyDescent="0.25">
      <c r="E4094" s="102"/>
    </row>
    <row r="4095" spans="5:5" x14ac:dyDescent="0.25">
      <c r="E4095" s="102"/>
    </row>
    <row r="4096" spans="5:5" x14ac:dyDescent="0.25">
      <c r="E4096" s="102"/>
    </row>
    <row r="4097" spans="5:5" x14ac:dyDescent="0.25">
      <c r="E4097" s="102"/>
    </row>
    <row r="4098" spans="5:5" x14ac:dyDescent="0.25">
      <c r="E4098" s="102"/>
    </row>
    <row r="4099" spans="5:5" x14ac:dyDescent="0.25">
      <c r="E4099" s="102"/>
    </row>
    <row r="4100" spans="5:5" x14ac:dyDescent="0.25">
      <c r="E4100" s="102"/>
    </row>
    <row r="4101" spans="5:5" x14ac:dyDescent="0.25">
      <c r="E4101" s="102"/>
    </row>
    <row r="4102" spans="5:5" x14ac:dyDescent="0.25">
      <c r="E4102" s="102"/>
    </row>
    <row r="4103" spans="5:5" x14ac:dyDescent="0.25">
      <c r="E4103" s="102"/>
    </row>
    <row r="4104" spans="5:5" x14ac:dyDescent="0.25">
      <c r="E4104" s="102"/>
    </row>
    <row r="4105" spans="5:5" x14ac:dyDescent="0.25">
      <c r="E4105" s="102"/>
    </row>
    <row r="4106" spans="5:5" x14ac:dyDescent="0.25">
      <c r="E4106" s="102"/>
    </row>
    <row r="4107" spans="5:5" x14ac:dyDescent="0.25">
      <c r="E4107" s="102"/>
    </row>
    <row r="4108" spans="5:5" x14ac:dyDescent="0.25">
      <c r="E4108" s="102"/>
    </row>
    <row r="4109" spans="5:5" x14ac:dyDescent="0.25">
      <c r="E4109" s="102"/>
    </row>
    <row r="4110" spans="5:5" x14ac:dyDescent="0.25">
      <c r="E4110" s="102"/>
    </row>
    <row r="4111" spans="5:5" x14ac:dyDescent="0.25">
      <c r="E4111" s="102"/>
    </row>
    <row r="4112" spans="5:5" x14ac:dyDescent="0.25">
      <c r="E4112" s="102"/>
    </row>
    <row r="4113" spans="5:5" x14ac:dyDescent="0.25">
      <c r="E4113" s="102"/>
    </row>
    <row r="4114" spans="5:5" x14ac:dyDescent="0.25">
      <c r="E4114" s="102"/>
    </row>
    <row r="4115" spans="5:5" x14ac:dyDescent="0.25">
      <c r="E4115" s="102"/>
    </row>
    <row r="4116" spans="5:5" x14ac:dyDescent="0.25">
      <c r="E4116" s="102"/>
    </row>
    <row r="4117" spans="5:5" x14ac:dyDescent="0.25">
      <c r="E4117" s="102"/>
    </row>
    <row r="4118" spans="5:5" x14ac:dyDescent="0.25">
      <c r="E4118" s="102"/>
    </row>
    <row r="4119" spans="5:5" x14ac:dyDescent="0.25">
      <c r="E4119" s="102"/>
    </row>
    <row r="4120" spans="5:5" x14ac:dyDescent="0.25">
      <c r="E4120" s="102"/>
    </row>
    <row r="4121" spans="5:5" x14ac:dyDescent="0.25">
      <c r="E4121" s="102"/>
    </row>
    <row r="4122" spans="5:5" x14ac:dyDescent="0.25">
      <c r="E4122" s="102"/>
    </row>
    <row r="4123" spans="5:5" x14ac:dyDescent="0.25">
      <c r="E4123" s="102"/>
    </row>
    <row r="4124" spans="5:5" x14ac:dyDescent="0.25">
      <c r="E4124" s="102"/>
    </row>
    <row r="4125" spans="5:5" x14ac:dyDescent="0.25">
      <c r="E4125" s="102"/>
    </row>
    <row r="4126" spans="5:5" x14ac:dyDescent="0.25">
      <c r="E4126" s="102"/>
    </row>
    <row r="4127" spans="5:5" x14ac:dyDescent="0.25">
      <c r="E4127" s="102"/>
    </row>
    <row r="4128" spans="5:5" x14ac:dyDescent="0.25">
      <c r="E4128" s="102"/>
    </row>
    <row r="4129" spans="5:5" x14ac:dyDescent="0.25">
      <c r="E4129" s="102"/>
    </row>
    <row r="4130" spans="5:5" x14ac:dyDescent="0.25">
      <c r="E4130" s="102"/>
    </row>
    <row r="4131" spans="5:5" x14ac:dyDescent="0.25">
      <c r="E4131" s="102"/>
    </row>
    <row r="4132" spans="5:5" x14ac:dyDescent="0.25">
      <c r="E4132" s="102"/>
    </row>
    <row r="4133" spans="5:5" x14ac:dyDescent="0.25">
      <c r="E4133" s="102"/>
    </row>
    <row r="4134" spans="5:5" x14ac:dyDescent="0.25">
      <c r="E4134" s="102"/>
    </row>
    <row r="4135" spans="5:5" x14ac:dyDescent="0.25">
      <c r="E4135" s="102"/>
    </row>
    <row r="4136" spans="5:5" x14ac:dyDescent="0.25">
      <c r="E4136" s="102"/>
    </row>
    <row r="4137" spans="5:5" x14ac:dyDescent="0.25">
      <c r="E4137" s="102"/>
    </row>
    <row r="4138" spans="5:5" x14ac:dyDescent="0.25">
      <c r="E4138" s="102"/>
    </row>
    <row r="4139" spans="5:5" x14ac:dyDescent="0.25">
      <c r="E4139" s="102"/>
    </row>
    <row r="4140" spans="5:5" x14ac:dyDescent="0.25">
      <c r="E4140" s="102"/>
    </row>
    <row r="4141" spans="5:5" x14ac:dyDescent="0.25">
      <c r="E4141" s="102"/>
    </row>
    <row r="4142" spans="5:5" x14ac:dyDescent="0.25">
      <c r="E4142" s="102"/>
    </row>
    <row r="4143" spans="5:5" x14ac:dyDescent="0.25">
      <c r="E4143" s="102"/>
    </row>
    <row r="4144" spans="5:5" x14ac:dyDescent="0.25">
      <c r="E4144" s="102"/>
    </row>
    <row r="4145" spans="5:5" x14ac:dyDescent="0.25">
      <c r="E4145" s="102"/>
    </row>
    <row r="4146" spans="5:5" x14ac:dyDescent="0.25">
      <c r="E4146" s="102"/>
    </row>
    <row r="4147" spans="5:5" x14ac:dyDescent="0.25">
      <c r="E4147" s="102"/>
    </row>
    <row r="4148" spans="5:5" x14ac:dyDescent="0.25">
      <c r="E4148" s="102"/>
    </row>
    <row r="4149" spans="5:5" x14ac:dyDescent="0.25">
      <c r="E4149" s="102"/>
    </row>
    <row r="4150" spans="5:5" x14ac:dyDescent="0.25">
      <c r="E4150" s="102"/>
    </row>
    <row r="4151" spans="5:5" x14ac:dyDescent="0.25">
      <c r="E4151" s="102"/>
    </row>
    <row r="4152" spans="5:5" x14ac:dyDescent="0.25">
      <c r="E4152" s="102"/>
    </row>
    <row r="4153" spans="5:5" x14ac:dyDescent="0.25">
      <c r="E4153" s="102"/>
    </row>
    <row r="4154" spans="5:5" x14ac:dyDescent="0.25">
      <c r="E4154" s="102"/>
    </row>
    <row r="4155" spans="5:5" x14ac:dyDescent="0.25">
      <c r="E4155" s="102"/>
    </row>
    <row r="4156" spans="5:5" x14ac:dyDescent="0.25">
      <c r="E4156" s="102"/>
    </row>
    <row r="4157" spans="5:5" x14ac:dyDescent="0.25">
      <c r="E4157" s="102"/>
    </row>
    <row r="4158" spans="5:5" x14ac:dyDescent="0.25">
      <c r="E4158" s="102"/>
    </row>
    <row r="4159" spans="5:5" x14ac:dyDescent="0.25">
      <c r="E4159" s="102"/>
    </row>
    <row r="4160" spans="5:5" x14ac:dyDescent="0.25">
      <c r="E4160" s="102"/>
    </row>
    <row r="4161" spans="5:5" x14ac:dyDescent="0.25">
      <c r="E4161" s="102"/>
    </row>
    <row r="4162" spans="5:5" x14ac:dyDescent="0.25">
      <c r="E4162" s="102"/>
    </row>
    <row r="4163" spans="5:5" x14ac:dyDescent="0.25">
      <c r="E4163" s="102"/>
    </row>
    <row r="4164" spans="5:5" x14ac:dyDescent="0.25">
      <c r="E4164" s="102"/>
    </row>
    <row r="4165" spans="5:5" x14ac:dyDescent="0.25">
      <c r="E4165" s="102"/>
    </row>
    <row r="4166" spans="5:5" x14ac:dyDescent="0.25">
      <c r="E4166" s="102"/>
    </row>
    <row r="4167" spans="5:5" x14ac:dyDescent="0.25">
      <c r="E4167" s="102"/>
    </row>
    <row r="4168" spans="5:5" x14ac:dyDescent="0.25">
      <c r="E4168" s="102"/>
    </row>
    <row r="4169" spans="5:5" x14ac:dyDescent="0.25">
      <c r="E4169" s="102"/>
    </row>
    <row r="4170" spans="5:5" x14ac:dyDescent="0.25">
      <c r="E4170" s="102"/>
    </row>
    <row r="4171" spans="5:5" x14ac:dyDescent="0.25">
      <c r="E4171" s="102"/>
    </row>
    <row r="4172" spans="5:5" x14ac:dyDescent="0.25">
      <c r="E4172" s="102"/>
    </row>
    <row r="4173" spans="5:5" x14ac:dyDescent="0.25">
      <c r="E4173" s="102"/>
    </row>
    <row r="4174" spans="5:5" x14ac:dyDescent="0.25">
      <c r="E4174" s="102"/>
    </row>
    <row r="4175" spans="5:5" x14ac:dyDescent="0.25">
      <c r="E4175" s="102"/>
    </row>
    <row r="4176" spans="5:5" x14ac:dyDescent="0.25">
      <c r="E4176" s="102"/>
    </row>
    <row r="4177" spans="5:5" x14ac:dyDescent="0.25">
      <c r="E4177" s="102"/>
    </row>
    <row r="4178" spans="5:5" x14ac:dyDescent="0.25">
      <c r="E4178" s="102"/>
    </row>
    <row r="4179" spans="5:5" x14ac:dyDescent="0.25">
      <c r="E4179" s="102"/>
    </row>
    <row r="4180" spans="5:5" x14ac:dyDescent="0.25">
      <c r="E4180" s="102"/>
    </row>
    <row r="4181" spans="5:5" x14ac:dyDescent="0.25">
      <c r="E4181" s="102"/>
    </row>
    <row r="4182" spans="5:5" x14ac:dyDescent="0.25">
      <c r="E4182" s="102"/>
    </row>
    <row r="4183" spans="5:5" x14ac:dyDescent="0.25">
      <c r="E4183" s="102"/>
    </row>
    <row r="4184" spans="5:5" x14ac:dyDescent="0.25">
      <c r="E4184" s="102"/>
    </row>
    <row r="4185" spans="5:5" x14ac:dyDescent="0.25">
      <c r="E4185" s="102"/>
    </row>
    <row r="4186" spans="5:5" x14ac:dyDescent="0.25">
      <c r="E4186" s="102"/>
    </row>
    <row r="4187" spans="5:5" x14ac:dyDescent="0.25">
      <c r="E4187" s="102"/>
    </row>
    <row r="4188" spans="5:5" x14ac:dyDescent="0.25">
      <c r="E4188" s="102"/>
    </row>
    <row r="4189" spans="5:5" x14ac:dyDescent="0.25">
      <c r="E4189" s="102"/>
    </row>
    <row r="4190" spans="5:5" x14ac:dyDescent="0.25">
      <c r="E4190" s="102"/>
    </row>
    <row r="4191" spans="5:5" x14ac:dyDescent="0.25">
      <c r="E4191" s="102"/>
    </row>
    <row r="4192" spans="5:5" x14ac:dyDescent="0.25">
      <c r="E4192" s="102"/>
    </row>
    <row r="4193" spans="5:5" x14ac:dyDescent="0.25">
      <c r="E4193" s="102"/>
    </row>
    <row r="4194" spans="5:5" x14ac:dyDescent="0.25">
      <c r="E4194" s="102"/>
    </row>
    <row r="4195" spans="5:5" x14ac:dyDescent="0.25">
      <c r="E4195" s="102"/>
    </row>
    <row r="4196" spans="5:5" x14ac:dyDescent="0.25">
      <c r="E4196" s="102"/>
    </row>
    <row r="4197" spans="5:5" x14ac:dyDescent="0.25">
      <c r="E4197" s="102"/>
    </row>
    <row r="4198" spans="5:5" x14ac:dyDescent="0.25">
      <c r="E4198" s="102"/>
    </row>
    <row r="4199" spans="5:5" x14ac:dyDescent="0.25">
      <c r="E4199" s="102"/>
    </row>
    <row r="4200" spans="5:5" x14ac:dyDescent="0.25">
      <c r="E4200" s="102"/>
    </row>
    <row r="4201" spans="5:5" x14ac:dyDescent="0.25">
      <c r="E4201" s="102"/>
    </row>
    <row r="4202" spans="5:5" x14ac:dyDescent="0.25">
      <c r="E4202" s="102"/>
    </row>
    <row r="4203" spans="5:5" x14ac:dyDescent="0.25">
      <c r="E4203" s="102"/>
    </row>
    <row r="4204" spans="5:5" x14ac:dyDescent="0.25">
      <c r="E4204" s="102"/>
    </row>
    <row r="4205" spans="5:5" x14ac:dyDescent="0.25">
      <c r="E4205" s="102"/>
    </row>
    <row r="4206" spans="5:5" x14ac:dyDescent="0.25">
      <c r="E4206" s="102"/>
    </row>
    <row r="4207" spans="5:5" x14ac:dyDescent="0.25">
      <c r="E4207" s="102"/>
    </row>
    <row r="4208" spans="5:5" x14ac:dyDescent="0.25">
      <c r="E4208" s="102"/>
    </row>
    <row r="4209" spans="5:5" x14ac:dyDescent="0.25">
      <c r="E4209" s="102"/>
    </row>
    <row r="4210" spans="5:5" x14ac:dyDescent="0.25">
      <c r="E4210" s="102"/>
    </row>
    <row r="4211" spans="5:5" x14ac:dyDescent="0.25">
      <c r="E4211" s="102"/>
    </row>
    <row r="4212" spans="5:5" x14ac:dyDescent="0.25">
      <c r="E4212" s="102"/>
    </row>
    <row r="4213" spans="5:5" x14ac:dyDescent="0.25">
      <c r="E4213" s="102"/>
    </row>
    <row r="4214" spans="5:5" x14ac:dyDescent="0.25">
      <c r="E4214" s="102"/>
    </row>
    <row r="4215" spans="5:5" x14ac:dyDescent="0.25">
      <c r="E4215" s="102"/>
    </row>
    <row r="4216" spans="5:5" x14ac:dyDescent="0.25">
      <c r="E4216" s="102"/>
    </row>
    <row r="4217" spans="5:5" x14ac:dyDescent="0.25">
      <c r="E4217" s="102"/>
    </row>
    <row r="4218" spans="5:5" x14ac:dyDescent="0.25">
      <c r="E4218" s="102"/>
    </row>
    <row r="4219" spans="5:5" x14ac:dyDescent="0.25">
      <c r="E4219" s="102"/>
    </row>
    <row r="4220" spans="5:5" x14ac:dyDescent="0.25">
      <c r="E4220" s="102"/>
    </row>
    <row r="4221" spans="5:5" x14ac:dyDescent="0.25">
      <c r="E4221" s="102"/>
    </row>
    <row r="4222" spans="5:5" x14ac:dyDescent="0.25">
      <c r="E4222" s="102"/>
    </row>
    <row r="4223" spans="5:5" x14ac:dyDescent="0.25">
      <c r="E4223" s="102"/>
    </row>
    <row r="4224" spans="5:5" x14ac:dyDescent="0.25">
      <c r="E4224" s="102"/>
    </row>
    <row r="4225" spans="5:5" x14ac:dyDescent="0.25">
      <c r="E4225" s="102"/>
    </row>
    <row r="4226" spans="5:5" x14ac:dyDescent="0.25">
      <c r="E4226" s="102"/>
    </row>
    <row r="4227" spans="5:5" x14ac:dyDescent="0.25">
      <c r="E4227" s="102"/>
    </row>
    <row r="4228" spans="5:5" x14ac:dyDescent="0.25">
      <c r="E4228" s="102"/>
    </row>
    <row r="4229" spans="5:5" x14ac:dyDescent="0.25">
      <c r="E4229" s="102"/>
    </row>
    <row r="4230" spans="5:5" x14ac:dyDescent="0.25">
      <c r="E4230" s="102"/>
    </row>
    <row r="4231" spans="5:5" x14ac:dyDescent="0.25">
      <c r="E4231" s="102"/>
    </row>
    <row r="4232" spans="5:5" x14ac:dyDescent="0.25">
      <c r="E4232" s="102"/>
    </row>
    <row r="4233" spans="5:5" x14ac:dyDescent="0.25">
      <c r="E4233" s="102"/>
    </row>
    <row r="4234" spans="5:5" x14ac:dyDescent="0.25">
      <c r="E4234" s="102"/>
    </row>
    <row r="4235" spans="5:5" x14ac:dyDescent="0.25">
      <c r="E4235" s="102"/>
    </row>
    <row r="4236" spans="5:5" x14ac:dyDescent="0.25">
      <c r="E4236" s="102"/>
    </row>
    <row r="4237" spans="5:5" x14ac:dyDescent="0.25">
      <c r="E4237" s="102"/>
    </row>
    <row r="4238" spans="5:5" x14ac:dyDescent="0.25">
      <c r="E4238" s="102"/>
    </row>
    <row r="4239" spans="5:5" x14ac:dyDescent="0.25">
      <c r="E4239" s="102"/>
    </row>
    <row r="4240" spans="5:5" x14ac:dyDescent="0.25">
      <c r="E4240" s="102"/>
    </row>
    <row r="4241" spans="5:5" x14ac:dyDescent="0.25">
      <c r="E4241" s="102"/>
    </row>
    <row r="4242" spans="5:5" x14ac:dyDescent="0.25">
      <c r="E4242" s="102"/>
    </row>
    <row r="4243" spans="5:5" x14ac:dyDescent="0.25">
      <c r="E4243" s="102"/>
    </row>
    <row r="4244" spans="5:5" x14ac:dyDescent="0.25">
      <c r="E4244" s="102"/>
    </row>
    <row r="4245" spans="5:5" x14ac:dyDescent="0.25">
      <c r="E4245" s="102"/>
    </row>
    <row r="4246" spans="5:5" x14ac:dyDescent="0.25">
      <c r="E4246" s="102"/>
    </row>
    <row r="4247" spans="5:5" x14ac:dyDescent="0.25">
      <c r="E4247" s="102"/>
    </row>
    <row r="4248" spans="5:5" x14ac:dyDescent="0.25">
      <c r="E4248" s="102"/>
    </row>
    <row r="4249" spans="5:5" x14ac:dyDescent="0.25">
      <c r="E4249" s="102"/>
    </row>
    <row r="4250" spans="5:5" x14ac:dyDescent="0.25">
      <c r="E4250" s="102"/>
    </row>
    <row r="4251" spans="5:5" x14ac:dyDescent="0.25">
      <c r="E4251" s="102"/>
    </row>
    <row r="4252" spans="5:5" x14ac:dyDescent="0.25">
      <c r="E4252" s="102"/>
    </row>
    <row r="4253" spans="5:5" x14ac:dyDescent="0.25">
      <c r="E4253" s="102"/>
    </row>
    <row r="4254" spans="5:5" x14ac:dyDescent="0.25">
      <c r="E4254" s="102"/>
    </row>
    <row r="4255" spans="5:5" x14ac:dyDescent="0.25">
      <c r="E4255" s="102"/>
    </row>
    <row r="4256" spans="5:5" x14ac:dyDescent="0.25">
      <c r="E4256" s="102"/>
    </row>
    <row r="4257" spans="5:5" x14ac:dyDescent="0.25">
      <c r="E4257" s="102"/>
    </row>
    <row r="4258" spans="5:5" x14ac:dyDescent="0.25">
      <c r="E4258" s="102"/>
    </row>
    <row r="4259" spans="5:5" x14ac:dyDescent="0.25">
      <c r="E4259" s="102"/>
    </row>
    <row r="4260" spans="5:5" x14ac:dyDescent="0.25">
      <c r="E4260" s="102"/>
    </row>
    <row r="4261" spans="5:5" x14ac:dyDescent="0.25">
      <c r="E4261" s="102"/>
    </row>
    <row r="4262" spans="5:5" x14ac:dyDescent="0.25">
      <c r="E4262" s="102"/>
    </row>
    <row r="4263" spans="5:5" x14ac:dyDescent="0.25">
      <c r="E4263" s="102"/>
    </row>
    <row r="4264" spans="5:5" x14ac:dyDescent="0.25">
      <c r="E4264" s="102"/>
    </row>
    <row r="4265" spans="5:5" x14ac:dyDescent="0.25">
      <c r="E4265" s="102"/>
    </row>
    <row r="4266" spans="5:5" x14ac:dyDescent="0.25">
      <c r="E4266" s="102"/>
    </row>
    <row r="4267" spans="5:5" x14ac:dyDescent="0.25">
      <c r="E4267" s="102"/>
    </row>
    <row r="4268" spans="5:5" x14ac:dyDescent="0.25">
      <c r="E4268" s="102"/>
    </row>
    <row r="4269" spans="5:5" x14ac:dyDescent="0.25">
      <c r="E4269" s="102"/>
    </row>
    <row r="4270" spans="5:5" x14ac:dyDescent="0.25">
      <c r="E4270" s="102"/>
    </row>
    <row r="4271" spans="5:5" x14ac:dyDescent="0.25">
      <c r="E4271" s="102"/>
    </row>
    <row r="4272" spans="5:5" x14ac:dyDescent="0.25">
      <c r="E4272" s="102"/>
    </row>
    <row r="4273" spans="5:5" x14ac:dyDescent="0.25">
      <c r="E4273" s="102"/>
    </row>
    <row r="4274" spans="5:5" x14ac:dyDescent="0.25">
      <c r="E4274" s="102"/>
    </row>
    <row r="4275" spans="5:5" x14ac:dyDescent="0.25">
      <c r="E4275" s="102"/>
    </row>
    <row r="4276" spans="5:5" x14ac:dyDescent="0.25">
      <c r="E4276" s="102"/>
    </row>
    <row r="4277" spans="5:5" x14ac:dyDescent="0.25">
      <c r="E4277" s="102"/>
    </row>
    <row r="4278" spans="5:5" x14ac:dyDescent="0.25">
      <c r="E4278" s="102"/>
    </row>
    <row r="4279" spans="5:5" x14ac:dyDescent="0.25">
      <c r="E4279" s="102"/>
    </row>
    <row r="4280" spans="5:5" x14ac:dyDescent="0.25">
      <c r="E4280" s="102"/>
    </row>
    <row r="4281" spans="5:5" x14ac:dyDescent="0.25">
      <c r="E4281" s="102"/>
    </row>
    <row r="4282" spans="5:5" x14ac:dyDescent="0.25">
      <c r="E4282" s="102"/>
    </row>
    <row r="4283" spans="5:5" x14ac:dyDescent="0.25">
      <c r="E4283" s="102"/>
    </row>
    <row r="4284" spans="5:5" x14ac:dyDescent="0.25">
      <c r="E4284" s="102"/>
    </row>
    <row r="4285" spans="5:5" x14ac:dyDescent="0.25">
      <c r="E4285" s="102"/>
    </row>
    <row r="4286" spans="5:5" x14ac:dyDescent="0.25">
      <c r="E4286" s="102"/>
    </row>
    <row r="4287" spans="5:5" x14ac:dyDescent="0.25">
      <c r="E4287" s="102"/>
    </row>
    <row r="4288" spans="5:5" x14ac:dyDescent="0.25">
      <c r="E4288" s="102"/>
    </row>
    <row r="4289" spans="5:5" x14ac:dyDescent="0.25">
      <c r="E4289" s="102"/>
    </row>
    <row r="4290" spans="5:5" x14ac:dyDescent="0.25">
      <c r="E4290" s="102"/>
    </row>
    <row r="4291" spans="5:5" x14ac:dyDescent="0.25">
      <c r="E4291" s="102"/>
    </row>
    <row r="4292" spans="5:5" x14ac:dyDescent="0.25">
      <c r="E4292" s="102"/>
    </row>
    <row r="4293" spans="5:5" x14ac:dyDescent="0.25">
      <c r="E4293" s="102"/>
    </row>
    <row r="4294" spans="5:5" x14ac:dyDescent="0.25">
      <c r="E4294" s="102"/>
    </row>
    <row r="4295" spans="5:5" x14ac:dyDescent="0.25">
      <c r="E4295" s="102"/>
    </row>
    <row r="4296" spans="5:5" x14ac:dyDescent="0.25">
      <c r="E4296" s="102"/>
    </row>
    <row r="4297" spans="5:5" x14ac:dyDescent="0.25">
      <c r="E4297" s="102"/>
    </row>
    <row r="4298" spans="5:5" x14ac:dyDescent="0.25">
      <c r="E4298" s="102"/>
    </row>
    <row r="4299" spans="5:5" x14ac:dyDescent="0.25">
      <c r="E4299" s="102"/>
    </row>
    <row r="4300" spans="5:5" x14ac:dyDescent="0.25">
      <c r="E4300" s="102"/>
    </row>
    <row r="4301" spans="5:5" x14ac:dyDescent="0.25">
      <c r="E4301" s="102"/>
    </row>
    <row r="4302" spans="5:5" x14ac:dyDescent="0.25">
      <c r="E4302" s="102"/>
    </row>
    <row r="4303" spans="5:5" x14ac:dyDescent="0.25">
      <c r="E4303" s="102"/>
    </row>
    <row r="4304" spans="5:5" x14ac:dyDescent="0.25">
      <c r="E4304" s="102"/>
    </row>
    <row r="4305" spans="5:5" x14ac:dyDescent="0.25">
      <c r="E4305" s="102"/>
    </row>
    <row r="4306" spans="5:5" x14ac:dyDescent="0.25">
      <c r="E4306" s="102"/>
    </row>
    <row r="4307" spans="5:5" x14ac:dyDescent="0.25">
      <c r="E4307" s="102"/>
    </row>
    <row r="4308" spans="5:5" x14ac:dyDescent="0.25">
      <c r="E4308" s="102"/>
    </row>
    <row r="4309" spans="5:5" x14ac:dyDescent="0.25">
      <c r="E4309" s="102"/>
    </row>
    <row r="4310" spans="5:5" x14ac:dyDescent="0.25">
      <c r="E4310" s="102"/>
    </row>
    <row r="4311" spans="5:5" x14ac:dyDescent="0.25">
      <c r="E4311" s="102"/>
    </row>
    <row r="4312" spans="5:5" x14ac:dyDescent="0.25">
      <c r="E4312" s="102"/>
    </row>
    <row r="4313" spans="5:5" x14ac:dyDescent="0.25">
      <c r="E4313" s="102"/>
    </row>
    <row r="4314" spans="5:5" x14ac:dyDescent="0.25">
      <c r="E4314" s="102"/>
    </row>
    <row r="4315" spans="5:5" x14ac:dyDescent="0.25">
      <c r="E4315" s="102"/>
    </row>
    <row r="4316" spans="5:5" x14ac:dyDescent="0.25">
      <c r="E4316" s="102"/>
    </row>
    <row r="4317" spans="5:5" x14ac:dyDescent="0.25">
      <c r="E4317" s="102"/>
    </row>
    <row r="4318" spans="5:5" x14ac:dyDescent="0.25">
      <c r="E4318" s="102"/>
    </row>
    <row r="4319" spans="5:5" x14ac:dyDescent="0.25">
      <c r="E4319" s="102"/>
    </row>
    <row r="4320" spans="5:5" x14ac:dyDescent="0.25">
      <c r="E4320" s="102"/>
    </row>
    <row r="4321" spans="5:5" x14ac:dyDescent="0.25">
      <c r="E4321" s="102"/>
    </row>
    <row r="4322" spans="5:5" x14ac:dyDescent="0.25">
      <c r="E4322" s="102"/>
    </row>
    <row r="4323" spans="5:5" x14ac:dyDescent="0.25">
      <c r="E4323" s="102"/>
    </row>
    <row r="4324" spans="5:5" x14ac:dyDescent="0.25">
      <c r="E4324" s="102"/>
    </row>
    <row r="4325" spans="5:5" x14ac:dyDescent="0.25">
      <c r="E4325" s="102"/>
    </row>
    <row r="4326" spans="5:5" x14ac:dyDescent="0.25">
      <c r="E4326" s="102"/>
    </row>
    <row r="4327" spans="5:5" x14ac:dyDescent="0.25">
      <c r="E4327" s="102"/>
    </row>
    <row r="4328" spans="5:5" x14ac:dyDescent="0.25">
      <c r="E4328" s="102"/>
    </row>
    <row r="4329" spans="5:5" x14ac:dyDescent="0.25">
      <c r="E4329" s="102"/>
    </row>
    <row r="4330" spans="5:5" x14ac:dyDescent="0.25">
      <c r="E4330" s="102"/>
    </row>
    <row r="4331" spans="5:5" x14ac:dyDescent="0.25">
      <c r="E4331" s="102"/>
    </row>
    <row r="4332" spans="5:5" x14ac:dyDescent="0.25">
      <c r="E4332" s="102"/>
    </row>
    <row r="4333" spans="5:5" x14ac:dyDescent="0.25">
      <c r="E4333" s="102"/>
    </row>
    <row r="4334" spans="5:5" x14ac:dyDescent="0.25">
      <c r="E4334" s="102"/>
    </row>
    <row r="4335" spans="5:5" x14ac:dyDescent="0.25">
      <c r="E4335" s="102"/>
    </row>
    <row r="4336" spans="5:5" x14ac:dyDescent="0.25">
      <c r="E4336" s="102"/>
    </row>
    <row r="4337" spans="5:5" x14ac:dyDescent="0.25">
      <c r="E4337" s="102"/>
    </row>
    <row r="4338" spans="5:5" x14ac:dyDescent="0.25">
      <c r="E4338" s="102"/>
    </row>
    <row r="4339" spans="5:5" x14ac:dyDescent="0.25">
      <c r="E4339" s="102"/>
    </row>
    <row r="4340" spans="5:5" x14ac:dyDescent="0.25">
      <c r="E4340" s="102"/>
    </row>
    <row r="4341" spans="5:5" x14ac:dyDescent="0.25">
      <c r="E4341" s="102"/>
    </row>
    <row r="4342" spans="5:5" x14ac:dyDescent="0.25">
      <c r="E4342" s="102"/>
    </row>
    <row r="4343" spans="5:5" x14ac:dyDescent="0.25">
      <c r="E4343" s="102"/>
    </row>
    <row r="4344" spans="5:5" x14ac:dyDescent="0.25">
      <c r="E4344" s="102"/>
    </row>
    <row r="4345" spans="5:5" x14ac:dyDescent="0.25">
      <c r="E4345" s="102"/>
    </row>
    <row r="4346" spans="5:5" x14ac:dyDescent="0.25">
      <c r="E4346" s="102"/>
    </row>
    <row r="4347" spans="5:5" x14ac:dyDescent="0.25">
      <c r="E4347" s="102"/>
    </row>
    <row r="4348" spans="5:5" x14ac:dyDescent="0.25">
      <c r="E4348" s="102"/>
    </row>
    <row r="4349" spans="5:5" x14ac:dyDescent="0.25">
      <c r="E4349" s="102"/>
    </row>
    <row r="4350" spans="5:5" x14ac:dyDescent="0.25">
      <c r="E4350" s="102"/>
    </row>
    <row r="4351" spans="5:5" x14ac:dyDescent="0.25">
      <c r="E4351" s="102"/>
    </row>
    <row r="4352" spans="5:5" x14ac:dyDescent="0.25">
      <c r="E4352" s="102"/>
    </row>
    <row r="4353" spans="5:5" x14ac:dyDescent="0.25">
      <c r="E4353" s="102"/>
    </row>
    <row r="4354" spans="5:5" x14ac:dyDescent="0.25">
      <c r="E4354" s="102"/>
    </row>
    <row r="4355" spans="5:5" x14ac:dyDescent="0.25">
      <c r="E4355" s="102"/>
    </row>
    <row r="4356" spans="5:5" x14ac:dyDescent="0.25">
      <c r="E4356" s="102"/>
    </row>
    <row r="4357" spans="5:5" x14ac:dyDescent="0.25">
      <c r="E4357" s="102"/>
    </row>
    <row r="4358" spans="5:5" x14ac:dyDescent="0.25">
      <c r="E4358" s="102"/>
    </row>
    <row r="4359" spans="5:5" x14ac:dyDescent="0.25">
      <c r="E4359" s="102"/>
    </row>
    <row r="4360" spans="5:5" x14ac:dyDescent="0.25">
      <c r="E4360" s="102"/>
    </row>
    <row r="4361" spans="5:5" x14ac:dyDescent="0.25">
      <c r="E4361" s="102"/>
    </row>
    <row r="4362" spans="5:5" x14ac:dyDescent="0.25">
      <c r="E4362" s="102"/>
    </row>
    <row r="4363" spans="5:5" x14ac:dyDescent="0.25">
      <c r="E4363" s="102"/>
    </row>
    <row r="4364" spans="5:5" x14ac:dyDescent="0.25">
      <c r="E4364" s="102"/>
    </row>
    <row r="4365" spans="5:5" x14ac:dyDescent="0.25">
      <c r="E4365" s="102"/>
    </row>
    <row r="4366" spans="5:5" x14ac:dyDescent="0.25">
      <c r="E4366" s="102"/>
    </row>
    <row r="4367" spans="5:5" x14ac:dyDescent="0.25">
      <c r="E4367" s="102"/>
    </row>
    <row r="4368" spans="5:5" x14ac:dyDescent="0.25">
      <c r="E4368" s="102"/>
    </row>
    <row r="4369" spans="5:5" x14ac:dyDescent="0.25">
      <c r="E4369" s="102"/>
    </row>
    <row r="4370" spans="5:5" x14ac:dyDescent="0.25">
      <c r="E4370" s="102"/>
    </row>
    <row r="4371" spans="5:5" x14ac:dyDescent="0.25">
      <c r="E4371" s="102"/>
    </row>
    <row r="4372" spans="5:5" x14ac:dyDescent="0.25">
      <c r="E4372" s="102"/>
    </row>
    <row r="4373" spans="5:5" x14ac:dyDescent="0.25">
      <c r="E4373" s="102"/>
    </row>
    <row r="4374" spans="5:5" x14ac:dyDescent="0.25">
      <c r="E4374" s="102"/>
    </row>
    <row r="4375" spans="5:5" x14ac:dyDescent="0.25">
      <c r="E4375" s="102"/>
    </row>
    <row r="4376" spans="5:5" x14ac:dyDescent="0.25">
      <c r="E4376" s="102"/>
    </row>
    <row r="4377" spans="5:5" x14ac:dyDescent="0.25">
      <c r="E4377" s="102"/>
    </row>
    <row r="4378" spans="5:5" x14ac:dyDescent="0.25">
      <c r="E4378" s="102"/>
    </row>
    <row r="4379" spans="5:5" x14ac:dyDescent="0.25">
      <c r="E4379" s="102"/>
    </row>
    <row r="4380" spans="5:5" x14ac:dyDescent="0.25">
      <c r="E4380" s="102"/>
    </row>
    <row r="4381" spans="5:5" x14ac:dyDescent="0.25">
      <c r="E4381" s="102"/>
    </row>
    <row r="4382" spans="5:5" x14ac:dyDescent="0.25">
      <c r="E4382" s="102"/>
    </row>
    <row r="4383" spans="5:5" x14ac:dyDescent="0.25">
      <c r="E4383" s="102"/>
    </row>
    <row r="4384" spans="5:5" x14ac:dyDescent="0.25">
      <c r="E4384" s="102"/>
    </row>
    <row r="4385" spans="5:5" x14ac:dyDescent="0.25">
      <c r="E4385" s="102"/>
    </row>
    <row r="4386" spans="5:5" x14ac:dyDescent="0.25">
      <c r="E4386" s="102"/>
    </row>
    <row r="4387" spans="5:5" x14ac:dyDescent="0.25">
      <c r="E4387" s="102"/>
    </row>
    <row r="4388" spans="5:5" x14ac:dyDescent="0.25">
      <c r="E4388" s="102"/>
    </row>
    <row r="4389" spans="5:5" x14ac:dyDescent="0.25">
      <c r="E4389" s="102"/>
    </row>
    <row r="4390" spans="5:5" x14ac:dyDescent="0.25">
      <c r="E4390" s="102"/>
    </row>
    <row r="4391" spans="5:5" x14ac:dyDescent="0.25">
      <c r="E4391" s="102"/>
    </row>
    <row r="4392" spans="5:5" x14ac:dyDescent="0.25">
      <c r="E4392" s="102"/>
    </row>
    <row r="4393" spans="5:5" x14ac:dyDescent="0.25">
      <c r="E4393" s="102"/>
    </row>
    <row r="4394" spans="5:5" x14ac:dyDescent="0.25">
      <c r="E4394" s="102"/>
    </row>
    <row r="4395" spans="5:5" x14ac:dyDescent="0.25">
      <c r="E4395" s="102"/>
    </row>
    <row r="4396" spans="5:5" x14ac:dyDescent="0.25">
      <c r="E4396" s="102"/>
    </row>
    <row r="4397" spans="5:5" x14ac:dyDescent="0.25">
      <c r="E4397" s="102"/>
    </row>
    <row r="4398" spans="5:5" x14ac:dyDescent="0.25">
      <c r="E4398" s="102"/>
    </row>
    <row r="4399" spans="5:5" x14ac:dyDescent="0.25">
      <c r="E4399" s="102"/>
    </row>
    <row r="4400" spans="5:5" x14ac:dyDescent="0.25">
      <c r="E4400" s="102"/>
    </row>
    <row r="4401" spans="5:5" x14ac:dyDescent="0.25">
      <c r="E4401" s="102"/>
    </row>
    <row r="4402" spans="5:5" x14ac:dyDescent="0.25">
      <c r="E4402" s="102"/>
    </row>
    <row r="4403" spans="5:5" x14ac:dyDescent="0.25">
      <c r="E4403" s="102"/>
    </row>
    <row r="4404" spans="5:5" x14ac:dyDescent="0.25">
      <c r="E4404" s="102"/>
    </row>
    <row r="4405" spans="5:5" x14ac:dyDescent="0.25">
      <c r="E4405" s="102"/>
    </row>
    <row r="4406" spans="5:5" x14ac:dyDescent="0.25">
      <c r="E4406" s="102"/>
    </row>
    <row r="4407" spans="5:5" x14ac:dyDescent="0.25">
      <c r="E4407" s="102"/>
    </row>
    <row r="4408" spans="5:5" x14ac:dyDescent="0.25">
      <c r="E4408" s="102"/>
    </row>
    <row r="4409" spans="5:5" x14ac:dyDescent="0.25">
      <c r="E4409" s="102"/>
    </row>
    <row r="4410" spans="5:5" x14ac:dyDescent="0.25">
      <c r="E4410" s="102"/>
    </row>
    <row r="4411" spans="5:5" x14ac:dyDescent="0.25">
      <c r="E4411" s="102"/>
    </row>
    <row r="4412" spans="5:5" x14ac:dyDescent="0.25">
      <c r="E4412" s="102"/>
    </row>
    <row r="4413" spans="5:5" x14ac:dyDescent="0.25">
      <c r="E4413" s="102"/>
    </row>
    <row r="4414" spans="5:5" x14ac:dyDescent="0.25">
      <c r="E4414" s="102"/>
    </row>
    <row r="4415" spans="5:5" x14ac:dyDescent="0.25">
      <c r="E4415" s="102"/>
    </row>
    <row r="4416" spans="5:5" x14ac:dyDescent="0.25">
      <c r="E4416" s="102"/>
    </row>
    <row r="4417" spans="5:5" x14ac:dyDescent="0.25">
      <c r="E4417" s="102"/>
    </row>
    <row r="4418" spans="5:5" x14ac:dyDescent="0.25">
      <c r="E4418" s="102"/>
    </row>
    <row r="4419" spans="5:5" x14ac:dyDescent="0.25">
      <c r="E4419" s="102"/>
    </row>
    <row r="4420" spans="5:5" x14ac:dyDescent="0.25">
      <c r="E4420" s="102"/>
    </row>
    <row r="4421" spans="5:5" x14ac:dyDescent="0.25">
      <c r="E4421" s="102"/>
    </row>
    <row r="4422" spans="5:5" x14ac:dyDescent="0.25">
      <c r="E4422" s="102"/>
    </row>
    <row r="4423" spans="5:5" x14ac:dyDescent="0.25">
      <c r="E4423" s="102"/>
    </row>
    <row r="4424" spans="5:5" x14ac:dyDescent="0.25">
      <c r="E4424" s="102"/>
    </row>
    <row r="4425" spans="5:5" x14ac:dyDescent="0.25">
      <c r="E4425" s="102"/>
    </row>
    <row r="4426" spans="5:5" x14ac:dyDescent="0.25">
      <c r="E4426" s="102"/>
    </row>
    <row r="4427" spans="5:5" x14ac:dyDescent="0.25">
      <c r="E4427" s="102"/>
    </row>
    <row r="4428" spans="5:5" x14ac:dyDescent="0.25">
      <c r="E4428" s="102"/>
    </row>
    <row r="4429" spans="5:5" x14ac:dyDescent="0.25">
      <c r="E4429" s="102"/>
    </row>
    <row r="4430" spans="5:5" x14ac:dyDescent="0.25">
      <c r="E4430" s="102"/>
    </row>
    <row r="4431" spans="5:5" x14ac:dyDescent="0.25">
      <c r="E4431" s="102"/>
    </row>
    <row r="4432" spans="5:5" x14ac:dyDescent="0.25">
      <c r="E4432" s="102"/>
    </row>
    <row r="4433" spans="5:5" x14ac:dyDescent="0.25">
      <c r="E4433" s="102"/>
    </row>
    <row r="4434" spans="5:5" x14ac:dyDescent="0.25">
      <c r="E4434" s="102"/>
    </row>
    <row r="4435" spans="5:5" x14ac:dyDescent="0.25">
      <c r="E4435" s="102"/>
    </row>
    <row r="4436" spans="5:5" x14ac:dyDescent="0.25">
      <c r="E4436" s="102"/>
    </row>
    <row r="4437" spans="5:5" x14ac:dyDescent="0.25">
      <c r="E4437" s="102"/>
    </row>
    <row r="4438" spans="5:5" x14ac:dyDescent="0.25">
      <c r="E4438" s="102"/>
    </row>
    <row r="4439" spans="5:5" x14ac:dyDescent="0.25">
      <c r="E4439" s="102"/>
    </row>
    <row r="4440" spans="5:5" x14ac:dyDescent="0.25">
      <c r="E4440" s="102"/>
    </row>
    <row r="4441" spans="5:5" x14ac:dyDescent="0.25">
      <c r="E4441" s="102"/>
    </row>
    <row r="4442" spans="5:5" x14ac:dyDescent="0.25">
      <c r="E4442" s="102"/>
    </row>
    <row r="4443" spans="5:5" x14ac:dyDescent="0.25">
      <c r="E4443" s="102"/>
    </row>
    <row r="4444" spans="5:5" x14ac:dyDescent="0.25">
      <c r="E4444" s="102"/>
    </row>
    <row r="4445" spans="5:5" x14ac:dyDescent="0.25">
      <c r="E4445" s="102"/>
    </row>
    <row r="4446" spans="5:5" x14ac:dyDescent="0.25">
      <c r="E4446" s="102"/>
    </row>
    <row r="4447" spans="5:5" x14ac:dyDescent="0.25">
      <c r="E4447" s="102"/>
    </row>
    <row r="4448" spans="5:5" x14ac:dyDescent="0.25">
      <c r="E4448" s="102"/>
    </row>
    <row r="4449" spans="5:5" x14ac:dyDescent="0.25">
      <c r="E4449" s="102"/>
    </row>
    <row r="4450" spans="5:5" x14ac:dyDescent="0.25">
      <c r="E4450" s="102"/>
    </row>
    <row r="4451" spans="5:5" x14ac:dyDescent="0.25">
      <c r="E4451" s="102"/>
    </row>
    <row r="4452" spans="5:5" x14ac:dyDescent="0.25">
      <c r="E4452" s="102"/>
    </row>
    <row r="4453" spans="5:5" x14ac:dyDescent="0.25">
      <c r="E4453" s="102"/>
    </row>
    <row r="4454" spans="5:5" x14ac:dyDescent="0.25">
      <c r="E4454" s="102"/>
    </row>
    <row r="4455" spans="5:5" x14ac:dyDescent="0.25">
      <c r="E4455" s="102"/>
    </row>
    <row r="4456" spans="5:5" x14ac:dyDescent="0.25">
      <c r="E4456" s="102"/>
    </row>
    <row r="4457" spans="5:5" x14ac:dyDescent="0.25">
      <c r="E4457" s="102"/>
    </row>
    <row r="4458" spans="5:5" x14ac:dyDescent="0.25">
      <c r="E4458" s="102"/>
    </row>
    <row r="4459" spans="5:5" x14ac:dyDescent="0.25">
      <c r="E4459" s="102"/>
    </row>
    <row r="4460" spans="5:5" x14ac:dyDescent="0.25">
      <c r="E4460" s="102"/>
    </row>
    <row r="4461" spans="5:5" x14ac:dyDescent="0.25">
      <c r="E4461" s="102"/>
    </row>
    <row r="4462" spans="5:5" x14ac:dyDescent="0.25">
      <c r="E4462" s="102"/>
    </row>
    <row r="4463" spans="5:5" x14ac:dyDescent="0.25">
      <c r="E4463" s="102"/>
    </row>
    <row r="4464" spans="5:5" x14ac:dyDescent="0.25">
      <c r="E4464" s="102"/>
    </row>
    <row r="4465" spans="5:5" x14ac:dyDescent="0.25">
      <c r="E4465" s="102"/>
    </row>
    <row r="4466" spans="5:5" x14ac:dyDescent="0.25">
      <c r="E4466" s="102"/>
    </row>
    <row r="4467" spans="5:5" x14ac:dyDescent="0.25">
      <c r="E4467" s="102"/>
    </row>
    <row r="4468" spans="5:5" x14ac:dyDescent="0.25">
      <c r="E4468" s="102"/>
    </row>
    <row r="4469" spans="5:5" x14ac:dyDescent="0.25">
      <c r="E4469" s="102"/>
    </row>
    <row r="4470" spans="5:5" x14ac:dyDescent="0.25">
      <c r="E4470" s="102"/>
    </row>
    <row r="4471" spans="5:5" x14ac:dyDescent="0.25">
      <c r="E4471" s="102"/>
    </row>
    <row r="4472" spans="5:5" x14ac:dyDescent="0.25">
      <c r="E4472" s="102"/>
    </row>
    <row r="4473" spans="5:5" x14ac:dyDescent="0.25">
      <c r="E4473" s="102"/>
    </row>
    <row r="4474" spans="5:5" x14ac:dyDescent="0.25">
      <c r="E4474" s="102"/>
    </row>
    <row r="4475" spans="5:5" x14ac:dyDescent="0.25">
      <c r="E4475" s="102"/>
    </row>
    <row r="4476" spans="5:5" x14ac:dyDescent="0.25">
      <c r="E4476" s="102"/>
    </row>
    <row r="4477" spans="5:5" x14ac:dyDescent="0.25">
      <c r="E4477" s="102"/>
    </row>
    <row r="4478" spans="5:5" x14ac:dyDescent="0.25">
      <c r="E4478" s="102"/>
    </row>
    <row r="4479" spans="5:5" x14ac:dyDescent="0.25">
      <c r="E4479" s="102"/>
    </row>
    <row r="4480" spans="5:5" x14ac:dyDescent="0.25">
      <c r="E4480" s="102"/>
    </row>
    <row r="4481" spans="5:5" x14ac:dyDescent="0.25">
      <c r="E4481" s="102"/>
    </row>
    <row r="4482" spans="5:5" x14ac:dyDescent="0.25">
      <c r="E4482" s="102"/>
    </row>
    <row r="4483" spans="5:5" x14ac:dyDescent="0.25">
      <c r="E4483" s="102"/>
    </row>
    <row r="4484" spans="5:5" x14ac:dyDescent="0.25">
      <c r="E4484" s="102"/>
    </row>
    <row r="4485" spans="5:5" x14ac:dyDescent="0.25">
      <c r="E4485" s="102"/>
    </row>
    <row r="4486" spans="5:5" x14ac:dyDescent="0.25">
      <c r="E4486" s="102"/>
    </row>
    <row r="4487" spans="5:5" x14ac:dyDescent="0.25">
      <c r="E4487" s="102"/>
    </row>
    <row r="4488" spans="5:5" x14ac:dyDescent="0.25">
      <c r="E4488" s="102"/>
    </row>
    <row r="4489" spans="5:5" x14ac:dyDescent="0.25">
      <c r="E4489" s="102"/>
    </row>
    <row r="4490" spans="5:5" x14ac:dyDescent="0.25">
      <c r="E4490" s="102"/>
    </row>
    <row r="4491" spans="5:5" x14ac:dyDescent="0.25">
      <c r="E4491" s="102"/>
    </row>
    <row r="4492" spans="5:5" x14ac:dyDescent="0.25">
      <c r="E4492" s="102"/>
    </row>
    <row r="4493" spans="5:5" x14ac:dyDescent="0.25">
      <c r="E4493" s="102"/>
    </row>
    <row r="4494" spans="5:5" x14ac:dyDescent="0.25">
      <c r="E4494" s="102"/>
    </row>
    <row r="4495" spans="5:5" x14ac:dyDescent="0.25">
      <c r="E4495" s="102"/>
    </row>
    <row r="4496" spans="5:5" x14ac:dyDescent="0.25">
      <c r="E4496" s="102"/>
    </row>
    <row r="4497" spans="5:5" x14ac:dyDescent="0.25">
      <c r="E4497" s="102"/>
    </row>
    <row r="4498" spans="5:5" x14ac:dyDescent="0.25">
      <c r="E4498" s="102"/>
    </row>
    <row r="4499" spans="5:5" x14ac:dyDescent="0.25">
      <c r="E4499" s="102"/>
    </row>
    <row r="4500" spans="5:5" x14ac:dyDescent="0.25">
      <c r="E4500" s="102"/>
    </row>
    <row r="4501" spans="5:5" x14ac:dyDescent="0.25">
      <c r="E4501" s="102"/>
    </row>
    <row r="4502" spans="5:5" x14ac:dyDescent="0.25">
      <c r="E4502" s="102"/>
    </row>
    <row r="4503" spans="5:5" x14ac:dyDescent="0.25">
      <c r="E4503" s="102"/>
    </row>
    <row r="4504" spans="5:5" x14ac:dyDescent="0.25">
      <c r="E4504" s="102"/>
    </row>
    <row r="4505" spans="5:5" x14ac:dyDescent="0.25">
      <c r="E4505" s="102"/>
    </row>
    <row r="4506" spans="5:5" x14ac:dyDescent="0.25">
      <c r="E4506" s="102"/>
    </row>
    <row r="4507" spans="5:5" x14ac:dyDescent="0.25">
      <c r="E4507" s="102"/>
    </row>
    <row r="4508" spans="5:5" x14ac:dyDescent="0.25">
      <c r="E4508" s="102"/>
    </row>
    <row r="4509" spans="5:5" x14ac:dyDescent="0.25">
      <c r="E4509" s="102"/>
    </row>
    <row r="4510" spans="5:5" x14ac:dyDescent="0.25">
      <c r="E4510" s="102"/>
    </row>
    <row r="4511" spans="5:5" x14ac:dyDescent="0.25">
      <c r="E4511" s="102"/>
    </row>
    <row r="4512" spans="5:5" x14ac:dyDescent="0.25">
      <c r="E4512" s="102"/>
    </row>
    <row r="4513" spans="5:5" x14ac:dyDescent="0.25">
      <c r="E4513" s="102"/>
    </row>
    <row r="4514" spans="5:5" x14ac:dyDescent="0.25">
      <c r="E4514" s="102"/>
    </row>
    <row r="4515" spans="5:5" x14ac:dyDescent="0.25">
      <c r="E4515" s="102"/>
    </row>
    <row r="4516" spans="5:5" x14ac:dyDescent="0.25">
      <c r="E4516" s="102"/>
    </row>
    <row r="4517" spans="5:5" x14ac:dyDescent="0.25">
      <c r="E4517" s="102"/>
    </row>
    <row r="4518" spans="5:5" x14ac:dyDescent="0.25">
      <c r="E4518" s="102"/>
    </row>
    <row r="4519" spans="5:5" x14ac:dyDescent="0.25">
      <c r="E4519" s="102"/>
    </row>
    <row r="4520" spans="5:5" x14ac:dyDescent="0.25">
      <c r="E4520" s="102"/>
    </row>
    <row r="4521" spans="5:5" x14ac:dyDescent="0.25">
      <c r="E4521" s="102"/>
    </row>
    <row r="4522" spans="5:5" x14ac:dyDescent="0.25">
      <c r="E4522" s="102"/>
    </row>
    <row r="4523" spans="5:5" x14ac:dyDescent="0.25">
      <c r="E4523" s="102"/>
    </row>
    <row r="4524" spans="5:5" x14ac:dyDescent="0.25">
      <c r="E4524" s="102"/>
    </row>
    <row r="4525" spans="5:5" x14ac:dyDescent="0.25">
      <c r="E4525" s="102"/>
    </row>
    <row r="4526" spans="5:5" x14ac:dyDescent="0.25">
      <c r="E4526" s="102"/>
    </row>
    <row r="4527" spans="5:5" x14ac:dyDescent="0.25">
      <c r="E4527" s="102"/>
    </row>
    <row r="4528" spans="5:5" x14ac:dyDescent="0.25">
      <c r="E4528" s="102"/>
    </row>
    <row r="4529" spans="5:5" x14ac:dyDescent="0.25">
      <c r="E4529" s="102"/>
    </row>
    <row r="4530" spans="5:5" x14ac:dyDescent="0.25">
      <c r="E4530" s="102"/>
    </row>
    <row r="4531" spans="5:5" x14ac:dyDescent="0.25">
      <c r="E4531" s="102"/>
    </row>
    <row r="4532" spans="5:5" x14ac:dyDescent="0.25">
      <c r="E4532" s="102"/>
    </row>
    <row r="4533" spans="5:5" x14ac:dyDescent="0.25">
      <c r="E4533" s="102"/>
    </row>
    <row r="4534" spans="5:5" x14ac:dyDescent="0.25">
      <c r="E4534" s="102"/>
    </row>
    <row r="4535" spans="5:5" x14ac:dyDescent="0.25">
      <c r="E4535" s="102"/>
    </row>
    <row r="4536" spans="5:5" x14ac:dyDescent="0.25">
      <c r="E4536" s="102"/>
    </row>
    <row r="4537" spans="5:5" x14ac:dyDescent="0.25">
      <c r="E4537" s="102"/>
    </row>
    <row r="4538" spans="5:5" x14ac:dyDescent="0.25">
      <c r="E4538" s="102"/>
    </row>
    <row r="4539" spans="5:5" x14ac:dyDescent="0.25">
      <c r="E4539" s="102"/>
    </row>
    <row r="4540" spans="5:5" x14ac:dyDescent="0.25">
      <c r="E4540" s="102"/>
    </row>
    <row r="4541" spans="5:5" x14ac:dyDescent="0.25">
      <c r="E4541" s="102"/>
    </row>
    <row r="4542" spans="5:5" x14ac:dyDescent="0.25">
      <c r="E4542" s="102"/>
    </row>
    <row r="4543" spans="5:5" x14ac:dyDescent="0.25">
      <c r="E4543" s="102"/>
    </row>
    <row r="4544" spans="5:5" x14ac:dyDescent="0.25">
      <c r="E4544" s="102"/>
    </row>
    <row r="4545" spans="5:5" x14ac:dyDescent="0.25">
      <c r="E4545" s="102"/>
    </row>
    <row r="4546" spans="5:5" x14ac:dyDescent="0.25">
      <c r="E4546" s="102"/>
    </row>
    <row r="4547" spans="5:5" x14ac:dyDescent="0.25">
      <c r="E4547" s="102"/>
    </row>
    <row r="4548" spans="5:5" x14ac:dyDescent="0.25">
      <c r="E4548" s="102"/>
    </row>
    <row r="4549" spans="5:5" x14ac:dyDescent="0.25">
      <c r="E4549" s="102"/>
    </row>
    <row r="4550" spans="5:5" x14ac:dyDescent="0.25">
      <c r="E4550" s="102"/>
    </row>
    <row r="4551" spans="5:5" x14ac:dyDescent="0.25">
      <c r="E4551" s="102"/>
    </row>
    <row r="4552" spans="5:5" x14ac:dyDescent="0.25">
      <c r="E4552" s="102"/>
    </row>
    <row r="4553" spans="5:5" x14ac:dyDescent="0.25">
      <c r="E4553" s="102"/>
    </row>
    <row r="4554" spans="5:5" x14ac:dyDescent="0.25">
      <c r="E4554" s="102"/>
    </row>
    <row r="4555" spans="5:5" x14ac:dyDescent="0.25">
      <c r="E4555" s="102"/>
    </row>
    <row r="4556" spans="5:5" x14ac:dyDescent="0.25">
      <c r="E4556" s="102"/>
    </row>
    <row r="4557" spans="5:5" x14ac:dyDescent="0.25">
      <c r="E4557" s="102"/>
    </row>
    <row r="4558" spans="5:5" x14ac:dyDescent="0.25">
      <c r="E4558" s="102"/>
    </row>
    <row r="4559" spans="5:5" x14ac:dyDescent="0.25">
      <c r="E4559" s="102"/>
    </row>
    <row r="4560" spans="5:5" x14ac:dyDescent="0.25">
      <c r="E4560" s="102"/>
    </row>
    <row r="4561" spans="5:5" x14ac:dyDescent="0.25">
      <c r="E4561" s="102"/>
    </row>
    <row r="4562" spans="5:5" x14ac:dyDescent="0.25">
      <c r="E4562" s="102"/>
    </row>
    <row r="4563" spans="5:5" x14ac:dyDescent="0.25">
      <c r="E4563" s="102"/>
    </row>
    <row r="4564" spans="5:5" x14ac:dyDescent="0.25">
      <c r="E4564" s="102"/>
    </row>
    <row r="4565" spans="5:5" x14ac:dyDescent="0.25">
      <c r="E4565" s="102"/>
    </row>
    <row r="4566" spans="5:5" x14ac:dyDescent="0.25">
      <c r="E4566" s="102"/>
    </row>
    <row r="4567" spans="5:5" x14ac:dyDescent="0.25">
      <c r="E4567" s="102"/>
    </row>
    <row r="4568" spans="5:5" x14ac:dyDescent="0.25">
      <c r="E4568" s="102"/>
    </row>
    <row r="4569" spans="5:5" x14ac:dyDescent="0.25">
      <c r="E4569" s="102"/>
    </row>
    <row r="4570" spans="5:5" x14ac:dyDescent="0.25">
      <c r="E4570" s="102"/>
    </row>
    <row r="4571" spans="5:5" x14ac:dyDescent="0.25">
      <c r="E4571" s="102"/>
    </row>
    <row r="4572" spans="5:5" x14ac:dyDescent="0.25">
      <c r="E4572" s="102"/>
    </row>
    <row r="4573" spans="5:5" x14ac:dyDescent="0.25">
      <c r="E4573" s="102"/>
    </row>
    <row r="4574" spans="5:5" x14ac:dyDescent="0.25">
      <c r="E4574" s="102"/>
    </row>
    <row r="4575" spans="5:5" x14ac:dyDescent="0.25">
      <c r="E4575" s="102"/>
    </row>
    <row r="4576" spans="5:5" x14ac:dyDescent="0.25">
      <c r="E4576" s="102"/>
    </row>
    <row r="4577" spans="5:5" x14ac:dyDescent="0.25">
      <c r="E4577" s="102"/>
    </row>
    <row r="4578" spans="5:5" x14ac:dyDescent="0.25">
      <c r="E4578" s="102"/>
    </row>
    <row r="4579" spans="5:5" x14ac:dyDescent="0.25">
      <c r="E4579" s="102"/>
    </row>
    <row r="4580" spans="5:5" x14ac:dyDescent="0.25">
      <c r="E4580" s="102"/>
    </row>
    <row r="4581" spans="5:5" x14ac:dyDescent="0.25">
      <c r="E4581" s="102"/>
    </row>
    <row r="4582" spans="5:5" x14ac:dyDescent="0.25">
      <c r="E4582" s="102"/>
    </row>
    <row r="4583" spans="5:5" x14ac:dyDescent="0.25">
      <c r="E4583" s="102"/>
    </row>
    <row r="4584" spans="5:5" x14ac:dyDescent="0.25">
      <c r="E4584" s="102"/>
    </row>
    <row r="4585" spans="5:5" x14ac:dyDescent="0.25">
      <c r="E4585" s="102"/>
    </row>
    <row r="4586" spans="5:5" x14ac:dyDescent="0.25">
      <c r="E4586" s="102"/>
    </row>
    <row r="4587" spans="5:5" x14ac:dyDescent="0.25">
      <c r="E4587" s="102"/>
    </row>
    <row r="4588" spans="5:5" x14ac:dyDescent="0.25">
      <c r="E4588" s="102"/>
    </row>
    <row r="4589" spans="5:5" x14ac:dyDescent="0.25">
      <c r="E4589" s="102"/>
    </row>
    <row r="4590" spans="5:5" x14ac:dyDescent="0.25">
      <c r="E4590" s="102"/>
    </row>
    <row r="4591" spans="5:5" x14ac:dyDescent="0.25">
      <c r="E4591" s="102"/>
    </row>
    <row r="4592" spans="5:5" x14ac:dyDescent="0.25">
      <c r="E4592" s="102"/>
    </row>
    <row r="4593" spans="5:5" x14ac:dyDescent="0.25">
      <c r="E4593" s="102"/>
    </row>
    <row r="4594" spans="5:5" x14ac:dyDescent="0.25">
      <c r="E4594" s="102"/>
    </row>
    <row r="4595" spans="5:5" x14ac:dyDescent="0.25">
      <c r="E4595" s="102"/>
    </row>
    <row r="4596" spans="5:5" x14ac:dyDescent="0.25">
      <c r="E4596" s="102"/>
    </row>
    <row r="4597" spans="5:5" x14ac:dyDescent="0.25">
      <c r="E4597" s="102"/>
    </row>
    <row r="4598" spans="5:5" x14ac:dyDescent="0.25">
      <c r="E4598" s="102"/>
    </row>
    <row r="4599" spans="5:5" x14ac:dyDescent="0.25">
      <c r="E4599" s="102"/>
    </row>
    <row r="4600" spans="5:5" x14ac:dyDescent="0.25">
      <c r="E4600" s="102"/>
    </row>
    <row r="4601" spans="5:5" x14ac:dyDescent="0.25">
      <c r="E4601" s="102"/>
    </row>
    <row r="4602" spans="5:5" x14ac:dyDescent="0.25">
      <c r="E4602" s="102"/>
    </row>
    <row r="4603" spans="5:5" x14ac:dyDescent="0.25">
      <c r="E4603" s="102"/>
    </row>
    <row r="4604" spans="5:5" x14ac:dyDescent="0.25">
      <c r="E4604" s="102"/>
    </row>
    <row r="4605" spans="5:5" x14ac:dyDescent="0.25">
      <c r="E4605" s="102"/>
    </row>
    <row r="4606" spans="5:5" x14ac:dyDescent="0.25">
      <c r="E4606" s="102"/>
    </row>
    <row r="4607" spans="5:5" x14ac:dyDescent="0.25">
      <c r="E4607" s="102"/>
    </row>
    <row r="4608" spans="5:5" x14ac:dyDescent="0.25">
      <c r="E4608" s="102"/>
    </row>
    <row r="4609" spans="5:5" x14ac:dyDescent="0.25">
      <c r="E4609" s="102"/>
    </row>
    <row r="4610" spans="5:5" x14ac:dyDescent="0.25">
      <c r="E4610" s="102"/>
    </row>
    <row r="4611" spans="5:5" x14ac:dyDescent="0.25">
      <c r="E4611" s="102"/>
    </row>
    <row r="4612" spans="5:5" x14ac:dyDescent="0.25">
      <c r="E4612" s="102"/>
    </row>
    <row r="4613" spans="5:5" x14ac:dyDescent="0.25">
      <c r="E4613" s="102"/>
    </row>
    <row r="4614" spans="5:5" x14ac:dyDescent="0.25">
      <c r="E4614" s="102"/>
    </row>
    <row r="4615" spans="5:5" x14ac:dyDescent="0.25">
      <c r="E4615" s="102"/>
    </row>
    <row r="4616" spans="5:5" x14ac:dyDescent="0.25">
      <c r="E4616" s="102"/>
    </row>
    <row r="4617" spans="5:5" x14ac:dyDescent="0.25">
      <c r="E4617" s="102"/>
    </row>
    <row r="4618" spans="5:5" x14ac:dyDescent="0.25">
      <c r="E4618" s="102"/>
    </row>
    <row r="4619" spans="5:5" x14ac:dyDescent="0.25">
      <c r="E4619" s="102"/>
    </row>
    <row r="4620" spans="5:5" x14ac:dyDescent="0.25">
      <c r="E4620" s="102"/>
    </row>
    <row r="4621" spans="5:5" x14ac:dyDescent="0.25">
      <c r="E4621" s="102"/>
    </row>
    <row r="4622" spans="5:5" x14ac:dyDescent="0.25">
      <c r="E4622" s="102"/>
    </row>
    <row r="4623" spans="5:5" x14ac:dyDescent="0.25">
      <c r="E4623" s="102"/>
    </row>
    <row r="4624" spans="5:5" x14ac:dyDescent="0.25">
      <c r="E4624" s="102"/>
    </row>
    <row r="4625" spans="5:5" x14ac:dyDescent="0.25">
      <c r="E4625" s="102"/>
    </row>
    <row r="4626" spans="5:5" x14ac:dyDescent="0.25">
      <c r="E4626" s="102"/>
    </row>
    <row r="4627" spans="5:5" x14ac:dyDescent="0.25">
      <c r="E4627" s="102"/>
    </row>
    <row r="4628" spans="5:5" x14ac:dyDescent="0.25">
      <c r="E4628" s="102"/>
    </row>
    <row r="4629" spans="5:5" x14ac:dyDescent="0.25">
      <c r="E4629" s="102"/>
    </row>
    <row r="4630" spans="5:5" x14ac:dyDescent="0.25">
      <c r="E4630" s="102"/>
    </row>
    <row r="4631" spans="5:5" x14ac:dyDescent="0.25">
      <c r="E4631" s="102"/>
    </row>
    <row r="4632" spans="5:5" x14ac:dyDescent="0.25">
      <c r="E4632" s="102"/>
    </row>
    <row r="4633" spans="5:5" x14ac:dyDescent="0.25">
      <c r="E4633" s="102"/>
    </row>
    <row r="4634" spans="5:5" x14ac:dyDescent="0.25">
      <c r="E4634" s="102"/>
    </row>
    <row r="4635" spans="5:5" x14ac:dyDescent="0.25">
      <c r="E4635" s="102"/>
    </row>
    <row r="4636" spans="5:5" x14ac:dyDescent="0.25">
      <c r="E4636" s="102"/>
    </row>
    <row r="4637" spans="5:5" x14ac:dyDescent="0.25">
      <c r="E4637" s="102"/>
    </row>
    <row r="4638" spans="5:5" x14ac:dyDescent="0.25">
      <c r="E4638" s="102"/>
    </row>
    <row r="4639" spans="5:5" x14ac:dyDescent="0.25">
      <c r="E4639" s="102"/>
    </row>
    <row r="4640" spans="5:5" x14ac:dyDescent="0.25">
      <c r="E4640" s="102"/>
    </row>
    <row r="4641" spans="5:5" x14ac:dyDescent="0.25">
      <c r="E4641" s="102"/>
    </row>
    <row r="4642" spans="5:5" x14ac:dyDescent="0.25">
      <c r="E4642" s="102"/>
    </row>
    <row r="4643" spans="5:5" x14ac:dyDescent="0.25">
      <c r="E4643" s="102"/>
    </row>
    <row r="4644" spans="5:5" x14ac:dyDescent="0.25">
      <c r="E4644" s="102"/>
    </row>
    <row r="4645" spans="5:5" x14ac:dyDescent="0.25">
      <c r="E4645" s="102"/>
    </row>
    <row r="4646" spans="5:5" x14ac:dyDescent="0.25">
      <c r="E4646" s="102"/>
    </row>
    <row r="4647" spans="5:5" x14ac:dyDescent="0.25">
      <c r="E4647" s="102"/>
    </row>
    <row r="4648" spans="5:5" x14ac:dyDescent="0.25">
      <c r="E4648" s="102"/>
    </row>
    <row r="4649" spans="5:5" x14ac:dyDescent="0.25">
      <c r="E4649" s="102"/>
    </row>
    <row r="4650" spans="5:5" x14ac:dyDescent="0.25">
      <c r="E4650" s="102"/>
    </row>
    <row r="4651" spans="5:5" x14ac:dyDescent="0.25">
      <c r="E4651" s="102"/>
    </row>
    <row r="4652" spans="5:5" x14ac:dyDescent="0.25">
      <c r="E4652" s="102"/>
    </row>
    <row r="4653" spans="5:5" x14ac:dyDescent="0.25">
      <c r="E4653" s="102"/>
    </row>
    <row r="4654" spans="5:5" x14ac:dyDescent="0.25">
      <c r="E4654" s="102"/>
    </row>
    <row r="4655" spans="5:5" x14ac:dyDescent="0.25">
      <c r="E4655" s="102"/>
    </row>
    <row r="4656" spans="5:5" x14ac:dyDescent="0.25">
      <c r="E4656" s="102"/>
    </row>
    <row r="4657" spans="5:5" x14ac:dyDescent="0.25">
      <c r="E4657" s="102"/>
    </row>
    <row r="4658" spans="5:5" x14ac:dyDescent="0.25">
      <c r="E4658" s="102"/>
    </row>
    <row r="4659" spans="5:5" x14ac:dyDescent="0.25">
      <c r="E4659" s="102"/>
    </row>
    <row r="4660" spans="5:5" x14ac:dyDescent="0.25">
      <c r="E4660" s="102"/>
    </row>
    <row r="4661" spans="5:5" x14ac:dyDescent="0.25">
      <c r="E4661" s="102"/>
    </row>
    <row r="4662" spans="5:5" x14ac:dyDescent="0.25">
      <c r="E4662" s="102"/>
    </row>
    <row r="4663" spans="5:5" x14ac:dyDescent="0.25">
      <c r="E4663" s="102"/>
    </row>
    <row r="4664" spans="5:5" x14ac:dyDescent="0.25">
      <c r="E4664" s="102"/>
    </row>
    <row r="4665" spans="5:5" x14ac:dyDescent="0.25">
      <c r="E4665" s="102"/>
    </row>
    <row r="4666" spans="5:5" x14ac:dyDescent="0.25">
      <c r="E4666" s="102"/>
    </row>
    <row r="4667" spans="5:5" x14ac:dyDescent="0.25">
      <c r="E4667" s="102"/>
    </row>
    <row r="4668" spans="5:5" x14ac:dyDescent="0.25">
      <c r="E4668" s="102"/>
    </row>
    <row r="4669" spans="5:5" x14ac:dyDescent="0.25">
      <c r="E4669" s="102"/>
    </row>
    <row r="4670" spans="5:5" x14ac:dyDescent="0.25">
      <c r="E4670" s="102"/>
    </row>
    <row r="4671" spans="5:5" x14ac:dyDescent="0.25">
      <c r="E4671" s="102"/>
    </row>
    <row r="4672" spans="5:5" x14ac:dyDescent="0.25">
      <c r="E4672" s="102"/>
    </row>
    <row r="4673" spans="5:5" x14ac:dyDescent="0.25">
      <c r="E4673" s="102"/>
    </row>
    <row r="4674" spans="5:5" x14ac:dyDescent="0.25">
      <c r="E4674" s="102"/>
    </row>
    <row r="4675" spans="5:5" x14ac:dyDescent="0.25">
      <c r="E4675" s="102"/>
    </row>
    <row r="4676" spans="5:5" x14ac:dyDescent="0.25">
      <c r="E4676" s="102"/>
    </row>
    <row r="4677" spans="5:5" x14ac:dyDescent="0.25">
      <c r="E4677" s="102"/>
    </row>
    <row r="4678" spans="5:5" x14ac:dyDescent="0.25">
      <c r="E4678" s="102"/>
    </row>
    <row r="4679" spans="5:5" x14ac:dyDescent="0.25">
      <c r="E4679" s="102"/>
    </row>
    <row r="4680" spans="5:5" x14ac:dyDescent="0.25">
      <c r="E4680" s="102"/>
    </row>
    <row r="4681" spans="5:5" x14ac:dyDescent="0.25">
      <c r="E4681" s="102"/>
    </row>
    <row r="4682" spans="5:5" x14ac:dyDescent="0.25">
      <c r="E4682" s="102"/>
    </row>
    <row r="4683" spans="5:5" x14ac:dyDescent="0.25">
      <c r="E4683" s="102"/>
    </row>
    <row r="4684" spans="5:5" x14ac:dyDescent="0.25">
      <c r="E4684" s="102"/>
    </row>
    <row r="4685" spans="5:5" x14ac:dyDescent="0.25">
      <c r="E4685" s="102"/>
    </row>
    <row r="4686" spans="5:5" x14ac:dyDescent="0.25">
      <c r="E4686" s="102"/>
    </row>
    <row r="4687" spans="5:5" x14ac:dyDescent="0.25">
      <c r="E4687" s="102"/>
    </row>
    <row r="4688" spans="5:5" x14ac:dyDescent="0.25">
      <c r="E4688" s="102"/>
    </row>
    <row r="4689" spans="5:5" x14ac:dyDescent="0.25">
      <c r="E4689" s="102"/>
    </row>
    <row r="4690" spans="5:5" x14ac:dyDescent="0.25">
      <c r="E4690" s="102"/>
    </row>
    <row r="4691" spans="5:5" x14ac:dyDescent="0.25">
      <c r="E4691" s="102"/>
    </row>
    <row r="4692" spans="5:5" x14ac:dyDescent="0.25">
      <c r="E4692" s="102"/>
    </row>
    <row r="4693" spans="5:5" x14ac:dyDescent="0.25">
      <c r="E4693" s="102"/>
    </row>
    <row r="4694" spans="5:5" x14ac:dyDescent="0.25">
      <c r="E4694" s="102"/>
    </row>
    <row r="4695" spans="5:5" x14ac:dyDescent="0.25">
      <c r="E4695" s="102"/>
    </row>
    <row r="4696" spans="5:5" x14ac:dyDescent="0.25">
      <c r="E4696" s="102"/>
    </row>
    <row r="4697" spans="5:5" x14ac:dyDescent="0.25">
      <c r="E4697" s="102"/>
    </row>
    <row r="4698" spans="5:5" x14ac:dyDescent="0.25">
      <c r="E4698" s="102"/>
    </row>
    <row r="4699" spans="5:5" x14ac:dyDescent="0.25">
      <c r="E4699" s="102"/>
    </row>
    <row r="4700" spans="5:5" x14ac:dyDescent="0.25">
      <c r="E4700" s="102"/>
    </row>
    <row r="4701" spans="5:5" x14ac:dyDescent="0.25">
      <c r="E4701" s="102"/>
    </row>
    <row r="4702" spans="5:5" x14ac:dyDescent="0.25">
      <c r="E4702" s="102"/>
    </row>
    <row r="4703" spans="5:5" x14ac:dyDescent="0.25">
      <c r="E4703" s="102"/>
    </row>
    <row r="4704" spans="5:5" x14ac:dyDescent="0.25">
      <c r="E4704" s="102"/>
    </row>
    <row r="4705" spans="5:5" x14ac:dyDescent="0.25">
      <c r="E4705" s="102"/>
    </row>
    <row r="4706" spans="5:5" x14ac:dyDescent="0.25">
      <c r="E4706" s="102"/>
    </row>
    <row r="4707" spans="5:5" x14ac:dyDescent="0.25">
      <c r="E4707" s="102"/>
    </row>
    <row r="4708" spans="5:5" x14ac:dyDescent="0.25">
      <c r="E4708" s="102"/>
    </row>
    <row r="4709" spans="5:5" x14ac:dyDescent="0.25">
      <c r="E4709" s="102"/>
    </row>
    <row r="4710" spans="5:5" x14ac:dyDescent="0.25">
      <c r="E4710" s="102"/>
    </row>
    <row r="4711" spans="5:5" x14ac:dyDescent="0.25">
      <c r="E4711" s="102"/>
    </row>
    <row r="4712" spans="5:5" x14ac:dyDescent="0.25">
      <c r="E4712" s="102"/>
    </row>
    <row r="4713" spans="5:5" x14ac:dyDescent="0.25">
      <c r="E4713" s="102"/>
    </row>
    <row r="4714" spans="5:5" x14ac:dyDescent="0.25">
      <c r="E4714" s="102"/>
    </row>
    <row r="4715" spans="5:5" x14ac:dyDescent="0.25">
      <c r="E4715" s="102"/>
    </row>
    <row r="4716" spans="5:5" x14ac:dyDescent="0.25">
      <c r="E4716" s="102"/>
    </row>
    <row r="4717" spans="5:5" x14ac:dyDescent="0.25">
      <c r="E4717" s="102"/>
    </row>
    <row r="4718" spans="5:5" x14ac:dyDescent="0.25">
      <c r="E4718" s="102"/>
    </row>
    <row r="4719" spans="5:5" x14ac:dyDescent="0.25">
      <c r="E4719" s="102"/>
    </row>
    <row r="4720" spans="5:5" x14ac:dyDescent="0.25">
      <c r="E4720" s="102"/>
    </row>
    <row r="4721" spans="5:5" x14ac:dyDescent="0.25">
      <c r="E4721" s="102"/>
    </row>
    <row r="4722" spans="5:5" x14ac:dyDescent="0.25">
      <c r="E4722" s="102"/>
    </row>
    <row r="4723" spans="5:5" x14ac:dyDescent="0.25">
      <c r="E4723" s="102"/>
    </row>
    <row r="4724" spans="5:5" x14ac:dyDescent="0.25">
      <c r="E4724" s="102"/>
    </row>
    <row r="4725" spans="5:5" x14ac:dyDescent="0.25">
      <c r="E4725" s="102"/>
    </row>
    <row r="4726" spans="5:5" x14ac:dyDescent="0.25">
      <c r="E4726" s="102"/>
    </row>
    <row r="4727" spans="5:5" x14ac:dyDescent="0.25">
      <c r="E4727" s="102"/>
    </row>
    <row r="4728" spans="5:5" x14ac:dyDescent="0.25">
      <c r="E4728" s="102"/>
    </row>
    <row r="4729" spans="5:5" x14ac:dyDescent="0.25">
      <c r="E4729" s="102"/>
    </row>
    <row r="4730" spans="5:5" x14ac:dyDescent="0.25">
      <c r="E4730" s="102"/>
    </row>
    <row r="4731" spans="5:5" x14ac:dyDescent="0.25">
      <c r="E4731" s="102"/>
    </row>
    <row r="4732" spans="5:5" x14ac:dyDescent="0.25">
      <c r="E4732" s="102"/>
    </row>
    <row r="4733" spans="5:5" x14ac:dyDescent="0.25">
      <c r="E4733" s="102"/>
    </row>
    <row r="4734" spans="5:5" x14ac:dyDescent="0.25">
      <c r="E4734" s="102"/>
    </row>
    <row r="4735" spans="5:5" x14ac:dyDescent="0.25">
      <c r="E4735" s="102"/>
    </row>
    <row r="4736" spans="5:5" x14ac:dyDescent="0.25">
      <c r="E4736" s="102"/>
    </row>
    <row r="4737" spans="5:5" x14ac:dyDescent="0.25">
      <c r="E4737" s="102"/>
    </row>
    <row r="4738" spans="5:5" x14ac:dyDescent="0.25">
      <c r="E4738" s="102"/>
    </row>
    <row r="4739" spans="5:5" x14ac:dyDescent="0.25">
      <c r="E4739" s="102"/>
    </row>
    <row r="4740" spans="5:5" x14ac:dyDescent="0.25">
      <c r="E4740" s="102"/>
    </row>
    <row r="4741" spans="5:5" x14ac:dyDescent="0.25">
      <c r="E4741" s="102"/>
    </row>
    <row r="4742" spans="5:5" x14ac:dyDescent="0.25">
      <c r="E4742" s="102"/>
    </row>
    <row r="4743" spans="5:5" x14ac:dyDescent="0.25">
      <c r="E4743" s="102"/>
    </row>
    <row r="4744" spans="5:5" x14ac:dyDescent="0.25">
      <c r="E4744" s="102"/>
    </row>
    <row r="4745" spans="5:5" x14ac:dyDescent="0.25">
      <c r="E4745" s="102"/>
    </row>
    <row r="4746" spans="5:5" x14ac:dyDescent="0.25">
      <c r="E4746" s="102"/>
    </row>
    <row r="4747" spans="5:5" x14ac:dyDescent="0.25">
      <c r="E4747" s="102"/>
    </row>
    <row r="4748" spans="5:5" x14ac:dyDescent="0.25">
      <c r="E4748" s="102"/>
    </row>
    <row r="4749" spans="5:5" x14ac:dyDescent="0.25">
      <c r="E4749" s="102"/>
    </row>
    <row r="4750" spans="5:5" x14ac:dyDescent="0.25">
      <c r="E4750" s="102"/>
    </row>
    <row r="4751" spans="5:5" x14ac:dyDescent="0.25">
      <c r="E4751" s="102"/>
    </row>
    <row r="4752" spans="5:5" x14ac:dyDescent="0.25">
      <c r="E4752" s="102"/>
    </row>
    <row r="4753" spans="5:5" x14ac:dyDescent="0.25">
      <c r="E4753" s="102"/>
    </row>
    <row r="4754" spans="5:5" x14ac:dyDescent="0.25">
      <c r="E4754" s="102"/>
    </row>
    <row r="4755" spans="5:5" x14ac:dyDescent="0.25">
      <c r="E4755" s="102"/>
    </row>
    <row r="4756" spans="5:5" x14ac:dyDescent="0.25">
      <c r="E4756" s="102"/>
    </row>
    <row r="4757" spans="5:5" x14ac:dyDescent="0.25">
      <c r="E4757" s="102"/>
    </row>
    <row r="4758" spans="5:5" x14ac:dyDescent="0.25">
      <c r="E4758" s="102"/>
    </row>
    <row r="4759" spans="5:5" x14ac:dyDescent="0.25">
      <c r="E4759" s="102"/>
    </row>
    <row r="4760" spans="5:5" x14ac:dyDescent="0.25">
      <c r="E4760" s="102"/>
    </row>
    <row r="4761" spans="5:5" x14ac:dyDescent="0.25">
      <c r="E4761" s="102"/>
    </row>
    <row r="4762" spans="5:5" x14ac:dyDescent="0.25">
      <c r="E4762" s="102"/>
    </row>
    <row r="4763" spans="5:5" x14ac:dyDescent="0.25">
      <c r="E4763" s="102"/>
    </row>
    <row r="4764" spans="5:5" x14ac:dyDescent="0.25">
      <c r="E4764" s="102"/>
    </row>
    <row r="4765" spans="5:5" x14ac:dyDescent="0.25">
      <c r="E4765" s="102"/>
    </row>
    <row r="4766" spans="5:5" x14ac:dyDescent="0.25">
      <c r="E4766" s="102"/>
    </row>
    <row r="4767" spans="5:5" x14ac:dyDescent="0.25">
      <c r="E4767" s="102"/>
    </row>
    <row r="4768" spans="5:5" x14ac:dyDescent="0.25">
      <c r="E4768" s="102"/>
    </row>
    <row r="4769" spans="5:5" x14ac:dyDescent="0.25">
      <c r="E4769" s="102"/>
    </row>
    <row r="4770" spans="5:5" x14ac:dyDescent="0.25">
      <c r="E4770" s="102"/>
    </row>
    <row r="4771" spans="5:5" x14ac:dyDescent="0.25">
      <c r="E4771" s="102"/>
    </row>
    <row r="4772" spans="5:5" x14ac:dyDescent="0.25">
      <c r="E4772" s="102"/>
    </row>
    <row r="4773" spans="5:5" x14ac:dyDescent="0.25">
      <c r="E4773" s="102"/>
    </row>
    <row r="4774" spans="5:5" x14ac:dyDescent="0.25">
      <c r="E4774" s="102"/>
    </row>
    <row r="4775" spans="5:5" x14ac:dyDescent="0.25">
      <c r="E4775" s="102"/>
    </row>
    <row r="4776" spans="5:5" x14ac:dyDescent="0.25">
      <c r="E4776" s="102"/>
    </row>
    <row r="4777" spans="5:5" x14ac:dyDescent="0.25">
      <c r="E4777" s="102"/>
    </row>
    <row r="4778" spans="5:5" x14ac:dyDescent="0.25">
      <c r="E4778" s="102"/>
    </row>
    <row r="4779" spans="5:5" x14ac:dyDescent="0.25">
      <c r="E4779" s="102"/>
    </row>
    <row r="4780" spans="5:5" x14ac:dyDescent="0.25">
      <c r="E4780" s="102"/>
    </row>
    <row r="4781" spans="5:5" x14ac:dyDescent="0.25">
      <c r="E4781" s="102"/>
    </row>
    <row r="4782" spans="5:5" x14ac:dyDescent="0.25">
      <c r="E4782" s="102"/>
    </row>
    <row r="4783" spans="5:5" x14ac:dyDescent="0.25">
      <c r="E4783" s="102"/>
    </row>
    <row r="4784" spans="5:5" x14ac:dyDescent="0.25">
      <c r="E4784" s="102"/>
    </row>
    <row r="4785" spans="5:5" x14ac:dyDescent="0.25">
      <c r="E4785" s="102"/>
    </row>
    <row r="4786" spans="5:5" x14ac:dyDescent="0.25">
      <c r="E4786" s="102"/>
    </row>
    <row r="4787" spans="5:5" x14ac:dyDescent="0.25">
      <c r="E4787" s="102"/>
    </row>
    <row r="4788" spans="5:5" x14ac:dyDescent="0.25">
      <c r="E4788" s="102"/>
    </row>
    <row r="4789" spans="5:5" x14ac:dyDescent="0.25">
      <c r="E4789" s="102"/>
    </row>
    <row r="4790" spans="5:5" x14ac:dyDescent="0.25">
      <c r="E4790" s="102"/>
    </row>
    <row r="4791" spans="5:5" x14ac:dyDescent="0.25">
      <c r="E4791" s="102"/>
    </row>
    <row r="4792" spans="5:5" x14ac:dyDescent="0.25">
      <c r="E4792" s="102"/>
    </row>
    <row r="4793" spans="5:5" x14ac:dyDescent="0.25">
      <c r="E4793" s="102"/>
    </row>
    <row r="4794" spans="5:5" x14ac:dyDescent="0.25">
      <c r="E4794" s="102"/>
    </row>
    <row r="4795" spans="5:5" x14ac:dyDescent="0.25">
      <c r="E4795" s="102"/>
    </row>
    <row r="4796" spans="5:5" x14ac:dyDescent="0.25">
      <c r="E4796" s="102"/>
    </row>
    <row r="4797" spans="5:5" x14ac:dyDescent="0.25">
      <c r="E4797" s="102"/>
    </row>
    <row r="4798" spans="5:5" x14ac:dyDescent="0.25">
      <c r="E4798" s="102"/>
    </row>
    <row r="4799" spans="5:5" x14ac:dyDescent="0.25">
      <c r="E4799" s="102"/>
    </row>
    <row r="4800" spans="5:5" x14ac:dyDescent="0.25">
      <c r="E4800" s="102"/>
    </row>
    <row r="4801" spans="5:5" x14ac:dyDescent="0.25">
      <c r="E4801" s="102"/>
    </row>
    <row r="4802" spans="5:5" x14ac:dyDescent="0.25">
      <c r="E4802" s="102"/>
    </row>
    <row r="4803" spans="5:5" x14ac:dyDescent="0.25">
      <c r="E4803" s="102"/>
    </row>
    <row r="4804" spans="5:5" x14ac:dyDescent="0.25">
      <c r="E4804" s="102"/>
    </row>
    <row r="4805" spans="5:5" x14ac:dyDescent="0.25">
      <c r="E4805" s="102"/>
    </row>
    <row r="4806" spans="5:5" x14ac:dyDescent="0.25">
      <c r="E4806" s="102"/>
    </row>
    <row r="4807" spans="5:5" x14ac:dyDescent="0.25">
      <c r="E4807" s="102"/>
    </row>
    <row r="4808" spans="5:5" x14ac:dyDescent="0.25">
      <c r="E4808" s="102"/>
    </row>
    <row r="4809" spans="5:5" x14ac:dyDescent="0.25">
      <c r="E4809" s="102"/>
    </row>
    <row r="4810" spans="5:5" x14ac:dyDescent="0.25">
      <c r="E4810" s="102"/>
    </row>
    <row r="4811" spans="5:5" x14ac:dyDescent="0.25">
      <c r="E4811" s="102"/>
    </row>
    <row r="4812" spans="5:5" x14ac:dyDescent="0.25">
      <c r="E4812" s="102"/>
    </row>
    <row r="4813" spans="5:5" x14ac:dyDescent="0.25">
      <c r="E4813" s="102"/>
    </row>
    <row r="4814" spans="5:5" x14ac:dyDescent="0.25">
      <c r="E4814" s="102"/>
    </row>
    <row r="4815" spans="5:5" x14ac:dyDescent="0.25">
      <c r="E4815" s="102"/>
    </row>
    <row r="4816" spans="5:5" x14ac:dyDescent="0.25">
      <c r="E4816" s="102"/>
    </row>
    <row r="4817" spans="5:5" x14ac:dyDescent="0.25">
      <c r="E4817" s="102"/>
    </row>
    <row r="4818" spans="5:5" x14ac:dyDescent="0.25">
      <c r="E4818" s="102"/>
    </row>
    <row r="4819" spans="5:5" x14ac:dyDescent="0.25">
      <c r="E4819" s="102"/>
    </row>
    <row r="4820" spans="5:5" x14ac:dyDescent="0.25">
      <c r="E4820" s="102"/>
    </row>
    <row r="4821" spans="5:5" x14ac:dyDescent="0.25">
      <c r="E4821" s="102"/>
    </row>
    <row r="4822" spans="5:5" x14ac:dyDescent="0.25">
      <c r="E4822" s="102"/>
    </row>
    <row r="4823" spans="5:5" x14ac:dyDescent="0.25">
      <c r="E4823" s="102"/>
    </row>
    <row r="4824" spans="5:5" x14ac:dyDescent="0.25">
      <c r="E4824" s="102"/>
    </row>
    <row r="4825" spans="5:5" x14ac:dyDescent="0.25">
      <c r="E4825" s="102"/>
    </row>
    <row r="4826" spans="5:5" x14ac:dyDescent="0.25">
      <c r="E4826" s="102"/>
    </row>
    <row r="4827" spans="5:5" x14ac:dyDescent="0.25">
      <c r="E4827" s="102"/>
    </row>
    <row r="4828" spans="5:5" x14ac:dyDescent="0.25">
      <c r="E4828" s="102"/>
    </row>
    <row r="4829" spans="5:5" x14ac:dyDescent="0.25">
      <c r="E4829" s="102"/>
    </row>
    <row r="4830" spans="5:5" x14ac:dyDescent="0.25">
      <c r="E4830" s="102"/>
    </row>
    <row r="4831" spans="5:5" x14ac:dyDescent="0.25">
      <c r="E4831" s="102"/>
    </row>
    <row r="4832" spans="5:5" x14ac:dyDescent="0.25">
      <c r="E4832" s="102"/>
    </row>
    <row r="4833" spans="5:5" x14ac:dyDescent="0.25">
      <c r="E4833" s="102"/>
    </row>
    <row r="4834" spans="5:5" x14ac:dyDescent="0.25">
      <c r="E4834" s="102"/>
    </row>
    <row r="4835" spans="5:5" x14ac:dyDescent="0.25">
      <c r="E4835" s="102"/>
    </row>
    <row r="4836" spans="5:5" x14ac:dyDescent="0.25">
      <c r="E4836" s="102"/>
    </row>
    <row r="4837" spans="5:5" x14ac:dyDescent="0.25">
      <c r="E4837" s="102"/>
    </row>
    <row r="4838" spans="5:5" x14ac:dyDescent="0.25">
      <c r="E4838" s="102"/>
    </row>
    <row r="4839" spans="5:5" x14ac:dyDescent="0.25">
      <c r="E4839" s="102"/>
    </row>
    <row r="4840" spans="5:5" x14ac:dyDescent="0.25">
      <c r="E4840" s="102"/>
    </row>
    <row r="4841" spans="5:5" x14ac:dyDescent="0.25">
      <c r="E4841" s="102"/>
    </row>
    <row r="4842" spans="5:5" x14ac:dyDescent="0.25">
      <c r="E4842" s="102"/>
    </row>
    <row r="4843" spans="5:5" x14ac:dyDescent="0.25">
      <c r="E4843" s="102"/>
    </row>
    <row r="4844" spans="5:5" x14ac:dyDescent="0.25">
      <c r="E4844" s="102"/>
    </row>
    <row r="4845" spans="5:5" x14ac:dyDescent="0.25">
      <c r="E4845" s="102"/>
    </row>
    <row r="4846" spans="5:5" x14ac:dyDescent="0.25">
      <c r="E4846" s="102"/>
    </row>
    <row r="4847" spans="5:5" x14ac:dyDescent="0.25">
      <c r="E4847" s="102"/>
    </row>
    <row r="4848" spans="5:5" x14ac:dyDescent="0.25">
      <c r="E4848" s="102"/>
    </row>
    <row r="4849" spans="5:5" x14ac:dyDescent="0.25">
      <c r="E4849" s="102"/>
    </row>
    <row r="4850" spans="5:5" x14ac:dyDescent="0.25">
      <c r="E4850" s="102"/>
    </row>
    <row r="4851" spans="5:5" x14ac:dyDescent="0.25">
      <c r="E4851" s="102"/>
    </row>
    <row r="4852" spans="5:5" x14ac:dyDescent="0.25">
      <c r="E4852" s="102"/>
    </row>
    <row r="4853" spans="5:5" x14ac:dyDescent="0.25">
      <c r="E4853" s="102"/>
    </row>
    <row r="4854" spans="5:5" x14ac:dyDescent="0.25">
      <c r="E4854" s="102"/>
    </row>
    <row r="4855" spans="5:5" x14ac:dyDescent="0.25">
      <c r="E4855" s="102"/>
    </row>
    <row r="4856" spans="5:5" x14ac:dyDescent="0.25">
      <c r="E4856" s="102"/>
    </row>
    <row r="4857" spans="5:5" x14ac:dyDescent="0.25">
      <c r="E4857" s="102"/>
    </row>
    <row r="4858" spans="5:5" x14ac:dyDescent="0.25">
      <c r="E4858" s="102"/>
    </row>
    <row r="4859" spans="5:5" x14ac:dyDescent="0.25">
      <c r="E4859" s="102"/>
    </row>
    <row r="4860" spans="5:5" x14ac:dyDescent="0.25">
      <c r="E4860" s="102"/>
    </row>
    <row r="4861" spans="5:5" x14ac:dyDescent="0.25">
      <c r="E4861" s="102"/>
    </row>
    <row r="4862" spans="5:5" x14ac:dyDescent="0.25">
      <c r="E4862" s="102"/>
    </row>
    <row r="4863" spans="5:5" x14ac:dyDescent="0.25">
      <c r="E4863" s="102"/>
    </row>
    <row r="4864" spans="5:5" x14ac:dyDescent="0.25">
      <c r="E4864" s="102"/>
    </row>
    <row r="4865" spans="5:5" x14ac:dyDescent="0.25">
      <c r="E4865" s="102"/>
    </row>
    <row r="4866" spans="5:5" x14ac:dyDescent="0.25">
      <c r="E4866" s="102"/>
    </row>
    <row r="4867" spans="5:5" x14ac:dyDescent="0.25">
      <c r="E4867" s="102"/>
    </row>
    <row r="4868" spans="5:5" x14ac:dyDescent="0.25">
      <c r="E4868" s="102"/>
    </row>
    <row r="4869" spans="5:5" x14ac:dyDescent="0.25">
      <c r="E4869" s="102"/>
    </row>
    <row r="4870" spans="5:5" x14ac:dyDescent="0.25">
      <c r="E4870" s="102"/>
    </row>
    <row r="4871" spans="5:5" x14ac:dyDescent="0.25">
      <c r="E4871" s="102"/>
    </row>
    <row r="4872" spans="5:5" x14ac:dyDescent="0.25">
      <c r="E4872" s="102"/>
    </row>
    <row r="4873" spans="5:5" x14ac:dyDescent="0.25">
      <c r="E4873" s="102"/>
    </row>
    <row r="4874" spans="5:5" x14ac:dyDescent="0.25">
      <c r="E4874" s="102"/>
    </row>
    <row r="4875" spans="5:5" x14ac:dyDescent="0.25">
      <c r="E4875" s="102"/>
    </row>
    <row r="4876" spans="5:5" x14ac:dyDescent="0.25">
      <c r="E4876" s="102"/>
    </row>
    <row r="4877" spans="5:5" x14ac:dyDescent="0.25">
      <c r="E4877" s="102"/>
    </row>
    <row r="4878" spans="5:5" x14ac:dyDescent="0.25">
      <c r="E4878" s="102"/>
    </row>
    <row r="4879" spans="5:5" x14ac:dyDescent="0.25">
      <c r="E4879" s="102"/>
    </row>
    <row r="4880" spans="5:5" x14ac:dyDescent="0.25">
      <c r="E4880" s="102"/>
    </row>
    <row r="4881" spans="5:5" x14ac:dyDescent="0.25">
      <c r="E4881" s="102"/>
    </row>
    <row r="4882" spans="5:5" x14ac:dyDescent="0.25">
      <c r="E4882" s="102"/>
    </row>
    <row r="4883" spans="5:5" x14ac:dyDescent="0.25">
      <c r="E4883" s="102"/>
    </row>
    <row r="4884" spans="5:5" x14ac:dyDescent="0.25">
      <c r="E4884" s="102"/>
    </row>
    <row r="4885" spans="5:5" x14ac:dyDescent="0.25">
      <c r="E4885" s="102"/>
    </row>
    <row r="4886" spans="5:5" x14ac:dyDescent="0.25">
      <c r="E4886" s="102"/>
    </row>
    <row r="4887" spans="5:5" x14ac:dyDescent="0.25">
      <c r="E4887" s="102"/>
    </row>
    <row r="4888" spans="5:5" x14ac:dyDescent="0.25">
      <c r="E4888" s="102"/>
    </row>
    <row r="4889" spans="5:5" x14ac:dyDescent="0.25">
      <c r="E4889" s="102"/>
    </row>
    <row r="4890" spans="5:5" x14ac:dyDescent="0.25">
      <c r="E4890" s="102"/>
    </row>
    <row r="4891" spans="5:5" x14ac:dyDescent="0.25">
      <c r="E4891" s="102"/>
    </row>
    <row r="4892" spans="5:5" x14ac:dyDescent="0.25">
      <c r="E4892" s="102"/>
    </row>
    <row r="4893" spans="5:5" x14ac:dyDescent="0.25">
      <c r="E4893" s="102"/>
    </row>
    <row r="4894" spans="5:5" x14ac:dyDescent="0.25">
      <c r="E4894" s="102"/>
    </row>
    <row r="4895" spans="5:5" x14ac:dyDescent="0.25">
      <c r="E4895" s="102"/>
    </row>
    <row r="4896" spans="5:5" x14ac:dyDescent="0.25">
      <c r="E4896" s="102"/>
    </row>
    <row r="4897" spans="5:5" x14ac:dyDescent="0.25">
      <c r="E4897" s="102"/>
    </row>
    <row r="4898" spans="5:5" x14ac:dyDescent="0.25">
      <c r="E4898" s="102"/>
    </row>
    <row r="4899" spans="5:5" x14ac:dyDescent="0.25">
      <c r="E4899" s="102"/>
    </row>
    <row r="4900" spans="5:5" x14ac:dyDescent="0.25">
      <c r="E4900" s="102"/>
    </row>
    <row r="4901" spans="5:5" x14ac:dyDescent="0.25">
      <c r="E4901" s="102"/>
    </row>
    <row r="4902" spans="5:5" x14ac:dyDescent="0.25">
      <c r="E4902" s="102"/>
    </row>
    <row r="4903" spans="5:5" x14ac:dyDescent="0.25">
      <c r="E4903" s="102"/>
    </row>
    <row r="4904" spans="5:5" x14ac:dyDescent="0.25">
      <c r="E4904" s="102"/>
    </row>
    <row r="4905" spans="5:5" x14ac:dyDescent="0.25">
      <c r="E4905" s="102"/>
    </row>
    <row r="4906" spans="5:5" x14ac:dyDescent="0.25">
      <c r="E4906" s="102"/>
    </row>
    <row r="4907" spans="5:5" x14ac:dyDescent="0.25">
      <c r="E4907" s="102"/>
    </row>
    <row r="4908" spans="5:5" x14ac:dyDescent="0.25">
      <c r="E4908" s="102"/>
    </row>
    <row r="4909" spans="5:5" x14ac:dyDescent="0.25">
      <c r="E4909" s="102"/>
    </row>
    <row r="4910" spans="5:5" x14ac:dyDescent="0.25">
      <c r="E4910" s="102"/>
    </row>
    <row r="4911" spans="5:5" x14ac:dyDescent="0.25">
      <c r="E4911" s="102"/>
    </row>
    <row r="4912" spans="5:5" x14ac:dyDescent="0.25">
      <c r="E4912" s="102"/>
    </row>
    <row r="4913" spans="5:5" x14ac:dyDescent="0.25">
      <c r="E4913" s="102"/>
    </row>
    <row r="4914" spans="5:5" x14ac:dyDescent="0.25">
      <c r="E4914" s="102"/>
    </row>
    <row r="4915" spans="5:5" x14ac:dyDescent="0.25">
      <c r="E4915" s="102"/>
    </row>
    <row r="4916" spans="5:5" x14ac:dyDescent="0.25">
      <c r="E4916" s="102"/>
    </row>
    <row r="4917" spans="5:5" x14ac:dyDescent="0.25">
      <c r="E4917" s="102"/>
    </row>
    <row r="4918" spans="5:5" x14ac:dyDescent="0.25">
      <c r="E4918" s="102"/>
    </row>
    <row r="4919" spans="5:5" x14ac:dyDescent="0.25">
      <c r="E4919" s="102"/>
    </row>
    <row r="4920" spans="5:5" x14ac:dyDescent="0.25">
      <c r="E4920" s="102"/>
    </row>
    <row r="4921" spans="5:5" x14ac:dyDescent="0.25">
      <c r="E4921" s="102"/>
    </row>
    <row r="4922" spans="5:5" x14ac:dyDescent="0.25">
      <c r="E4922" s="102"/>
    </row>
    <row r="4923" spans="5:5" x14ac:dyDescent="0.25">
      <c r="E4923" s="102"/>
    </row>
    <row r="4924" spans="5:5" x14ac:dyDescent="0.25">
      <c r="E4924" s="102"/>
    </row>
    <row r="4925" spans="5:5" x14ac:dyDescent="0.25">
      <c r="E4925" s="102"/>
    </row>
    <row r="4926" spans="5:5" x14ac:dyDescent="0.25">
      <c r="E4926" s="102"/>
    </row>
    <row r="4927" spans="5:5" x14ac:dyDescent="0.25">
      <c r="E4927" s="102"/>
    </row>
    <row r="4928" spans="5:5" x14ac:dyDescent="0.25">
      <c r="E4928" s="102"/>
    </row>
    <row r="4929" spans="5:5" x14ac:dyDescent="0.25">
      <c r="E4929" s="102"/>
    </row>
    <row r="4930" spans="5:5" x14ac:dyDescent="0.25">
      <c r="E4930" s="102"/>
    </row>
    <row r="4931" spans="5:5" x14ac:dyDescent="0.25">
      <c r="E4931" s="102"/>
    </row>
    <row r="4932" spans="5:5" x14ac:dyDescent="0.25">
      <c r="E4932" s="102"/>
    </row>
    <row r="4933" spans="5:5" x14ac:dyDescent="0.25">
      <c r="E4933" s="102"/>
    </row>
    <row r="4934" spans="5:5" x14ac:dyDescent="0.25">
      <c r="E4934" s="102"/>
    </row>
    <row r="4935" spans="5:5" x14ac:dyDescent="0.25">
      <c r="E4935" s="102"/>
    </row>
    <row r="4936" spans="5:5" x14ac:dyDescent="0.25">
      <c r="E4936" s="102"/>
    </row>
    <row r="4937" spans="5:5" x14ac:dyDescent="0.25">
      <c r="E4937" s="102"/>
    </row>
    <row r="4938" spans="5:5" x14ac:dyDescent="0.25">
      <c r="E4938" s="102"/>
    </row>
    <row r="4939" spans="5:5" x14ac:dyDescent="0.25">
      <c r="E4939" s="102"/>
    </row>
    <row r="4940" spans="5:5" x14ac:dyDescent="0.25">
      <c r="E4940" s="102"/>
    </row>
    <row r="4941" spans="5:5" x14ac:dyDescent="0.25">
      <c r="E4941" s="102"/>
    </row>
    <row r="4942" spans="5:5" x14ac:dyDescent="0.25">
      <c r="E4942" s="102"/>
    </row>
    <row r="4943" spans="5:5" x14ac:dyDescent="0.25">
      <c r="E4943" s="102"/>
    </row>
    <row r="4944" spans="5:5" x14ac:dyDescent="0.25">
      <c r="E4944" s="102"/>
    </row>
    <row r="4945" spans="5:5" x14ac:dyDescent="0.25">
      <c r="E4945" s="102"/>
    </row>
    <row r="4946" spans="5:5" x14ac:dyDescent="0.25">
      <c r="E4946" s="102"/>
    </row>
    <row r="4947" spans="5:5" x14ac:dyDescent="0.25">
      <c r="E4947" s="102"/>
    </row>
    <row r="4948" spans="5:5" x14ac:dyDescent="0.25">
      <c r="E4948" s="102"/>
    </row>
    <row r="4949" spans="5:5" x14ac:dyDescent="0.25">
      <c r="E4949" s="102"/>
    </row>
    <row r="4950" spans="5:5" x14ac:dyDescent="0.25">
      <c r="E4950" s="102"/>
    </row>
    <row r="4951" spans="5:5" x14ac:dyDescent="0.25">
      <c r="E4951" s="102"/>
    </row>
    <row r="4952" spans="5:5" x14ac:dyDescent="0.25">
      <c r="E4952" s="102"/>
    </row>
    <row r="4953" spans="5:5" x14ac:dyDescent="0.25">
      <c r="E4953" s="102"/>
    </row>
    <row r="4954" spans="5:5" x14ac:dyDescent="0.25">
      <c r="E4954" s="102"/>
    </row>
    <row r="4955" spans="5:5" x14ac:dyDescent="0.25">
      <c r="E4955" s="102"/>
    </row>
    <row r="4956" spans="5:5" x14ac:dyDescent="0.25">
      <c r="E4956" s="102"/>
    </row>
    <row r="4957" spans="5:5" x14ac:dyDescent="0.25">
      <c r="E4957" s="102"/>
    </row>
    <row r="4958" spans="5:5" x14ac:dyDescent="0.25">
      <c r="E4958" s="102"/>
    </row>
    <row r="4959" spans="5:5" x14ac:dyDescent="0.25">
      <c r="E4959" s="102"/>
    </row>
    <row r="4960" spans="5:5" x14ac:dyDescent="0.25">
      <c r="E4960" s="102"/>
    </row>
    <row r="4961" spans="5:5" x14ac:dyDescent="0.25">
      <c r="E4961" s="102"/>
    </row>
    <row r="4962" spans="5:5" x14ac:dyDescent="0.25">
      <c r="E4962" s="102"/>
    </row>
    <row r="4963" spans="5:5" x14ac:dyDescent="0.25">
      <c r="E4963" s="102"/>
    </row>
    <row r="4964" spans="5:5" x14ac:dyDescent="0.25">
      <c r="E4964" s="102"/>
    </row>
    <row r="4965" spans="5:5" x14ac:dyDescent="0.25">
      <c r="E4965" s="102"/>
    </row>
    <row r="4966" spans="5:5" x14ac:dyDescent="0.25">
      <c r="E4966" s="102"/>
    </row>
    <row r="4967" spans="5:5" x14ac:dyDescent="0.25">
      <c r="E4967" s="102"/>
    </row>
    <row r="4968" spans="5:5" x14ac:dyDescent="0.25">
      <c r="E4968" s="102"/>
    </row>
    <row r="4969" spans="5:5" x14ac:dyDescent="0.25">
      <c r="E4969" s="102"/>
    </row>
    <row r="4970" spans="5:5" x14ac:dyDescent="0.25">
      <c r="E4970" s="102"/>
    </row>
    <row r="4971" spans="5:5" x14ac:dyDescent="0.25">
      <c r="E4971" s="102"/>
    </row>
    <row r="4972" spans="5:5" x14ac:dyDescent="0.25">
      <c r="E4972" s="102"/>
    </row>
    <row r="4973" spans="5:5" x14ac:dyDescent="0.25">
      <c r="E4973" s="102"/>
    </row>
    <row r="4974" spans="5:5" x14ac:dyDescent="0.25">
      <c r="E4974" s="102"/>
    </row>
    <row r="4975" spans="5:5" x14ac:dyDescent="0.25">
      <c r="E4975" s="102"/>
    </row>
    <row r="4976" spans="5:5" x14ac:dyDescent="0.25">
      <c r="E4976" s="102"/>
    </row>
    <row r="4977" spans="5:5" x14ac:dyDescent="0.25">
      <c r="E4977" s="102"/>
    </row>
    <row r="4978" spans="5:5" x14ac:dyDescent="0.25">
      <c r="E4978" s="102"/>
    </row>
    <row r="4979" spans="5:5" x14ac:dyDescent="0.25">
      <c r="E4979" s="102"/>
    </row>
    <row r="4980" spans="5:5" x14ac:dyDescent="0.25">
      <c r="E4980" s="102"/>
    </row>
    <row r="4981" spans="5:5" x14ac:dyDescent="0.25">
      <c r="E4981" s="102"/>
    </row>
    <row r="4982" spans="5:5" x14ac:dyDescent="0.25">
      <c r="E4982" s="102"/>
    </row>
    <row r="4983" spans="5:5" x14ac:dyDescent="0.25">
      <c r="E4983" s="102"/>
    </row>
    <row r="4984" spans="5:5" x14ac:dyDescent="0.25">
      <c r="E4984" s="102"/>
    </row>
    <row r="4985" spans="5:5" x14ac:dyDescent="0.25">
      <c r="E4985" s="102"/>
    </row>
    <row r="4986" spans="5:5" x14ac:dyDescent="0.25">
      <c r="E4986" s="102"/>
    </row>
    <row r="4987" spans="5:5" x14ac:dyDescent="0.25">
      <c r="E4987" s="102"/>
    </row>
    <row r="4988" spans="5:5" x14ac:dyDescent="0.25">
      <c r="E4988" s="102"/>
    </row>
    <row r="4989" spans="5:5" x14ac:dyDescent="0.25">
      <c r="E4989" s="102"/>
    </row>
    <row r="4990" spans="5:5" x14ac:dyDescent="0.25">
      <c r="E4990" s="102"/>
    </row>
    <row r="4991" spans="5:5" x14ac:dyDescent="0.25">
      <c r="E4991" s="102"/>
    </row>
    <row r="4992" spans="5:5" x14ac:dyDescent="0.25">
      <c r="E4992" s="102"/>
    </row>
    <row r="4993" spans="5:5" x14ac:dyDescent="0.25">
      <c r="E4993" s="102"/>
    </row>
    <row r="4994" spans="5:5" x14ac:dyDescent="0.25">
      <c r="E4994" s="102"/>
    </row>
    <row r="4995" spans="5:5" x14ac:dyDescent="0.25">
      <c r="E4995" s="102"/>
    </row>
    <row r="4996" spans="5:5" x14ac:dyDescent="0.25">
      <c r="E4996" s="102"/>
    </row>
    <row r="4997" spans="5:5" x14ac:dyDescent="0.25">
      <c r="E4997" s="102"/>
    </row>
    <row r="4998" spans="5:5" x14ac:dyDescent="0.25">
      <c r="E4998" s="102"/>
    </row>
    <row r="4999" spans="5:5" x14ac:dyDescent="0.25">
      <c r="E4999" s="102"/>
    </row>
    <row r="5000" spans="5:5" x14ac:dyDescent="0.25">
      <c r="E5000" s="102"/>
    </row>
    <row r="5001" spans="5:5" x14ac:dyDescent="0.25">
      <c r="E5001" s="102"/>
    </row>
    <row r="5002" spans="5:5" x14ac:dyDescent="0.25">
      <c r="E5002" s="102"/>
    </row>
    <row r="5003" spans="5:5" x14ac:dyDescent="0.25">
      <c r="E5003" s="102"/>
    </row>
    <row r="5004" spans="5:5" x14ac:dyDescent="0.25">
      <c r="E5004" s="102"/>
    </row>
    <row r="5005" spans="5:5" x14ac:dyDescent="0.25">
      <c r="E5005" s="102"/>
    </row>
    <row r="5006" spans="5:5" x14ac:dyDescent="0.25">
      <c r="E5006" s="102"/>
    </row>
    <row r="5007" spans="5:5" x14ac:dyDescent="0.25">
      <c r="E5007" s="102"/>
    </row>
    <row r="5008" spans="5:5" x14ac:dyDescent="0.25">
      <c r="E5008" s="102"/>
    </row>
    <row r="5009" spans="5:5" x14ac:dyDescent="0.25">
      <c r="E5009" s="102"/>
    </row>
    <row r="5010" spans="5:5" x14ac:dyDescent="0.25">
      <c r="E5010" s="102"/>
    </row>
    <row r="5011" spans="5:5" x14ac:dyDescent="0.25">
      <c r="E5011" s="102"/>
    </row>
    <row r="5012" spans="5:5" x14ac:dyDescent="0.25">
      <c r="E5012" s="102"/>
    </row>
    <row r="5013" spans="5:5" x14ac:dyDescent="0.25">
      <c r="E5013" s="102"/>
    </row>
    <row r="5014" spans="5:5" x14ac:dyDescent="0.25">
      <c r="E5014" s="102"/>
    </row>
    <row r="5015" spans="5:5" x14ac:dyDescent="0.25">
      <c r="E5015" s="102"/>
    </row>
    <row r="5016" spans="5:5" x14ac:dyDescent="0.25">
      <c r="E5016" s="102"/>
    </row>
    <row r="5017" spans="5:5" x14ac:dyDescent="0.25">
      <c r="E5017" s="102"/>
    </row>
    <row r="5018" spans="5:5" x14ac:dyDescent="0.25">
      <c r="E5018" s="102"/>
    </row>
    <row r="5019" spans="5:5" x14ac:dyDescent="0.25">
      <c r="E5019" s="102"/>
    </row>
    <row r="5020" spans="5:5" x14ac:dyDescent="0.25">
      <c r="E5020" s="102"/>
    </row>
    <row r="5021" spans="5:5" x14ac:dyDescent="0.25">
      <c r="E5021" s="102"/>
    </row>
    <row r="5022" spans="5:5" x14ac:dyDescent="0.25">
      <c r="E5022" s="102"/>
    </row>
    <row r="5023" spans="5:5" x14ac:dyDescent="0.25">
      <c r="E5023" s="102"/>
    </row>
    <row r="5024" spans="5:5" x14ac:dyDescent="0.25">
      <c r="E5024" s="102"/>
    </row>
    <row r="5025" spans="5:5" x14ac:dyDescent="0.25">
      <c r="E5025" s="102"/>
    </row>
    <row r="5026" spans="5:5" x14ac:dyDescent="0.25">
      <c r="E5026" s="102"/>
    </row>
    <row r="5027" spans="5:5" x14ac:dyDescent="0.25">
      <c r="E5027" s="102"/>
    </row>
    <row r="5028" spans="5:5" x14ac:dyDescent="0.25">
      <c r="E5028" s="102"/>
    </row>
    <row r="5029" spans="5:5" x14ac:dyDescent="0.25">
      <c r="E5029" s="102"/>
    </row>
    <row r="5030" spans="5:5" x14ac:dyDescent="0.25">
      <c r="E5030" s="102"/>
    </row>
    <row r="5031" spans="5:5" x14ac:dyDescent="0.25">
      <c r="E5031" s="102"/>
    </row>
    <row r="5032" spans="5:5" x14ac:dyDescent="0.25">
      <c r="E5032" s="102"/>
    </row>
    <row r="5033" spans="5:5" x14ac:dyDescent="0.25">
      <c r="E5033" s="102"/>
    </row>
    <row r="5034" spans="5:5" x14ac:dyDescent="0.25">
      <c r="E5034" s="102"/>
    </row>
    <row r="5035" spans="5:5" x14ac:dyDescent="0.25">
      <c r="E5035" s="102"/>
    </row>
    <row r="5036" spans="5:5" x14ac:dyDescent="0.25">
      <c r="E5036" s="102"/>
    </row>
    <row r="5037" spans="5:5" x14ac:dyDescent="0.25">
      <c r="E5037" s="102"/>
    </row>
    <row r="5038" spans="5:5" x14ac:dyDescent="0.25">
      <c r="E5038" s="102"/>
    </row>
    <row r="5039" spans="5:5" x14ac:dyDescent="0.25">
      <c r="E5039" s="102"/>
    </row>
    <row r="5040" spans="5:5" x14ac:dyDescent="0.25">
      <c r="E5040" s="102"/>
    </row>
    <row r="5041" spans="5:5" x14ac:dyDescent="0.25">
      <c r="E5041" s="102"/>
    </row>
    <row r="5042" spans="5:5" x14ac:dyDescent="0.25">
      <c r="E5042" s="102"/>
    </row>
    <row r="5043" spans="5:5" x14ac:dyDescent="0.25">
      <c r="E5043" s="102"/>
    </row>
    <row r="5044" spans="5:5" x14ac:dyDescent="0.25">
      <c r="E5044" s="102"/>
    </row>
    <row r="5045" spans="5:5" x14ac:dyDescent="0.25">
      <c r="E5045" s="102"/>
    </row>
    <row r="5046" spans="5:5" x14ac:dyDescent="0.25">
      <c r="E5046" s="102"/>
    </row>
    <row r="5047" spans="5:5" x14ac:dyDescent="0.25">
      <c r="E5047" s="102"/>
    </row>
    <row r="5048" spans="5:5" x14ac:dyDescent="0.25">
      <c r="E5048" s="102"/>
    </row>
    <row r="5049" spans="5:5" x14ac:dyDescent="0.25">
      <c r="E5049" s="102"/>
    </row>
    <row r="5050" spans="5:5" x14ac:dyDescent="0.25">
      <c r="E5050" s="102"/>
    </row>
    <row r="5051" spans="5:5" x14ac:dyDescent="0.25">
      <c r="E5051" s="102"/>
    </row>
    <row r="5052" spans="5:5" x14ac:dyDescent="0.25">
      <c r="E5052" s="102"/>
    </row>
    <row r="5053" spans="5:5" x14ac:dyDescent="0.25">
      <c r="E5053" s="102"/>
    </row>
    <row r="5054" spans="5:5" x14ac:dyDescent="0.25">
      <c r="E5054" s="102"/>
    </row>
    <row r="5055" spans="5:5" x14ac:dyDescent="0.25">
      <c r="E5055" s="102"/>
    </row>
    <row r="5056" spans="5:5" x14ac:dyDescent="0.25">
      <c r="E5056" s="102"/>
    </row>
    <row r="5057" spans="5:5" x14ac:dyDescent="0.25">
      <c r="E5057" s="102"/>
    </row>
    <row r="5058" spans="5:5" x14ac:dyDescent="0.25">
      <c r="E5058" s="102"/>
    </row>
    <row r="5059" spans="5:5" x14ac:dyDescent="0.25">
      <c r="E5059" s="102"/>
    </row>
    <row r="5060" spans="5:5" x14ac:dyDescent="0.25">
      <c r="E5060" s="102"/>
    </row>
    <row r="5061" spans="5:5" x14ac:dyDescent="0.25">
      <c r="E5061" s="102"/>
    </row>
    <row r="5062" spans="5:5" x14ac:dyDescent="0.25">
      <c r="E5062" s="102"/>
    </row>
    <row r="5063" spans="5:5" x14ac:dyDescent="0.25">
      <c r="E5063" s="102"/>
    </row>
    <row r="5064" spans="5:5" x14ac:dyDescent="0.25">
      <c r="E5064" s="102"/>
    </row>
    <row r="5065" spans="5:5" x14ac:dyDescent="0.25">
      <c r="E5065" s="102"/>
    </row>
    <row r="5066" spans="5:5" x14ac:dyDescent="0.25">
      <c r="E5066" s="102"/>
    </row>
    <row r="5067" spans="5:5" x14ac:dyDescent="0.25">
      <c r="E5067" s="102"/>
    </row>
    <row r="5068" spans="5:5" x14ac:dyDescent="0.25">
      <c r="E5068" s="102"/>
    </row>
    <row r="5069" spans="5:5" x14ac:dyDescent="0.25">
      <c r="E5069" s="102"/>
    </row>
    <row r="5070" spans="5:5" x14ac:dyDescent="0.25">
      <c r="E5070" s="102"/>
    </row>
    <row r="5071" spans="5:5" x14ac:dyDescent="0.25">
      <c r="E5071" s="102"/>
    </row>
    <row r="5072" spans="5:5" x14ac:dyDescent="0.25">
      <c r="E5072" s="102"/>
    </row>
    <row r="5073" spans="5:5" x14ac:dyDescent="0.25">
      <c r="E5073" s="102"/>
    </row>
    <row r="5074" spans="5:5" x14ac:dyDescent="0.25">
      <c r="E5074" s="102"/>
    </row>
    <row r="5075" spans="5:5" x14ac:dyDescent="0.25">
      <c r="E5075" s="102"/>
    </row>
    <row r="5076" spans="5:5" x14ac:dyDescent="0.25">
      <c r="E5076" s="102"/>
    </row>
    <row r="5077" spans="5:5" x14ac:dyDescent="0.25">
      <c r="E5077" s="102"/>
    </row>
    <row r="5078" spans="5:5" x14ac:dyDescent="0.25">
      <c r="E5078" s="102"/>
    </row>
    <row r="5079" spans="5:5" x14ac:dyDescent="0.25">
      <c r="E5079" s="102"/>
    </row>
    <row r="5080" spans="5:5" x14ac:dyDescent="0.25">
      <c r="E5080" s="102"/>
    </row>
    <row r="5081" spans="5:5" x14ac:dyDescent="0.25">
      <c r="E5081" s="102"/>
    </row>
    <row r="5082" spans="5:5" x14ac:dyDescent="0.25">
      <c r="E5082" s="102"/>
    </row>
    <row r="5083" spans="5:5" x14ac:dyDescent="0.25">
      <c r="E5083" s="102"/>
    </row>
    <row r="5084" spans="5:5" x14ac:dyDescent="0.25">
      <c r="E5084" s="102"/>
    </row>
    <row r="5085" spans="5:5" x14ac:dyDescent="0.25">
      <c r="E5085" s="102"/>
    </row>
    <row r="5086" spans="5:5" x14ac:dyDescent="0.25">
      <c r="E5086" s="102"/>
    </row>
    <row r="5087" spans="5:5" x14ac:dyDescent="0.25">
      <c r="E5087" s="102"/>
    </row>
    <row r="5088" spans="5:5" x14ac:dyDescent="0.25">
      <c r="E5088" s="102"/>
    </row>
    <row r="5089" spans="5:5" x14ac:dyDescent="0.25">
      <c r="E5089" s="102"/>
    </row>
    <row r="5090" spans="5:5" x14ac:dyDescent="0.25">
      <c r="E5090" s="102"/>
    </row>
    <row r="5091" spans="5:5" x14ac:dyDescent="0.25">
      <c r="E5091" s="102"/>
    </row>
    <row r="5092" spans="5:5" x14ac:dyDescent="0.25">
      <c r="E5092" s="102"/>
    </row>
    <row r="5093" spans="5:5" x14ac:dyDescent="0.25">
      <c r="E5093" s="102"/>
    </row>
    <row r="5094" spans="5:5" x14ac:dyDescent="0.25">
      <c r="E5094" s="102"/>
    </row>
    <row r="5095" spans="5:5" x14ac:dyDescent="0.25">
      <c r="E5095" s="102"/>
    </row>
    <row r="5096" spans="5:5" x14ac:dyDescent="0.25">
      <c r="E5096" s="102"/>
    </row>
    <row r="5097" spans="5:5" x14ac:dyDescent="0.25">
      <c r="E5097" s="102"/>
    </row>
    <row r="5098" spans="5:5" x14ac:dyDescent="0.25">
      <c r="E5098" s="102"/>
    </row>
    <row r="5099" spans="5:5" x14ac:dyDescent="0.25">
      <c r="E5099" s="102"/>
    </row>
    <row r="5100" spans="5:5" x14ac:dyDescent="0.25">
      <c r="E5100" s="102"/>
    </row>
    <row r="5101" spans="5:5" x14ac:dyDescent="0.25">
      <c r="E5101" s="102"/>
    </row>
    <row r="5102" spans="5:5" x14ac:dyDescent="0.25">
      <c r="E5102" s="102"/>
    </row>
    <row r="5103" spans="5:5" x14ac:dyDescent="0.25">
      <c r="E5103" s="102"/>
    </row>
    <row r="5104" spans="5:5" x14ac:dyDescent="0.25">
      <c r="E5104" s="102"/>
    </row>
    <row r="5105" spans="5:5" x14ac:dyDescent="0.25">
      <c r="E5105" s="102"/>
    </row>
    <row r="5106" spans="5:5" x14ac:dyDescent="0.25">
      <c r="E5106" s="102"/>
    </row>
    <row r="5107" spans="5:5" x14ac:dyDescent="0.25">
      <c r="E5107" s="102"/>
    </row>
    <row r="5108" spans="5:5" x14ac:dyDescent="0.25">
      <c r="E5108" s="102"/>
    </row>
    <row r="5109" spans="5:5" x14ac:dyDescent="0.25">
      <c r="E5109" s="102"/>
    </row>
    <row r="5110" spans="5:5" x14ac:dyDescent="0.25">
      <c r="E5110" s="102"/>
    </row>
    <row r="5111" spans="5:5" x14ac:dyDescent="0.25">
      <c r="E5111" s="102"/>
    </row>
    <row r="5112" spans="5:5" x14ac:dyDescent="0.25">
      <c r="E5112" s="102"/>
    </row>
    <row r="5113" spans="5:5" x14ac:dyDescent="0.25">
      <c r="E5113" s="102"/>
    </row>
    <row r="5114" spans="5:5" x14ac:dyDescent="0.25">
      <c r="E5114" s="102"/>
    </row>
    <row r="5115" spans="5:5" x14ac:dyDescent="0.25">
      <c r="E5115" s="102"/>
    </row>
    <row r="5116" spans="5:5" x14ac:dyDescent="0.25">
      <c r="E5116" s="102"/>
    </row>
    <row r="5117" spans="5:5" x14ac:dyDescent="0.25">
      <c r="E5117" s="102"/>
    </row>
    <row r="5118" spans="5:5" x14ac:dyDescent="0.25">
      <c r="E5118" s="102"/>
    </row>
    <row r="5119" spans="5:5" x14ac:dyDescent="0.25">
      <c r="E5119" s="102"/>
    </row>
    <row r="5120" spans="5:5" x14ac:dyDescent="0.25">
      <c r="E5120" s="102"/>
    </row>
    <row r="5121" spans="5:5" x14ac:dyDescent="0.25">
      <c r="E5121" s="102"/>
    </row>
    <row r="5122" spans="5:5" x14ac:dyDescent="0.25">
      <c r="E5122" s="102"/>
    </row>
    <row r="5123" spans="5:5" x14ac:dyDescent="0.25">
      <c r="E5123" s="102"/>
    </row>
    <row r="5124" spans="5:5" x14ac:dyDescent="0.25">
      <c r="E5124" s="102"/>
    </row>
    <row r="5125" spans="5:5" x14ac:dyDescent="0.25">
      <c r="E5125" s="102"/>
    </row>
    <row r="5126" spans="5:5" x14ac:dyDescent="0.25">
      <c r="E5126" s="102"/>
    </row>
    <row r="5127" spans="5:5" x14ac:dyDescent="0.25">
      <c r="E5127" s="102"/>
    </row>
    <row r="5128" spans="5:5" x14ac:dyDescent="0.25">
      <c r="E5128" s="102"/>
    </row>
    <row r="5129" spans="5:5" x14ac:dyDescent="0.25">
      <c r="E5129" s="102"/>
    </row>
    <row r="5130" spans="5:5" x14ac:dyDescent="0.25">
      <c r="E5130" s="102"/>
    </row>
    <row r="5131" spans="5:5" x14ac:dyDescent="0.25">
      <c r="E5131" s="102"/>
    </row>
    <row r="5132" spans="5:5" x14ac:dyDescent="0.25">
      <c r="E5132" s="102"/>
    </row>
    <row r="5133" spans="5:5" x14ac:dyDescent="0.25">
      <c r="E5133" s="102"/>
    </row>
    <row r="5134" spans="5:5" x14ac:dyDescent="0.25">
      <c r="E5134" s="102"/>
    </row>
    <row r="5135" spans="5:5" x14ac:dyDescent="0.25">
      <c r="E5135" s="102"/>
    </row>
    <row r="5136" spans="5:5" x14ac:dyDescent="0.25">
      <c r="E5136" s="102"/>
    </row>
    <row r="5137" spans="5:5" x14ac:dyDescent="0.25">
      <c r="E5137" s="102"/>
    </row>
    <row r="5138" spans="5:5" x14ac:dyDescent="0.25">
      <c r="E5138" s="102"/>
    </row>
    <row r="5139" spans="5:5" x14ac:dyDescent="0.25">
      <c r="E5139" s="102"/>
    </row>
    <row r="5140" spans="5:5" x14ac:dyDescent="0.25">
      <c r="E5140" s="102"/>
    </row>
    <row r="5141" spans="5:5" x14ac:dyDescent="0.25">
      <c r="E5141" s="102"/>
    </row>
    <row r="5142" spans="5:5" x14ac:dyDescent="0.25">
      <c r="E5142" s="102"/>
    </row>
    <row r="5143" spans="5:5" x14ac:dyDescent="0.25">
      <c r="E5143" s="102"/>
    </row>
    <row r="5144" spans="5:5" x14ac:dyDescent="0.25">
      <c r="E5144" s="102"/>
    </row>
    <row r="5145" spans="5:5" x14ac:dyDescent="0.25">
      <c r="E5145" s="102"/>
    </row>
    <row r="5146" spans="5:5" x14ac:dyDescent="0.25">
      <c r="E5146" s="102"/>
    </row>
    <row r="5147" spans="5:5" x14ac:dyDescent="0.25">
      <c r="E5147" s="102"/>
    </row>
    <row r="5148" spans="5:5" x14ac:dyDescent="0.25">
      <c r="E5148" s="102"/>
    </row>
    <row r="5149" spans="5:5" x14ac:dyDescent="0.25">
      <c r="E5149" s="102"/>
    </row>
    <row r="5150" spans="5:5" x14ac:dyDescent="0.25">
      <c r="E5150" s="102"/>
    </row>
    <row r="5151" spans="5:5" x14ac:dyDescent="0.25">
      <c r="E5151" s="102"/>
    </row>
    <row r="5152" spans="5:5" x14ac:dyDescent="0.25">
      <c r="E5152" s="102"/>
    </row>
    <row r="5153" spans="5:5" x14ac:dyDescent="0.25">
      <c r="E5153" s="102"/>
    </row>
    <row r="5154" spans="5:5" x14ac:dyDescent="0.25">
      <c r="E5154" s="102"/>
    </row>
    <row r="5155" spans="5:5" x14ac:dyDescent="0.25">
      <c r="E5155" s="102"/>
    </row>
    <row r="5156" spans="5:5" x14ac:dyDescent="0.25">
      <c r="E5156" s="102"/>
    </row>
    <row r="5157" spans="5:5" x14ac:dyDescent="0.25">
      <c r="E5157" s="102"/>
    </row>
    <row r="5158" spans="5:5" x14ac:dyDescent="0.25">
      <c r="E5158" s="102"/>
    </row>
    <row r="5159" spans="5:5" x14ac:dyDescent="0.25">
      <c r="E5159" s="102"/>
    </row>
    <row r="5160" spans="5:5" x14ac:dyDescent="0.25">
      <c r="E5160" s="102"/>
    </row>
    <row r="5161" spans="5:5" x14ac:dyDescent="0.25">
      <c r="E5161" s="102"/>
    </row>
    <row r="5162" spans="5:5" x14ac:dyDescent="0.25">
      <c r="E5162" s="102"/>
    </row>
    <row r="5163" spans="5:5" x14ac:dyDescent="0.25">
      <c r="E5163" s="102"/>
    </row>
    <row r="5164" spans="5:5" x14ac:dyDescent="0.25">
      <c r="E5164" s="102"/>
    </row>
    <row r="5165" spans="5:5" x14ac:dyDescent="0.25">
      <c r="E5165" s="102"/>
    </row>
    <row r="5166" spans="5:5" x14ac:dyDescent="0.25">
      <c r="E5166" s="102"/>
    </row>
    <row r="5167" spans="5:5" x14ac:dyDescent="0.25">
      <c r="E5167" s="102"/>
    </row>
    <row r="5168" spans="5:5" x14ac:dyDescent="0.25">
      <c r="E5168" s="102"/>
    </row>
    <row r="5169" spans="5:5" x14ac:dyDescent="0.25">
      <c r="E5169" s="102"/>
    </row>
    <row r="5170" spans="5:5" x14ac:dyDescent="0.25">
      <c r="E5170" s="102"/>
    </row>
    <row r="5171" spans="5:5" x14ac:dyDescent="0.25">
      <c r="E5171" s="102"/>
    </row>
    <row r="5172" spans="5:5" x14ac:dyDescent="0.25">
      <c r="E5172" s="102"/>
    </row>
    <row r="5173" spans="5:5" x14ac:dyDescent="0.25">
      <c r="E5173" s="102"/>
    </row>
    <row r="5174" spans="5:5" x14ac:dyDescent="0.25">
      <c r="E5174" s="102"/>
    </row>
    <row r="5175" spans="5:5" x14ac:dyDescent="0.25">
      <c r="E5175" s="102"/>
    </row>
    <row r="5176" spans="5:5" x14ac:dyDescent="0.25">
      <c r="E5176" s="102"/>
    </row>
    <row r="5177" spans="5:5" x14ac:dyDescent="0.25">
      <c r="E5177" s="102"/>
    </row>
    <row r="5178" spans="5:5" x14ac:dyDescent="0.25">
      <c r="E5178" s="102"/>
    </row>
    <row r="5179" spans="5:5" x14ac:dyDescent="0.25">
      <c r="E5179" s="102"/>
    </row>
    <row r="5180" spans="5:5" x14ac:dyDescent="0.25">
      <c r="E5180" s="102"/>
    </row>
    <row r="5181" spans="5:5" x14ac:dyDescent="0.25">
      <c r="E5181" s="102"/>
    </row>
    <row r="5182" spans="5:5" x14ac:dyDescent="0.25">
      <c r="E5182" s="102"/>
    </row>
    <row r="5183" spans="5:5" x14ac:dyDescent="0.25">
      <c r="E5183" s="102"/>
    </row>
    <row r="5184" spans="5:5" x14ac:dyDescent="0.25">
      <c r="E5184" s="102"/>
    </row>
    <row r="5185" spans="5:5" x14ac:dyDescent="0.25">
      <c r="E5185" s="102"/>
    </row>
    <row r="5186" spans="5:5" x14ac:dyDescent="0.25">
      <c r="E5186" s="102"/>
    </row>
    <row r="5187" spans="5:5" x14ac:dyDescent="0.25">
      <c r="E5187" s="102"/>
    </row>
    <row r="5188" spans="5:5" x14ac:dyDescent="0.25">
      <c r="E5188" s="102"/>
    </row>
    <row r="5189" spans="5:5" x14ac:dyDescent="0.25">
      <c r="E5189" s="102"/>
    </row>
    <row r="5190" spans="5:5" x14ac:dyDescent="0.25">
      <c r="E5190" s="102"/>
    </row>
    <row r="5191" spans="5:5" x14ac:dyDescent="0.25">
      <c r="E5191" s="102"/>
    </row>
    <row r="5192" spans="5:5" x14ac:dyDescent="0.25">
      <c r="E5192" s="102"/>
    </row>
    <row r="5193" spans="5:5" x14ac:dyDescent="0.25">
      <c r="E5193" s="102"/>
    </row>
    <row r="5194" spans="5:5" x14ac:dyDescent="0.25">
      <c r="E5194" s="102"/>
    </row>
    <row r="5195" spans="5:5" x14ac:dyDescent="0.25">
      <c r="E5195" s="102"/>
    </row>
    <row r="5196" spans="5:5" x14ac:dyDescent="0.25">
      <c r="E5196" s="102"/>
    </row>
    <row r="5197" spans="5:5" x14ac:dyDescent="0.25">
      <c r="E5197" s="102"/>
    </row>
    <row r="5198" spans="5:5" x14ac:dyDescent="0.25">
      <c r="E5198" s="102"/>
    </row>
    <row r="5199" spans="5:5" x14ac:dyDescent="0.25">
      <c r="E5199" s="102"/>
    </row>
    <row r="5200" spans="5:5" x14ac:dyDescent="0.25">
      <c r="E5200" s="102"/>
    </row>
    <row r="5201" spans="5:5" x14ac:dyDescent="0.25">
      <c r="E5201" s="102"/>
    </row>
    <row r="5202" spans="5:5" x14ac:dyDescent="0.25">
      <c r="E5202" s="102"/>
    </row>
    <row r="5203" spans="5:5" x14ac:dyDescent="0.25">
      <c r="E5203" s="102"/>
    </row>
    <row r="5204" spans="5:5" x14ac:dyDescent="0.25">
      <c r="E5204" s="102"/>
    </row>
    <row r="5205" spans="5:5" x14ac:dyDescent="0.25">
      <c r="E5205" s="102"/>
    </row>
    <row r="5206" spans="5:5" x14ac:dyDescent="0.25">
      <c r="E5206" s="102"/>
    </row>
    <row r="5207" spans="5:5" x14ac:dyDescent="0.25">
      <c r="E5207" s="102"/>
    </row>
    <row r="5208" spans="5:5" x14ac:dyDescent="0.25">
      <c r="E5208" s="102"/>
    </row>
    <row r="5209" spans="5:5" x14ac:dyDescent="0.25">
      <c r="E5209" s="102"/>
    </row>
    <row r="5210" spans="5:5" x14ac:dyDescent="0.25">
      <c r="E5210" s="102"/>
    </row>
    <row r="5211" spans="5:5" x14ac:dyDescent="0.25">
      <c r="E5211" s="102"/>
    </row>
    <row r="5212" spans="5:5" x14ac:dyDescent="0.25">
      <c r="E5212" s="102"/>
    </row>
    <row r="5213" spans="5:5" x14ac:dyDescent="0.25">
      <c r="E5213" s="102"/>
    </row>
    <row r="5214" spans="5:5" x14ac:dyDescent="0.25">
      <c r="E5214" s="102"/>
    </row>
    <row r="5215" spans="5:5" x14ac:dyDescent="0.25">
      <c r="E5215" s="102"/>
    </row>
    <row r="5216" spans="5:5" x14ac:dyDescent="0.25">
      <c r="E5216" s="102"/>
    </row>
    <row r="5217" spans="5:5" x14ac:dyDescent="0.25">
      <c r="E5217" s="102"/>
    </row>
    <row r="5218" spans="5:5" x14ac:dyDescent="0.25">
      <c r="E5218" s="102"/>
    </row>
    <row r="5219" spans="5:5" x14ac:dyDescent="0.25">
      <c r="E5219" s="102"/>
    </row>
    <row r="5220" spans="5:5" x14ac:dyDescent="0.25">
      <c r="E5220" s="102"/>
    </row>
    <row r="5221" spans="5:5" x14ac:dyDescent="0.25">
      <c r="E5221" s="102"/>
    </row>
    <row r="5222" spans="5:5" x14ac:dyDescent="0.25">
      <c r="E5222" s="102"/>
    </row>
    <row r="5223" spans="5:5" x14ac:dyDescent="0.25">
      <c r="E5223" s="102"/>
    </row>
    <row r="5224" spans="5:5" x14ac:dyDescent="0.25">
      <c r="E5224" s="102"/>
    </row>
    <row r="5225" spans="5:5" x14ac:dyDescent="0.25">
      <c r="E5225" s="102"/>
    </row>
    <row r="5226" spans="5:5" x14ac:dyDescent="0.25">
      <c r="E5226" s="102"/>
    </row>
    <row r="5227" spans="5:5" x14ac:dyDescent="0.25">
      <c r="E5227" s="102"/>
    </row>
    <row r="5228" spans="5:5" x14ac:dyDescent="0.25">
      <c r="E5228" s="102"/>
    </row>
    <row r="5229" spans="5:5" x14ac:dyDescent="0.25">
      <c r="E5229" s="102"/>
    </row>
    <row r="5230" spans="5:5" x14ac:dyDescent="0.25">
      <c r="E5230" s="102"/>
    </row>
    <row r="5231" spans="5:5" x14ac:dyDescent="0.25">
      <c r="E5231" s="102"/>
    </row>
    <row r="5232" spans="5:5" x14ac:dyDescent="0.25">
      <c r="E5232" s="102"/>
    </row>
    <row r="5233" spans="5:5" x14ac:dyDescent="0.25">
      <c r="E5233" s="102"/>
    </row>
    <row r="5234" spans="5:5" x14ac:dyDescent="0.25">
      <c r="E5234" s="102"/>
    </row>
    <row r="5235" spans="5:5" x14ac:dyDescent="0.25">
      <c r="E5235" s="102"/>
    </row>
    <row r="5236" spans="5:5" x14ac:dyDescent="0.25">
      <c r="E5236" s="102"/>
    </row>
    <row r="5237" spans="5:5" x14ac:dyDescent="0.25">
      <c r="E5237" s="102"/>
    </row>
    <row r="5238" spans="5:5" x14ac:dyDescent="0.25">
      <c r="E5238" s="102"/>
    </row>
    <row r="5239" spans="5:5" x14ac:dyDescent="0.25">
      <c r="E5239" s="102"/>
    </row>
    <row r="5240" spans="5:5" x14ac:dyDescent="0.25">
      <c r="E5240" s="102"/>
    </row>
    <row r="5241" spans="5:5" x14ac:dyDescent="0.25">
      <c r="E5241" s="102"/>
    </row>
    <row r="5242" spans="5:5" x14ac:dyDescent="0.25">
      <c r="E5242" s="102"/>
    </row>
    <row r="5243" spans="5:5" x14ac:dyDescent="0.25">
      <c r="E5243" s="102"/>
    </row>
    <row r="5244" spans="5:5" x14ac:dyDescent="0.25">
      <c r="E5244" s="102"/>
    </row>
    <row r="5245" spans="5:5" x14ac:dyDescent="0.25">
      <c r="E5245" s="102"/>
    </row>
    <row r="5246" spans="5:5" x14ac:dyDescent="0.25">
      <c r="E5246" s="102"/>
    </row>
    <row r="5247" spans="5:5" x14ac:dyDescent="0.25">
      <c r="E5247" s="102"/>
    </row>
    <row r="5248" spans="5:5" x14ac:dyDescent="0.25">
      <c r="E5248" s="102"/>
    </row>
    <row r="5249" spans="5:5" x14ac:dyDescent="0.25">
      <c r="E5249" s="102"/>
    </row>
    <row r="5250" spans="5:5" x14ac:dyDescent="0.25">
      <c r="E5250" s="102"/>
    </row>
    <row r="5251" spans="5:5" x14ac:dyDescent="0.25">
      <c r="E5251" s="102"/>
    </row>
    <row r="5252" spans="5:5" x14ac:dyDescent="0.25">
      <c r="E5252" s="102"/>
    </row>
    <row r="5253" spans="5:5" x14ac:dyDescent="0.25">
      <c r="E5253" s="102"/>
    </row>
    <row r="5254" spans="5:5" x14ac:dyDescent="0.25">
      <c r="E5254" s="102"/>
    </row>
    <row r="5255" spans="5:5" x14ac:dyDescent="0.25">
      <c r="E5255" s="102"/>
    </row>
    <row r="5256" spans="5:5" x14ac:dyDescent="0.25">
      <c r="E5256" s="102"/>
    </row>
    <row r="5257" spans="5:5" x14ac:dyDescent="0.25">
      <c r="E5257" s="102"/>
    </row>
    <row r="5258" spans="5:5" x14ac:dyDescent="0.25">
      <c r="E5258" s="102"/>
    </row>
    <row r="5259" spans="5:5" x14ac:dyDescent="0.25">
      <c r="E5259" s="102"/>
    </row>
    <row r="5260" spans="5:5" x14ac:dyDescent="0.25">
      <c r="E5260" s="102"/>
    </row>
    <row r="5261" spans="5:5" x14ac:dyDescent="0.25">
      <c r="E5261" s="102"/>
    </row>
    <row r="5262" spans="5:5" x14ac:dyDescent="0.25">
      <c r="E5262" s="102"/>
    </row>
    <row r="5263" spans="5:5" x14ac:dyDescent="0.25">
      <c r="E5263" s="102"/>
    </row>
    <row r="5264" spans="5:5" x14ac:dyDescent="0.25">
      <c r="E5264" s="102"/>
    </row>
    <row r="5265" spans="5:5" x14ac:dyDescent="0.25">
      <c r="E5265" s="102"/>
    </row>
    <row r="5266" spans="5:5" x14ac:dyDescent="0.25">
      <c r="E5266" s="102"/>
    </row>
    <row r="5267" spans="5:5" x14ac:dyDescent="0.25">
      <c r="E5267" s="102"/>
    </row>
    <row r="5268" spans="5:5" x14ac:dyDescent="0.25">
      <c r="E5268" s="102"/>
    </row>
    <row r="5269" spans="5:5" x14ac:dyDescent="0.25">
      <c r="E5269" s="102"/>
    </row>
    <row r="5270" spans="5:5" x14ac:dyDescent="0.25">
      <c r="E5270" s="102"/>
    </row>
    <row r="5271" spans="5:5" x14ac:dyDescent="0.25">
      <c r="E5271" s="102"/>
    </row>
    <row r="5272" spans="5:5" x14ac:dyDescent="0.25">
      <c r="E5272" s="102"/>
    </row>
    <row r="5273" spans="5:5" x14ac:dyDescent="0.25">
      <c r="E5273" s="102"/>
    </row>
    <row r="5274" spans="5:5" x14ac:dyDescent="0.25">
      <c r="E5274" s="102"/>
    </row>
    <row r="5275" spans="5:5" x14ac:dyDescent="0.25">
      <c r="E5275" s="102"/>
    </row>
    <row r="5276" spans="5:5" x14ac:dyDescent="0.25">
      <c r="E5276" s="102"/>
    </row>
    <row r="5277" spans="5:5" x14ac:dyDescent="0.25">
      <c r="E5277" s="102"/>
    </row>
    <row r="5278" spans="5:5" x14ac:dyDescent="0.25">
      <c r="E5278" s="102"/>
    </row>
    <row r="5279" spans="5:5" x14ac:dyDescent="0.25">
      <c r="E5279" s="102"/>
    </row>
    <row r="5280" spans="5:5" x14ac:dyDescent="0.25">
      <c r="E5280" s="102"/>
    </row>
    <row r="5281" spans="5:5" x14ac:dyDescent="0.25">
      <c r="E5281" s="102"/>
    </row>
    <row r="5282" spans="5:5" x14ac:dyDescent="0.25">
      <c r="E5282" s="102"/>
    </row>
    <row r="5283" spans="5:5" x14ac:dyDescent="0.25">
      <c r="E5283" s="102"/>
    </row>
    <row r="5284" spans="5:5" x14ac:dyDescent="0.25">
      <c r="E5284" s="102"/>
    </row>
    <row r="5285" spans="5:5" x14ac:dyDescent="0.25">
      <c r="E5285" s="102"/>
    </row>
    <row r="5286" spans="5:5" x14ac:dyDescent="0.25">
      <c r="E5286" s="102"/>
    </row>
    <row r="5287" spans="5:5" x14ac:dyDescent="0.25">
      <c r="E5287" s="102"/>
    </row>
    <row r="5288" spans="5:5" x14ac:dyDescent="0.25">
      <c r="E5288" s="102"/>
    </row>
    <row r="5289" spans="5:5" x14ac:dyDescent="0.25">
      <c r="E5289" s="102"/>
    </row>
    <row r="5290" spans="5:5" x14ac:dyDescent="0.25">
      <c r="E5290" s="102"/>
    </row>
    <row r="5291" spans="5:5" x14ac:dyDescent="0.25">
      <c r="E5291" s="102"/>
    </row>
    <row r="5292" spans="5:5" x14ac:dyDescent="0.25">
      <c r="E5292" s="102"/>
    </row>
    <row r="5293" spans="5:5" x14ac:dyDescent="0.25">
      <c r="E5293" s="102"/>
    </row>
    <row r="5294" spans="5:5" x14ac:dyDescent="0.25">
      <c r="E5294" s="102"/>
    </row>
    <row r="5295" spans="5:5" x14ac:dyDescent="0.25">
      <c r="E5295" s="102"/>
    </row>
    <row r="5296" spans="5:5" x14ac:dyDescent="0.25">
      <c r="E5296" s="102"/>
    </row>
    <row r="5297" spans="5:5" x14ac:dyDescent="0.25">
      <c r="E5297" s="102"/>
    </row>
    <row r="5298" spans="5:5" x14ac:dyDescent="0.25">
      <c r="E5298" s="102"/>
    </row>
    <row r="5299" spans="5:5" x14ac:dyDescent="0.25">
      <c r="E5299" s="102"/>
    </row>
    <row r="5300" spans="5:5" x14ac:dyDescent="0.25">
      <c r="E5300" s="102"/>
    </row>
    <row r="5301" spans="5:5" x14ac:dyDescent="0.25">
      <c r="E5301" s="102"/>
    </row>
    <row r="5302" spans="5:5" x14ac:dyDescent="0.25">
      <c r="E5302" s="102"/>
    </row>
    <row r="5303" spans="5:5" x14ac:dyDescent="0.25">
      <c r="E5303" s="102"/>
    </row>
    <row r="5304" spans="5:5" x14ac:dyDescent="0.25">
      <c r="E5304" s="102"/>
    </row>
    <row r="5305" spans="5:5" x14ac:dyDescent="0.25">
      <c r="E5305" s="102"/>
    </row>
    <row r="5306" spans="5:5" x14ac:dyDescent="0.25">
      <c r="E5306" s="102"/>
    </row>
    <row r="5307" spans="5:5" x14ac:dyDescent="0.25">
      <c r="E5307" s="102"/>
    </row>
    <row r="5308" spans="5:5" x14ac:dyDescent="0.25">
      <c r="E5308" s="102"/>
    </row>
    <row r="5309" spans="5:5" x14ac:dyDescent="0.25">
      <c r="E5309" s="102"/>
    </row>
    <row r="5310" spans="5:5" x14ac:dyDescent="0.25">
      <c r="E5310" s="102"/>
    </row>
    <row r="5311" spans="5:5" x14ac:dyDescent="0.25">
      <c r="E5311" s="102"/>
    </row>
    <row r="5312" spans="5:5" x14ac:dyDescent="0.25">
      <c r="E5312" s="102"/>
    </row>
    <row r="5313" spans="5:5" x14ac:dyDescent="0.25">
      <c r="E5313" s="102"/>
    </row>
    <row r="5314" spans="5:5" x14ac:dyDescent="0.25">
      <c r="E5314" s="102"/>
    </row>
    <row r="5315" spans="5:5" x14ac:dyDescent="0.25">
      <c r="E5315" s="102"/>
    </row>
    <row r="5316" spans="5:5" x14ac:dyDescent="0.25">
      <c r="E5316" s="102"/>
    </row>
    <row r="5317" spans="5:5" x14ac:dyDescent="0.25">
      <c r="E5317" s="102"/>
    </row>
    <row r="5318" spans="5:5" x14ac:dyDescent="0.25">
      <c r="E5318" s="102"/>
    </row>
    <row r="5319" spans="5:5" x14ac:dyDescent="0.25">
      <c r="E5319" s="102"/>
    </row>
    <row r="5320" spans="5:5" x14ac:dyDescent="0.25">
      <c r="E5320" s="102"/>
    </row>
    <row r="5321" spans="5:5" x14ac:dyDescent="0.25">
      <c r="E5321" s="102"/>
    </row>
    <row r="5322" spans="5:5" x14ac:dyDescent="0.25">
      <c r="E5322" s="102"/>
    </row>
    <row r="5323" spans="5:5" x14ac:dyDescent="0.25">
      <c r="E5323" s="102"/>
    </row>
    <row r="5324" spans="5:5" x14ac:dyDescent="0.25">
      <c r="E5324" s="102"/>
    </row>
    <row r="5325" spans="5:5" x14ac:dyDescent="0.25">
      <c r="E5325" s="102"/>
    </row>
    <row r="5326" spans="5:5" x14ac:dyDescent="0.25">
      <c r="E5326" s="102"/>
    </row>
    <row r="5327" spans="5:5" x14ac:dyDescent="0.25">
      <c r="E5327" s="102"/>
    </row>
    <row r="5328" spans="5:5" x14ac:dyDescent="0.25">
      <c r="E5328" s="102"/>
    </row>
    <row r="5329" spans="5:5" x14ac:dyDescent="0.25">
      <c r="E5329" s="102"/>
    </row>
    <row r="5330" spans="5:5" x14ac:dyDescent="0.25">
      <c r="E5330" s="102"/>
    </row>
    <row r="5331" spans="5:5" x14ac:dyDescent="0.25">
      <c r="E5331" s="102"/>
    </row>
    <row r="5332" spans="5:5" x14ac:dyDescent="0.25">
      <c r="E5332" s="102"/>
    </row>
    <row r="5333" spans="5:5" x14ac:dyDescent="0.25">
      <c r="E5333" s="102"/>
    </row>
    <row r="5334" spans="5:5" x14ac:dyDescent="0.25">
      <c r="E5334" s="102"/>
    </row>
    <row r="5335" spans="5:5" x14ac:dyDescent="0.25">
      <c r="E5335" s="102"/>
    </row>
    <row r="5336" spans="5:5" x14ac:dyDescent="0.25">
      <c r="E5336" s="102"/>
    </row>
    <row r="5337" spans="5:5" x14ac:dyDescent="0.25">
      <c r="E5337" s="102"/>
    </row>
    <row r="5338" spans="5:5" x14ac:dyDescent="0.25">
      <c r="E5338" s="102"/>
    </row>
    <row r="5339" spans="5:5" x14ac:dyDescent="0.25">
      <c r="E5339" s="102"/>
    </row>
    <row r="5340" spans="5:5" x14ac:dyDescent="0.25">
      <c r="E5340" s="102"/>
    </row>
    <row r="5341" spans="5:5" x14ac:dyDescent="0.25">
      <c r="E5341" s="102"/>
    </row>
    <row r="5342" spans="5:5" x14ac:dyDescent="0.25">
      <c r="E5342" s="102"/>
    </row>
    <row r="5343" spans="5:5" x14ac:dyDescent="0.25">
      <c r="E5343" s="102"/>
    </row>
    <row r="5344" spans="5:5" x14ac:dyDescent="0.25">
      <c r="E5344" s="102"/>
    </row>
    <row r="5345" spans="5:5" x14ac:dyDescent="0.25">
      <c r="E5345" s="102"/>
    </row>
    <row r="5346" spans="5:5" x14ac:dyDescent="0.25">
      <c r="E5346" s="102"/>
    </row>
    <row r="5347" spans="5:5" x14ac:dyDescent="0.25">
      <c r="E5347" s="102"/>
    </row>
    <row r="5348" spans="5:5" x14ac:dyDescent="0.25">
      <c r="E5348" s="102"/>
    </row>
    <row r="5349" spans="5:5" x14ac:dyDescent="0.25">
      <c r="E5349" s="102"/>
    </row>
    <row r="5350" spans="5:5" x14ac:dyDescent="0.25">
      <c r="E5350" s="102"/>
    </row>
    <row r="5351" spans="5:5" x14ac:dyDescent="0.25">
      <c r="E5351" s="102"/>
    </row>
    <row r="5352" spans="5:5" x14ac:dyDescent="0.25">
      <c r="E5352" s="102"/>
    </row>
    <row r="5353" spans="5:5" x14ac:dyDescent="0.25">
      <c r="E5353" s="102"/>
    </row>
    <row r="5354" spans="5:5" x14ac:dyDescent="0.25">
      <c r="E5354" s="102"/>
    </row>
    <row r="5355" spans="5:5" x14ac:dyDescent="0.25">
      <c r="E5355" s="102"/>
    </row>
    <row r="5356" spans="5:5" x14ac:dyDescent="0.25">
      <c r="E5356" s="102"/>
    </row>
    <row r="5357" spans="5:5" x14ac:dyDescent="0.25">
      <c r="E5357" s="102"/>
    </row>
    <row r="5358" spans="5:5" x14ac:dyDescent="0.25">
      <c r="E5358" s="102"/>
    </row>
    <row r="5359" spans="5:5" x14ac:dyDescent="0.25">
      <c r="E5359" s="102"/>
    </row>
    <row r="5360" spans="5:5" x14ac:dyDescent="0.25">
      <c r="E5360" s="102"/>
    </row>
    <row r="5361" spans="5:5" x14ac:dyDescent="0.25">
      <c r="E5361" s="102"/>
    </row>
    <row r="5362" spans="5:5" x14ac:dyDescent="0.25">
      <c r="E5362" s="102"/>
    </row>
    <row r="5363" spans="5:5" x14ac:dyDescent="0.25">
      <c r="E5363" s="102"/>
    </row>
    <row r="5364" spans="5:5" x14ac:dyDescent="0.25">
      <c r="E5364" s="102"/>
    </row>
    <row r="5365" spans="5:5" x14ac:dyDescent="0.25">
      <c r="E5365" s="102"/>
    </row>
    <row r="5366" spans="5:5" x14ac:dyDescent="0.25">
      <c r="E5366" s="102"/>
    </row>
    <row r="5367" spans="5:5" x14ac:dyDescent="0.25">
      <c r="E5367" s="102"/>
    </row>
    <row r="5368" spans="5:5" x14ac:dyDescent="0.25">
      <c r="E5368" s="102"/>
    </row>
    <row r="5369" spans="5:5" x14ac:dyDescent="0.25">
      <c r="E5369" s="102"/>
    </row>
    <row r="5370" spans="5:5" x14ac:dyDescent="0.25">
      <c r="E5370" s="102"/>
    </row>
    <row r="5371" spans="5:5" x14ac:dyDescent="0.25">
      <c r="E5371" s="102"/>
    </row>
    <row r="5372" spans="5:5" x14ac:dyDescent="0.25">
      <c r="E5372" s="102"/>
    </row>
    <row r="5373" spans="5:5" x14ac:dyDescent="0.25">
      <c r="E5373" s="102"/>
    </row>
    <row r="5374" spans="5:5" x14ac:dyDescent="0.25">
      <c r="E5374" s="102"/>
    </row>
    <row r="5375" spans="5:5" x14ac:dyDescent="0.25">
      <c r="E5375" s="102"/>
    </row>
    <row r="5376" spans="5:5" x14ac:dyDescent="0.25">
      <c r="E5376" s="102"/>
    </row>
    <row r="5377" spans="5:5" x14ac:dyDescent="0.25">
      <c r="E5377" s="102"/>
    </row>
    <row r="5378" spans="5:5" x14ac:dyDescent="0.25">
      <c r="E5378" s="102"/>
    </row>
    <row r="5379" spans="5:5" x14ac:dyDescent="0.25">
      <c r="E5379" s="102"/>
    </row>
    <row r="5380" spans="5:5" x14ac:dyDescent="0.25">
      <c r="E5380" s="102"/>
    </row>
    <row r="5381" spans="5:5" x14ac:dyDescent="0.25">
      <c r="E5381" s="102"/>
    </row>
    <row r="5382" spans="5:5" x14ac:dyDescent="0.25">
      <c r="E5382" s="102"/>
    </row>
    <row r="5383" spans="5:5" x14ac:dyDescent="0.25">
      <c r="E5383" s="102"/>
    </row>
    <row r="5384" spans="5:5" x14ac:dyDescent="0.25">
      <c r="E5384" s="102"/>
    </row>
    <row r="5385" spans="5:5" x14ac:dyDescent="0.25">
      <c r="E5385" s="102"/>
    </row>
    <row r="5386" spans="5:5" x14ac:dyDescent="0.25">
      <c r="E5386" s="102"/>
    </row>
    <row r="5387" spans="5:5" x14ac:dyDescent="0.25">
      <c r="E5387" s="102"/>
    </row>
    <row r="5388" spans="5:5" x14ac:dyDescent="0.25">
      <c r="E5388" s="102"/>
    </row>
    <row r="5389" spans="5:5" x14ac:dyDescent="0.25">
      <c r="E5389" s="102"/>
    </row>
    <row r="5390" spans="5:5" x14ac:dyDescent="0.25">
      <c r="E5390" s="102"/>
    </row>
    <row r="5391" spans="5:5" x14ac:dyDescent="0.25">
      <c r="E5391" s="102"/>
    </row>
    <row r="5392" spans="5:5" x14ac:dyDescent="0.25">
      <c r="E5392" s="102"/>
    </row>
    <row r="5393" spans="5:5" x14ac:dyDescent="0.25">
      <c r="E5393" s="102"/>
    </row>
    <row r="5394" spans="5:5" x14ac:dyDescent="0.25">
      <c r="E5394" s="102"/>
    </row>
    <row r="5395" spans="5:5" x14ac:dyDescent="0.25">
      <c r="E5395" s="102"/>
    </row>
    <row r="5396" spans="5:5" x14ac:dyDescent="0.25">
      <c r="E5396" s="102"/>
    </row>
    <row r="5397" spans="5:5" x14ac:dyDescent="0.25">
      <c r="E5397" s="102"/>
    </row>
    <row r="5398" spans="5:5" x14ac:dyDescent="0.25">
      <c r="E5398" s="102"/>
    </row>
    <row r="5399" spans="5:5" x14ac:dyDescent="0.25">
      <c r="E5399" s="102"/>
    </row>
    <row r="5400" spans="5:5" x14ac:dyDescent="0.25">
      <c r="E5400" s="102"/>
    </row>
    <row r="5401" spans="5:5" x14ac:dyDescent="0.25">
      <c r="E5401" s="102"/>
    </row>
    <row r="5402" spans="5:5" x14ac:dyDescent="0.25">
      <c r="E5402" s="102"/>
    </row>
    <row r="5403" spans="5:5" x14ac:dyDescent="0.25">
      <c r="E5403" s="102"/>
    </row>
    <row r="5404" spans="5:5" x14ac:dyDescent="0.25">
      <c r="E5404" s="102"/>
    </row>
    <row r="5405" spans="5:5" x14ac:dyDescent="0.25">
      <c r="E5405" s="102"/>
    </row>
    <row r="5406" spans="5:5" x14ac:dyDescent="0.25">
      <c r="E5406" s="102"/>
    </row>
    <row r="5407" spans="5:5" x14ac:dyDescent="0.25">
      <c r="E5407" s="102"/>
    </row>
    <row r="5408" spans="5:5" x14ac:dyDescent="0.25">
      <c r="E5408" s="102"/>
    </row>
    <row r="5409" spans="5:5" x14ac:dyDescent="0.25">
      <c r="E5409" s="102"/>
    </row>
    <row r="5410" spans="5:5" x14ac:dyDescent="0.25">
      <c r="E5410" s="102"/>
    </row>
    <row r="5411" spans="5:5" x14ac:dyDescent="0.25">
      <c r="E5411" s="102"/>
    </row>
    <row r="5412" spans="5:5" x14ac:dyDescent="0.25">
      <c r="E5412" s="102"/>
    </row>
    <row r="5413" spans="5:5" x14ac:dyDescent="0.25">
      <c r="E5413" s="102"/>
    </row>
    <row r="5414" spans="5:5" x14ac:dyDescent="0.25">
      <c r="E5414" s="102"/>
    </row>
    <row r="5415" spans="5:5" x14ac:dyDescent="0.25">
      <c r="E5415" s="102"/>
    </row>
    <row r="5416" spans="5:5" x14ac:dyDescent="0.25">
      <c r="E5416" s="102"/>
    </row>
    <row r="5417" spans="5:5" x14ac:dyDescent="0.25">
      <c r="E5417" s="102"/>
    </row>
    <row r="5418" spans="5:5" x14ac:dyDescent="0.25">
      <c r="E5418" s="102"/>
    </row>
    <row r="5419" spans="5:5" x14ac:dyDescent="0.25">
      <c r="E5419" s="102"/>
    </row>
    <row r="5420" spans="5:5" x14ac:dyDescent="0.25">
      <c r="E5420" s="102"/>
    </row>
    <row r="5421" spans="5:5" x14ac:dyDescent="0.25">
      <c r="E5421" s="102"/>
    </row>
    <row r="5422" spans="5:5" x14ac:dyDescent="0.25">
      <c r="E5422" s="102"/>
    </row>
    <row r="5423" spans="5:5" x14ac:dyDescent="0.25">
      <c r="E5423" s="102"/>
    </row>
    <row r="5424" spans="5:5" x14ac:dyDescent="0.25">
      <c r="E5424" s="102"/>
    </row>
    <row r="5425" spans="5:5" x14ac:dyDescent="0.25">
      <c r="E5425" s="102"/>
    </row>
    <row r="5426" spans="5:5" x14ac:dyDescent="0.25">
      <c r="E5426" s="102"/>
    </row>
    <row r="5427" spans="5:5" x14ac:dyDescent="0.25">
      <c r="E5427" s="102"/>
    </row>
    <row r="5428" spans="5:5" x14ac:dyDescent="0.25">
      <c r="E5428" s="102"/>
    </row>
    <row r="5429" spans="5:5" x14ac:dyDescent="0.25">
      <c r="E5429" s="102"/>
    </row>
    <row r="5430" spans="5:5" x14ac:dyDescent="0.25">
      <c r="E5430" s="102"/>
    </row>
    <row r="5431" spans="5:5" x14ac:dyDescent="0.25">
      <c r="E5431" s="102"/>
    </row>
    <row r="5432" spans="5:5" x14ac:dyDescent="0.25">
      <c r="E5432" s="102"/>
    </row>
    <row r="5433" spans="5:5" x14ac:dyDescent="0.25">
      <c r="E5433" s="102"/>
    </row>
    <row r="5434" spans="5:5" x14ac:dyDescent="0.25">
      <c r="E5434" s="102"/>
    </row>
    <row r="5435" spans="5:5" x14ac:dyDescent="0.25">
      <c r="E5435" s="102"/>
    </row>
    <row r="5436" spans="5:5" x14ac:dyDescent="0.25">
      <c r="E5436" s="102"/>
    </row>
    <row r="5437" spans="5:5" x14ac:dyDescent="0.25">
      <c r="E5437" s="102"/>
    </row>
    <row r="5438" spans="5:5" x14ac:dyDescent="0.25">
      <c r="E5438" s="102"/>
    </row>
    <row r="5439" spans="5:5" x14ac:dyDescent="0.25">
      <c r="E5439" s="102"/>
    </row>
    <row r="5440" spans="5:5" x14ac:dyDescent="0.25">
      <c r="E5440" s="102"/>
    </row>
    <row r="5441" spans="5:5" x14ac:dyDescent="0.25">
      <c r="E5441" s="102"/>
    </row>
    <row r="5442" spans="5:5" x14ac:dyDescent="0.25">
      <c r="E5442" s="102"/>
    </row>
    <row r="5443" spans="5:5" x14ac:dyDescent="0.25">
      <c r="E5443" s="102"/>
    </row>
    <row r="5444" spans="5:5" x14ac:dyDescent="0.25">
      <c r="E5444" s="102"/>
    </row>
    <row r="5445" spans="5:5" x14ac:dyDescent="0.25">
      <c r="E5445" s="102"/>
    </row>
    <row r="5446" spans="5:5" x14ac:dyDescent="0.25">
      <c r="E5446" s="102"/>
    </row>
    <row r="5447" spans="5:5" x14ac:dyDescent="0.25">
      <c r="E5447" s="102"/>
    </row>
    <row r="5448" spans="5:5" x14ac:dyDescent="0.25">
      <c r="E5448" s="102"/>
    </row>
    <row r="5449" spans="5:5" x14ac:dyDescent="0.25">
      <c r="E5449" s="102"/>
    </row>
    <row r="5450" spans="5:5" x14ac:dyDescent="0.25">
      <c r="E5450" s="102"/>
    </row>
    <row r="5451" spans="5:5" x14ac:dyDescent="0.25">
      <c r="E5451" s="102"/>
    </row>
    <row r="5452" spans="5:5" x14ac:dyDescent="0.25">
      <c r="E5452" s="102"/>
    </row>
    <row r="5453" spans="5:5" x14ac:dyDescent="0.25">
      <c r="E5453" s="102"/>
    </row>
    <row r="5454" spans="5:5" x14ac:dyDescent="0.25">
      <c r="E5454" s="102"/>
    </row>
    <row r="5455" spans="5:5" x14ac:dyDescent="0.25">
      <c r="E5455" s="102"/>
    </row>
    <row r="5456" spans="5:5" x14ac:dyDescent="0.25">
      <c r="E5456" s="102"/>
    </row>
    <row r="5457" spans="5:5" x14ac:dyDescent="0.25">
      <c r="E5457" s="102"/>
    </row>
    <row r="5458" spans="5:5" x14ac:dyDescent="0.25">
      <c r="E5458" s="102"/>
    </row>
    <row r="5459" spans="5:5" x14ac:dyDescent="0.25">
      <c r="E5459" s="102"/>
    </row>
    <row r="5460" spans="5:5" x14ac:dyDescent="0.25">
      <c r="E5460" s="102"/>
    </row>
    <row r="5461" spans="5:5" x14ac:dyDescent="0.25">
      <c r="E5461" s="102"/>
    </row>
    <row r="5462" spans="5:5" x14ac:dyDescent="0.25">
      <c r="E5462" s="102"/>
    </row>
    <row r="5463" spans="5:5" x14ac:dyDescent="0.25">
      <c r="E5463" s="102"/>
    </row>
    <row r="5464" spans="5:5" x14ac:dyDescent="0.25">
      <c r="E5464" s="102"/>
    </row>
    <row r="5465" spans="5:5" x14ac:dyDescent="0.25">
      <c r="E5465" s="102"/>
    </row>
    <row r="5466" spans="5:5" x14ac:dyDescent="0.25">
      <c r="E5466" s="102"/>
    </row>
    <row r="5467" spans="5:5" x14ac:dyDescent="0.25">
      <c r="E5467" s="102"/>
    </row>
    <row r="5468" spans="5:5" x14ac:dyDescent="0.25">
      <c r="E5468" s="102"/>
    </row>
    <row r="5469" spans="5:5" x14ac:dyDescent="0.25">
      <c r="E5469" s="102"/>
    </row>
    <row r="5470" spans="5:5" x14ac:dyDescent="0.25">
      <c r="E5470" s="102"/>
    </row>
    <row r="5471" spans="5:5" x14ac:dyDescent="0.25">
      <c r="E5471" s="102"/>
    </row>
    <row r="5472" spans="5:5" x14ac:dyDescent="0.25">
      <c r="E5472" s="102"/>
    </row>
    <row r="5473" spans="5:5" x14ac:dyDescent="0.25">
      <c r="E5473" s="102"/>
    </row>
    <row r="5474" spans="5:5" x14ac:dyDescent="0.25">
      <c r="E5474" s="102"/>
    </row>
    <row r="5475" spans="5:5" x14ac:dyDescent="0.25">
      <c r="E5475" s="102"/>
    </row>
    <row r="5476" spans="5:5" x14ac:dyDescent="0.25">
      <c r="E5476" s="102"/>
    </row>
    <row r="5477" spans="5:5" x14ac:dyDescent="0.25">
      <c r="E5477" s="102"/>
    </row>
    <row r="5478" spans="5:5" x14ac:dyDescent="0.25">
      <c r="E5478" s="102"/>
    </row>
    <row r="5479" spans="5:5" x14ac:dyDescent="0.25">
      <c r="E5479" s="102"/>
    </row>
    <row r="5480" spans="5:5" x14ac:dyDescent="0.25">
      <c r="E5480" s="102"/>
    </row>
    <row r="5481" spans="5:5" x14ac:dyDescent="0.25">
      <c r="E5481" s="102"/>
    </row>
    <row r="5482" spans="5:5" x14ac:dyDescent="0.25">
      <c r="E5482" s="102"/>
    </row>
    <row r="5483" spans="5:5" x14ac:dyDescent="0.25">
      <c r="E5483" s="102"/>
    </row>
    <row r="5484" spans="5:5" x14ac:dyDescent="0.25">
      <c r="E5484" s="102"/>
    </row>
    <row r="5485" spans="5:5" x14ac:dyDescent="0.25">
      <c r="E5485" s="102"/>
    </row>
    <row r="5486" spans="5:5" x14ac:dyDescent="0.25">
      <c r="E5486" s="102"/>
    </row>
    <row r="5487" spans="5:5" x14ac:dyDescent="0.25">
      <c r="E5487" s="102"/>
    </row>
    <row r="5488" spans="5:5" x14ac:dyDescent="0.25">
      <c r="E5488" s="102"/>
    </row>
    <row r="5489" spans="5:5" x14ac:dyDescent="0.25">
      <c r="E5489" s="102"/>
    </row>
    <row r="5490" spans="5:5" x14ac:dyDescent="0.25">
      <c r="E5490" s="102"/>
    </row>
    <row r="5491" spans="5:5" x14ac:dyDescent="0.25">
      <c r="E5491" s="102"/>
    </row>
    <row r="5492" spans="5:5" x14ac:dyDescent="0.25">
      <c r="E5492" s="102"/>
    </row>
    <row r="5493" spans="5:5" x14ac:dyDescent="0.25">
      <c r="E5493" s="102"/>
    </row>
    <row r="5494" spans="5:5" x14ac:dyDescent="0.25">
      <c r="E5494" s="102"/>
    </row>
    <row r="5495" spans="5:5" x14ac:dyDescent="0.25">
      <c r="E5495" s="102"/>
    </row>
    <row r="5496" spans="5:5" x14ac:dyDescent="0.25">
      <c r="E5496" s="102"/>
    </row>
    <row r="5497" spans="5:5" x14ac:dyDescent="0.25">
      <c r="E5497" s="102"/>
    </row>
    <row r="5498" spans="5:5" x14ac:dyDescent="0.25">
      <c r="E5498" s="102"/>
    </row>
    <row r="5499" spans="5:5" x14ac:dyDescent="0.25">
      <c r="E5499" s="102"/>
    </row>
    <row r="5500" spans="5:5" x14ac:dyDescent="0.25">
      <c r="E5500" s="102"/>
    </row>
    <row r="5501" spans="5:5" x14ac:dyDescent="0.25">
      <c r="E5501" s="102"/>
    </row>
    <row r="5502" spans="5:5" x14ac:dyDescent="0.25">
      <c r="E5502" s="102"/>
    </row>
    <row r="5503" spans="5:5" x14ac:dyDescent="0.25">
      <c r="E5503" s="102"/>
    </row>
    <row r="5504" spans="5:5" x14ac:dyDescent="0.25">
      <c r="E5504" s="102"/>
    </row>
    <row r="5505" spans="5:5" x14ac:dyDescent="0.25">
      <c r="E5505" s="102"/>
    </row>
    <row r="5506" spans="5:5" x14ac:dyDescent="0.25">
      <c r="E5506" s="102"/>
    </row>
    <row r="5507" spans="5:5" x14ac:dyDescent="0.25">
      <c r="E5507" s="102"/>
    </row>
    <row r="5508" spans="5:5" x14ac:dyDescent="0.25">
      <c r="E5508" s="102"/>
    </row>
    <row r="5509" spans="5:5" x14ac:dyDescent="0.25">
      <c r="E5509" s="102"/>
    </row>
    <row r="5510" spans="5:5" x14ac:dyDescent="0.25">
      <c r="E5510" s="102"/>
    </row>
    <row r="5511" spans="5:5" x14ac:dyDescent="0.25">
      <c r="E5511" s="102"/>
    </row>
    <row r="5512" spans="5:5" x14ac:dyDescent="0.25">
      <c r="E5512" s="102"/>
    </row>
    <row r="5513" spans="5:5" x14ac:dyDescent="0.25">
      <c r="E5513" s="102"/>
    </row>
    <row r="5514" spans="5:5" x14ac:dyDescent="0.25">
      <c r="E5514" s="102"/>
    </row>
    <row r="5515" spans="5:5" x14ac:dyDescent="0.25">
      <c r="E5515" s="102"/>
    </row>
    <row r="5516" spans="5:5" x14ac:dyDescent="0.25">
      <c r="E5516" s="102"/>
    </row>
    <row r="5517" spans="5:5" x14ac:dyDescent="0.25">
      <c r="E5517" s="102"/>
    </row>
    <row r="5518" spans="5:5" x14ac:dyDescent="0.25">
      <c r="E5518" s="102"/>
    </row>
    <row r="5519" spans="5:5" x14ac:dyDescent="0.25">
      <c r="E5519" s="102"/>
    </row>
    <row r="5520" spans="5:5" x14ac:dyDescent="0.25">
      <c r="E5520" s="102"/>
    </row>
    <row r="5521" spans="5:5" x14ac:dyDescent="0.25">
      <c r="E5521" s="102"/>
    </row>
    <row r="5522" spans="5:5" x14ac:dyDescent="0.25">
      <c r="E5522" s="102"/>
    </row>
    <row r="5523" spans="5:5" x14ac:dyDescent="0.25">
      <c r="E5523" s="102"/>
    </row>
    <row r="5524" spans="5:5" x14ac:dyDescent="0.25">
      <c r="E5524" s="102"/>
    </row>
    <row r="5525" spans="5:5" x14ac:dyDescent="0.25">
      <c r="E5525" s="102"/>
    </row>
    <row r="5526" spans="5:5" x14ac:dyDescent="0.25">
      <c r="E5526" s="102"/>
    </row>
    <row r="5527" spans="5:5" x14ac:dyDescent="0.25">
      <c r="E5527" s="102"/>
    </row>
    <row r="5528" spans="5:5" x14ac:dyDescent="0.25">
      <c r="E5528" s="102"/>
    </row>
    <row r="5529" spans="5:5" x14ac:dyDescent="0.25">
      <c r="E5529" s="102"/>
    </row>
    <row r="5530" spans="5:5" x14ac:dyDescent="0.25">
      <c r="E5530" s="102"/>
    </row>
    <row r="5531" spans="5:5" x14ac:dyDescent="0.25">
      <c r="E5531" s="102"/>
    </row>
    <row r="5532" spans="5:5" x14ac:dyDescent="0.25">
      <c r="E5532" s="102"/>
    </row>
    <row r="5533" spans="5:5" x14ac:dyDescent="0.25">
      <c r="E5533" s="102"/>
    </row>
    <row r="5534" spans="5:5" x14ac:dyDescent="0.25">
      <c r="E5534" s="102"/>
    </row>
    <row r="5535" spans="5:5" x14ac:dyDescent="0.25">
      <c r="E5535" s="102"/>
    </row>
    <row r="5536" spans="5:5" x14ac:dyDescent="0.25">
      <c r="E5536" s="102"/>
    </row>
    <row r="5537" spans="5:5" x14ac:dyDescent="0.25">
      <c r="E5537" s="102"/>
    </row>
    <row r="5538" spans="5:5" x14ac:dyDescent="0.25">
      <c r="E5538" s="102"/>
    </row>
    <row r="5539" spans="5:5" x14ac:dyDescent="0.25">
      <c r="E5539" s="102"/>
    </row>
    <row r="5540" spans="5:5" x14ac:dyDescent="0.25">
      <c r="E5540" s="102"/>
    </row>
    <row r="5541" spans="5:5" x14ac:dyDescent="0.25">
      <c r="E5541" s="102"/>
    </row>
    <row r="5542" spans="5:5" x14ac:dyDescent="0.25">
      <c r="E5542" s="102"/>
    </row>
    <row r="5543" spans="5:5" x14ac:dyDescent="0.25">
      <c r="E5543" s="102"/>
    </row>
    <row r="5544" spans="5:5" x14ac:dyDescent="0.25">
      <c r="E5544" s="102"/>
    </row>
    <row r="5545" spans="5:5" x14ac:dyDescent="0.25">
      <c r="E5545" s="102"/>
    </row>
    <row r="5546" spans="5:5" x14ac:dyDescent="0.25">
      <c r="E5546" s="102"/>
    </row>
    <row r="5547" spans="5:5" x14ac:dyDescent="0.25">
      <c r="E5547" s="102"/>
    </row>
    <row r="5548" spans="5:5" x14ac:dyDescent="0.25">
      <c r="E5548" s="102"/>
    </row>
    <row r="5549" spans="5:5" x14ac:dyDescent="0.25">
      <c r="E5549" s="102"/>
    </row>
    <row r="5550" spans="5:5" x14ac:dyDescent="0.25">
      <c r="E5550" s="102"/>
    </row>
    <row r="5551" spans="5:5" x14ac:dyDescent="0.25">
      <c r="E5551" s="102"/>
    </row>
    <row r="5552" spans="5:5" x14ac:dyDescent="0.25">
      <c r="E5552" s="102"/>
    </row>
    <row r="5553" spans="5:5" x14ac:dyDescent="0.25">
      <c r="E5553" s="102"/>
    </row>
    <row r="5554" spans="5:5" x14ac:dyDescent="0.25">
      <c r="E5554" s="102"/>
    </row>
    <row r="5555" spans="5:5" x14ac:dyDescent="0.25">
      <c r="E5555" s="102"/>
    </row>
    <row r="5556" spans="5:5" x14ac:dyDescent="0.25">
      <c r="E5556" s="102"/>
    </row>
    <row r="5557" spans="5:5" x14ac:dyDescent="0.25">
      <c r="E5557" s="102"/>
    </row>
    <row r="5558" spans="5:5" x14ac:dyDescent="0.25">
      <c r="E5558" s="102"/>
    </row>
    <row r="5559" spans="5:5" x14ac:dyDescent="0.25">
      <c r="E5559" s="102"/>
    </row>
    <row r="5560" spans="5:5" x14ac:dyDescent="0.25">
      <c r="E5560" s="102"/>
    </row>
    <row r="5561" spans="5:5" x14ac:dyDescent="0.25">
      <c r="E5561" s="102"/>
    </row>
    <row r="5562" spans="5:5" x14ac:dyDescent="0.25">
      <c r="E5562" s="102"/>
    </row>
    <row r="5563" spans="5:5" x14ac:dyDescent="0.25">
      <c r="E5563" s="102"/>
    </row>
    <row r="5564" spans="5:5" x14ac:dyDescent="0.25">
      <c r="E5564" s="102"/>
    </row>
    <row r="5565" spans="5:5" x14ac:dyDescent="0.25">
      <c r="E5565" s="102"/>
    </row>
    <row r="5566" spans="5:5" x14ac:dyDescent="0.25">
      <c r="E5566" s="102"/>
    </row>
    <row r="5567" spans="5:5" x14ac:dyDescent="0.25">
      <c r="E5567" s="102"/>
    </row>
    <row r="5568" spans="5:5" x14ac:dyDescent="0.25">
      <c r="E5568" s="102"/>
    </row>
    <row r="5569" spans="5:5" x14ac:dyDescent="0.25">
      <c r="E5569" s="102"/>
    </row>
    <row r="5570" spans="5:5" x14ac:dyDescent="0.25">
      <c r="E5570" s="102"/>
    </row>
    <row r="5571" spans="5:5" x14ac:dyDescent="0.25">
      <c r="E5571" s="102"/>
    </row>
    <row r="5572" spans="5:5" x14ac:dyDescent="0.25">
      <c r="E5572" s="102"/>
    </row>
    <row r="5573" spans="5:5" x14ac:dyDescent="0.25">
      <c r="E5573" s="102"/>
    </row>
    <row r="5574" spans="5:5" x14ac:dyDescent="0.25">
      <c r="E5574" s="102"/>
    </row>
    <row r="5575" spans="5:5" x14ac:dyDescent="0.25">
      <c r="E5575" s="102"/>
    </row>
    <row r="5576" spans="5:5" x14ac:dyDescent="0.25">
      <c r="E5576" s="102"/>
    </row>
    <row r="5577" spans="5:5" x14ac:dyDescent="0.25">
      <c r="E5577" s="102"/>
    </row>
    <row r="5578" spans="5:5" x14ac:dyDescent="0.25">
      <c r="E5578" s="102"/>
    </row>
    <row r="5579" spans="5:5" x14ac:dyDescent="0.25">
      <c r="E5579" s="102"/>
    </row>
    <row r="5580" spans="5:5" x14ac:dyDescent="0.25">
      <c r="E5580" s="102"/>
    </row>
    <row r="5581" spans="5:5" x14ac:dyDescent="0.25">
      <c r="E5581" s="102"/>
    </row>
    <row r="5582" spans="5:5" x14ac:dyDescent="0.25">
      <c r="E5582" s="102"/>
    </row>
    <row r="5583" spans="5:5" x14ac:dyDescent="0.25">
      <c r="E5583" s="102"/>
    </row>
    <row r="5584" spans="5:5" x14ac:dyDescent="0.25">
      <c r="E5584" s="102"/>
    </row>
    <row r="5585" spans="5:5" x14ac:dyDescent="0.25">
      <c r="E5585" s="102"/>
    </row>
    <row r="5586" spans="5:5" x14ac:dyDescent="0.25">
      <c r="E5586" s="102"/>
    </row>
    <row r="5587" spans="5:5" x14ac:dyDescent="0.25">
      <c r="E5587" s="102"/>
    </row>
    <row r="5588" spans="5:5" x14ac:dyDescent="0.25">
      <c r="E5588" s="102"/>
    </row>
    <row r="5589" spans="5:5" x14ac:dyDescent="0.25">
      <c r="E5589" s="102"/>
    </row>
    <row r="5590" spans="5:5" x14ac:dyDescent="0.25">
      <c r="E5590" s="102"/>
    </row>
    <row r="5591" spans="5:5" x14ac:dyDescent="0.25">
      <c r="E5591" s="102"/>
    </row>
    <row r="5592" spans="5:5" x14ac:dyDescent="0.25">
      <c r="E5592" s="102"/>
    </row>
    <row r="5593" spans="5:5" x14ac:dyDescent="0.25">
      <c r="E5593" s="102"/>
    </row>
    <row r="5594" spans="5:5" x14ac:dyDescent="0.25">
      <c r="E5594" s="102"/>
    </row>
    <row r="5595" spans="5:5" x14ac:dyDescent="0.25">
      <c r="E5595" s="102"/>
    </row>
    <row r="5596" spans="5:5" x14ac:dyDescent="0.25">
      <c r="E5596" s="102"/>
    </row>
    <row r="5597" spans="5:5" x14ac:dyDescent="0.25">
      <c r="E5597" s="102"/>
    </row>
    <row r="5598" spans="5:5" x14ac:dyDescent="0.25">
      <c r="E5598" s="102"/>
    </row>
    <row r="5599" spans="5:5" x14ac:dyDescent="0.25">
      <c r="E5599" s="102"/>
    </row>
    <row r="5600" spans="5:5" x14ac:dyDescent="0.25">
      <c r="E5600" s="102"/>
    </row>
    <row r="5601" spans="5:5" x14ac:dyDescent="0.25">
      <c r="E5601" s="102"/>
    </row>
    <row r="5602" spans="5:5" x14ac:dyDescent="0.25">
      <c r="E5602" s="102"/>
    </row>
    <row r="5603" spans="5:5" x14ac:dyDescent="0.25">
      <c r="E5603" s="102"/>
    </row>
    <row r="5604" spans="5:5" x14ac:dyDescent="0.25">
      <c r="E5604" s="102"/>
    </row>
    <row r="5605" spans="5:5" x14ac:dyDescent="0.25">
      <c r="E5605" s="102"/>
    </row>
    <row r="5606" spans="5:5" x14ac:dyDescent="0.25">
      <c r="E5606" s="102"/>
    </row>
    <row r="5607" spans="5:5" x14ac:dyDescent="0.25">
      <c r="E5607" s="102"/>
    </row>
    <row r="5608" spans="5:5" x14ac:dyDescent="0.25">
      <c r="E5608" s="102"/>
    </row>
    <row r="5609" spans="5:5" x14ac:dyDescent="0.25">
      <c r="E5609" s="102"/>
    </row>
    <row r="5610" spans="5:5" x14ac:dyDescent="0.25">
      <c r="E5610" s="102"/>
    </row>
    <row r="5611" spans="5:5" x14ac:dyDescent="0.25">
      <c r="E5611" s="102"/>
    </row>
    <row r="5612" spans="5:5" x14ac:dyDescent="0.25">
      <c r="E5612" s="102"/>
    </row>
    <row r="5613" spans="5:5" x14ac:dyDescent="0.25">
      <c r="E5613" s="102"/>
    </row>
    <row r="5614" spans="5:5" x14ac:dyDescent="0.25">
      <c r="E5614" s="102"/>
    </row>
    <row r="5615" spans="5:5" x14ac:dyDescent="0.25">
      <c r="E5615" s="102"/>
    </row>
    <row r="5616" spans="5:5" x14ac:dyDescent="0.25">
      <c r="E5616" s="102"/>
    </row>
    <row r="5617" spans="5:5" x14ac:dyDescent="0.25">
      <c r="E5617" s="102"/>
    </row>
    <row r="5618" spans="5:5" x14ac:dyDescent="0.25">
      <c r="E5618" s="102"/>
    </row>
    <row r="5619" spans="5:5" x14ac:dyDescent="0.25">
      <c r="E5619" s="102"/>
    </row>
    <row r="5620" spans="5:5" x14ac:dyDescent="0.25">
      <c r="E5620" s="102"/>
    </row>
    <row r="5621" spans="5:5" x14ac:dyDescent="0.25">
      <c r="E5621" s="102"/>
    </row>
    <row r="5622" spans="5:5" x14ac:dyDescent="0.25">
      <c r="E5622" s="102"/>
    </row>
    <row r="5623" spans="5:5" x14ac:dyDescent="0.25">
      <c r="E5623" s="102"/>
    </row>
    <row r="5624" spans="5:5" x14ac:dyDescent="0.25">
      <c r="E5624" s="102"/>
    </row>
    <row r="5625" spans="5:5" x14ac:dyDescent="0.25">
      <c r="E5625" s="102"/>
    </row>
    <row r="5626" spans="5:5" x14ac:dyDescent="0.25">
      <c r="E5626" s="102"/>
    </row>
    <row r="5627" spans="5:5" x14ac:dyDescent="0.25">
      <c r="E5627" s="102"/>
    </row>
    <row r="5628" spans="5:5" x14ac:dyDescent="0.25">
      <c r="E5628" s="102"/>
    </row>
    <row r="5629" spans="5:5" x14ac:dyDescent="0.25">
      <c r="E5629" s="102"/>
    </row>
    <row r="5630" spans="5:5" x14ac:dyDescent="0.25">
      <c r="E5630" s="102"/>
    </row>
    <row r="5631" spans="5:5" x14ac:dyDescent="0.25">
      <c r="E5631" s="102"/>
    </row>
    <row r="5632" spans="5:5" x14ac:dyDescent="0.25">
      <c r="E5632" s="102"/>
    </row>
    <row r="5633" spans="5:5" x14ac:dyDescent="0.25">
      <c r="E5633" s="102"/>
    </row>
    <row r="5634" spans="5:5" x14ac:dyDescent="0.25">
      <c r="E5634" s="102"/>
    </row>
    <row r="5635" spans="5:5" x14ac:dyDescent="0.25">
      <c r="E5635" s="102"/>
    </row>
    <row r="5636" spans="5:5" x14ac:dyDescent="0.25">
      <c r="E5636" s="102"/>
    </row>
    <row r="5637" spans="5:5" x14ac:dyDescent="0.25">
      <c r="E5637" s="102"/>
    </row>
    <row r="5638" spans="5:5" x14ac:dyDescent="0.25">
      <c r="E5638" s="102"/>
    </row>
    <row r="5639" spans="5:5" x14ac:dyDescent="0.25">
      <c r="E5639" s="102"/>
    </row>
    <row r="5640" spans="5:5" x14ac:dyDescent="0.25">
      <c r="E5640" s="102"/>
    </row>
    <row r="5641" spans="5:5" x14ac:dyDescent="0.25">
      <c r="E5641" s="102"/>
    </row>
    <row r="5642" spans="5:5" x14ac:dyDescent="0.25">
      <c r="E5642" s="102"/>
    </row>
    <row r="5643" spans="5:5" x14ac:dyDescent="0.25">
      <c r="E5643" s="102"/>
    </row>
    <row r="5644" spans="5:5" x14ac:dyDescent="0.25">
      <c r="E5644" s="102"/>
    </row>
    <row r="5645" spans="5:5" x14ac:dyDescent="0.25">
      <c r="E5645" s="102"/>
    </row>
    <row r="5646" spans="5:5" x14ac:dyDescent="0.25">
      <c r="E5646" s="102"/>
    </row>
    <row r="5647" spans="5:5" x14ac:dyDescent="0.25">
      <c r="E5647" s="102"/>
    </row>
    <row r="5648" spans="5:5" x14ac:dyDescent="0.25">
      <c r="E5648" s="102"/>
    </row>
    <row r="5649" spans="5:5" x14ac:dyDescent="0.25">
      <c r="E5649" s="102"/>
    </row>
    <row r="5650" spans="5:5" x14ac:dyDescent="0.25">
      <c r="E5650" s="102"/>
    </row>
    <row r="5651" spans="5:5" x14ac:dyDescent="0.25">
      <c r="E5651" s="102"/>
    </row>
    <row r="5652" spans="5:5" x14ac:dyDescent="0.25">
      <c r="E5652" s="102"/>
    </row>
    <row r="5653" spans="5:5" x14ac:dyDescent="0.25">
      <c r="E5653" s="102"/>
    </row>
    <row r="5654" spans="5:5" x14ac:dyDescent="0.25">
      <c r="E5654" s="102"/>
    </row>
    <row r="5655" spans="5:5" x14ac:dyDescent="0.25">
      <c r="E5655" s="102"/>
    </row>
    <row r="5656" spans="5:5" x14ac:dyDescent="0.25">
      <c r="E5656" s="102"/>
    </row>
    <row r="5657" spans="5:5" x14ac:dyDescent="0.25">
      <c r="E5657" s="102"/>
    </row>
    <row r="5658" spans="5:5" x14ac:dyDescent="0.25">
      <c r="E5658" s="102"/>
    </row>
    <row r="5659" spans="5:5" x14ac:dyDescent="0.25">
      <c r="E5659" s="102"/>
    </row>
    <row r="5660" spans="5:5" x14ac:dyDescent="0.25">
      <c r="E5660" s="102"/>
    </row>
    <row r="5661" spans="5:5" x14ac:dyDescent="0.25">
      <c r="E5661" s="102"/>
    </row>
    <row r="5662" spans="5:5" x14ac:dyDescent="0.25">
      <c r="E5662" s="102"/>
    </row>
    <row r="5663" spans="5:5" x14ac:dyDescent="0.25">
      <c r="E5663" s="102"/>
    </row>
    <row r="5664" spans="5:5" x14ac:dyDescent="0.25">
      <c r="E5664" s="102"/>
    </row>
    <row r="5665" spans="5:5" x14ac:dyDescent="0.25">
      <c r="E5665" s="102"/>
    </row>
    <row r="5666" spans="5:5" x14ac:dyDescent="0.25">
      <c r="E5666" s="102"/>
    </row>
    <row r="5667" spans="5:5" x14ac:dyDescent="0.25">
      <c r="E5667" s="102"/>
    </row>
    <row r="5668" spans="5:5" x14ac:dyDescent="0.25">
      <c r="E5668" s="102"/>
    </row>
    <row r="5669" spans="5:5" x14ac:dyDescent="0.25">
      <c r="E5669" s="102"/>
    </row>
    <row r="5670" spans="5:5" x14ac:dyDescent="0.25">
      <c r="E5670" s="102"/>
    </row>
    <row r="5671" spans="5:5" x14ac:dyDescent="0.25">
      <c r="E5671" s="102"/>
    </row>
    <row r="5672" spans="5:5" x14ac:dyDescent="0.25">
      <c r="E5672" s="102"/>
    </row>
    <row r="5673" spans="5:5" x14ac:dyDescent="0.25">
      <c r="E5673" s="102"/>
    </row>
    <row r="5674" spans="5:5" x14ac:dyDescent="0.25">
      <c r="E5674" s="102"/>
    </row>
    <row r="5675" spans="5:5" x14ac:dyDescent="0.25">
      <c r="E5675" s="102"/>
    </row>
    <row r="5676" spans="5:5" x14ac:dyDescent="0.25">
      <c r="E5676" s="102"/>
    </row>
    <row r="5677" spans="5:5" x14ac:dyDescent="0.25">
      <c r="E5677" s="102"/>
    </row>
    <row r="5678" spans="5:5" x14ac:dyDescent="0.25">
      <c r="E5678" s="102"/>
    </row>
    <row r="5679" spans="5:5" x14ac:dyDescent="0.25">
      <c r="E5679" s="102"/>
    </row>
    <row r="5680" spans="5:5" x14ac:dyDescent="0.25">
      <c r="E5680" s="102"/>
    </row>
    <row r="5681" spans="5:5" x14ac:dyDescent="0.25">
      <c r="E5681" s="102"/>
    </row>
    <row r="5682" spans="5:5" x14ac:dyDescent="0.25">
      <c r="E5682" s="102"/>
    </row>
    <row r="5683" spans="5:5" x14ac:dyDescent="0.25">
      <c r="E5683" s="102"/>
    </row>
    <row r="5684" spans="5:5" x14ac:dyDescent="0.25">
      <c r="E5684" s="102"/>
    </row>
    <row r="5685" spans="5:5" x14ac:dyDescent="0.25">
      <c r="E5685" s="102"/>
    </row>
    <row r="5686" spans="5:5" x14ac:dyDescent="0.25">
      <c r="E5686" s="102"/>
    </row>
    <row r="5687" spans="5:5" x14ac:dyDescent="0.25">
      <c r="E5687" s="102"/>
    </row>
    <row r="5688" spans="5:5" x14ac:dyDescent="0.25">
      <c r="E5688" s="102"/>
    </row>
    <row r="5689" spans="5:5" x14ac:dyDescent="0.25">
      <c r="E5689" s="102"/>
    </row>
    <row r="5690" spans="5:5" x14ac:dyDescent="0.25">
      <c r="E5690" s="102"/>
    </row>
    <row r="5691" spans="5:5" x14ac:dyDescent="0.25">
      <c r="E5691" s="102"/>
    </row>
    <row r="5692" spans="5:5" x14ac:dyDescent="0.25">
      <c r="E5692" s="102"/>
    </row>
    <row r="5693" spans="5:5" x14ac:dyDescent="0.25">
      <c r="E5693" s="102"/>
    </row>
    <row r="5694" spans="5:5" x14ac:dyDescent="0.25">
      <c r="E5694" s="102"/>
    </row>
    <row r="5695" spans="5:5" x14ac:dyDescent="0.25">
      <c r="E5695" s="102"/>
    </row>
    <row r="5696" spans="5:5" x14ac:dyDescent="0.25">
      <c r="E5696" s="102"/>
    </row>
    <row r="5697" spans="5:5" x14ac:dyDescent="0.25">
      <c r="E5697" s="102"/>
    </row>
    <row r="5698" spans="5:5" x14ac:dyDescent="0.25">
      <c r="E5698" s="102"/>
    </row>
    <row r="5699" spans="5:5" x14ac:dyDescent="0.25">
      <c r="E5699" s="102"/>
    </row>
    <row r="5700" spans="5:5" x14ac:dyDescent="0.25">
      <c r="E5700" s="102"/>
    </row>
    <row r="5701" spans="5:5" x14ac:dyDescent="0.25">
      <c r="E5701" s="102"/>
    </row>
    <row r="5702" spans="5:5" x14ac:dyDescent="0.25">
      <c r="E5702" s="102"/>
    </row>
    <row r="5703" spans="5:5" x14ac:dyDescent="0.25">
      <c r="E5703" s="102"/>
    </row>
    <row r="5704" spans="5:5" x14ac:dyDescent="0.25">
      <c r="E5704" s="102"/>
    </row>
    <row r="5705" spans="5:5" x14ac:dyDescent="0.25">
      <c r="E5705" s="102"/>
    </row>
    <row r="5706" spans="5:5" x14ac:dyDescent="0.25">
      <c r="E5706" s="102"/>
    </row>
    <row r="5707" spans="5:5" x14ac:dyDescent="0.25">
      <c r="E5707" s="102"/>
    </row>
    <row r="5708" spans="5:5" x14ac:dyDescent="0.25">
      <c r="E5708" s="102"/>
    </row>
    <row r="5709" spans="5:5" x14ac:dyDescent="0.25">
      <c r="E5709" s="102"/>
    </row>
    <row r="5710" spans="5:5" x14ac:dyDescent="0.25">
      <c r="E5710" s="102"/>
    </row>
    <row r="5711" spans="5:5" x14ac:dyDescent="0.25">
      <c r="E5711" s="102"/>
    </row>
    <row r="5712" spans="5:5" x14ac:dyDescent="0.25">
      <c r="E5712" s="102"/>
    </row>
    <row r="5713" spans="5:5" x14ac:dyDescent="0.25">
      <c r="E5713" s="102"/>
    </row>
    <row r="5714" spans="5:5" x14ac:dyDescent="0.25">
      <c r="E5714" s="102"/>
    </row>
    <row r="5715" spans="5:5" x14ac:dyDescent="0.25">
      <c r="E5715" s="102"/>
    </row>
    <row r="5716" spans="5:5" x14ac:dyDescent="0.25">
      <c r="E5716" s="102"/>
    </row>
    <row r="5717" spans="5:5" x14ac:dyDescent="0.25">
      <c r="E5717" s="102"/>
    </row>
    <row r="5718" spans="5:5" x14ac:dyDescent="0.25">
      <c r="E5718" s="102"/>
    </row>
    <row r="5719" spans="5:5" x14ac:dyDescent="0.25">
      <c r="E5719" s="102"/>
    </row>
    <row r="5720" spans="5:5" x14ac:dyDescent="0.25">
      <c r="E5720" s="102"/>
    </row>
    <row r="5721" spans="5:5" x14ac:dyDescent="0.25">
      <c r="E5721" s="102"/>
    </row>
    <row r="5722" spans="5:5" x14ac:dyDescent="0.25">
      <c r="E5722" s="102"/>
    </row>
    <row r="5723" spans="5:5" x14ac:dyDescent="0.25">
      <c r="E5723" s="102"/>
    </row>
    <row r="5724" spans="5:5" x14ac:dyDescent="0.25">
      <c r="E5724" s="102"/>
    </row>
    <row r="5725" spans="5:5" x14ac:dyDescent="0.25">
      <c r="E5725" s="102"/>
    </row>
    <row r="5726" spans="5:5" x14ac:dyDescent="0.25">
      <c r="E5726" s="102"/>
    </row>
    <row r="5727" spans="5:5" x14ac:dyDescent="0.25">
      <c r="E5727" s="102"/>
    </row>
    <row r="5728" spans="5:5" x14ac:dyDescent="0.25">
      <c r="E5728" s="102"/>
    </row>
    <row r="5729" spans="5:5" x14ac:dyDescent="0.25">
      <c r="E5729" s="102"/>
    </row>
    <row r="5730" spans="5:5" x14ac:dyDescent="0.25">
      <c r="E5730" s="102"/>
    </row>
    <row r="5731" spans="5:5" x14ac:dyDescent="0.25">
      <c r="E5731" s="102"/>
    </row>
    <row r="5732" spans="5:5" x14ac:dyDescent="0.25">
      <c r="E5732" s="102"/>
    </row>
    <row r="5733" spans="5:5" x14ac:dyDescent="0.25">
      <c r="E5733" s="102"/>
    </row>
    <row r="5734" spans="5:5" x14ac:dyDescent="0.25">
      <c r="E5734" s="102"/>
    </row>
    <row r="5735" spans="5:5" x14ac:dyDescent="0.25">
      <c r="E5735" s="102"/>
    </row>
    <row r="5736" spans="5:5" x14ac:dyDescent="0.25">
      <c r="E5736" s="102"/>
    </row>
    <row r="5737" spans="5:5" x14ac:dyDescent="0.25">
      <c r="E5737" s="102"/>
    </row>
    <row r="5738" spans="5:5" x14ac:dyDescent="0.25">
      <c r="E5738" s="102"/>
    </row>
    <row r="5739" spans="5:5" x14ac:dyDescent="0.25">
      <c r="E5739" s="102"/>
    </row>
    <row r="5740" spans="5:5" x14ac:dyDescent="0.25">
      <c r="E5740" s="102"/>
    </row>
    <row r="5741" spans="5:5" x14ac:dyDescent="0.25">
      <c r="E5741" s="102"/>
    </row>
    <row r="5742" spans="5:5" x14ac:dyDescent="0.25">
      <c r="E5742" s="102"/>
    </row>
    <row r="5743" spans="5:5" x14ac:dyDescent="0.25">
      <c r="E5743" s="102"/>
    </row>
    <row r="5744" spans="5:5" x14ac:dyDescent="0.25">
      <c r="E5744" s="102"/>
    </row>
    <row r="5745" spans="5:5" x14ac:dyDescent="0.25">
      <c r="E5745" s="102"/>
    </row>
    <row r="5746" spans="5:5" x14ac:dyDescent="0.25">
      <c r="E5746" s="102"/>
    </row>
    <row r="5747" spans="5:5" x14ac:dyDescent="0.25">
      <c r="E5747" s="102"/>
    </row>
    <row r="5748" spans="5:5" x14ac:dyDescent="0.25">
      <c r="E5748" s="102"/>
    </row>
    <row r="5749" spans="5:5" x14ac:dyDescent="0.25">
      <c r="E5749" s="102"/>
    </row>
    <row r="5750" spans="5:5" x14ac:dyDescent="0.25">
      <c r="E5750" s="102"/>
    </row>
    <row r="5751" spans="5:5" x14ac:dyDescent="0.25">
      <c r="E5751" s="102"/>
    </row>
    <row r="5752" spans="5:5" x14ac:dyDescent="0.25">
      <c r="E5752" s="102"/>
    </row>
    <row r="5753" spans="5:5" x14ac:dyDescent="0.25">
      <c r="E5753" s="102"/>
    </row>
    <row r="5754" spans="5:5" x14ac:dyDescent="0.25">
      <c r="E5754" s="102"/>
    </row>
    <row r="5755" spans="5:5" x14ac:dyDescent="0.25">
      <c r="E5755" s="102"/>
    </row>
    <row r="5756" spans="5:5" x14ac:dyDescent="0.25">
      <c r="E5756" s="102"/>
    </row>
    <row r="5757" spans="5:5" x14ac:dyDescent="0.25">
      <c r="E5757" s="102"/>
    </row>
    <row r="5758" spans="5:5" x14ac:dyDescent="0.25">
      <c r="E5758" s="102"/>
    </row>
    <row r="5759" spans="5:5" x14ac:dyDescent="0.25">
      <c r="E5759" s="102"/>
    </row>
    <row r="5760" spans="5:5" x14ac:dyDescent="0.25">
      <c r="E5760" s="102"/>
    </row>
    <row r="5761" spans="5:5" x14ac:dyDescent="0.25">
      <c r="E5761" s="102"/>
    </row>
    <row r="5762" spans="5:5" x14ac:dyDescent="0.25">
      <c r="E5762" s="102"/>
    </row>
    <row r="5763" spans="5:5" x14ac:dyDescent="0.25">
      <c r="E5763" s="102"/>
    </row>
    <row r="5764" spans="5:5" x14ac:dyDescent="0.25">
      <c r="E5764" s="102"/>
    </row>
    <row r="5765" spans="5:5" x14ac:dyDescent="0.25">
      <c r="E5765" s="102"/>
    </row>
    <row r="5766" spans="5:5" x14ac:dyDescent="0.25">
      <c r="E5766" s="102"/>
    </row>
    <row r="5767" spans="5:5" x14ac:dyDescent="0.25">
      <c r="E5767" s="102"/>
    </row>
    <row r="5768" spans="5:5" x14ac:dyDescent="0.25">
      <c r="E5768" s="102"/>
    </row>
    <row r="5769" spans="5:5" x14ac:dyDescent="0.25">
      <c r="E5769" s="102"/>
    </row>
    <row r="5770" spans="5:5" x14ac:dyDescent="0.25">
      <c r="E5770" s="102"/>
    </row>
    <row r="5771" spans="5:5" x14ac:dyDescent="0.25">
      <c r="E5771" s="102"/>
    </row>
    <row r="5772" spans="5:5" x14ac:dyDescent="0.25">
      <c r="E5772" s="102"/>
    </row>
    <row r="5773" spans="5:5" x14ac:dyDescent="0.25">
      <c r="E5773" s="102"/>
    </row>
    <row r="5774" spans="5:5" x14ac:dyDescent="0.25">
      <c r="E5774" s="102"/>
    </row>
    <row r="5775" spans="5:5" x14ac:dyDescent="0.25">
      <c r="E5775" s="102"/>
    </row>
    <row r="5776" spans="5:5" x14ac:dyDescent="0.25">
      <c r="E5776" s="102"/>
    </row>
    <row r="5777" spans="5:5" x14ac:dyDescent="0.25">
      <c r="E5777" s="102"/>
    </row>
    <row r="5778" spans="5:5" x14ac:dyDescent="0.25">
      <c r="E5778" s="102"/>
    </row>
    <row r="5779" spans="5:5" x14ac:dyDescent="0.25">
      <c r="E5779" s="102"/>
    </row>
    <row r="5780" spans="5:5" x14ac:dyDescent="0.25">
      <c r="E5780" s="102"/>
    </row>
    <row r="5781" spans="5:5" x14ac:dyDescent="0.25">
      <c r="E5781" s="102"/>
    </row>
    <row r="5782" spans="5:5" x14ac:dyDescent="0.25">
      <c r="E5782" s="102"/>
    </row>
    <row r="5783" spans="5:5" x14ac:dyDescent="0.25">
      <c r="E5783" s="102"/>
    </row>
    <row r="5784" spans="5:5" x14ac:dyDescent="0.25">
      <c r="E5784" s="102"/>
    </row>
    <row r="5785" spans="5:5" x14ac:dyDescent="0.25">
      <c r="E5785" s="102"/>
    </row>
    <row r="5786" spans="5:5" x14ac:dyDescent="0.25">
      <c r="E5786" s="102"/>
    </row>
    <row r="5787" spans="5:5" x14ac:dyDescent="0.25">
      <c r="E5787" s="102"/>
    </row>
    <row r="5788" spans="5:5" x14ac:dyDescent="0.25">
      <c r="E5788" s="102"/>
    </row>
    <row r="5789" spans="5:5" x14ac:dyDescent="0.25">
      <c r="E5789" s="102"/>
    </row>
    <row r="5790" spans="5:5" x14ac:dyDescent="0.25">
      <c r="E5790" s="102"/>
    </row>
    <row r="5791" spans="5:5" x14ac:dyDescent="0.25">
      <c r="E5791" s="102"/>
    </row>
    <row r="5792" spans="5:5" x14ac:dyDescent="0.25">
      <c r="E5792" s="102"/>
    </row>
    <row r="5793" spans="5:5" x14ac:dyDescent="0.25">
      <c r="E5793" s="102"/>
    </row>
    <row r="5794" spans="5:5" x14ac:dyDescent="0.25">
      <c r="E5794" s="102"/>
    </row>
    <row r="5795" spans="5:5" x14ac:dyDescent="0.25">
      <c r="E5795" s="102"/>
    </row>
    <row r="5796" spans="5:5" x14ac:dyDescent="0.25">
      <c r="E5796" s="102"/>
    </row>
    <row r="5797" spans="5:5" x14ac:dyDescent="0.25">
      <c r="E5797" s="102"/>
    </row>
    <row r="5798" spans="5:5" x14ac:dyDescent="0.25">
      <c r="E5798" s="102"/>
    </row>
    <row r="5799" spans="5:5" x14ac:dyDescent="0.25">
      <c r="E5799" s="102"/>
    </row>
    <row r="5800" spans="5:5" x14ac:dyDescent="0.25">
      <c r="E5800" s="102"/>
    </row>
    <row r="5801" spans="5:5" x14ac:dyDescent="0.25">
      <c r="E5801" s="102"/>
    </row>
    <row r="5802" spans="5:5" x14ac:dyDescent="0.25">
      <c r="E5802" s="102"/>
    </row>
    <row r="5803" spans="5:5" x14ac:dyDescent="0.25">
      <c r="E5803" s="102"/>
    </row>
    <row r="5804" spans="5:5" x14ac:dyDescent="0.25">
      <c r="E5804" s="102"/>
    </row>
    <row r="5805" spans="5:5" x14ac:dyDescent="0.25">
      <c r="E5805" s="102"/>
    </row>
    <row r="5806" spans="5:5" x14ac:dyDescent="0.25">
      <c r="E5806" s="102"/>
    </row>
    <row r="5807" spans="5:5" x14ac:dyDescent="0.25">
      <c r="E5807" s="102"/>
    </row>
    <row r="5808" spans="5:5" x14ac:dyDescent="0.25">
      <c r="E5808" s="102"/>
    </row>
    <row r="5809" spans="5:5" x14ac:dyDescent="0.25">
      <c r="E5809" s="102"/>
    </row>
    <row r="5810" spans="5:5" x14ac:dyDescent="0.25">
      <c r="E5810" s="102"/>
    </row>
    <row r="5811" spans="5:5" x14ac:dyDescent="0.25">
      <c r="E5811" s="102"/>
    </row>
    <row r="5812" spans="5:5" x14ac:dyDescent="0.25">
      <c r="E5812" s="102"/>
    </row>
    <row r="5813" spans="5:5" x14ac:dyDescent="0.25">
      <c r="E5813" s="102"/>
    </row>
    <row r="5814" spans="5:5" x14ac:dyDescent="0.25">
      <c r="E5814" s="102"/>
    </row>
    <row r="5815" spans="5:5" x14ac:dyDescent="0.25">
      <c r="E5815" s="102"/>
    </row>
    <row r="5816" spans="5:5" x14ac:dyDescent="0.25">
      <c r="E5816" s="102"/>
    </row>
    <row r="5817" spans="5:5" x14ac:dyDescent="0.25">
      <c r="E5817" s="102"/>
    </row>
    <row r="5818" spans="5:5" x14ac:dyDescent="0.25">
      <c r="E5818" s="102"/>
    </row>
    <row r="5819" spans="5:5" x14ac:dyDescent="0.25">
      <c r="E5819" s="102"/>
    </row>
    <row r="5820" spans="5:5" x14ac:dyDescent="0.25">
      <c r="E5820" s="102"/>
    </row>
    <row r="5821" spans="5:5" x14ac:dyDescent="0.25">
      <c r="E5821" s="102"/>
    </row>
    <row r="5822" spans="5:5" x14ac:dyDescent="0.25">
      <c r="E5822" s="102"/>
    </row>
    <row r="5823" spans="5:5" x14ac:dyDescent="0.25">
      <c r="E5823" s="102"/>
    </row>
    <row r="5824" spans="5:5" x14ac:dyDescent="0.25">
      <c r="E5824" s="102"/>
    </row>
    <row r="5825" spans="5:5" x14ac:dyDescent="0.25">
      <c r="E5825" s="102"/>
    </row>
    <row r="5826" spans="5:5" x14ac:dyDescent="0.25">
      <c r="E5826" s="102"/>
    </row>
    <row r="5827" spans="5:5" x14ac:dyDescent="0.25">
      <c r="E5827" s="102"/>
    </row>
    <row r="5828" spans="5:5" x14ac:dyDescent="0.25">
      <c r="E5828" s="102"/>
    </row>
    <row r="5829" spans="5:5" x14ac:dyDescent="0.25">
      <c r="E5829" s="102"/>
    </row>
    <row r="5830" spans="5:5" x14ac:dyDescent="0.25">
      <c r="E5830" s="102"/>
    </row>
    <row r="5831" spans="5:5" x14ac:dyDescent="0.25">
      <c r="E5831" s="102"/>
    </row>
    <row r="5832" spans="5:5" x14ac:dyDescent="0.25">
      <c r="E5832" s="102"/>
    </row>
    <row r="5833" spans="5:5" x14ac:dyDescent="0.25">
      <c r="E5833" s="102"/>
    </row>
    <row r="5834" spans="5:5" x14ac:dyDescent="0.25">
      <c r="E5834" s="102"/>
    </row>
    <row r="5835" spans="5:5" x14ac:dyDescent="0.25">
      <c r="E5835" s="102"/>
    </row>
    <row r="5836" spans="5:5" x14ac:dyDescent="0.25">
      <c r="E5836" s="102"/>
    </row>
    <row r="5837" spans="5:5" x14ac:dyDescent="0.25">
      <c r="E5837" s="102"/>
    </row>
    <row r="5838" spans="5:5" x14ac:dyDescent="0.25">
      <c r="E5838" s="102"/>
    </row>
    <row r="5839" spans="5:5" x14ac:dyDescent="0.25">
      <c r="E5839" s="102"/>
    </row>
    <row r="5840" spans="5:5" x14ac:dyDescent="0.25">
      <c r="E5840" s="102"/>
    </row>
    <row r="5841" spans="5:5" x14ac:dyDescent="0.25">
      <c r="E5841" s="102"/>
    </row>
    <row r="5842" spans="5:5" x14ac:dyDescent="0.25">
      <c r="E5842" s="102"/>
    </row>
    <row r="5843" spans="5:5" x14ac:dyDescent="0.25">
      <c r="E5843" s="102"/>
    </row>
    <row r="5844" spans="5:5" x14ac:dyDescent="0.25">
      <c r="E5844" s="102"/>
    </row>
    <row r="5845" spans="5:5" x14ac:dyDescent="0.25">
      <c r="E5845" s="102"/>
    </row>
    <row r="5846" spans="5:5" x14ac:dyDescent="0.25">
      <c r="E5846" s="102"/>
    </row>
    <row r="5847" spans="5:5" x14ac:dyDescent="0.25">
      <c r="E5847" s="102"/>
    </row>
    <row r="5848" spans="5:5" x14ac:dyDescent="0.25">
      <c r="E5848" s="102"/>
    </row>
    <row r="5849" spans="5:5" x14ac:dyDescent="0.25">
      <c r="E5849" s="102"/>
    </row>
    <row r="5850" spans="5:5" x14ac:dyDescent="0.25">
      <c r="E5850" s="102"/>
    </row>
    <row r="5851" spans="5:5" x14ac:dyDescent="0.25">
      <c r="E5851" s="102"/>
    </row>
    <row r="5852" spans="5:5" x14ac:dyDescent="0.25">
      <c r="E5852" s="102"/>
    </row>
    <row r="5853" spans="5:5" x14ac:dyDescent="0.25">
      <c r="E5853" s="102"/>
    </row>
    <row r="5854" spans="5:5" x14ac:dyDescent="0.25">
      <c r="E5854" s="102"/>
    </row>
    <row r="5855" spans="5:5" x14ac:dyDescent="0.25">
      <c r="E5855" s="102"/>
    </row>
    <row r="5856" spans="5:5" x14ac:dyDescent="0.25">
      <c r="E5856" s="102"/>
    </row>
    <row r="5857" spans="5:5" x14ac:dyDescent="0.25">
      <c r="E5857" s="102"/>
    </row>
    <row r="5858" spans="5:5" x14ac:dyDescent="0.25">
      <c r="E5858" s="102"/>
    </row>
    <row r="5859" spans="5:5" x14ac:dyDescent="0.25">
      <c r="E5859" s="102"/>
    </row>
    <row r="5860" spans="5:5" x14ac:dyDescent="0.25">
      <c r="E5860" s="102"/>
    </row>
    <row r="5861" spans="5:5" x14ac:dyDescent="0.25">
      <c r="E5861" s="102"/>
    </row>
    <row r="5862" spans="5:5" x14ac:dyDescent="0.25">
      <c r="E5862" s="102"/>
    </row>
    <row r="5863" spans="5:5" x14ac:dyDescent="0.25">
      <c r="E5863" s="102"/>
    </row>
    <row r="5864" spans="5:5" x14ac:dyDescent="0.25">
      <c r="E5864" s="102"/>
    </row>
    <row r="5865" spans="5:5" x14ac:dyDescent="0.25">
      <c r="E5865" s="102"/>
    </row>
    <row r="5866" spans="5:5" x14ac:dyDescent="0.25">
      <c r="E5866" s="102"/>
    </row>
    <row r="5867" spans="5:5" x14ac:dyDescent="0.25">
      <c r="E5867" s="102"/>
    </row>
    <row r="5868" spans="5:5" x14ac:dyDescent="0.25">
      <c r="E5868" s="102"/>
    </row>
    <row r="5869" spans="5:5" x14ac:dyDescent="0.25">
      <c r="E5869" s="102"/>
    </row>
    <row r="5870" spans="5:5" x14ac:dyDescent="0.25">
      <c r="E5870" s="102"/>
    </row>
    <row r="5871" spans="5:5" x14ac:dyDescent="0.25">
      <c r="E5871" s="102"/>
    </row>
    <row r="5872" spans="5:5" x14ac:dyDescent="0.25">
      <c r="E5872" s="102"/>
    </row>
    <row r="5873" spans="5:5" x14ac:dyDescent="0.25">
      <c r="E5873" s="102"/>
    </row>
    <row r="5874" spans="5:5" x14ac:dyDescent="0.25">
      <c r="E5874" s="102"/>
    </row>
    <row r="5875" spans="5:5" x14ac:dyDescent="0.25">
      <c r="E5875" s="102"/>
    </row>
    <row r="5876" spans="5:5" x14ac:dyDescent="0.25">
      <c r="E5876" s="102"/>
    </row>
    <row r="5877" spans="5:5" x14ac:dyDescent="0.25">
      <c r="E5877" s="102"/>
    </row>
    <row r="5878" spans="5:5" x14ac:dyDescent="0.25">
      <c r="E5878" s="102"/>
    </row>
    <row r="5879" spans="5:5" x14ac:dyDescent="0.25">
      <c r="E5879" s="102"/>
    </row>
    <row r="5880" spans="5:5" x14ac:dyDescent="0.25">
      <c r="E5880" s="102"/>
    </row>
    <row r="5881" spans="5:5" x14ac:dyDescent="0.25">
      <c r="E5881" s="102"/>
    </row>
    <row r="5882" spans="5:5" x14ac:dyDescent="0.25">
      <c r="E5882" s="102"/>
    </row>
    <row r="5883" spans="5:5" x14ac:dyDescent="0.25">
      <c r="E5883" s="102"/>
    </row>
    <row r="5884" spans="5:5" x14ac:dyDescent="0.25">
      <c r="E5884" s="102"/>
    </row>
    <row r="5885" spans="5:5" x14ac:dyDescent="0.25">
      <c r="E5885" s="102"/>
    </row>
    <row r="5886" spans="5:5" x14ac:dyDescent="0.25">
      <c r="E5886" s="102"/>
    </row>
    <row r="5887" spans="5:5" x14ac:dyDescent="0.25">
      <c r="E5887" s="102"/>
    </row>
    <row r="5888" spans="5:5" x14ac:dyDescent="0.25">
      <c r="E5888" s="102"/>
    </row>
    <row r="5889" spans="5:5" x14ac:dyDescent="0.25">
      <c r="E5889" s="102"/>
    </row>
    <row r="5890" spans="5:5" x14ac:dyDescent="0.25">
      <c r="E5890" s="102"/>
    </row>
    <row r="5891" spans="5:5" x14ac:dyDescent="0.25">
      <c r="E5891" s="102"/>
    </row>
    <row r="5892" spans="5:5" x14ac:dyDescent="0.25">
      <c r="E5892" s="102"/>
    </row>
    <row r="5893" spans="5:5" x14ac:dyDescent="0.25">
      <c r="E5893" s="102"/>
    </row>
    <row r="5894" spans="5:5" x14ac:dyDescent="0.25">
      <c r="E5894" s="102"/>
    </row>
    <row r="5895" spans="5:5" x14ac:dyDescent="0.25">
      <c r="E5895" s="102"/>
    </row>
    <row r="5896" spans="5:5" x14ac:dyDescent="0.25">
      <c r="E5896" s="102"/>
    </row>
    <row r="5897" spans="5:5" x14ac:dyDescent="0.25">
      <c r="E5897" s="102"/>
    </row>
    <row r="5898" spans="5:5" x14ac:dyDescent="0.25">
      <c r="E5898" s="102"/>
    </row>
    <row r="5899" spans="5:5" x14ac:dyDescent="0.25">
      <c r="E5899" s="102"/>
    </row>
    <row r="5900" spans="5:5" x14ac:dyDescent="0.25">
      <c r="E5900" s="102"/>
    </row>
    <row r="5901" spans="5:5" x14ac:dyDescent="0.25">
      <c r="E5901" s="102"/>
    </row>
    <row r="5902" spans="5:5" x14ac:dyDescent="0.25">
      <c r="E5902" s="102"/>
    </row>
    <row r="5903" spans="5:5" x14ac:dyDescent="0.25">
      <c r="E5903" s="102"/>
    </row>
    <row r="5904" spans="5:5" x14ac:dyDescent="0.25">
      <c r="E5904" s="102"/>
    </row>
    <row r="5905" spans="5:5" x14ac:dyDescent="0.25">
      <c r="E5905" s="102"/>
    </row>
    <row r="5906" spans="5:5" x14ac:dyDescent="0.25">
      <c r="E5906" s="102"/>
    </row>
    <row r="5907" spans="5:5" x14ac:dyDescent="0.25">
      <c r="E5907" s="102"/>
    </row>
    <row r="5908" spans="5:5" x14ac:dyDescent="0.25">
      <c r="E5908" s="102"/>
    </row>
    <row r="5909" spans="5:5" x14ac:dyDescent="0.25">
      <c r="E5909" s="102"/>
    </row>
    <row r="5910" spans="5:5" x14ac:dyDescent="0.25">
      <c r="E5910" s="102"/>
    </row>
    <row r="5911" spans="5:5" x14ac:dyDescent="0.25">
      <c r="E5911" s="102"/>
    </row>
    <row r="5912" spans="5:5" x14ac:dyDescent="0.25">
      <c r="E5912" s="102"/>
    </row>
    <row r="5913" spans="5:5" x14ac:dyDescent="0.25">
      <c r="E5913" s="102"/>
    </row>
    <row r="5914" spans="5:5" x14ac:dyDescent="0.25">
      <c r="E5914" s="102"/>
    </row>
    <row r="5915" spans="5:5" x14ac:dyDescent="0.25">
      <c r="E5915" s="102"/>
    </row>
    <row r="5916" spans="5:5" x14ac:dyDescent="0.25">
      <c r="E5916" s="102"/>
    </row>
    <row r="5917" spans="5:5" x14ac:dyDescent="0.25">
      <c r="E5917" s="102"/>
    </row>
    <row r="5918" spans="5:5" x14ac:dyDescent="0.25">
      <c r="E5918" s="102"/>
    </row>
    <row r="5919" spans="5:5" x14ac:dyDescent="0.25">
      <c r="E5919" s="102"/>
    </row>
    <row r="5920" spans="5:5" x14ac:dyDescent="0.25">
      <c r="E5920" s="102"/>
    </row>
    <row r="5921" spans="5:5" x14ac:dyDescent="0.25">
      <c r="E5921" s="102"/>
    </row>
    <row r="5922" spans="5:5" x14ac:dyDescent="0.25">
      <c r="E5922" s="102"/>
    </row>
    <row r="5923" spans="5:5" x14ac:dyDescent="0.25">
      <c r="E5923" s="102"/>
    </row>
    <row r="5924" spans="5:5" x14ac:dyDescent="0.25">
      <c r="E5924" s="102"/>
    </row>
    <row r="5925" spans="5:5" x14ac:dyDescent="0.25">
      <c r="E5925" s="102"/>
    </row>
    <row r="5926" spans="5:5" x14ac:dyDescent="0.25">
      <c r="E5926" s="102"/>
    </row>
    <row r="5927" spans="5:5" x14ac:dyDescent="0.25">
      <c r="E5927" s="102"/>
    </row>
    <row r="5928" spans="5:5" x14ac:dyDescent="0.25">
      <c r="E5928" s="102"/>
    </row>
    <row r="5929" spans="5:5" x14ac:dyDescent="0.25">
      <c r="E5929" s="102"/>
    </row>
    <row r="5930" spans="5:5" x14ac:dyDescent="0.25">
      <c r="E5930" s="102"/>
    </row>
    <row r="5931" spans="5:5" x14ac:dyDescent="0.25">
      <c r="E5931" s="102"/>
    </row>
    <row r="5932" spans="5:5" x14ac:dyDescent="0.25">
      <c r="E5932" s="102"/>
    </row>
    <row r="5933" spans="5:5" x14ac:dyDescent="0.25">
      <c r="E5933" s="102"/>
    </row>
    <row r="5934" spans="5:5" x14ac:dyDescent="0.25">
      <c r="E5934" s="102"/>
    </row>
    <row r="5935" spans="5:5" x14ac:dyDescent="0.25">
      <c r="E5935" s="102"/>
    </row>
    <row r="5936" spans="5:5" x14ac:dyDescent="0.25">
      <c r="E5936" s="102"/>
    </row>
    <row r="5937" spans="5:5" x14ac:dyDescent="0.25">
      <c r="E5937" s="102"/>
    </row>
    <row r="5938" spans="5:5" x14ac:dyDescent="0.25">
      <c r="E5938" s="102"/>
    </row>
    <row r="5939" spans="5:5" x14ac:dyDescent="0.25">
      <c r="E5939" s="102"/>
    </row>
    <row r="5940" spans="5:5" x14ac:dyDescent="0.25">
      <c r="E5940" s="102"/>
    </row>
    <row r="5941" spans="5:5" x14ac:dyDescent="0.25">
      <c r="E5941" s="102"/>
    </row>
    <row r="5942" spans="5:5" x14ac:dyDescent="0.25">
      <c r="E5942" s="102"/>
    </row>
    <row r="5943" spans="5:5" x14ac:dyDescent="0.25">
      <c r="E5943" s="102"/>
    </row>
    <row r="5944" spans="5:5" x14ac:dyDescent="0.25">
      <c r="E5944" s="102"/>
    </row>
    <row r="5945" spans="5:5" x14ac:dyDescent="0.25">
      <c r="E5945" s="102"/>
    </row>
    <row r="5946" spans="5:5" x14ac:dyDescent="0.25">
      <c r="E5946" s="102"/>
    </row>
    <row r="5947" spans="5:5" x14ac:dyDescent="0.25">
      <c r="E5947" s="102"/>
    </row>
    <row r="5948" spans="5:5" x14ac:dyDescent="0.25">
      <c r="E5948" s="102"/>
    </row>
    <row r="5949" spans="5:5" x14ac:dyDescent="0.25">
      <c r="E5949" s="102"/>
    </row>
    <row r="5950" spans="5:5" x14ac:dyDescent="0.25">
      <c r="E5950" s="102"/>
    </row>
    <row r="5951" spans="5:5" x14ac:dyDescent="0.25">
      <c r="E5951" s="102"/>
    </row>
    <row r="5952" spans="5:5" x14ac:dyDescent="0.25">
      <c r="E5952" s="102"/>
    </row>
    <row r="5953" spans="5:5" x14ac:dyDescent="0.25">
      <c r="E5953" s="102"/>
    </row>
    <row r="5954" spans="5:5" x14ac:dyDescent="0.25">
      <c r="E5954" s="102"/>
    </row>
    <row r="5955" spans="5:5" x14ac:dyDescent="0.25">
      <c r="E5955" s="102"/>
    </row>
    <row r="5956" spans="5:5" x14ac:dyDescent="0.25">
      <c r="E5956" s="102"/>
    </row>
    <row r="5957" spans="5:5" x14ac:dyDescent="0.25">
      <c r="E5957" s="102"/>
    </row>
    <row r="5958" spans="5:5" x14ac:dyDescent="0.25">
      <c r="E5958" s="102"/>
    </row>
    <row r="5959" spans="5:5" x14ac:dyDescent="0.25">
      <c r="E5959" s="102"/>
    </row>
    <row r="5960" spans="5:5" x14ac:dyDescent="0.25">
      <c r="E5960" s="102"/>
    </row>
    <row r="5961" spans="5:5" x14ac:dyDescent="0.25">
      <c r="E5961" s="102"/>
    </row>
    <row r="5962" spans="5:5" x14ac:dyDescent="0.25">
      <c r="E5962" s="102"/>
    </row>
    <row r="5963" spans="5:5" x14ac:dyDescent="0.25">
      <c r="E5963" s="102"/>
    </row>
    <row r="5964" spans="5:5" x14ac:dyDescent="0.25">
      <c r="E5964" s="102"/>
    </row>
    <row r="5965" spans="5:5" x14ac:dyDescent="0.25">
      <c r="E5965" s="102"/>
    </row>
    <row r="5966" spans="5:5" x14ac:dyDescent="0.25">
      <c r="E5966" s="102"/>
    </row>
    <row r="5967" spans="5:5" x14ac:dyDescent="0.25">
      <c r="E5967" s="102"/>
    </row>
    <row r="5968" spans="5:5" x14ac:dyDescent="0.25">
      <c r="E5968" s="102"/>
    </row>
    <row r="5969" spans="5:5" x14ac:dyDescent="0.25">
      <c r="E5969" s="102"/>
    </row>
    <row r="5970" spans="5:5" x14ac:dyDescent="0.25">
      <c r="E5970" s="102"/>
    </row>
    <row r="5971" spans="5:5" x14ac:dyDescent="0.25">
      <c r="E5971" s="102"/>
    </row>
    <row r="5972" spans="5:5" x14ac:dyDescent="0.25">
      <c r="E5972" s="102"/>
    </row>
    <row r="5973" spans="5:5" x14ac:dyDescent="0.25">
      <c r="E5973" s="102"/>
    </row>
    <row r="5974" spans="5:5" x14ac:dyDescent="0.25">
      <c r="E5974" s="102"/>
    </row>
    <row r="5975" spans="5:5" x14ac:dyDescent="0.25">
      <c r="E5975" s="102"/>
    </row>
    <row r="5976" spans="5:5" x14ac:dyDescent="0.25">
      <c r="E5976" s="102"/>
    </row>
    <row r="5977" spans="5:5" x14ac:dyDescent="0.25">
      <c r="E5977" s="102"/>
    </row>
    <row r="5978" spans="5:5" x14ac:dyDescent="0.25">
      <c r="E5978" s="102"/>
    </row>
    <row r="5979" spans="5:5" x14ac:dyDescent="0.25">
      <c r="E5979" s="102"/>
    </row>
    <row r="5980" spans="5:5" x14ac:dyDescent="0.25">
      <c r="E5980" s="102"/>
    </row>
    <row r="5981" spans="5:5" x14ac:dyDescent="0.25">
      <c r="E5981" s="102"/>
    </row>
    <row r="5982" spans="5:5" x14ac:dyDescent="0.25">
      <c r="E5982" s="102"/>
    </row>
    <row r="5983" spans="5:5" x14ac:dyDescent="0.25">
      <c r="E5983" s="102"/>
    </row>
    <row r="5984" spans="5:5" x14ac:dyDescent="0.25">
      <c r="E5984" s="102"/>
    </row>
    <row r="5985" spans="5:5" x14ac:dyDescent="0.25">
      <c r="E5985" s="102"/>
    </row>
    <row r="5986" spans="5:5" x14ac:dyDescent="0.25">
      <c r="E5986" s="102"/>
    </row>
    <row r="5987" spans="5:5" x14ac:dyDescent="0.25">
      <c r="E5987" s="102"/>
    </row>
    <row r="5988" spans="5:5" x14ac:dyDescent="0.25">
      <c r="E5988" s="102"/>
    </row>
    <row r="5989" spans="5:5" x14ac:dyDescent="0.25">
      <c r="E5989" s="102"/>
    </row>
    <row r="5990" spans="5:5" x14ac:dyDescent="0.25">
      <c r="E5990" s="102"/>
    </row>
    <row r="5991" spans="5:5" x14ac:dyDescent="0.25">
      <c r="E5991" s="102"/>
    </row>
    <row r="5992" spans="5:5" x14ac:dyDescent="0.25">
      <c r="E5992" s="102"/>
    </row>
    <row r="5993" spans="5:5" x14ac:dyDescent="0.25">
      <c r="E5993" s="102"/>
    </row>
    <row r="5994" spans="5:5" x14ac:dyDescent="0.25">
      <c r="E5994" s="102"/>
    </row>
    <row r="5995" spans="5:5" x14ac:dyDescent="0.25">
      <c r="E5995" s="102"/>
    </row>
    <row r="5996" spans="5:5" x14ac:dyDescent="0.25">
      <c r="E5996" s="102"/>
    </row>
    <row r="5997" spans="5:5" x14ac:dyDescent="0.25">
      <c r="E5997" s="102"/>
    </row>
    <row r="5998" spans="5:5" x14ac:dyDescent="0.25">
      <c r="E5998" s="102"/>
    </row>
    <row r="5999" spans="5:5" x14ac:dyDescent="0.25">
      <c r="E5999" s="102"/>
    </row>
    <row r="6000" spans="5:5" x14ac:dyDescent="0.25">
      <c r="E6000" s="102"/>
    </row>
    <row r="6001" spans="5:5" x14ac:dyDescent="0.25">
      <c r="E6001" s="102"/>
    </row>
    <row r="6002" spans="5:5" x14ac:dyDescent="0.25">
      <c r="E6002" s="102"/>
    </row>
    <row r="6003" spans="5:5" x14ac:dyDescent="0.25">
      <c r="E6003" s="102"/>
    </row>
    <row r="6004" spans="5:5" x14ac:dyDescent="0.25">
      <c r="E6004" s="102"/>
    </row>
    <row r="6005" spans="5:5" x14ac:dyDescent="0.25">
      <c r="E6005" s="102"/>
    </row>
    <row r="6006" spans="5:5" x14ac:dyDescent="0.25">
      <c r="E6006" s="102"/>
    </row>
    <row r="6007" spans="5:5" x14ac:dyDescent="0.25">
      <c r="E6007" s="102"/>
    </row>
    <row r="6008" spans="5:5" x14ac:dyDescent="0.25">
      <c r="E6008" s="102"/>
    </row>
    <row r="6009" spans="5:5" x14ac:dyDescent="0.25">
      <c r="E6009" s="102"/>
    </row>
    <row r="6010" spans="5:5" x14ac:dyDescent="0.25">
      <c r="E6010" s="102"/>
    </row>
    <row r="6011" spans="5:5" x14ac:dyDescent="0.25">
      <c r="E6011" s="102"/>
    </row>
    <row r="6012" spans="5:5" x14ac:dyDescent="0.25">
      <c r="E6012" s="102"/>
    </row>
    <row r="6013" spans="5:5" x14ac:dyDescent="0.25">
      <c r="E6013" s="102"/>
    </row>
    <row r="6014" spans="5:5" x14ac:dyDescent="0.25">
      <c r="E6014" s="102"/>
    </row>
    <row r="6015" spans="5:5" x14ac:dyDescent="0.25">
      <c r="E6015" s="102"/>
    </row>
    <row r="6016" spans="5:5" x14ac:dyDescent="0.25">
      <c r="E6016" s="102"/>
    </row>
    <row r="6017" spans="5:5" x14ac:dyDescent="0.25">
      <c r="E6017" s="102"/>
    </row>
    <row r="6018" spans="5:5" x14ac:dyDescent="0.25">
      <c r="E6018" s="102"/>
    </row>
    <row r="6019" spans="5:5" x14ac:dyDescent="0.25">
      <c r="E6019" s="102"/>
    </row>
    <row r="6020" spans="5:5" x14ac:dyDescent="0.25">
      <c r="E6020" s="102"/>
    </row>
    <row r="6021" spans="5:5" x14ac:dyDescent="0.25">
      <c r="E6021" s="102"/>
    </row>
    <row r="6022" spans="5:5" x14ac:dyDescent="0.25">
      <c r="E6022" s="102"/>
    </row>
    <row r="6023" spans="5:5" x14ac:dyDescent="0.25">
      <c r="E6023" s="102"/>
    </row>
    <row r="6024" spans="5:5" x14ac:dyDescent="0.25">
      <c r="E6024" s="102"/>
    </row>
    <row r="6025" spans="5:5" x14ac:dyDescent="0.25">
      <c r="E6025" s="102"/>
    </row>
    <row r="6026" spans="5:5" x14ac:dyDescent="0.25">
      <c r="E6026" s="102"/>
    </row>
    <row r="6027" spans="5:5" x14ac:dyDescent="0.25">
      <c r="E6027" s="102"/>
    </row>
    <row r="6028" spans="5:5" x14ac:dyDescent="0.25">
      <c r="E6028" s="102"/>
    </row>
    <row r="6029" spans="5:5" x14ac:dyDescent="0.25">
      <c r="E6029" s="102"/>
    </row>
    <row r="6030" spans="5:5" x14ac:dyDescent="0.25">
      <c r="E6030" s="102"/>
    </row>
    <row r="6031" spans="5:5" x14ac:dyDescent="0.25">
      <c r="E6031" s="102"/>
    </row>
    <row r="6032" spans="5:5" x14ac:dyDescent="0.25">
      <c r="E6032" s="102"/>
    </row>
    <row r="6033" spans="5:5" x14ac:dyDescent="0.25">
      <c r="E6033" s="102"/>
    </row>
    <row r="6034" spans="5:5" x14ac:dyDescent="0.25">
      <c r="E6034" s="102"/>
    </row>
    <row r="6035" spans="5:5" x14ac:dyDescent="0.25">
      <c r="E6035" s="102"/>
    </row>
    <row r="6036" spans="5:5" x14ac:dyDescent="0.25">
      <c r="E6036" s="102"/>
    </row>
    <row r="6037" spans="5:5" x14ac:dyDescent="0.25">
      <c r="E6037" s="102"/>
    </row>
    <row r="6038" spans="5:5" x14ac:dyDescent="0.25">
      <c r="E6038" s="102"/>
    </row>
    <row r="6039" spans="5:5" x14ac:dyDescent="0.25">
      <c r="E6039" s="102"/>
    </row>
    <row r="6040" spans="5:5" x14ac:dyDescent="0.25">
      <c r="E6040" s="102"/>
    </row>
    <row r="6041" spans="5:5" x14ac:dyDescent="0.25">
      <c r="E6041" s="102"/>
    </row>
    <row r="6042" spans="5:5" x14ac:dyDescent="0.25">
      <c r="E6042" s="102"/>
    </row>
    <row r="6043" spans="5:5" x14ac:dyDescent="0.25">
      <c r="E6043" s="102"/>
    </row>
    <row r="6044" spans="5:5" x14ac:dyDescent="0.25">
      <c r="E6044" s="102"/>
    </row>
    <row r="6045" spans="5:5" x14ac:dyDescent="0.25">
      <c r="E6045" s="102"/>
    </row>
    <row r="6046" spans="5:5" x14ac:dyDescent="0.25">
      <c r="E6046" s="102"/>
    </row>
    <row r="6047" spans="5:5" x14ac:dyDescent="0.25">
      <c r="E6047" s="102"/>
    </row>
    <row r="6048" spans="5:5" x14ac:dyDescent="0.25">
      <c r="E6048" s="102"/>
    </row>
    <row r="6049" spans="5:5" x14ac:dyDescent="0.25">
      <c r="E6049" s="102"/>
    </row>
    <row r="6050" spans="5:5" x14ac:dyDescent="0.25">
      <c r="E6050" s="102"/>
    </row>
    <row r="6051" spans="5:5" x14ac:dyDescent="0.25">
      <c r="E6051" s="102"/>
    </row>
    <row r="6052" spans="5:5" x14ac:dyDescent="0.25">
      <c r="E6052" s="102"/>
    </row>
    <row r="6053" spans="5:5" x14ac:dyDescent="0.25">
      <c r="E6053" s="102"/>
    </row>
    <row r="6054" spans="5:5" x14ac:dyDescent="0.25">
      <c r="E6054" s="102"/>
    </row>
    <row r="6055" spans="5:5" x14ac:dyDescent="0.25">
      <c r="E6055" s="102"/>
    </row>
    <row r="6056" spans="5:5" x14ac:dyDescent="0.25">
      <c r="E6056" s="102"/>
    </row>
    <row r="6057" spans="5:5" x14ac:dyDescent="0.25">
      <c r="E6057" s="102"/>
    </row>
    <row r="6058" spans="5:5" x14ac:dyDescent="0.25">
      <c r="E6058" s="102"/>
    </row>
    <row r="6059" spans="5:5" x14ac:dyDescent="0.25">
      <c r="E6059" s="102"/>
    </row>
    <row r="6060" spans="5:5" x14ac:dyDescent="0.25">
      <c r="E6060" s="102"/>
    </row>
    <row r="6061" spans="5:5" x14ac:dyDescent="0.25">
      <c r="E6061" s="102"/>
    </row>
    <row r="6062" spans="5:5" x14ac:dyDescent="0.25">
      <c r="E6062" s="102"/>
    </row>
    <row r="6063" spans="5:5" x14ac:dyDescent="0.25">
      <c r="E6063" s="102"/>
    </row>
    <row r="6064" spans="5:5" x14ac:dyDescent="0.25">
      <c r="E6064" s="102"/>
    </row>
    <row r="6065" spans="5:5" x14ac:dyDescent="0.25">
      <c r="E6065" s="102"/>
    </row>
    <row r="6066" spans="5:5" x14ac:dyDescent="0.25">
      <c r="E6066" s="102"/>
    </row>
    <row r="6067" spans="5:5" x14ac:dyDescent="0.25">
      <c r="E6067" s="102"/>
    </row>
    <row r="6068" spans="5:5" x14ac:dyDescent="0.25">
      <c r="E6068" s="102"/>
    </row>
    <row r="6069" spans="5:5" x14ac:dyDescent="0.25">
      <c r="E6069" s="102"/>
    </row>
    <row r="6070" spans="5:5" x14ac:dyDescent="0.25">
      <c r="E6070" s="102"/>
    </row>
    <row r="6071" spans="5:5" x14ac:dyDescent="0.25">
      <c r="E6071" s="102"/>
    </row>
    <row r="6072" spans="5:5" x14ac:dyDescent="0.25">
      <c r="E6072" s="102"/>
    </row>
    <row r="6073" spans="5:5" x14ac:dyDescent="0.25">
      <c r="E6073" s="102"/>
    </row>
    <row r="6074" spans="5:5" x14ac:dyDescent="0.25">
      <c r="E6074" s="102"/>
    </row>
    <row r="6075" spans="5:5" x14ac:dyDescent="0.25">
      <c r="E6075" s="102"/>
    </row>
    <row r="6076" spans="5:5" x14ac:dyDescent="0.25">
      <c r="E6076" s="102"/>
    </row>
    <row r="6077" spans="5:5" x14ac:dyDescent="0.25">
      <c r="E6077" s="102"/>
    </row>
    <row r="6078" spans="5:5" x14ac:dyDescent="0.25">
      <c r="E6078" s="102"/>
    </row>
    <row r="6079" spans="5:5" x14ac:dyDescent="0.25">
      <c r="E6079" s="102"/>
    </row>
    <row r="6080" spans="5:5" x14ac:dyDescent="0.25">
      <c r="E6080" s="102"/>
    </row>
    <row r="6081" spans="5:5" x14ac:dyDescent="0.25">
      <c r="E6081" s="102"/>
    </row>
    <row r="6082" spans="5:5" x14ac:dyDescent="0.25">
      <c r="E6082" s="102"/>
    </row>
    <row r="6083" spans="5:5" x14ac:dyDescent="0.25">
      <c r="E6083" s="102"/>
    </row>
    <row r="6084" spans="5:5" x14ac:dyDescent="0.25">
      <c r="E6084" s="102"/>
    </row>
    <row r="6085" spans="5:5" x14ac:dyDescent="0.25">
      <c r="E6085" s="102"/>
    </row>
    <row r="6086" spans="5:5" x14ac:dyDescent="0.25">
      <c r="E6086" s="102"/>
    </row>
    <row r="6087" spans="5:5" x14ac:dyDescent="0.25">
      <c r="E6087" s="102"/>
    </row>
    <row r="6088" spans="5:5" x14ac:dyDescent="0.25">
      <c r="E6088" s="102"/>
    </row>
    <row r="6089" spans="5:5" x14ac:dyDescent="0.25">
      <c r="E6089" s="102"/>
    </row>
    <row r="6090" spans="5:5" x14ac:dyDescent="0.25">
      <c r="E6090" s="102"/>
    </row>
    <row r="6091" spans="5:5" x14ac:dyDescent="0.25">
      <c r="E6091" s="102"/>
    </row>
    <row r="6092" spans="5:5" x14ac:dyDescent="0.25">
      <c r="E6092" s="102"/>
    </row>
    <row r="6093" spans="5:5" x14ac:dyDescent="0.25">
      <c r="E6093" s="102"/>
    </row>
    <row r="6094" spans="5:5" x14ac:dyDescent="0.25">
      <c r="E6094" s="102"/>
    </row>
    <row r="6095" spans="5:5" x14ac:dyDescent="0.25">
      <c r="E6095" s="102"/>
    </row>
    <row r="6096" spans="5:5" x14ac:dyDescent="0.25">
      <c r="E6096" s="102"/>
    </row>
    <row r="6097" spans="5:5" x14ac:dyDescent="0.25">
      <c r="E6097" s="102"/>
    </row>
    <row r="6098" spans="5:5" x14ac:dyDescent="0.25">
      <c r="E6098" s="102"/>
    </row>
    <row r="6099" spans="5:5" x14ac:dyDescent="0.25">
      <c r="E6099" s="102"/>
    </row>
    <row r="6100" spans="5:5" x14ac:dyDescent="0.25">
      <c r="E6100" s="102"/>
    </row>
    <row r="6101" spans="5:5" x14ac:dyDescent="0.25">
      <c r="E6101" s="102"/>
    </row>
    <row r="6102" spans="5:5" x14ac:dyDescent="0.25">
      <c r="E6102" s="102"/>
    </row>
    <row r="6103" spans="5:5" x14ac:dyDescent="0.25">
      <c r="E6103" s="102"/>
    </row>
    <row r="6104" spans="5:5" x14ac:dyDescent="0.25">
      <c r="E6104" s="102"/>
    </row>
    <row r="6105" spans="5:5" x14ac:dyDescent="0.25">
      <c r="E6105" s="102"/>
    </row>
    <row r="6106" spans="5:5" x14ac:dyDescent="0.25">
      <c r="E6106" s="102"/>
    </row>
    <row r="6107" spans="5:5" x14ac:dyDescent="0.25">
      <c r="E6107" s="102"/>
    </row>
    <row r="6108" spans="5:5" x14ac:dyDescent="0.25">
      <c r="E6108" s="102"/>
    </row>
    <row r="6109" spans="5:5" x14ac:dyDescent="0.25">
      <c r="E6109" s="102"/>
    </row>
    <row r="6110" spans="5:5" x14ac:dyDescent="0.25">
      <c r="E6110" s="102"/>
    </row>
    <row r="6111" spans="5:5" x14ac:dyDescent="0.25">
      <c r="E6111" s="102"/>
    </row>
    <row r="6112" spans="5:5" x14ac:dyDescent="0.25">
      <c r="E6112" s="102"/>
    </row>
    <row r="6113" spans="5:5" x14ac:dyDescent="0.25">
      <c r="E6113" s="102"/>
    </row>
    <row r="6114" spans="5:5" x14ac:dyDescent="0.25">
      <c r="E6114" s="102"/>
    </row>
    <row r="6115" spans="5:5" x14ac:dyDescent="0.25">
      <c r="E6115" s="102"/>
    </row>
    <row r="6116" spans="5:5" x14ac:dyDescent="0.25">
      <c r="E6116" s="102"/>
    </row>
    <row r="6117" spans="5:5" x14ac:dyDescent="0.25">
      <c r="E6117" s="102"/>
    </row>
    <row r="6118" spans="5:5" x14ac:dyDescent="0.25">
      <c r="E6118" s="102"/>
    </row>
    <row r="6119" spans="5:5" x14ac:dyDescent="0.25">
      <c r="E6119" s="102"/>
    </row>
    <row r="6120" spans="5:5" x14ac:dyDescent="0.25">
      <c r="E6120" s="102"/>
    </row>
    <row r="6121" spans="5:5" x14ac:dyDescent="0.25">
      <c r="E6121" s="102"/>
    </row>
    <row r="6122" spans="5:5" x14ac:dyDescent="0.25">
      <c r="E6122" s="102"/>
    </row>
    <row r="6123" spans="5:5" x14ac:dyDescent="0.25">
      <c r="E6123" s="102"/>
    </row>
    <row r="6124" spans="5:5" x14ac:dyDescent="0.25">
      <c r="E6124" s="102"/>
    </row>
    <row r="6125" spans="5:5" x14ac:dyDescent="0.25">
      <c r="E6125" s="102"/>
    </row>
    <row r="6126" spans="5:5" x14ac:dyDescent="0.25">
      <c r="E6126" s="102"/>
    </row>
    <row r="6127" spans="5:5" x14ac:dyDescent="0.25">
      <c r="E6127" s="102"/>
    </row>
    <row r="6128" spans="5:5" x14ac:dyDescent="0.25">
      <c r="E6128" s="102"/>
    </row>
    <row r="6129" spans="5:5" x14ac:dyDescent="0.25">
      <c r="E6129" s="102"/>
    </row>
    <row r="6130" spans="5:5" x14ac:dyDescent="0.25">
      <c r="E6130" s="102"/>
    </row>
    <row r="6131" spans="5:5" x14ac:dyDescent="0.25">
      <c r="E6131" s="102"/>
    </row>
    <row r="6132" spans="5:5" x14ac:dyDescent="0.25">
      <c r="E6132" s="102"/>
    </row>
    <row r="6133" spans="5:5" x14ac:dyDescent="0.25">
      <c r="E6133" s="102"/>
    </row>
    <row r="6134" spans="5:5" x14ac:dyDescent="0.25">
      <c r="E6134" s="102"/>
    </row>
    <row r="6135" spans="5:5" x14ac:dyDescent="0.25">
      <c r="E6135" s="102"/>
    </row>
    <row r="6136" spans="5:5" x14ac:dyDescent="0.25">
      <c r="E6136" s="102"/>
    </row>
    <row r="6137" spans="5:5" x14ac:dyDescent="0.25">
      <c r="E6137" s="102"/>
    </row>
    <row r="6138" spans="5:5" x14ac:dyDescent="0.25">
      <c r="E6138" s="102"/>
    </row>
    <row r="6139" spans="5:5" x14ac:dyDescent="0.25">
      <c r="E6139" s="102"/>
    </row>
    <row r="6140" spans="5:5" x14ac:dyDescent="0.25">
      <c r="E6140" s="102"/>
    </row>
    <row r="6141" spans="5:5" x14ac:dyDescent="0.25">
      <c r="E6141" s="102"/>
    </row>
    <row r="6142" spans="5:5" x14ac:dyDescent="0.25">
      <c r="E6142" s="102"/>
    </row>
    <row r="6143" spans="5:5" x14ac:dyDescent="0.25">
      <c r="E6143" s="102"/>
    </row>
    <row r="6144" spans="5:5" x14ac:dyDescent="0.25">
      <c r="E6144" s="102"/>
    </row>
    <row r="6145" spans="5:5" x14ac:dyDescent="0.25">
      <c r="E6145" s="102"/>
    </row>
    <row r="6146" spans="5:5" x14ac:dyDescent="0.25">
      <c r="E6146" s="102"/>
    </row>
    <row r="6147" spans="5:5" x14ac:dyDescent="0.25">
      <c r="E6147" s="102"/>
    </row>
    <row r="6148" spans="5:5" x14ac:dyDescent="0.25">
      <c r="E6148" s="102"/>
    </row>
    <row r="6149" spans="5:5" x14ac:dyDescent="0.25">
      <c r="E6149" s="102"/>
    </row>
    <row r="6150" spans="5:5" x14ac:dyDescent="0.25">
      <c r="E6150" s="102"/>
    </row>
    <row r="6151" spans="5:5" x14ac:dyDescent="0.25">
      <c r="E6151" s="102"/>
    </row>
    <row r="6152" spans="5:5" x14ac:dyDescent="0.25">
      <c r="E6152" s="102"/>
    </row>
    <row r="6153" spans="5:5" x14ac:dyDescent="0.25">
      <c r="E6153" s="102"/>
    </row>
    <row r="6154" spans="5:5" x14ac:dyDescent="0.25">
      <c r="E6154" s="102"/>
    </row>
    <row r="6155" spans="5:5" x14ac:dyDescent="0.25">
      <c r="E6155" s="102"/>
    </row>
    <row r="6156" spans="5:5" x14ac:dyDescent="0.25">
      <c r="E6156" s="102"/>
    </row>
    <row r="6157" spans="5:5" x14ac:dyDescent="0.25">
      <c r="E6157" s="102"/>
    </row>
    <row r="6158" spans="5:5" x14ac:dyDescent="0.25">
      <c r="E6158" s="102"/>
    </row>
    <row r="6159" spans="5:5" x14ac:dyDescent="0.25">
      <c r="E6159" s="102"/>
    </row>
    <row r="6160" spans="5:5" x14ac:dyDescent="0.25">
      <c r="E6160" s="102"/>
    </row>
    <row r="6161" spans="5:5" x14ac:dyDescent="0.25">
      <c r="E6161" s="102"/>
    </row>
    <row r="6162" spans="5:5" x14ac:dyDescent="0.25">
      <c r="E6162" s="102"/>
    </row>
    <row r="6163" spans="5:5" x14ac:dyDescent="0.25">
      <c r="E6163" s="102"/>
    </row>
    <row r="6164" spans="5:5" x14ac:dyDescent="0.25">
      <c r="E6164" s="102"/>
    </row>
    <row r="6165" spans="5:5" x14ac:dyDescent="0.25">
      <c r="E6165" s="102"/>
    </row>
    <row r="6166" spans="5:5" x14ac:dyDescent="0.25">
      <c r="E6166" s="102"/>
    </row>
    <row r="6167" spans="5:5" x14ac:dyDescent="0.25">
      <c r="E6167" s="102"/>
    </row>
    <row r="6168" spans="5:5" x14ac:dyDescent="0.25">
      <c r="E6168" s="102"/>
    </row>
    <row r="6169" spans="5:5" x14ac:dyDescent="0.25">
      <c r="E6169" s="102"/>
    </row>
    <row r="6170" spans="5:5" x14ac:dyDescent="0.25">
      <c r="E6170" s="102"/>
    </row>
    <row r="6171" spans="5:5" x14ac:dyDescent="0.25">
      <c r="E6171" s="102"/>
    </row>
    <row r="6172" spans="5:5" x14ac:dyDescent="0.25">
      <c r="E6172" s="102"/>
    </row>
    <row r="6173" spans="5:5" x14ac:dyDescent="0.25">
      <c r="E6173" s="102"/>
    </row>
    <row r="6174" spans="5:5" x14ac:dyDescent="0.25">
      <c r="E6174" s="102"/>
    </row>
    <row r="6175" spans="5:5" x14ac:dyDescent="0.25">
      <c r="E6175" s="102"/>
    </row>
    <row r="6176" spans="5:5" x14ac:dyDescent="0.25">
      <c r="E6176" s="102"/>
    </row>
    <row r="6177" spans="5:5" x14ac:dyDescent="0.25">
      <c r="E6177" s="102"/>
    </row>
    <row r="6178" spans="5:5" x14ac:dyDescent="0.25">
      <c r="E6178" s="102"/>
    </row>
    <row r="6179" spans="5:5" x14ac:dyDescent="0.25">
      <c r="E6179" s="102"/>
    </row>
    <row r="6180" spans="5:5" x14ac:dyDescent="0.25">
      <c r="E6180" s="102"/>
    </row>
    <row r="6181" spans="5:5" x14ac:dyDescent="0.25">
      <c r="E6181" s="102"/>
    </row>
    <row r="6182" spans="5:5" x14ac:dyDescent="0.25">
      <c r="E6182" s="102"/>
    </row>
    <row r="6183" spans="5:5" x14ac:dyDescent="0.25">
      <c r="E6183" s="102"/>
    </row>
    <row r="6184" spans="5:5" x14ac:dyDescent="0.25">
      <c r="E6184" s="102"/>
    </row>
    <row r="6185" spans="5:5" x14ac:dyDescent="0.25">
      <c r="E6185" s="102"/>
    </row>
    <row r="6186" spans="5:5" x14ac:dyDescent="0.25">
      <c r="E6186" s="102"/>
    </row>
    <row r="6187" spans="5:5" x14ac:dyDescent="0.25">
      <c r="E6187" s="102"/>
    </row>
    <row r="6188" spans="5:5" x14ac:dyDescent="0.25">
      <c r="E6188" s="102"/>
    </row>
    <row r="6189" spans="5:5" x14ac:dyDescent="0.25">
      <c r="E6189" s="102"/>
    </row>
    <row r="6190" spans="5:5" x14ac:dyDescent="0.25">
      <c r="E6190" s="102"/>
    </row>
    <row r="6191" spans="5:5" x14ac:dyDescent="0.25">
      <c r="E6191" s="102"/>
    </row>
    <row r="6192" spans="5:5" x14ac:dyDescent="0.25">
      <c r="E6192" s="102"/>
    </row>
    <row r="6193" spans="5:5" x14ac:dyDescent="0.25">
      <c r="E6193" s="102"/>
    </row>
    <row r="6194" spans="5:5" x14ac:dyDescent="0.25">
      <c r="E6194" s="102"/>
    </row>
    <row r="6195" spans="5:5" x14ac:dyDescent="0.25">
      <c r="E6195" s="102"/>
    </row>
    <row r="6196" spans="5:5" x14ac:dyDescent="0.25">
      <c r="E6196" s="102"/>
    </row>
    <row r="6197" spans="5:5" x14ac:dyDescent="0.25">
      <c r="E6197" s="102"/>
    </row>
    <row r="6198" spans="5:5" x14ac:dyDescent="0.25">
      <c r="E6198" s="102"/>
    </row>
    <row r="6199" spans="5:5" x14ac:dyDescent="0.25">
      <c r="E6199" s="102"/>
    </row>
    <row r="6200" spans="5:5" x14ac:dyDescent="0.25">
      <c r="E6200" s="102"/>
    </row>
    <row r="6201" spans="5:5" x14ac:dyDescent="0.25">
      <c r="E6201" s="102"/>
    </row>
    <row r="6202" spans="5:5" x14ac:dyDescent="0.25">
      <c r="E6202" s="102"/>
    </row>
    <row r="6203" spans="5:5" x14ac:dyDescent="0.25">
      <c r="E6203" s="102"/>
    </row>
    <row r="6204" spans="5:5" x14ac:dyDescent="0.25">
      <c r="E6204" s="102"/>
    </row>
    <row r="6205" spans="5:5" x14ac:dyDescent="0.25">
      <c r="E6205" s="102"/>
    </row>
    <row r="6206" spans="5:5" x14ac:dyDescent="0.25">
      <c r="E6206" s="102"/>
    </row>
    <row r="6207" spans="5:5" x14ac:dyDescent="0.25">
      <c r="E6207" s="102"/>
    </row>
    <row r="6208" spans="5:5" x14ac:dyDescent="0.25">
      <c r="E6208" s="102"/>
    </row>
    <row r="6209" spans="5:5" x14ac:dyDescent="0.25">
      <c r="E6209" s="102"/>
    </row>
    <row r="6210" spans="5:5" x14ac:dyDescent="0.25">
      <c r="E6210" s="102"/>
    </row>
    <row r="6211" spans="5:5" x14ac:dyDescent="0.25">
      <c r="E6211" s="102"/>
    </row>
    <row r="6212" spans="5:5" x14ac:dyDescent="0.25">
      <c r="E6212" s="102"/>
    </row>
    <row r="6213" spans="5:5" x14ac:dyDescent="0.25">
      <c r="E6213" s="102"/>
    </row>
    <row r="6214" spans="5:5" x14ac:dyDescent="0.25">
      <c r="E6214" s="102"/>
    </row>
    <row r="6215" spans="5:5" x14ac:dyDescent="0.25">
      <c r="E6215" s="102"/>
    </row>
    <row r="6216" spans="5:5" x14ac:dyDescent="0.25">
      <c r="E6216" s="102"/>
    </row>
    <row r="6217" spans="5:5" x14ac:dyDescent="0.25">
      <c r="E6217" s="102"/>
    </row>
    <row r="6218" spans="5:5" x14ac:dyDescent="0.25">
      <c r="E6218" s="102"/>
    </row>
    <row r="6219" spans="5:5" x14ac:dyDescent="0.25">
      <c r="E6219" s="102"/>
    </row>
    <row r="6220" spans="5:5" x14ac:dyDescent="0.25">
      <c r="E6220" s="102"/>
    </row>
    <row r="6221" spans="5:5" x14ac:dyDescent="0.25">
      <c r="E6221" s="102"/>
    </row>
    <row r="6222" spans="5:5" x14ac:dyDescent="0.25">
      <c r="E6222" s="102"/>
    </row>
    <row r="6223" spans="5:5" x14ac:dyDescent="0.25">
      <c r="E6223" s="102"/>
    </row>
    <row r="6224" spans="5:5" x14ac:dyDescent="0.25">
      <c r="E6224" s="102"/>
    </row>
    <row r="6225" spans="5:5" x14ac:dyDescent="0.25">
      <c r="E6225" s="102"/>
    </row>
    <row r="6226" spans="5:5" x14ac:dyDescent="0.25">
      <c r="E6226" s="102"/>
    </row>
    <row r="6227" spans="5:5" x14ac:dyDescent="0.25">
      <c r="E6227" s="102"/>
    </row>
    <row r="6228" spans="5:5" x14ac:dyDescent="0.25">
      <c r="E6228" s="102"/>
    </row>
    <row r="6229" spans="5:5" x14ac:dyDescent="0.25">
      <c r="E6229" s="102"/>
    </row>
    <row r="6230" spans="5:5" x14ac:dyDescent="0.25">
      <c r="E6230" s="102"/>
    </row>
    <row r="6231" spans="5:5" x14ac:dyDescent="0.25">
      <c r="E6231" s="102"/>
    </row>
    <row r="6232" spans="5:5" x14ac:dyDescent="0.25">
      <c r="E6232" s="102"/>
    </row>
    <row r="6233" spans="5:5" x14ac:dyDescent="0.25">
      <c r="E6233" s="102"/>
    </row>
    <row r="6234" spans="5:5" x14ac:dyDescent="0.25">
      <c r="E6234" s="102"/>
    </row>
    <row r="6235" spans="5:5" x14ac:dyDescent="0.25">
      <c r="E6235" s="102"/>
    </row>
    <row r="6236" spans="5:5" x14ac:dyDescent="0.25">
      <c r="E6236" s="102"/>
    </row>
    <row r="6237" spans="5:5" x14ac:dyDescent="0.25">
      <c r="E6237" s="102"/>
    </row>
    <row r="6238" spans="5:5" x14ac:dyDescent="0.25">
      <c r="E6238" s="102"/>
    </row>
    <row r="6239" spans="5:5" x14ac:dyDescent="0.25">
      <c r="E6239" s="102"/>
    </row>
    <row r="6240" spans="5:5" x14ac:dyDescent="0.25">
      <c r="E6240" s="102"/>
    </row>
    <row r="6241" spans="5:5" x14ac:dyDescent="0.25">
      <c r="E6241" s="102"/>
    </row>
    <row r="6242" spans="5:5" x14ac:dyDescent="0.25">
      <c r="E6242" s="102"/>
    </row>
    <row r="6243" spans="5:5" x14ac:dyDescent="0.25">
      <c r="E6243" s="102"/>
    </row>
    <row r="6244" spans="5:5" x14ac:dyDescent="0.25">
      <c r="E6244" s="102"/>
    </row>
    <row r="6245" spans="5:5" x14ac:dyDescent="0.25">
      <c r="E6245" s="102"/>
    </row>
    <row r="6246" spans="5:5" x14ac:dyDescent="0.25">
      <c r="E6246" s="102"/>
    </row>
    <row r="6247" spans="5:5" x14ac:dyDescent="0.25">
      <c r="E6247" s="102"/>
    </row>
    <row r="6248" spans="5:5" x14ac:dyDescent="0.25">
      <c r="E6248" s="102"/>
    </row>
    <row r="6249" spans="5:5" x14ac:dyDescent="0.25">
      <c r="E6249" s="102"/>
    </row>
    <row r="6250" spans="5:5" x14ac:dyDescent="0.25">
      <c r="E6250" s="102"/>
    </row>
    <row r="6251" spans="5:5" x14ac:dyDescent="0.25">
      <c r="E6251" s="102"/>
    </row>
    <row r="6252" spans="5:5" x14ac:dyDescent="0.25">
      <c r="E6252" s="102"/>
    </row>
    <row r="6253" spans="5:5" x14ac:dyDescent="0.25">
      <c r="E6253" s="102"/>
    </row>
    <row r="6254" spans="5:5" x14ac:dyDescent="0.25">
      <c r="E6254" s="102"/>
    </row>
    <row r="6255" spans="5:5" x14ac:dyDescent="0.25">
      <c r="E6255" s="102"/>
    </row>
    <row r="6256" spans="5:5" x14ac:dyDescent="0.25">
      <c r="E6256" s="102"/>
    </row>
    <row r="6257" spans="5:5" x14ac:dyDescent="0.25">
      <c r="E6257" s="102"/>
    </row>
    <row r="6258" spans="5:5" x14ac:dyDescent="0.25">
      <c r="E6258" s="102"/>
    </row>
    <row r="6259" spans="5:5" x14ac:dyDescent="0.25">
      <c r="E6259" s="102"/>
    </row>
    <row r="6260" spans="5:5" x14ac:dyDescent="0.25">
      <c r="E6260" s="102"/>
    </row>
    <row r="6261" spans="5:5" x14ac:dyDescent="0.25">
      <c r="E6261" s="102"/>
    </row>
    <row r="6262" spans="5:5" x14ac:dyDescent="0.25">
      <c r="E6262" s="102"/>
    </row>
    <row r="6263" spans="5:5" x14ac:dyDescent="0.25">
      <c r="E6263" s="102"/>
    </row>
    <row r="6264" spans="5:5" x14ac:dyDescent="0.25">
      <c r="E6264" s="102"/>
    </row>
    <row r="6265" spans="5:5" x14ac:dyDescent="0.25">
      <c r="E6265" s="102"/>
    </row>
    <row r="6266" spans="5:5" x14ac:dyDescent="0.25">
      <c r="E6266" s="102"/>
    </row>
    <row r="6267" spans="5:5" x14ac:dyDescent="0.25">
      <c r="E6267" s="102"/>
    </row>
    <row r="6268" spans="5:5" x14ac:dyDescent="0.25">
      <c r="E6268" s="102"/>
    </row>
    <row r="6269" spans="5:5" x14ac:dyDescent="0.25">
      <c r="E6269" s="102"/>
    </row>
    <row r="6270" spans="5:5" x14ac:dyDescent="0.25">
      <c r="E6270" s="102"/>
    </row>
    <row r="6271" spans="5:5" x14ac:dyDescent="0.25">
      <c r="E6271" s="102"/>
    </row>
    <row r="6272" spans="5:5" x14ac:dyDescent="0.25">
      <c r="E6272" s="102"/>
    </row>
    <row r="6273" spans="5:5" x14ac:dyDescent="0.25">
      <c r="E6273" s="102"/>
    </row>
    <row r="6274" spans="5:5" x14ac:dyDescent="0.25">
      <c r="E6274" s="102"/>
    </row>
    <row r="6275" spans="5:5" x14ac:dyDescent="0.25">
      <c r="E6275" s="102"/>
    </row>
    <row r="6276" spans="5:5" x14ac:dyDescent="0.25">
      <c r="E6276" s="102"/>
    </row>
    <row r="6277" spans="5:5" x14ac:dyDescent="0.25">
      <c r="E6277" s="102"/>
    </row>
    <row r="6278" spans="5:5" x14ac:dyDescent="0.25">
      <c r="E6278" s="102"/>
    </row>
    <row r="6279" spans="5:5" x14ac:dyDescent="0.25">
      <c r="E6279" s="102"/>
    </row>
    <row r="6280" spans="5:5" x14ac:dyDescent="0.25">
      <c r="E6280" s="102"/>
    </row>
    <row r="6281" spans="5:5" x14ac:dyDescent="0.25">
      <c r="E6281" s="102"/>
    </row>
    <row r="6282" spans="5:5" x14ac:dyDescent="0.25">
      <c r="E6282" s="102"/>
    </row>
    <row r="6283" spans="5:5" x14ac:dyDescent="0.25">
      <c r="E6283" s="102"/>
    </row>
    <row r="6284" spans="5:5" x14ac:dyDescent="0.25">
      <c r="E6284" s="102"/>
    </row>
    <row r="6285" spans="5:5" x14ac:dyDescent="0.25">
      <c r="E6285" s="102"/>
    </row>
    <row r="6286" spans="5:5" x14ac:dyDescent="0.25">
      <c r="E6286" s="102"/>
    </row>
    <row r="6287" spans="5:5" x14ac:dyDescent="0.25">
      <c r="E6287" s="102"/>
    </row>
    <row r="6288" spans="5:5" x14ac:dyDescent="0.25">
      <c r="E6288" s="102"/>
    </row>
    <row r="6289" spans="5:5" x14ac:dyDescent="0.25">
      <c r="E6289" s="102"/>
    </row>
    <row r="6290" spans="5:5" x14ac:dyDescent="0.25">
      <c r="E6290" s="102"/>
    </row>
    <row r="6291" spans="5:5" x14ac:dyDescent="0.25">
      <c r="E6291" s="102"/>
    </row>
    <row r="6292" spans="5:5" x14ac:dyDescent="0.25">
      <c r="E6292" s="102"/>
    </row>
    <row r="6293" spans="5:5" x14ac:dyDescent="0.25">
      <c r="E6293" s="102"/>
    </row>
    <row r="6294" spans="5:5" x14ac:dyDescent="0.25">
      <c r="E6294" s="102"/>
    </row>
    <row r="6295" spans="5:5" x14ac:dyDescent="0.25">
      <c r="E6295" s="102"/>
    </row>
    <row r="6296" spans="5:5" x14ac:dyDescent="0.25">
      <c r="E6296" s="102"/>
    </row>
    <row r="6297" spans="5:5" x14ac:dyDescent="0.25">
      <c r="E6297" s="102"/>
    </row>
    <row r="6298" spans="5:5" x14ac:dyDescent="0.25">
      <c r="E6298" s="102"/>
    </row>
    <row r="6299" spans="5:5" x14ac:dyDescent="0.25">
      <c r="E6299" s="102"/>
    </row>
    <row r="6300" spans="5:5" x14ac:dyDescent="0.25">
      <c r="E6300" s="102"/>
    </row>
    <row r="6301" spans="5:5" x14ac:dyDescent="0.25">
      <c r="E6301" s="102"/>
    </row>
    <row r="6302" spans="5:5" x14ac:dyDescent="0.25">
      <c r="E6302" s="102"/>
    </row>
    <row r="6303" spans="5:5" x14ac:dyDescent="0.25">
      <c r="E6303" s="102"/>
    </row>
    <row r="6304" spans="5:5" x14ac:dyDescent="0.25">
      <c r="E6304" s="102"/>
    </row>
    <row r="6305" spans="5:5" x14ac:dyDescent="0.25">
      <c r="E6305" s="102"/>
    </row>
    <row r="6306" spans="5:5" x14ac:dyDescent="0.25">
      <c r="E6306" s="102"/>
    </row>
    <row r="6307" spans="5:5" x14ac:dyDescent="0.25">
      <c r="E6307" s="102"/>
    </row>
    <row r="6308" spans="5:5" x14ac:dyDescent="0.25">
      <c r="E6308" s="102"/>
    </row>
    <row r="6309" spans="5:5" x14ac:dyDescent="0.25">
      <c r="E6309" s="102"/>
    </row>
    <row r="6310" spans="5:5" x14ac:dyDescent="0.25">
      <c r="E6310" s="102"/>
    </row>
    <row r="6311" spans="5:5" x14ac:dyDescent="0.25">
      <c r="E6311" s="102"/>
    </row>
    <row r="6312" spans="5:5" x14ac:dyDescent="0.25">
      <c r="E6312" s="102"/>
    </row>
    <row r="6313" spans="5:5" x14ac:dyDescent="0.25">
      <c r="E6313" s="102"/>
    </row>
    <row r="6314" spans="5:5" x14ac:dyDescent="0.25">
      <c r="E6314" s="102"/>
    </row>
    <row r="6315" spans="5:5" x14ac:dyDescent="0.25">
      <c r="E6315" s="102"/>
    </row>
    <row r="6316" spans="5:5" x14ac:dyDescent="0.25">
      <c r="E6316" s="102"/>
    </row>
    <row r="6317" spans="5:5" x14ac:dyDescent="0.25">
      <c r="E6317" s="102"/>
    </row>
    <row r="6318" spans="5:5" x14ac:dyDescent="0.25">
      <c r="E6318" s="102"/>
    </row>
    <row r="6319" spans="5:5" x14ac:dyDescent="0.25">
      <c r="E6319" s="102"/>
    </row>
    <row r="6320" spans="5:5" x14ac:dyDescent="0.25">
      <c r="E6320" s="102"/>
    </row>
    <row r="6321" spans="5:5" x14ac:dyDescent="0.25">
      <c r="E6321" s="102"/>
    </row>
    <row r="6322" spans="5:5" x14ac:dyDescent="0.25">
      <c r="E6322" s="102"/>
    </row>
    <row r="6323" spans="5:5" x14ac:dyDescent="0.25">
      <c r="E6323" s="102"/>
    </row>
    <row r="6324" spans="5:5" x14ac:dyDescent="0.25">
      <c r="E6324" s="102"/>
    </row>
    <row r="6325" spans="5:5" x14ac:dyDescent="0.25">
      <c r="E6325" s="102"/>
    </row>
    <row r="6326" spans="5:5" x14ac:dyDescent="0.25">
      <c r="E6326" s="102"/>
    </row>
    <row r="6327" spans="5:5" x14ac:dyDescent="0.25">
      <c r="E6327" s="102"/>
    </row>
    <row r="6328" spans="5:5" x14ac:dyDescent="0.25">
      <c r="E6328" s="102"/>
    </row>
    <row r="6329" spans="5:5" x14ac:dyDescent="0.25">
      <c r="E6329" s="102"/>
    </row>
    <row r="6330" spans="5:5" x14ac:dyDescent="0.25">
      <c r="E6330" s="102"/>
    </row>
    <row r="6331" spans="5:5" x14ac:dyDescent="0.25">
      <c r="E6331" s="102"/>
    </row>
    <row r="6332" spans="5:5" x14ac:dyDescent="0.25">
      <c r="E6332" s="102"/>
    </row>
    <row r="6333" spans="5:5" x14ac:dyDescent="0.25">
      <c r="E6333" s="102"/>
    </row>
    <row r="6334" spans="5:5" x14ac:dyDescent="0.25">
      <c r="E6334" s="102"/>
    </row>
    <row r="6335" spans="5:5" x14ac:dyDescent="0.25">
      <c r="E6335" s="102"/>
    </row>
    <row r="6336" spans="5:5" x14ac:dyDescent="0.25">
      <c r="E6336" s="102"/>
    </row>
    <row r="6337" spans="5:5" x14ac:dyDescent="0.25">
      <c r="E6337" s="102"/>
    </row>
    <row r="6338" spans="5:5" x14ac:dyDescent="0.25">
      <c r="E6338" s="102"/>
    </row>
    <row r="6339" spans="5:5" x14ac:dyDescent="0.25">
      <c r="E6339" s="102"/>
    </row>
    <row r="6340" spans="5:5" x14ac:dyDescent="0.25">
      <c r="E6340" s="102"/>
    </row>
    <row r="6341" spans="5:5" x14ac:dyDescent="0.25">
      <c r="E6341" s="102"/>
    </row>
    <row r="6342" spans="5:5" x14ac:dyDescent="0.25">
      <c r="E6342" s="102"/>
    </row>
    <row r="6343" spans="5:5" x14ac:dyDescent="0.25">
      <c r="E6343" s="102"/>
    </row>
    <row r="6344" spans="5:5" x14ac:dyDescent="0.25">
      <c r="E6344" s="102"/>
    </row>
    <row r="6345" spans="5:5" x14ac:dyDescent="0.25">
      <c r="E6345" s="102"/>
    </row>
    <row r="6346" spans="5:5" x14ac:dyDescent="0.25">
      <c r="E6346" s="102"/>
    </row>
    <row r="6347" spans="5:5" x14ac:dyDescent="0.25">
      <c r="E6347" s="102"/>
    </row>
    <row r="6348" spans="5:5" x14ac:dyDescent="0.25">
      <c r="E6348" s="102"/>
    </row>
    <row r="6349" spans="5:5" x14ac:dyDescent="0.25">
      <c r="E6349" s="102"/>
    </row>
    <row r="6350" spans="5:5" x14ac:dyDescent="0.25">
      <c r="E6350" s="102"/>
    </row>
    <row r="6351" spans="5:5" x14ac:dyDescent="0.25">
      <c r="E6351" s="102"/>
    </row>
    <row r="6352" spans="5:5" x14ac:dyDescent="0.25">
      <c r="E6352" s="102"/>
    </row>
    <row r="6353" spans="5:5" x14ac:dyDescent="0.25">
      <c r="E6353" s="102"/>
    </row>
    <row r="6354" spans="5:5" x14ac:dyDescent="0.25">
      <c r="E6354" s="102"/>
    </row>
    <row r="6355" spans="5:5" x14ac:dyDescent="0.25">
      <c r="E6355" s="102"/>
    </row>
    <row r="6356" spans="5:5" x14ac:dyDescent="0.25">
      <c r="E6356" s="102"/>
    </row>
    <row r="6357" spans="5:5" x14ac:dyDescent="0.25">
      <c r="E6357" s="102"/>
    </row>
    <row r="6358" spans="5:5" x14ac:dyDescent="0.25">
      <c r="E6358" s="102"/>
    </row>
    <row r="6359" spans="5:5" x14ac:dyDescent="0.25">
      <c r="E6359" s="102"/>
    </row>
    <row r="6360" spans="5:5" x14ac:dyDescent="0.25">
      <c r="E6360" s="102"/>
    </row>
    <row r="6361" spans="5:5" x14ac:dyDescent="0.25">
      <c r="E6361" s="102"/>
    </row>
    <row r="6362" spans="5:5" x14ac:dyDescent="0.25">
      <c r="E6362" s="102"/>
    </row>
    <row r="6363" spans="5:5" x14ac:dyDescent="0.25">
      <c r="E6363" s="102"/>
    </row>
    <row r="6364" spans="5:5" x14ac:dyDescent="0.25">
      <c r="E6364" s="102"/>
    </row>
    <row r="6365" spans="5:5" x14ac:dyDescent="0.25">
      <c r="E6365" s="102"/>
    </row>
    <row r="6366" spans="5:5" x14ac:dyDescent="0.25">
      <c r="E6366" s="102"/>
    </row>
    <row r="6367" spans="5:5" x14ac:dyDescent="0.25">
      <c r="E6367" s="102"/>
    </row>
    <row r="6368" spans="5:5" x14ac:dyDescent="0.25">
      <c r="E6368" s="102"/>
    </row>
    <row r="6369" spans="5:5" x14ac:dyDescent="0.25">
      <c r="E6369" s="102"/>
    </row>
    <row r="6370" spans="5:5" x14ac:dyDescent="0.25">
      <c r="E6370" s="102"/>
    </row>
  </sheetData>
  <sheetProtection algorithmName="SHA-512" hashValue="ZfgRr1fu1CWOWcc5ebieoekmU3piMLzEgKrYqOCcLLR+EEQ35wSy59MRkLGRTeVOXGDfv7eZHnQvzDfAAVN8Pw==" saltValue="prIJuFJkfKHGcVVf8eK1Ew==" spinCount="100000" sheet="1" selectLockedCells="1"/>
  <mergeCells count="50">
    <mergeCell ref="D136:I136"/>
    <mergeCell ref="C1:D1"/>
    <mergeCell ref="E1:F1"/>
    <mergeCell ref="C3:D3"/>
    <mergeCell ref="D6:F6"/>
    <mergeCell ref="D105:F105"/>
    <mergeCell ref="G105:H105"/>
    <mergeCell ref="D107:I107"/>
    <mergeCell ref="D134:F134"/>
    <mergeCell ref="G134:H134"/>
    <mergeCell ref="C135:I135"/>
    <mergeCell ref="C2:I2"/>
    <mergeCell ref="D250:I250"/>
    <mergeCell ref="D290:F290"/>
    <mergeCell ref="G290:H290"/>
    <mergeCell ref="D292:I292"/>
    <mergeCell ref="D334:F334"/>
    <mergeCell ref="G334:H334"/>
    <mergeCell ref="D162:F162"/>
    <mergeCell ref="G162:H162"/>
    <mergeCell ref="D164:I164"/>
    <mergeCell ref="D248:F248"/>
    <mergeCell ref="G248:H248"/>
    <mergeCell ref="D483:F483"/>
    <mergeCell ref="G483:H483"/>
    <mergeCell ref="C336:I336"/>
    <mergeCell ref="D337:I337"/>
    <mergeCell ref="D345:F345"/>
    <mergeCell ref="G345:H345"/>
    <mergeCell ref="C346:I346"/>
    <mergeCell ref="D347:I347"/>
    <mergeCell ref="D503:G503"/>
    <mergeCell ref="C484:I484"/>
    <mergeCell ref="D485:G485"/>
    <mergeCell ref="H485:I485"/>
    <mergeCell ref="C486:I486"/>
    <mergeCell ref="C487:I487"/>
    <mergeCell ref="G492:H492"/>
    <mergeCell ref="C493:I493"/>
    <mergeCell ref="H494:I494"/>
    <mergeCell ref="H495:I495"/>
    <mergeCell ref="G498:H498"/>
    <mergeCell ref="G496:I497"/>
    <mergeCell ref="D512:G512"/>
    <mergeCell ref="D505:G505"/>
    <mergeCell ref="D506:G506"/>
    <mergeCell ref="D507:G507"/>
    <mergeCell ref="D508:G508"/>
    <mergeCell ref="D509:G509"/>
    <mergeCell ref="D510:G510"/>
  </mergeCells>
  <phoneticPr fontId="54" type="noConversion"/>
  <dataValidations disablePrompts="1" xWindow="702" yWindow="66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106 H338:H344 H489:H491 H165:H247 H108:H133 H249:H336 H137:H161 H348:H482 H7:H104" xr:uid="{6DDE1BB4-2FBC-4E10-92ED-675FFB9FE57B}">
      <formula1>IF(H7&gt;=0.01,ROUND(H7,2),0.01)</formula1>
    </dataValidation>
  </dataValidations>
  <pageMargins left="0.511811023622047" right="0.511811023622047" top="0.70866141732283505" bottom="0.74803149606299202" header="0.23622047244094499" footer="0.23622047244094499"/>
  <pageSetup scale="84" fitToHeight="0" orientation="portrait" r:id="rId1"/>
  <headerFooter alignWithMargins="0">
    <oddHeader xml:space="preserve">&amp;LThe City of Winnipeg
Tender No. 375 - 2024
&amp;C                     &amp;R Bid Submission
Page &amp;P of 11   </oddHeader>
    <oddFooter xml:space="preserve">&amp;R____________________________
Name of Bidder                    </oddFooter>
  </headerFooter>
  <rowBreaks count="11" manualBreakCount="11">
    <brk id="56" min="2" max="9" man="1"/>
    <brk id="105" min="2" max="9" man="1"/>
    <brk id="134" min="2" max="9" man="1"/>
    <brk id="172" min="2" max="9" man="1"/>
    <brk id="220" min="2" max="9" man="1"/>
    <brk id="267" min="2" max="9" man="1"/>
    <brk id="312" min="2" max="9" man="1"/>
    <brk id="361" min="2" max="9" man="1"/>
    <brk id="409" min="2" max="9" man="1"/>
    <brk id="455" min="2" max="9" man="1"/>
    <brk id="53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1" ma:contentTypeDescription="Create a new document." ma:contentTypeScope="" ma:versionID="a56d5b9f38df4c9b7317701705558a13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cea25a421e255f532d57e8726f91472e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8A6EAE-3865-4DC4-BA8C-EE4E5FD10E4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e73b73d-3cd9-4c1d-8132-70ee89a3a39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52C53F-DC29-4A48-B614-526959B68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C12B78-9AA9-4200-9524-F002C49297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C13 Form B</vt:lpstr>
      <vt:lpstr>Sheet1</vt:lpstr>
      <vt:lpstr>'C13 Form B'!Print_Area</vt:lpstr>
      <vt:lpstr>'C13 Form B'!Print_Area_1</vt:lpstr>
      <vt:lpstr>'C13 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Maria Iankova-Dedova</cp:lastModifiedBy>
  <cp:lastPrinted>2024-06-12T00:01:55Z</cp:lastPrinted>
  <dcterms:created xsi:type="dcterms:W3CDTF">1999-10-18T14:40:40Z</dcterms:created>
  <dcterms:modified xsi:type="dcterms:W3CDTF">2024-06-26T01:47:43Z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