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O:\engineer\ProjectAdmin\Bid Opp Prep\2024\Checked\374-2024 WSP - Reg - Confusion Corner-Transit\"/>
    </mc:Choice>
  </mc:AlternateContent>
  <xr:revisionPtr revIDLastSave="0" documentId="13_ncr:1_{5622268C-6196-4ED7-86BF-7C1DF750A593}" xr6:coauthVersionLast="36" xr6:coauthVersionMax="47" xr10:uidLastSave="{00000000-0000-0000-0000-000000000000}"/>
  <bookViews>
    <workbookView xWindow="0" yWindow="0" windowWidth="28800" windowHeight="12225" xr2:uid="{00000000-000D-0000-FFFF-FFFF00000000}"/>
  </bookViews>
  <sheets>
    <sheet name="FORM B - PRICES" sheetId="1" r:id="rId1"/>
  </sheets>
  <definedNames>
    <definedName name="_12TENDER_SUBMISSI">'FORM B - PRICES'!#REF!</definedName>
    <definedName name="_4PAGE_1_OF_13">'FORM B - PRICES'!#REF!</definedName>
    <definedName name="_8TENDER_NO._181">'FORM B - PRICES'!#REF!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'FORM B - PRICES'!#REF!</definedName>
    <definedName name="_xlnm.Print_Area" localSheetId="0">'FORM B - PRICES'!$B$6:$H$163</definedName>
    <definedName name="_xlnm.Print_Titles" localSheetId="0">'FORM B - PRICES'!$1:$5</definedName>
    <definedName name="_xlnm.Print_Titles">'FORM B - PRICES'!$B$4:$IW$4</definedName>
    <definedName name="TEMP">'FORM B - PRICES'!#REF!</definedName>
    <definedName name="TESTHEAD">'FORM B - PRICES'!#REF!</definedName>
    <definedName name="XEVERYTHING">'FORM B - PRICES'!$B$1:$IW$152</definedName>
    <definedName name="XITEMS">'FORM B - PRICES'!$B$6:$IW$152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39" i="1" l="1"/>
  <c r="H79" i="1" l="1"/>
  <c r="H78" i="1"/>
  <c r="H76" i="1"/>
  <c r="H75" i="1"/>
  <c r="H74" i="1"/>
  <c r="H73" i="1"/>
  <c r="H71" i="1"/>
  <c r="H70" i="1"/>
  <c r="H68" i="1"/>
  <c r="H67" i="1"/>
  <c r="H62" i="1"/>
  <c r="H61" i="1"/>
  <c r="H65" i="1"/>
  <c r="H64" i="1"/>
  <c r="H60" i="1"/>
  <c r="H58" i="1"/>
  <c r="H56" i="1"/>
  <c r="H108" i="1" l="1"/>
  <c r="H102" i="1" l="1"/>
  <c r="H118" i="1" l="1"/>
  <c r="H117" i="1"/>
  <c r="H151" i="1" l="1"/>
  <c r="H150" i="1"/>
  <c r="H147" i="1"/>
  <c r="H145" i="1"/>
  <c r="H143" i="1"/>
  <c r="H142" i="1"/>
  <c r="H140" i="1"/>
  <c r="H139" i="1"/>
  <c r="H136" i="1"/>
  <c r="H135" i="1"/>
  <c r="H133" i="1"/>
  <c r="H131" i="1"/>
  <c r="H128" i="1"/>
  <c r="H127" i="1"/>
  <c r="H125" i="1"/>
  <c r="H121" i="1" l="1"/>
  <c r="H119" i="1"/>
  <c r="H114" i="1"/>
  <c r="H111" i="1"/>
  <c r="H110" i="1"/>
  <c r="H109" i="1"/>
  <c r="H107" i="1"/>
  <c r="H104" i="1"/>
  <c r="H100" i="1"/>
  <c r="H99" i="1"/>
  <c r="H97" i="1"/>
  <c r="H96" i="1"/>
  <c r="H94" i="1"/>
  <c r="H92" i="1"/>
  <c r="H89" i="1"/>
  <c r="H88" i="1"/>
  <c r="H87" i="1"/>
  <c r="H86" i="1"/>
  <c r="H84" i="1"/>
  <c r="H83" i="1"/>
  <c r="H122" i="1" l="1"/>
  <c r="H53" i="1"/>
  <c r="H51" i="1"/>
  <c r="H48" i="1"/>
  <c r="H45" i="1"/>
  <c r="H44" i="1"/>
  <c r="H41" i="1"/>
  <c r="H40" i="1"/>
  <c r="H36" i="1"/>
  <c r="H34" i="1"/>
  <c r="H33" i="1"/>
  <c r="H31" i="1"/>
  <c r="H28" i="1"/>
  <c r="H26" i="1"/>
  <c r="H25" i="1"/>
  <c r="H23" i="1"/>
  <c r="H20" i="1"/>
  <c r="H18" i="1"/>
  <c r="H17" i="1"/>
  <c r="H16" i="1"/>
  <c r="H15" i="1"/>
  <c r="H14" i="1"/>
  <c r="H12" i="1"/>
  <c r="H10" i="1"/>
  <c r="H9" i="1"/>
  <c r="H8" i="1"/>
  <c r="C160" i="1" l="1"/>
  <c r="B160" i="1"/>
  <c r="H152" i="1"/>
  <c r="H160" i="1" s="1"/>
  <c r="C152" i="1"/>
  <c r="B152" i="1"/>
  <c r="C161" i="1" l="1"/>
  <c r="B161" i="1"/>
  <c r="C155" i="1"/>
  <c r="B155" i="1"/>
  <c r="H154" i="1"/>
  <c r="H155" i="1" s="1"/>
  <c r="H161" i="1" s="1"/>
  <c r="H159" i="1" l="1"/>
  <c r="H80" i="1"/>
  <c r="H158" i="1" s="1"/>
  <c r="H54" i="1"/>
  <c r="B159" i="1"/>
  <c r="B158" i="1"/>
  <c r="B157" i="1"/>
  <c r="B122" i="1"/>
  <c r="B80" i="1"/>
  <c r="B54" i="1"/>
  <c r="C159" i="1"/>
  <c r="C158" i="1"/>
  <c r="C157" i="1"/>
  <c r="C122" i="1"/>
  <c r="C80" i="1"/>
  <c r="C54" i="1"/>
  <c r="H157" i="1" l="1"/>
  <c r="G162" i="1" s="1"/>
</calcChain>
</file>

<file path=xl/sharedStrings.xml><?xml version="1.0" encoding="utf-8"?>
<sst xmlns="http://schemas.openxmlformats.org/spreadsheetml/2006/main" count="609" uniqueCount="314">
  <si>
    <t>FORM B: PRICES</t>
  </si>
  <si>
    <t>UNIT PRICES</t>
  </si>
  <si>
    <t/>
  </si>
  <si>
    <t>ITEM</t>
  </si>
  <si>
    <t>DESCRIPTION</t>
  </si>
  <si>
    <t>SPEC.</t>
  </si>
  <si>
    <t>UNIT</t>
  </si>
  <si>
    <t>APPROX.</t>
  </si>
  <si>
    <t>UNIT PRICE</t>
  </si>
  <si>
    <t>AMOUNT</t>
  </si>
  <si>
    <t>REF.</t>
  </si>
  <si>
    <t>QUANTITY</t>
  </si>
  <si>
    <t>A</t>
  </si>
  <si>
    <t>B</t>
  </si>
  <si>
    <t>C</t>
  </si>
  <si>
    <t>D</t>
  </si>
  <si>
    <t>E</t>
  </si>
  <si>
    <t>Subtotal:</t>
  </si>
  <si>
    <t>SUMMARY</t>
  </si>
  <si>
    <t>EARTH AND BASE WORKS</t>
  </si>
  <si>
    <t>ROADWORKS - NEW CONSTRUCTION</t>
  </si>
  <si>
    <t>ASSOCIATED DRAINAGE AND UNDERGROUND WORKS</t>
  </si>
  <si>
    <t>ADJUSTMENTS</t>
  </si>
  <si>
    <t>LANDSCAPING</t>
  </si>
  <si>
    <t>MISCELLANEOUS</t>
  </si>
  <si>
    <t>CODE</t>
  </si>
  <si>
    <t xml:space="preserve">TOTAL BID PRICE (GST extra)                                                                              (in figures)                                             </t>
  </si>
  <si>
    <t>m³</t>
  </si>
  <si>
    <t>m²</t>
  </si>
  <si>
    <t>i)</t>
  </si>
  <si>
    <t>tonne</t>
  </si>
  <si>
    <t>A010</t>
  </si>
  <si>
    <t>Supplying and Placing Base Course Material</t>
  </si>
  <si>
    <t>A012</t>
  </si>
  <si>
    <t>Grading of Boulevards</t>
  </si>
  <si>
    <t>each</t>
  </si>
  <si>
    <t>ii)</t>
  </si>
  <si>
    <t>B094</t>
  </si>
  <si>
    <t>Drilled Dowels</t>
  </si>
  <si>
    <t>B097</t>
  </si>
  <si>
    <t>Drilled Tie Bars</t>
  </si>
  <si>
    <t>B098</t>
  </si>
  <si>
    <t>20 M Deformed Tie Bar</t>
  </si>
  <si>
    <t>B099</t>
  </si>
  <si>
    <t>25 M Deformed Tie Bar</t>
  </si>
  <si>
    <t>m</t>
  </si>
  <si>
    <t>Concrete Curb Renewal</t>
  </si>
  <si>
    <t>C001</t>
  </si>
  <si>
    <t>Concrete Pavements, Median Slabs, Bull-noses, and Safety Medians</t>
  </si>
  <si>
    <t>F001</t>
  </si>
  <si>
    <t>G001</t>
  </si>
  <si>
    <t>Sodding</t>
  </si>
  <si>
    <t>G003</t>
  </si>
  <si>
    <t>B001</t>
  </si>
  <si>
    <t>Pavement Removal</t>
  </si>
  <si>
    <t>E023</t>
  </si>
  <si>
    <t>E024</t>
  </si>
  <si>
    <t>E025</t>
  </si>
  <si>
    <t>A003</t>
  </si>
  <si>
    <t>Excavation</t>
  </si>
  <si>
    <t>A004</t>
  </si>
  <si>
    <t>Sub-Grade Compaction</t>
  </si>
  <si>
    <t>A007</t>
  </si>
  <si>
    <t>A.3</t>
  </si>
  <si>
    <t>A.4</t>
  </si>
  <si>
    <t>A022</t>
  </si>
  <si>
    <t>A.7</t>
  </si>
  <si>
    <t>Supply and Install Geogrid</t>
  </si>
  <si>
    <t>A.9</t>
  </si>
  <si>
    <t>a)</t>
  </si>
  <si>
    <t>B154rl</t>
  </si>
  <si>
    <t>A.12</t>
  </si>
  <si>
    <t>SD-229C,D</t>
  </si>
  <si>
    <t>A.13</t>
  </si>
  <si>
    <t>B219</t>
  </si>
  <si>
    <t>A.14</t>
  </si>
  <si>
    <t>Detectable Warning Surface Tiles</t>
  </si>
  <si>
    <t>A.17</t>
  </si>
  <si>
    <t>E003</t>
  </si>
  <si>
    <t xml:space="preserve">Catch Basin  </t>
  </si>
  <si>
    <t>CW 2130-R12</t>
  </si>
  <si>
    <t>SD-024, 1800 mm deep</t>
  </si>
  <si>
    <t>E008</t>
  </si>
  <si>
    <t>A.20</t>
  </si>
  <si>
    <t>Sewer Service</t>
  </si>
  <si>
    <t>E009</t>
  </si>
  <si>
    <t>250 mm, PVC</t>
  </si>
  <si>
    <t>A.22</t>
  </si>
  <si>
    <t>G002</t>
  </si>
  <si>
    <t xml:space="preserve"> width &lt; 600 mm</t>
  </si>
  <si>
    <t xml:space="preserve"> width &gt; or = 600 mm</t>
  </si>
  <si>
    <t>E006</t>
  </si>
  <si>
    <t xml:space="preserve">Catch Pit </t>
  </si>
  <si>
    <t>E007</t>
  </si>
  <si>
    <t>SD-023</t>
  </si>
  <si>
    <t>E012</t>
  </si>
  <si>
    <t>Drainage Connection Pipe</t>
  </si>
  <si>
    <t>B003</t>
  </si>
  <si>
    <t>Asphalt Pavement</t>
  </si>
  <si>
    <t xml:space="preserve">CW 3230-R8
</t>
  </si>
  <si>
    <t>B096</t>
  </si>
  <si>
    <t>28.6 mm Diameter</t>
  </si>
  <si>
    <t>B097A</t>
  </si>
  <si>
    <t>15 M Deformed Tie Bar</t>
  </si>
  <si>
    <t>CW 3240-R10</t>
  </si>
  <si>
    <t>B184rlA</t>
  </si>
  <si>
    <t>B199</t>
  </si>
  <si>
    <t>Construction of Asphalt Patches</t>
  </si>
  <si>
    <t>CW 3326-R3</t>
  </si>
  <si>
    <t>C007</t>
  </si>
  <si>
    <t>SD-227C</t>
  </si>
  <si>
    <t>C050</t>
  </si>
  <si>
    <t>E011</t>
  </si>
  <si>
    <t>C.1</t>
  </si>
  <si>
    <t>(SEE B10)</t>
  </si>
  <si>
    <t>B114rl</t>
  </si>
  <si>
    <t xml:space="preserve">Miscellaneous Concrete Slab Renewal </t>
  </si>
  <si>
    <t>B118rl</t>
  </si>
  <si>
    <t>SD-228A</t>
  </si>
  <si>
    <t>B119rl</t>
  </si>
  <si>
    <t>Less than 5 sq.m.</t>
  </si>
  <si>
    <t xml:space="preserve">CW 3240-R10 </t>
  </si>
  <si>
    <t>B135i</t>
  </si>
  <si>
    <t>Concrete Curb Installation</t>
  </si>
  <si>
    <t>Frames &amp; Covers</t>
  </si>
  <si>
    <t>Adjustment of Manholes/Catch Basins Frames</t>
  </si>
  <si>
    <t>CW 3210-R8</t>
  </si>
  <si>
    <t>C.4</t>
  </si>
  <si>
    <t>B155rl</t>
  </si>
  <si>
    <t>SD-205,
SD-206A</t>
  </si>
  <si>
    <t>AP-006 - Standard Frame for Manhole and Catch Basin</t>
  </si>
  <si>
    <t>AP-007 - Standard Solid Cover for Standard Frame</t>
  </si>
  <si>
    <t>E.1</t>
  </si>
  <si>
    <t>E004A</t>
  </si>
  <si>
    <t>ROADWORKS - REMOVALS/RENEWALS</t>
  </si>
  <si>
    <t>MOBILIZATION /DEMOLIBIZATION</t>
  </si>
  <si>
    <t>L. sum</t>
  </si>
  <si>
    <t>I001</t>
  </si>
  <si>
    <t>Mobilization/Demobilization</t>
  </si>
  <si>
    <t>CW 3110-R22</t>
  </si>
  <si>
    <t>100 mm Type 5 Concrete Sidewalk</t>
  </si>
  <si>
    <t>CW 3510-R10</t>
  </si>
  <si>
    <t>Supplying and Placing Sub-base Material</t>
  </si>
  <si>
    <t>A010A1</t>
  </si>
  <si>
    <t>Base Course Material - Granular A Limestone</t>
  </si>
  <si>
    <t>Geotextile Fabric</t>
  </si>
  <si>
    <t>CW 3130-R5</t>
  </si>
  <si>
    <t>A022A2</t>
  </si>
  <si>
    <t>Separation/Filtration Fabric</t>
  </si>
  <si>
    <t>CW 3310-R18</t>
  </si>
  <si>
    <t>A022A4</t>
  </si>
  <si>
    <t>A022A5</t>
  </si>
  <si>
    <t>Class A Geogrid</t>
  </si>
  <si>
    <t>CW 3135-R2</t>
  </si>
  <si>
    <t>A008A1</t>
  </si>
  <si>
    <t>100 mm Granular A Limestone</t>
  </si>
  <si>
    <t>Type 1 Concrete Curb Ramp (8-12 mm reveal ht, Monolithic)</t>
  </si>
  <si>
    <t>E2</t>
  </si>
  <si>
    <r>
      <t>CW 3110-R22</t>
    </r>
    <r>
      <rPr>
        <sz val="11"/>
        <color theme="1"/>
        <rFont val="Calibri"/>
        <family val="2"/>
        <scheme val="minor"/>
      </rPr>
      <t/>
    </r>
  </si>
  <si>
    <t>A005A</t>
  </si>
  <si>
    <t>Imported  Fill Material</t>
  </si>
  <si>
    <t>A013</t>
  </si>
  <si>
    <t xml:space="preserve">Ditch Grading </t>
  </si>
  <si>
    <t>B107i</t>
  </si>
  <si>
    <t xml:space="preserve">Miscellaneous Concrete Slab Installation </t>
  </si>
  <si>
    <t>CW 3235-R9</t>
  </si>
  <si>
    <t>B111i</t>
  </si>
  <si>
    <t>Type 5 Concrete 100 mm Sidewalk</t>
  </si>
  <si>
    <t>B141i</t>
  </si>
  <si>
    <t>Type 1 Concrete Mountable Curb (125 mm reveal ht, Integral)</t>
  </si>
  <si>
    <t>SD-201</t>
  </si>
  <si>
    <t>B150iA</t>
  </si>
  <si>
    <t>SD-229A,B,C</t>
  </si>
  <si>
    <t>CW 3410-R12</t>
  </si>
  <si>
    <t>C004</t>
  </si>
  <si>
    <t>Supply and Installation of Dowel Assemblies 28.6 mm</t>
  </si>
  <si>
    <t>Trenchless Installation, Class B Type 2 Bedding, Class 3 Backfill</t>
  </si>
  <si>
    <t>G004</t>
  </si>
  <si>
    <t>Seeding</t>
  </si>
  <si>
    <t>CW 3520-R7</t>
  </si>
  <si>
    <t>A014</t>
  </si>
  <si>
    <t>Boulevard Excavation</t>
  </si>
  <si>
    <t>B113i</t>
  </si>
  <si>
    <t>Type 1 Concrete Monolithic Curb and Sidewalk</t>
  </si>
  <si>
    <t>SD-228B</t>
  </si>
  <si>
    <t>Type 1 Concrete Barrier (125 mm reveal ht, Dowelled)</t>
  </si>
  <si>
    <t>B155rl^2</t>
  </si>
  <si>
    <t>3 m to 30 m</t>
  </si>
  <si>
    <t>B188</t>
  </si>
  <si>
    <t>Construction of 230 mm Type 3 Concrete Pavement (Plain-Dowelled)</t>
  </si>
  <si>
    <t>H013</t>
  </si>
  <si>
    <t>Grouted Stone Riprap</t>
  </si>
  <si>
    <t>CW 3615-R4</t>
  </si>
  <si>
    <t>B122rl</t>
  </si>
  <si>
    <t>Type 1 Concrete Bullnose</t>
  </si>
  <si>
    <t>B185rlB</t>
  </si>
  <si>
    <t>Type 1 Concrete Splash Strip (150 mm reveal ht, Monolithic Barrier Curb,  750 mm width)</t>
  </si>
  <si>
    <t>SD-223A</t>
  </si>
  <si>
    <t>E034</t>
  </si>
  <si>
    <t>Connecting to Existing Catch Basin</t>
  </si>
  <si>
    <t>E035</t>
  </si>
  <si>
    <t>250 mm Drainage Connection Pipe</t>
  </si>
  <si>
    <t>Note</t>
  </si>
  <si>
    <t>First line formulas are different from the rest</t>
  </si>
  <si>
    <t>1) Copy Columns BA to BI into your Form B</t>
  </si>
  <si>
    <t>2) Copy and 'Paste Values' into Items list in Column B</t>
  </si>
  <si>
    <t>3) May not Work for manually added items (ie. Not standard City items)</t>
  </si>
  <si>
    <t>Tips:</t>
  </si>
  <si>
    <t>A.1</t>
  </si>
  <si>
    <t>A.2</t>
  </si>
  <si>
    <t>A.5</t>
  </si>
  <si>
    <t>A.6</t>
  </si>
  <si>
    <t>A.8</t>
  </si>
  <si>
    <t>A.10</t>
  </si>
  <si>
    <t>A.11</t>
  </si>
  <si>
    <t>A.15</t>
  </si>
  <si>
    <t>A.16</t>
  </si>
  <si>
    <t>A.18</t>
  </si>
  <si>
    <t>A.19</t>
  </si>
  <si>
    <t>A.21</t>
  </si>
  <si>
    <t>C.2</t>
  </si>
  <si>
    <t>C.3</t>
  </si>
  <si>
    <t>C.5</t>
  </si>
  <si>
    <t>C.6</t>
  </si>
  <si>
    <t>C.7</t>
  </si>
  <si>
    <t>C.8</t>
  </si>
  <si>
    <t>C.9</t>
  </si>
  <si>
    <t>C.10</t>
  </si>
  <si>
    <t>C.11</t>
  </si>
  <si>
    <t>C.12</t>
  </si>
  <si>
    <t>C.13</t>
  </si>
  <si>
    <t>C.14</t>
  </si>
  <si>
    <t>C.15</t>
  </si>
  <si>
    <t>C.16</t>
  </si>
  <si>
    <t>C.17</t>
  </si>
  <si>
    <t>C.18</t>
  </si>
  <si>
    <t>C.19</t>
  </si>
  <si>
    <t>C.20</t>
  </si>
  <si>
    <t>D.1</t>
  </si>
  <si>
    <t>D.2</t>
  </si>
  <si>
    <t>D.3</t>
  </si>
  <si>
    <t>D.4</t>
  </si>
  <si>
    <t>D.5</t>
  </si>
  <si>
    <t>D.6</t>
  </si>
  <si>
    <t>D.7</t>
  </si>
  <si>
    <t>D.8</t>
  </si>
  <si>
    <t>D.9</t>
  </si>
  <si>
    <t>D.10</t>
  </si>
  <si>
    <t>D.11</t>
  </si>
  <si>
    <t>D.12</t>
  </si>
  <si>
    <t>D.13</t>
  </si>
  <si>
    <t>B000</t>
  </si>
  <si>
    <t>B126r</t>
  </si>
  <si>
    <t>Concrete Curb Removal</t>
  </si>
  <si>
    <t>B128r</t>
  </si>
  <si>
    <t>Modified Barrier (Separate)</t>
  </si>
  <si>
    <t>B167rlB</t>
  </si>
  <si>
    <t>SD-203B</t>
  </si>
  <si>
    <t>Type 1 Concrete Modified Barrier (180 mm reveal ht, Dowelled)</t>
  </si>
  <si>
    <t>Earthwork and Grading</t>
  </si>
  <si>
    <t>Type 1 Coloured Concrete 100 mm Sidewalk (Charcoal)</t>
  </si>
  <si>
    <t>Unit Paving</t>
  </si>
  <si>
    <t>Holland Paver (Buff or Natural Colour)</t>
  </si>
  <si>
    <t>Paver Restraint</t>
  </si>
  <si>
    <t>Gabion Baskets</t>
  </si>
  <si>
    <t>Structural Soil Cell System</t>
  </si>
  <si>
    <t>Planting Medium and Finished Grading</t>
  </si>
  <si>
    <t>Clay-rich Planting Medium</t>
  </si>
  <si>
    <t>Granite Mulch</t>
  </si>
  <si>
    <t>Tree Planting</t>
  </si>
  <si>
    <t>Discovery Elm</t>
  </si>
  <si>
    <t>Knight Rider Elm</t>
  </si>
  <si>
    <t>Site Furnishings</t>
  </si>
  <si>
    <t>Bench (Type 1)</t>
  </si>
  <si>
    <t>Bench (Type 2)</t>
  </si>
  <si>
    <t>Bench (Type 3)</t>
  </si>
  <si>
    <t>Bench (Type 4)</t>
  </si>
  <si>
    <t>Year One</t>
  </si>
  <si>
    <t>Year Two</t>
  </si>
  <si>
    <t>Landscaping Maintenance</t>
  </si>
  <si>
    <t>B.1</t>
  </si>
  <si>
    <t>B.2</t>
  </si>
  <si>
    <t>B.3</t>
  </si>
  <si>
    <t>B.4</t>
  </si>
  <si>
    <t>B.5</t>
  </si>
  <si>
    <t>B.6</t>
  </si>
  <si>
    <t>B.7</t>
  </si>
  <si>
    <t>B.8</t>
  </si>
  <si>
    <t>B.9</t>
  </si>
  <si>
    <t>iii)</t>
  </si>
  <si>
    <t>iv)</t>
  </si>
  <si>
    <t>B.10</t>
  </si>
  <si>
    <t>E18</t>
  </si>
  <si>
    <t>E17</t>
  </si>
  <si>
    <t>E15</t>
  </si>
  <si>
    <t>CW 3110-R22, E12</t>
  </si>
  <si>
    <t>CW 3235-R9, E13</t>
  </si>
  <si>
    <t>SD-228A, E13</t>
  </si>
  <si>
    <t>E14</t>
  </si>
  <si>
    <t>CW 3235-R9, E16</t>
  </si>
  <si>
    <t>E19</t>
  </si>
  <si>
    <t>E20</t>
  </si>
  <si>
    <t>CONFUSION CORNER STREETSCAPING - SOUTHWEST CORNER OF PEMBINA HWY AND OSBORNE ST INTERSECTION
STREETSCAPING</t>
  </si>
  <si>
    <t>KENASTON BOULEVARD - KENASTON BLVD AND COMMERCE DR AND ROTHWELL RD INTERSECTION
TRANSIT STOP IMPROVEMENTS</t>
  </si>
  <si>
    <t>PEMIBINA HIGHWAY - PEMBINA HWY AND BISON DR / CHANCELLOR MATHESON RD INTERSECTION
TRANIT STOP IMPROVEMENT</t>
  </si>
  <si>
    <t>Construction of 250 mm Type 1 Concrete Pavement (Reinforced)</t>
  </si>
  <si>
    <t>B190</t>
  </si>
  <si>
    <t xml:space="preserve">Construction of Asphaltic Concrete Overlay </t>
  </si>
  <si>
    <t>Type IA</t>
  </si>
  <si>
    <t>B194</t>
  </si>
  <si>
    <t>Tie-ins and Approaches</t>
  </si>
  <si>
    <t>B195</t>
  </si>
  <si>
    <t>A.23</t>
  </si>
  <si>
    <t>WESTBOUND ABINOJII MIKANAH TRANSIT STOPS - WB ABINOJII MIKANAH / DE LA SEIGNEURIE BLVD INTERSECTION AND WB ABINOJII MIKANAH /  INTERSECTION
TRANSIT STOP IMPROVMENT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</si>
</sst>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164" formatCode="0;0;&quot;&quot;;@"/>
    <numFmt numFmtId="165" formatCode="0;0;[Red]&quot;###&quot;;@"/>
    <numFmt numFmtId="166" formatCode="&quot;$&quot;#,##0.00"/>
    <numFmt numFmtId="167" formatCode="&quot;Subtotal: &quot;#\ ###\ ##0.00;;&quot;Subtotal: Nil&quot;;@"/>
    <numFmt numFmtId="168" formatCode="#\ ###\ ##0.00;;0;@"/>
    <numFmt numFmtId="169" formatCode="&quot;&quot;;&quot;&quot;;&quot;&quot;;&quot;&quot;"/>
    <numFmt numFmtId="170" formatCode="#\ ###\ ##0.00;;0;[Red]@"/>
    <numFmt numFmtId="171" formatCode="0;\-0;0;@"/>
    <numFmt numFmtId="172" formatCode="#\ ###\ ##0.00;;&quot;(in figures)                                 &quot;;@"/>
    <numFmt numFmtId="173" formatCode="#\ ###\ ##0.00;;;@"/>
    <numFmt numFmtId="174" formatCode="#\ ###\ ##0.?;[Red]0;[Red]0;[Red]@"/>
    <numFmt numFmtId="175" formatCode="#\ ###\ ##0.00;;;"/>
    <numFmt numFmtId="176" formatCode="[Red]&quot;Z&quot;;[Red]&quot;Z&quot;;[Red]&quot;Z&quot;;@"/>
    <numFmt numFmtId="177" formatCode="#,##0.0"/>
    <numFmt numFmtId="178" formatCode="0.0"/>
  </numFmts>
  <fonts count="57" x14ac:knownFonts="1">
    <font>
      <sz val="12"/>
      <name val="Arial"/>
    </font>
    <font>
      <sz val="11"/>
      <color theme="1"/>
      <name val="Calibri"/>
      <family val="2"/>
      <scheme val="minor"/>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i/>
      <u/>
      <sz val="12"/>
      <color indexed="8"/>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11"/>
      <color theme="1"/>
      <name val="Calibri"/>
      <family val="2"/>
      <scheme val="minor"/>
    </font>
    <font>
      <sz val="12"/>
      <color theme="1"/>
      <name val="Arial"/>
      <family val="2"/>
    </font>
    <font>
      <sz val="10"/>
      <color theme="1"/>
      <name val="MS Sans Serif"/>
      <family val="2"/>
    </font>
    <font>
      <b/>
      <u/>
      <sz val="12"/>
      <name val="Arial"/>
      <family val="2"/>
    </font>
    <font>
      <strike/>
      <sz val="10"/>
      <name val="MS Sans Serif"/>
      <family val="2"/>
    </font>
    <font>
      <b/>
      <sz val="10"/>
      <color theme="1"/>
      <name val="MS Sans Serif"/>
      <family val="2"/>
    </font>
    <font>
      <b/>
      <sz val="10"/>
      <color theme="1"/>
      <name val="MS Sans Serif"/>
    </font>
    <font>
      <sz val="11"/>
      <color theme="1"/>
      <name val="MS Sans Serif"/>
      <family val="2"/>
    </font>
  </fonts>
  <fills count="27">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s>
  <borders count="5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style="double">
        <color indexed="64"/>
      </bottom>
      <diagonal/>
    </border>
    <border>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left style="thin">
        <color indexed="64"/>
      </left>
      <right/>
      <top/>
      <bottom style="thin">
        <color indexed="64"/>
      </bottom>
      <diagonal/>
    </border>
    <border>
      <left style="thin">
        <color indexed="8"/>
      </left>
      <right/>
      <top/>
      <bottom style="thin">
        <color indexed="64"/>
      </bottom>
      <diagonal/>
    </border>
    <border>
      <left style="thin">
        <color indexed="8"/>
      </left>
      <right/>
      <top style="double">
        <color indexed="8"/>
      </top>
      <bottom/>
      <diagonal/>
    </border>
    <border>
      <left/>
      <right style="thin">
        <color indexed="8"/>
      </right>
      <top/>
      <bottom style="thin">
        <color indexed="8"/>
      </bottom>
      <diagonal/>
    </border>
    <border>
      <left/>
      <right style="thin">
        <color indexed="8"/>
      </right>
      <top/>
      <bottom style="thin">
        <color indexed="64"/>
      </bottom>
      <diagonal/>
    </border>
    <border>
      <left style="thin">
        <color indexed="64"/>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right/>
      <top style="double">
        <color indexed="8"/>
      </top>
      <bottom/>
      <diagonal/>
    </border>
    <border>
      <left/>
      <right style="thin">
        <color indexed="8"/>
      </right>
      <top style="double">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64"/>
      </left>
      <right style="thin">
        <color indexed="8"/>
      </right>
      <top style="thin">
        <color indexed="8"/>
      </top>
      <bottom style="double">
        <color indexed="8"/>
      </bottom>
      <diagonal/>
    </border>
    <border>
      <left style="thin">
        <color indexed="8"/>
      </left>
      <right style="thin">
        <color indexed="64"/>
      </right>
      <top style="thin">
        <color indexed="8"/>
      </top>
      <bottom style="double">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8"/>
      </left>
      <right style="thin">
        <color indexed="8"/>
      </right>
      <top style="thin">
        <color auto="1"/>
      </top>
      <bottom/>
      <diagonal/>
    </border>
    <border>
      <left style="thin">
        <color indexed="8"/>
      </left>
      <right/>
      <top style="thin">
        <color auto="1"/>
      </top>
      <bottom/>
      <diagonal/>
    </border>
  </borders>
  <cellStyleXfs count="109">
    <xf numFmtId="0" fontId="0" fillId="2" borderId="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6" borderId="0" applyNumberFormat="0" applyBorder="0" applyAlignment="0" applyProtection="0"/>
    <xf numFmtId="0" fontId="37" fillId="9" borderId="0" applyNumberFormat="0" applyBorder="0" applyAlignment="0" applyProtection="0"/>
    <xf numFmtId="0" fontId="37" fillId="12" borderId="0" applyNumberFormat="0" applyBorder="0" applyAlignment="0" applyProtection="0"/>
    <xf numFmtId="0" fontId="36" fillId="13"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20" borderId="0" applyNumberFormat="0" applyBorder="0" applyAlignment="0" applyProtection="0"/>
    <xf numFmtId="0" fontId="26" fillId="4" borderId="0" applyNumberFormat="0" applyBorder="0" applyAlignment="0" applyProtection="0"/>
    <xf numFmtId="0" fontId="10" fillId="0" borderId="0" applyFill="0">
      <alignment horizontal="right" vertical="top"/>
    </xf>
    <xf numFmtId="0" fontId="38" fillId="0" borderId="0" applyFill="0">
      <alignment horizontal="right" vertical="top"/>
    </xf>
    <xf numFmtId="0" fontId="11" fillId="0" borderId="1" applyFill="0">
      <alignment horizontal="right" vertical="top"/>
    </xf>
    <xf numFmtId="0" fontId="39" fillId="0" borderId="1" applyFill="0">
      <alignment horizontal="right" vertical="top"/>
    </xf>
    <xf numFmtId="0" fontId="39" fillId="0" borderId="1" applyFill="0">
      <alignment horizontal="right" vertical="top"/>
    </xf>
    <xf numFmtId="169" fontId="11" fillId="0" borderId="2" applyFill="0">
      <alignment horizontal="right" vertical="top"/>
    </xf>
    <xf numFmtId="169" fontId="39" fillId="0" borderId="2" applyFill="0">
      <alignment horizontal="right" vertical="top"/>
    </xf>
    <xf numFmtId="0" fontId="11" fillId="0" borderId="1" applyFill="0">
      <alignment horizontal="center" vertical="top" wrapText="1"/>
    </xf>
    <xf numFmtId="0" fontId="39" fillId="0" borderId="1" applyFill="0">
      <alignment horizontal="center" vertical="top" wrapText="1"/>
    </xf>
    <xf numFmtId="0" fontId="39" fillId="0" borderId="1" applyFill="0">
      <alignment horizontal="center" vertical="top" wrapText="1"/>
    </xf>
    <xf numFmtId="0" fontId="12" fillId="0" borderId="3" applyFill="0">
      <alignment horizontal="center" vertical="center" wrapText="1"/>
    </xf>
    <xf numFmtId="0" fontId="40" fillId="0" borderId="3" applyFill="0">
      <alignment horizontal="center" vertical="center" wrapText="1"/>
    </xf>
    <xf numFmtId="0" fontId="11" fillId="0" borderId="1" applyFill="0">
      <alignment horizontal="left" vertical="top" wrapText="1"/>
    </xf>
    <xf numFmtId="0" fontId="39" fillId="0" borderId="1" applyFill="0">
      <alignment horizontal="left" vertical="top" wrapText="1"/>
    </xf>
    <xf numFmtId="0" fontId="39" fillId="0" borderId="1" applyFill="0">
      <alignment horizontal="left" vertical="top" wrapText="1"/>
    </xf>
    <xf numFmtId="0" fontId="13" fillId="0" borderId="1" applyFill="0">
      <alignment horizontal="left" vertical="top" wrapText="1"/>
    </xf>
    <xf numFmtId="0" fontId="41" fillId="0" borderId="1" applyFill="0">
      <alignment horizontal="left" vertical="top" wrapText="1"/>
    </xf>
    <xf numFmtId="0" fontId="41" fillId="0" borderId="1" applyFill="0">
      <alignment horizontal="left" vertical="top" wrapText="1"/>
    </xf>
    <xf numFmtId="164" fontId="14" fillId="0" borderId="4" applyFill="0">
      <alignment horizontal="centerContinuous" wrapText="1"/>
    </xf>
    <xf numFmtId="164" fontId="42" fillId="0" borderId="4" applyFill="0">
      <alignment horizontal="centerContinuous" wrapText="1"/>
    </xf>
    <xf numFmtId="164" fontId="11" fillId="0" borderId="1" applyFill="0">
      <alignment horizontal="center" vertical="top" wrapText="1"/>
    </xf>
    <xf numFmtId="164" fontId="39" fillId="0" borderId="1" applyFill="0">
      <alignment horizontal="center" vertical="top" wrapText="1"/>
    </xf>
    <xf numFmtId="164" fontId="39" fillId="0" borderId="1" applyFill="0">
      <alignment horizontal="center" vertical="top" wrapText="1"/>
    </xf>
    <xf numFmtId="0" fontId="11" fillId="0" borderId="1" applyFill="0">
      <alignment horizontal="center" wrapText="1"/>
    </xf>
    <xf numFmtId="0" fontId="39" fillId="0" borderId="1" applyFill="0">
      <alignment horizontal="center" wrapText="1"/>
    </xf>
    <xf numFmtId="0" fontId="39" fillId="0" borderId="1" applyFill="0">
      <alignment horizontal="center" wrapText="1"/>
    </xf>
    <xf numFmtId="174" fontId="11" fillId="0" borderId="1" applyFill="0"/>
    <xf numFmtId="174" fontId="39" fillId="0" borderId="1" applyFill="0"/>
    <xf numFmtId="174" fontId="39" fillId="0" borderId="1" applyFill="0"/>
    <xf numFmtId="170" fontId="11" fillId="0" borderId="1" applyFill="0">
      <alignment horizontal="right"/>
      <protection locked="0"/>
    </xf>
    <xf numFmtId="170" fontId="39" fillId="0" borderId="1" applyFill="0">
      <alignment horizontal="right"/>
      <protection locked="0"/>
    </xf>
    <xf numFmtId="170" fontId="39" fillId="0" borderId="1" applyFill="0">
      <alignment horizontal="right"/>
      <protection locked="0"/>
    </xf>
    <xf numFmtId="168" fontId="11" fillId="0" borderId="1" applyFill="0">
      <alignment horizontal="right"/>
      <protection locked="0"/>
    </xf>
    <xf numFmtId="168" fontId="39" fillId="0" borderId="1" applyFill="0">
      <alignment horizontal="right"/>
      <protection locked="0"/>
    </xf>
    <xf numFmtId="168" fontId="39" fillId="0" borderId="1" applyFill="0">
      <alignment horizontal="right"/>
      <protection locked="0"/>
    </xf>
    <xf numFmtId="168" fontId="11" fillId="0" borderId="1" applyFill="0"/>
    <xf numFmtId="168" fontId="39" fillId="0" borderId="1" applyFill="0"/>
    <xf numFmtId="168" fontId="39" fillId="0" borderId="1" applyFill="0"/>
    <xf numFmtId="168" fontId="11" fillId="0" borderId="3" applyFill="0">
      <alignment horizontal="right"/>
    </xf>
    <xf numFmtId="168" fontId="39" fillId="0" borderId="3" applyFill="0">
      <alignment horizontal="right"/>
    </xf>
    <xf numFmtId="0" fontId="30" fillId="21" borderId="5" applyNumberFormat="0" applyAlignment="0" applyProtection="0"/>
    <xf numFmtId="0" fontId="32" fillId="22" borderId="6" applyNumberFormat="0" applyAlignment="0" applyProtection="0"/>
    <xf numFmtId="0" fontId="15" fillId="0" borderId="1" applyFill="0">
      <alignment horizontal="left" vertical="top"/>
    </xf>
    <xf numFmtId="0" fontId="43" fillId="0" borderId="1" applyFill="0">
      <alignment horizontal="left" vertical="top"/>
    </xf>
    <xf numFmtId="0" fontId="43" fillId="0" borderId="1" applyFill="0">
      <alignment horizontal="left" vertical="top"/>
    </xf>
    <xf numFmtId="0" fontId="34" fillId="0" borderId="0" applyNumberFormat="0" applyFill="0" applyBorder="0" applyAlignment="0" applyProtection="0"/>
    <xf numFmtId="0" fontId="25" fillId="5" borderId="0" applyNumberFormat="0" applyBorder="0" applyAlignment="0" applyProtection="0"/>
    <xf numFmtId="0" fontId="22" fillId="0" borderId="7" applyNumberFormat="0" applyFill="0" applyAlignment="0" applyProtection="0"/>
    <xf numFmtId="0" fontId="23" fillId="0" borderId="8" applyNumberForma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28" fillId="8" borderId="5" applyNumberFormat="0" applyAlignment="0" applyProtection="0"/>
    <xf numFmtId="0" fontId="31" fillId="0" borderId="10" applyNumberFormat="0" applyFill="0" applyAlignment="0" applyProtection="0"/>
    <xf numFmtId="0" fontId="27" fillId="23" borderId="0" applyNumberFormat="0" applyBorder="0" applyAlignment="0" applyProtection="0"/>
    <xf numFmtId="0" fontId="9" fillId="0" borderId="0"/>
    <xf numFmtId="0" fontId="8" fillId="2" borderId="0"/>
    <xf numFmtId="0" fontId="9" fillId="0" borderId="0"/>
    <xf numFmtId="0" fontId="49" fillId="0" borderId="0"/>
    <xf numFmtId="0" fontId="8" fillId="24" borderId="11" applyNumberFormat="0" applyFont="0" applyAlignment="0" applyProtection="0"/>
    <xf numFmtId="176" fontId="12" fillId="0" borderId="3" applyNumberFormat="0" applyFont="0" applyFill="0" applyBorder="0" applyAlignment="0" applyProtection="0">
      <alignment horizontal="center" vertical="top" wrapText="1"/>
    </xf>
    <xf numFmtId="176" fontId="40" fillId="0" borderId="3" applyNumberFormat="0" applyFont="0" applyFill="0" applyBorder="0" applyAlignment="0" applyProtection="0">
      <alignment horizontal="center" vertical="top" wrapText="1"/>
    </xf>
    <xf numFmtId="0" fontId="29" fillId="21" borderId="12" applyNumberFormat="0" applyAlignment="0" applyProtection="0"/>
    <xf numFmtId="0" fontId="16" fillId="0" borderId="0">
      <alignment horizontal="right"/>
    </xf>
    <xf numFmtId="0" fontId="44" fillId="0" borderId="0">
      <alignment horizontal="right"/>
    </xf>
    <xf numFmtId="0" fontId="21" fillId="0" borderId="0" applyNumberFormat="0" applyFill="0" applyBorder="0" applyAlignment="0" applyProtection="0"/>
    <xf numFmtId="0" fontId="11" fillId="0" borderId="0" applyFill="0">
      <alignment horizontal="left"/>
    </xf>
    <xf numFmtId="0" fontId="39" fillId="0" borderId="0" applyFill="0">
      <alignment horizontal="left"/>
    </xf>
    <xf numFmtId="0" fontId="17" fillId="0" borderId="0" applyFill="0">
      <alignment horizontal="centerContinuous" vertical="center"/>
    </xf>
    <xf numFmtId="0" fontId="45" fillId="0" borderId="0" applyFill="0">
      <alignment horizontal="centerContinuous" vertical="center"/>
    </xf>
    <xf numFmtId="173" fontId="18" fillId="0" borderId="0" applyFill="0">
      <alignment horizontal="centerContinuous" vertical="center"/>
    </xf>
    <xf numFmtId="173" fontId="46" fillId="0" borderId="0" applyFill="0">
      <alignment horizontal="centerContinuous" vertical="center"/>
    </xf>
    <xf numFmtId="175" fontId="18" fillId="0" borderId="0" applyFill="0">
      <alignment horizontal="centerContinuous" vertical="center"/>
    </xf>
    <xf numFmtId="175" fontId="46" fillId="0" borderId="0" applyFill="0">
      <alignment horizontal="centerContinuous" vertical="center"/>
    </xf>
    <xf numFmtId="0" fontId="11" fillId="0" borderId="3">
      <alignment horizontal="centerContinuous" wrapText="1"/>
    </xf>
    <xf numFmtId="0" fontId="39" fillId="0" borderId="3">
      <alignment horizontal="centerContinuous" wrapText="1"/>
    </xf>
    <xf numFmtId="171" fontId="19" fillId="0" borderId="0" applyFill="0">
      <alignment horizontal="left"/>
    </xf>
    <xf numFmtId="171" fontId="47" fillId="0" borderId="0" applyFill="0">
      <alignment horizontal="left"/>
    </xf>
    <xf numFmtId="172" fontId="20" fillId="0" borderId="0" applyFill="0">
      <alignment horizontal="right"/>
    </xf>
    <xf numFmtId="172" fontId="48" fillId="0" borderId="0" applyFill="0">
      <alignment horizontal="right"/>
    </xf>
    <xf numFmtId="0" fontId="11" fillId="0" borderId="13" applyFill="0"/>
    <xf numFmtId="0" fontId="39" fillId="0" borderId="13" applyFill="0"/>
    <xf numFmtId="0" fontId="35" fillId="0" borderId="14" applyNumberFormat="0" applyFill="0" applyAlignment="0" applyProtection="0"/>
    <xf numFmtId="0" fontId="33" fillId="0" borderId="0" applyNumberFormat="0" applyFill="0" applyBorder="0" applyAlignment="0" applyProtection="0"/>
  </cellStyleXfs>
  <cellXfs count="179">
    <xf numFmtId="0" fontId="0" fillId="2" borderId="0" xfId="0"/>
    <xf numFmtId="0" fontId="0" fillId="2" borderId="15" xfId="0" applyBorder="1"/>
    <xf numFmtId="0" fontId="0" fillId="2" borderId="0" xfId="0" applyAlignment="1">
      <alignment horizontal="centerContinuous" vertical="center"/>
    </xf>
    <xf numFmtId="0" fontId="0" fillId="2" borderId="16" xfId="0" applyBorder="1" applyAlignment="1">
      <alignment horizontal="center"/>
    </xf>
    <xf numFmtId="0" fontId="0" fillId="2" borderId="17" xfId="0" applyBorder="1" applyAlignment="1">
      <alignment horizontal="center"/>
    </xf>
    <xf numFmtId="0" fontId="0" fillId="2" borderId="18" xfId="0" applyBorder="1" applyAlignment="1">
      <alignment horizontal="center"/>
    </xf>
    <xf numFmtId="0" fontId="0" fillId="2" borderId="19" xfId="0" applyBorder="1" applyAlignment="1">
      <alignment horizontal="left" vertical="top"/>
    </xf>
    <xf numFmtId="0" fontId="0" fillId="2" borderId="19" xfId="0" applyBorder="1" applyAlignment="1">
      <alignment horizontal="center" vertical="top"/>
    </xf>
    <xf numFmtId="1" fontId="0" fillId="2" borderId="20" xfId="0" applyNumberFormat="1" applyBorder="1" applyAlignment="1">
      <alignment vertical="top"/>
    </xf>
    <xf numFmtId="0" fontId="0" fillId="2" borderId="20" xfId="0" applyBorder="1" applyAlignment="1">
      <alignment horizontal="center" vertical="top"/>
    </xf>
    <xf numFmtId="0" fontId="0" fillId="2" borderId="20" xfId="0" applyBorder="1" applyAlignment="1">
      <alignment vertical="top"/>
    </xf>
    <xf numFmtId="1" fontId="0" fillId="2" borderId="20" xfId="0" applyNumberFormat="1" applyBorder="1" applyAlignment="1">
      <alignment horizontal="center" vertical="top"/>
    </xf>
    <xf numFmtId="0" fontId="0" fillId="2" borderId="21" xfId="0" applyBorder="1" applyAlignment="1">
      <alignment vertical="top"/>
    </xf>
    <xf numFmtId="0" fontId="0" fillId="2" borderId="0" xfId="0" applyAlignment="1">
      <alignment vertical="top"/>
    </xf>
    <xf numFmtId="1" fontId="0" fillId="2" borderId="0" xfId="0" applyNumberFormat="1" applyAlignment="1">
      <alignment horizontal="centerContinuous" vertical="top"/>
    </xf>
    <xf numFmtId="0" fontId="0" fillId="2" borderId="16" xfId="0" applyBorder="1" applyAlignment="1">
      <alignment horizontal="center" vertical="top"/>
    </xf>
    <xf numFmtId="0" fontId="3" fillId="2" borderId="19" xfId="0" applyFont="1" applyBorder="1" applyAlignment="1">
      <alignment vertical="top"/>
    </xf>
    <xf numFmtId="0" fontId="5" fillId="2" borderId="15" xfId="0" applyFont="1" applyBorder="1"/>
    <xf numFmtId="7" fontId="0" fillId="2" borderId="0" xfId="0" applyNumberFormat="1" applyAlignment="1">
      <alignment horizontal="right"/>
    </xf>
    <xf numFmtId="7" fontId="0" fillId="2" borderId="18" xfId="0" applyNumberFormat="1" applyBorder="1" applyAlignment="1">
      <alignment horizontal="right"/>
    </xf>
    <xf numFmtId="7" fontId="0" fillId="2" borderId="20" xfId="0" applyNumberFormat="1" applyBorder="1" applyAlignment="1">
      <alignment horizontal="right"/>
    </xf>
    <xf numFmtId="7" fontId="0" fillId="2" borderId="22" xfId="0" applyNumberFormat="1" applyBorder="1" applyAlignment="1">
      <alignment horizontal="right"/>
    </xf>
    <xf numFmtId="0" fontId="0" fillId="2" borderId="0" xfId="0" applyAlignment="1">
      <alignment horizontal="right"/>
    </xf>
    <xf numFmtId="7" fontId="0" fillId="2" borderId="19" xfId="0" applyNumberFormat="1" applyBorder="1" applyAlignment="1">
      <alignment horizontal="right"/>
    </xf>
    <xf numFmtId="7" fontId="0" fillId="2" borderId="23" xfId="0" applyNumberFormat="1" applyBorder="1" applyAlignment="1">
      <alignment horizontal="right"/>
    </xf>
    <xf numFmtId="0" fontId="0" fillId="2" borderId="0" xfId="0" applyAlignment="1">
      <alignment horizontal="center"/>
    </xf>
    <xf numFmtId="0" fontId="0" fillId="2" borderId="15" xfId="0" applyBorder="1" applyAlignment="1">
      <alignment horizontal="center"/>
    </xf>
    <xf numFmtId="7" fontId="0" fillId="2" borderId="13" xfId="0" applyNumberFormat="1" applyBorder="1" applyAlignment="1">
      <alignment horizontal="right"/>
    </xf>
    <xf numFmtId="7" fontId="0" fillId="2" borderId="25" xfId="0" applyNumberFormat="1" applyBorder="1" applyAlignment="1">
      <alignment horizontal="right"/>
    </xf>
    <xf numFmtId="7" fontId="2" fillId="2" borderId="0" xfId="0" applyNumberFormat="1" applyFont="1" applyAlignment="1">
      <alignment horizontal="centerContinuous" vertical="center"/>
    </xf>
    <xf numFmtId="1" fontId="5" fillId="2" borderId="0" xfId="0" applyNumberFormat="1" applyFont="1" applyAlignment="1">
      <alignment horizontal="centerContinuous" vertical="top"/>
    </xf>
    <xf numFmtId="0" fontId="5" fillId="2" borderId="0" xfId="0" applyFont="1" applyAlignment="1">
      <alignment horizontal="centerContinuous" vertical="center"/>
    </xf>
    <xf numFmtId="7" fontId="6" fillId="2" borderId="0" xfId="0" applyNumberFormat="1" applyFont="1" applyAlignment="1">
      <alignment horizontal="centerContinuous" vertical="center"/>
    </xf>
    <xf numFmtId="2" fontId="0" fillId="2" borderId="0" xfId="0" applyNumberFormat="1" applyAlignment="1">
      <alignment horizontal="centerContinuous"/>
    </xf>
    <xf numFmtId="7" fontId="0" fillId="2" borderId="0" xfId="0" applyNumberFormat="1" applyAlignment="1">
      <alignment horizontal="centerContinuous" vertical="center"/>
    </xf>
    <xf numFmtId="0" fontId="3" fillId="2" borderId="22" xfId="0" applyFont="1" applyBorder="1" applyAlignment="1">
      <alignment horizontal="center" vertical="center"/>
    </xf>
    <xf numFmtId="0" fontId="3" fillId="2" borderId="19" xfId="0" applyFont="1" applyBorder="1" applyAlignment="1">
      <alignment horizontal="center" vertical="center"/>
    </xf>
    <xf numFmtId="7" fontId="0" fillId="2" borderId="20" xfId="0" applyNumberFormat="1" applyBorder="1" applyAlignment="1">
      <alignment horizontal="right" vertical="center"/>
    </xf>
    <xf numFmtId="7" fontId="0" fillId="2" borderId="19" xfId="0" applyNumberFormat="1" applyBorder="1" applyAlignment="1">
      <alignment horizontal="right" vertical="center"/>
    </xf>
    <xf numFmtId="0" fontId="0" fillId="2" borderId="0" xfId="0" applyAlignment="1">
      <alignment vertical="center"/>
    </xf>
    <xf numFmtId="7" fontId="0" fillId="2" borderId="22" xfId="0" applyNumberFormat="1" applyBorder="1" applyAlignment="1">
      <alignment horizontal="right" vertical="center"/>
    </xf>
    <xf numFmtId="0" fontId="0" fillId="2" borderId="24" xfId="0" applyBorder="1" applyAlignment="1">
      <alignment vertical="top"/>
    </xf>
    <xf numFmtId="0" fontId="0" fillId="2" borderId="26" xfId="0" applyBorder="1"/>
    <xf numFmtId="0" fontId="0" fillId="2" borderId="24" xfId="0" applyBorder="1" applyAlignment="1">
      <alignment horizontal="center"/>
    </xf>
    <xf numFmtId="0" fontId="0" fillId="2" borderId="27" xfId="0" applyBorder="1"/>
    <xf numFmtId="0" fontId="0" fillId="2" borderId="27" xfId="0" applyBorder="1" applyAlignment="1">
      <alignment horizontal="center"/>
    </xf>
    <xf numFmtId="7" fontId="0" fillId="2" borderId="27" xfId="0" applyNumberFormat="1" applyBorder="1" applyAlignment="1">
      <alignment horizontal="right"/>
    </xf>
    <xf numFmtId="0" fontId="0" fillId="2" borderId="27" xfId="0" applyBorder="1" applyAlignment="1">
      <alignment horizontal="right"/>
    </xf>
    <xf numFmtId="0" fontId="0" fillId="2" borderId="29" xfId="0" applyBorder="1" applyAlignment="1">
      <alignment vertical="top"/>
    </xf>
    <xf numFmtId="0" fontId="0" fillId="2" borderId="13" xfId="0" applyBorder="1"/>
    <xf numFmtId="0" fontId="0" fillId="2" borderId="13" xfId="0" applyBorder="1" applyAlignment="1">
      <alignment horizontal="center"/>
    </xf>
    <xf numFmtId="7" fontId="0" fillId="2" borderId="16" xfId="0" applyNumberFormat="1" applyBorder="1" applyAlignment="1">
      <alignment horizontal="center"/>
    </xf>
    <xf numFmtId="0" fontId="0" fillId="2" borderId="20" xfId="0" applyBorder="1" applyAlignment="1">
      <alignment horizontal="right"/>
    </xf>
    <xf numFmtId="7" fontId="0" fillId="2" borderId="30" xfId="0" applyNumberFormat="1" applyBorder="1" applyAlignment="1">
      <alignment horizontal="right"/>
    </xf>
    <xf numFmtId="7" fontId="0" fillId="2" borderId="31" xfId="0" applyNumberFormat="1" applyBorder="1" applyAlignment="1">
      <alignment horizontal="right" vertical="center"/>
    </xf>
    <xf numFmtId="7" fontId="0" fillId="2" borderId="28" xfId="0" applyNumberFormat="1" applyBorder="1" applyAlignment="1">
      <alignment horizontal="right" vertical="center"/>
    </xf>
    <xf numFmtId="0" fontId="0" fillId="2" borderId="32" xfId="0" applyBorder="1" applyAlignment="1">
      <alignment horizontal="right"/>
    </xf>
    <xf numFmtId="0" fontId="0" fillId="2" borderId="33" xfId="0" applyBorder="1" applyAlignment="1">
      <alignment horizontal="right"/>
    </xf>
    <xf numFmtId="4" fontId="8" fillId="26" borderId="1" xfId="0" applyNumberFormat="1" applyFont="1" applyFill="1" applyBorder="1" applyAlignment="1">
      <alignment horizontal="center" vertical="top" wrapText="1"/>
    </xf>
    <xf numFmtId="0" fontId="51" fillId="26" borderId="0" xfId="0" applyFont="1" applyFill="1"/>
    <xf numFmtId="164" fontId="8" fillId="0" borderId="1" xfId="80" applyNumberFormat="1" applyFont="1" applyBorder="1" applyAlignment="1">
      <alignment horizontal="left" vertical="top" wrapText="1"/>
    </xf>
    <xf numFmtId="0" fontId="8" fillId="2" borderId="0" xfId="81"/>
    <xf numFmtId="7" fontId="8" fillId="2" borderId="20" xfId="81" applyNumberFormat="1" applyBorder="1" applyAlignment="1">
      <alignment horizontal="right" vertical="center"/>
    </xf>
    <xf numFmtId="0" fontId="8" fillId="2" borderId="0" xfId="81" applyAlignment="1">
      <alignment vertical="center"/>
    </xf>
    <xf numFmtId="165" fontId="8" fillId="0" borderId="1" xfId="81" applyNumberFormat="1" applyFill="1" applyBorder="1" applyAlignment="1">
      <alignment horizontal="left" vertical="top" wrapText="1"/>
    </xf>
    <xf numFmtId="164" fontId="8" fillId="0" borderId="1" xfId="81" applyNumberFormat="1" applyFill="1" applyBorder="1" applyAlignment="1">
      <alignment horizontal="left" vertical="top" wrapText="1"/>
    </xf>
    <xf numFmtId="0" fontId="8" fillId="0" borderId="1" xfId="81" applyFill="1" applyBorder="1" applyAlignment="1">
      <alignment horizontal="center" vertical="top" wrapText="1"/>
    </xf>
    <xf numFmtId="166" fontId="50" fillId="26" borderId="1" xfId="81" applyNumberFormat="1" applyFont="1" applyFill="1" applyBorder="1" applyAlignment="1" applyProtection="1">
      <alignment vertical="top"/>
      <protection locked="0"/>
    </xf>
    <xf numFmtId="166" fontId="50" fillId="0" borderId="1" xfId="81" applyNumberFormat="1" applyFont="1" applyFill="1" applyBorder="1" applyAlignment="1">
      <alignment vertical="top"/>
    </xf>
    <xf numFmtId="1" fontId="50" fillId="0" borderId="1" xfId="81" applyNumberFormat="1" applyFont="1" applyFill="1" applyBorder="1" applyAlignment="1">
      <alignment horizontal="right" vertical="top" wrapText="1"/>
    </xf>
    <xf numFmtId="164" fontId="8" fillId="0" borderId="1" xfId="80" applyNumberFormat="1" applyFont="1" applyBorder="1" applyAlignment="1">
      <alignment vertical="top" wrapText="1"/>
    </xf>
    <xf numFmtId="164" fontId="8" fillId="0" borderId="1" xfId="80" applyNumberFormat="1" applyFont="1" applyBorder="1" applyAlignment="1">
      <alignment horizontal="center" vertical="top" wrapText="1"/>
    </xf>
    <xf numFmtId="7" fontId="8" fillId="2" borderId="22" xfId="81" applyNumberFormat="1" applyBorder="1" applyAlignment="1">
      <alignment horizontal="right" vertical="center"/>
    </xf>
    <xf numFmtId="0" fontId="3" fillId="2" borderId="48" xfId="81" applyFont="1" applyBorder="1" applyAlignment="1">
      <alignment horizontal="center" vertical="center"/>
    </xf>
    <xf numFmtId="7" fontId="8" fillId="2" borderId="49" xfId="81" applyNumberFormat="1" applyBorder="1" applyAlignment="1">
      <alignment horizontal="right" vertical="center"/>
    </xf>
    <xf numFmtId="4" fontId="8" fillId="26" borderId="34" xfId="81" applyNumberFormat="1" applyFill="1" applyBorder="1" applyAlignment="1">
      <alignment horizontal="center" vertical="top" wrapText="1"/>
    </xf>
    <xf numFmtId="7" fontId="8" fillId="2" borderId="39" xfId="81" applyNumberFormat="1" applyBorder="1" applyAlignment="1">
      <alignment horizontal="right" vertical="center"/>
    </xf>
    <xf numFmtId="0" fontId="3" fillId="2" borderId="50" xfId="81" applyFont="1" applyBorder="1" applyAlignment="1">
      <alignment horizontal="center" vertical="center"/>
    </xf>
    <xf numFmtId="7" fontId="8" fillId="2" borderId="51" xfId="81" applyNumberFormat="1" applyBorder="1" applyAlignment="1">
      <alignment horizontal="right" vertical="center"/>
    </xf>
    <xf numFmtId="164" fontId="3" fillId="25" borderId="19" xfId="0" applyNumberFormat="1" applyFont="1" applyFill="1" applyBorder="1" applyAlignment="1">
      <alignment horizontal="left" vertical="center"/>
    </xf>
    <xf numFmtId="165" fontId="8" fillId="2" borderId="1" xfId="0" applyNumberFormat="1" applyFont="1" applyBorder="1" applyAlignment="1">
      <alignment horizontal="left" vertical="top" wrapText="1"/>
    </xf>
    <xf numFmtId="164" fontId="8" fillId="2" borderId="1" xfId="0" applyNumberFormat="1" applyFont="1" applyBorder="1" applyAlignment="1">
      <alignment horizontal="left" vertical="top" wrapText="1"/>
    </xf>
    <xf numFmtId="164" fontId="8" fillId="26" borderId="1" xfId="0" applyNumberFormat="1" applyFont="1" applyFill="1" applyBorder="1" applyAlignment="1">
      <alignment horizontal="center" vertical="top" wrapText="1"/>
    </xf>
    <xf numFmtId="0" fontId="8" fillId="2" borderId="1" xfId="0" applyFont="1" applyBorder="1" applyAlignment="1">
      <alignment horizontal="center" vertical="top" wrapText="1"/>
    </xf>
    <xf numFmtId="1" fontId="8" fillId="2" borderId="1" xfId="0" applyNumberFormat="1" applyFont="1" applyBorder="1" applyAlignment="1">
      <alignment horizontal="right" vertical="top"/>
    </xf>
    <xf numFmtId="166" fontId="8" fillId="26" borderId="1" xfId="0" applyNumberFormat="1" applyFont="1" applyFill="1" applyBorder="1" applyAlignment="1" applyProtection="1">
      <alignment vertical="top"/>
      <protection locked="0"/>
    </xf>
    <xf numFmtId="166" fontId="8" fillId="2" borderId="1" xfId="0" applyNumberFormat="1" applyFont="1" applyBorder="1" applyAlignment="1">
      <alignment vertical="top"/>
    </xf>
    <xf numFmtId="167" fontId="8" fillId="26" borderId="1" xfId="0" applyNumberFormat="1" applyFont="1" applyFill="1" applyBorder="1" applyAlignment="1">
      <alignment horizontal="center" vertical="top"/>
    </xf>
    <xf numFmtId="0" fontId="8" fillId="26" borderId="1" xfId="0" applyFont="1" applyFill="1" applyBorder="1" applyAlignment="1">
      <alignment vertical="center"/>
    </xf>
    <xf numFmtId="165" fontId="8" fillId="2" borderId="1" xfId="0" applyNumberFormat="1" applyFont="1" applyBorder="1" applyAlignment="1">
      <alignment horizontal="center" vertical="top" wrapText="1"/>
    </xf>
    <xf numFmtId="164" fontId="8" fillId="2" borderId="1" xfId="0" applyNumberFormat="1" applyFont="1" applyBorder="1" applyAlignment="1">
      <alignment horizontal="center" vertical="top" wrapText="1"/>
    </xf>
    <xf numFmtId="166" fontId="8" fillId="26" borderId="1" xfId="0" applyNumberFormat="1" applyFont="1" applyFill="1" applyBorder="1" applyAlignment="1">
      <alignment vertical="top"/>
    </xf>
    <xf numFmtId="164" fontId="3" fillId="25" borderId="19" xfId="0" applyNumberFormat="1" applyFont="1" applyFill="1" applyBorder="1" applyAlignment="1">
      <alignment horizontal="left" vertical="center" wrapText="1"/>
    </xf>
    <xf numFmtId="4" fontId="8" fillId="26" borderId="1" xfId="0" applyNumberFormat="1" applyFont="1" applyFill="1" applyBorder="1" applyAlignment="1">
      <alignment horizontal="center" vertical="top"/>
    </xf>
    <xf numFmtId="177" fontId="8" fillId="26" borderId="1" xfId="0" applyNumberFormat="1" applyFont="1" applyFill="1" applyBorder="1" applyAlignment="1">
      <alignment horizontal="center" vertical="top"/>
    </xf>
    <xf numFmtId="177" fontId="8" fillId="26" borderId="1" xfId="0" applyNumberFormat="1" applyFont="1" applyFill="1" applyBorder="1" applyAlignment="1">
      <alignment horizontal="center" vertical="top" wrapText="1"/>
    </xf>
    <xf numFmtId="177" fontId="8" fillId="26" borderId="1" xfId="0" applyNumberFormat="1" applyFont="1" applyFill="1" applyBorder="1" applyAlignment="1">
      <alignment horizontal="left" vertical="top" wrapText="1"/>
    </xf>
    <xf numFmtId="1" fontId="8" fillId="0" borderId="1" xfId="0" applyNumberFormat="1" applyFont="1" applyFill="1" applyBorder="1" applyAlignment="1">
      <alignment horizontal="right" vertical="top"/>
    </xf>
    <xf numFmtId="165" fontId="8" fillId="2" borderId="1" xfId="0" applyNumberFormat="1" applyFont="1" applyBorder="1" applyAlignment="1">
      <alignment horizontal="right" vertical="top" wrapText="1"/>
    </xf>
    <xf numFmtId="0" fontId="54" fillId="26" borderId="0" xfId="0" applyFont="1" applyFill="1"/>
    <xf numFmtId="1" fontId="8" fillId="2" borderId="1" xfId="0" applyNumberFormat="1" applyFont="1" applyBorder="1" applyAlignment="1">
      <alignment horizontal="right" vertical="top" wrapText="1"/>
    </xf>
    <xf numFmtId="166" fontId="8" fillId="2" borderId="1" xfId="0" applyNumberFormat="1" applyFont="1" applyBorder="1" applyAlignment="1">
      <alignment vertical="top" wrapText="1"/>
    </xf>
    <xf numFmtId="0" fontId="9" fillId="2" borderId="34" xfId="0" applyFont="1" applyBorder="1" applyAlignment="1">
      <alignment vertical="top" wrapText="1"/>
    </xf>
    <xf numFmtId="0" fontId="9" fillId="2" borderId="34" xfId="0" applyFont="1" applyBorder="1" applyAlignment="1">
      <alignment vertical="top" wrapText="1" shrinkToFit="1"/>
    </xf>
    <xf numFmtId="0" fontId="53" fillId="2" borderId="34" xfId="0" applyFont="1" applyBorder="1" applyAlignment="1">
      <alignment vertical="top" wrapText="1"/>
    </xf>
    <xf numFmtId="166" fontId="8" fillId="0" borderId="1" xfId="0" applyNumberFormat="1" applyFont="1" applyFill="1" applyBorder="1" applyAlignment="1" applyProtection="1">
      <alignment vertical="top"/>
      <protection locked="0"/>
    </xf>
    <xf numFmtId="178" fontId="8" fillId="2" borderId="1" xfId="0" applyNumberFormat="1" applyFont="1" applyBorder="1" applyAlignment="1">
      <alignment horizontal="right" vertical="top"/>
    </xf>
    <xf numFmtId="178" fontId="8" fillId="2" borderId="1" xfId="0" applyNumberFormat="1" applyFont="1" applyBorder="1" applyAlignment="1">
      <alignment horizontal="right" vertical="top" wrapText="1"/>
    </xf>
    <xf numFmtId="165" fontId="8" fillId="26" borderId="1" xfId="0" applyNumberFormat="1" applyFont="1" applyFill="1" applyBorder="1" applyAlignment="1">
      <alignment horizontal="right" vertical="top" wrapText="1"/>
    </xf>
    <xf numFmtId="164" fontId="8" fillId="26" borderId="1" xfId="0" applyNumberFormat="1" applyFont="1" applyFill="1" applyBorder="1" applyAlignment="1">
      <alignment horizontal="left" vertical="top" wrapText="1"/>
    </xf>
    <xf numFmtId="0" fontId="8" fillId="26" borderId="1" xfId="0" applyFont="1" applyFill="1" applyBorder="1" applyAlignment="1">
      <alignment horizontal="center" vertical="top" wrapText="1"/>
    </xf>
    <xf numFmtId="178" fontId="8" fillId="26" borderId="1" xfId="0" applyNumberFormat="1" applyFont="1" applyFill="1" applyBorder="1" applyAlignment="1">
      <alignment horizontal="right" vertical="top"/>
    </xf>
    <xf numFmtId="164" fontId="8" fillId="2" borderId="1" xfId="0" applyNumberFormat="1" applyFont="1" applyBorder="1" applyAlignment="1">
      <alignment vertical="top" wrapText="1"/>
    </xf>
    <xf numFmtId="0" fontId="51" fillId="26" borderId="0" xfId="0" applyFont="1" applyFill="1" applyAlignment="1">
      <alignment vertical="top"/>
    </xf>
    <xf numFmtId="165" fontId="8" fillId="2" borderId="1" xfId="0" applyNumberFormat="1" applyFont="1" applyBorder="1" applyAlignment="1">
      <alignment horizontal="left" vertical="top"/>
    </xf>
    <xf numFmtId="167" fontId="5" fillId="26" borderId="1" xfId="0" applyNumberFormat="1" applyFont="1" applyFill="1" applyBorder="1" applyAlignment="1">
      <alignment horizontal="center"/>
    </xf>
    <xf numFmtId="165" fontId="5" fillId="2" borderId="1" xfId="0" applyNumberFormat="1" applyFont="1" applyBorder="1" applyAlignment="1">
      <alignment horizontal="center" vertical="center" wrapText="1"/>
    </xf>
    <xf numFmtId="164" fontId="5" fillId="2" borderId="1" xfId="0" applyNumberFormat="1" applyFont="1" applyBorder="1" applyAlignment="1">
      <alignment vertical="center" wrapText="1"/>
    </xf>
    <xf numFmtId="164" fontId="8" fillId="2" borderId="1" xfId="0" applyNumberFormat="1" applyFont="1" applyBorder="1" applyAlignment="1">
      <alignment horizontal="centerContinuous" wrapText="1"/>
    </xf>
    <xf numFmtId="168" fontId="8" fillId="2" borderId="1" xfId="0" applyNumberFormat="1" applyFont="1" applyBorder="1" applyAlignment="1">
      <alignment horizontal="centerContinuous"/>
    </xf>
    <xf numFmtId="0" fontId="9" fillId="26" borderId="34" xfId="0" applyFont="1" applyFill="1" applyBorder="1" applyAlignment="1">
      <alignment vertical="top" wrapText="1"/>
    </xf>
    <xf numFmtId="0" fontId="9" fillId="2" borderId="34" xfId="0" applyFont="1" applyBorder="1"/>
    <xf numFmtId="0" fontId="55" fillId="26" borderId="52" xfId="0" applyFont="1" applyFill="1" applyBorder="1" applyAlignment="1">
      <alignment horizontal="center" vertical="center"/>
    </xf>
    <xf numFmtId="0" fontId="8" fillId="2" borderId="53" xfId="0" applyFont="1" applyBorder="1" applyAlignment="1">
      <alignment vertical="center"/>
    </xf>
    <xf numFmtId="0" fontId="8" fillId="2" borderId="53" xfId="0" applyFont="1" applyBorder="1"/>
    <xf numFmtId="0" fontId="56" fillId="26" borderId="53" xfId="0" applyFont="1" applyFill="1" applyBorder="1"/>
    <xf numFmtId="0" fontId="51" fillId="26" borderId="54" xfId="0" applyFont="1" applyFill="1" applyBorder="1"/>
    <xf numFmtId="0" fontId="9" fillId="2" borderId="0" xfId="0" applyFont="1"/>
    <xf numFmtId="165" fontId="8" fillId="2" borderId="2" xfId="0" applyNumberFormat="1" applyFont="1" applyBorder="1" applyAlignment="1">
      <alignment horizontal="right" vertical="top" wrapText="1"/>
    </xf>
    <xf numFmtId="164" fontId="8" fillId="2" borderId="2" xfId="0" applyNumberFormat="1" applyFont="1" applyBorder="1" applyAlignment="1">
      <alignment horizontal="left" vertical="top" wrapText="1"/>
    </xf>
    <xf numFmtId="164" fontId="8" fillId="2" borderId="2" xfId="0" applyNumberFormat="1" applyFont="1" applyBorder="1" applyAlignment="1">
      <alignment horizontal="center" vertical="top" wrapText="1"/>
    </xf>
    <xf numFmtId="0" fontId="8" fillId="2" borderId="2" xfId="0" applyFont="1" applyBorder="1" applyAlignment="1">
      <alignment horizontal="center" vertical="top" wrapText="1"/>
    </xf>
    <xf numFmtId="178" fontId="8" fillId="2" borderId="2" xfId="0" applyNumberFormat="1" applyFont="1" applyBorder="1" applyAlignment="1">
      <alignment horizontal="right" vertical="top"/>
    </xf>
    <xf numFmtId="166" fontId="8" fillId="26" borderId="2" xfId="0" applyNumberFormat="1" applyFont="1" applyFill="1" applyBorder="1" applyAlignment="1" applyProtection="1">
      <alignment vertical="top"/>
      <protection locked="0"/>
    </xf>
    <xf numFmtId="166" fontId="8" fillId="2" borderId="2" xfId="0" applyNumberFormat="1" applyFont="1" applyBorder="1" applyAlignment="1">
      <alignment vertical="top"/>
    </xf>
    <xf numFmtId="165" fontId="8" fillId="2" borderId="55" xfId="0" applyNumberFormat="1" applyFont="1" applyBorder="1" applyAlignment="1">
      <alignment horizontal="left" vertical="top" wrapText="1"/>
    </xf>
    <xf numFmtId="164" fontId="8" fillId="2" borderId="55" xfId="0" applyNumberFormat="1" applyFont="1" applyBorder="1" applyAlignment="1">
      <alignment horizontal="left" vertical="top" wrapText="1"/>
    </xf>
    <xf numFmtId="164" fontId="8" fillId="2" borderId="55" xfId="0" applyNumberFormat="1" applyFont="1" applyBorder="1" applyAlignment="1">
      <alignment horizontal="center" vertical="top" wrapText="1"/>
    </xf>
    <xf numFmtId="0" fontId="8" fillId="2" borderId="55" xfId="0" applyFont="1" applyBorder="1" applyAlignment="1">
      <alignment horizontal="center" vertical="top" wrapText="1"/>
    </xf>
    <xf numFmtId="1" fontId="8" fillId="2" borderId="55" xfId="0" applyNumberFormat="1" applyFont="1" applyBorder="1" applyAlignment="1">
      <alignment horizontal="right" vertical="top"/>
    </xf>
    <xf numFmtId="0" fontId="8" fillId="26" borderId="55" xfId="0" applyFont="1" applyFill="1" applyBorder="1" applyAlignment="1">
      <alignment vertical="center"/>
    </xf>
    <xf numFmtId="166" fontId="8" fillId="2" borderId="55" xfId="0" applyNumberFormat="1" applyFont="1" applyBorder="1" applyAlignment="1">
      <alignment vertical="top"/>
    </xf>
    <xf numFmtId="165" fontId="8" fillId="2" borderId="2" xfId="0" applyNumberFormat="1" applyFont="1" applyBorder="1" applyAlignment="1">
      <alignment horizontal="center" vertical="top" wrapText="1"/>
    </xf>
    <xf numFmtId="165" fontId="8" fillId="2" borderId="2" xfId="0" applyNumberFormat="1" applyFont="1" applyBorder="1" applyAlignment="1">
      <alignment horizontal="left" vertical="top" wrapText="1"/>
    </xf>
    <xf numFmtId="164" fontId="8" fillId="0" borderId="2" xfId="80" applyNumberFormat="1" applyFont="1" applyBorder="1" applyAlignment="1">
      <alignment horizontal="left" vertical="top" wrapText="1"/>
    </xf>
    <xf numFmtId="164" fontId="8" fillId="0" borderId="2" xfId="80" applyNumberFormat="1" applyFont="1" applyBorder="1" applyAlignment="1">
      <alignment horizontal="center" vertical="top" wrapText="1"/>
    </xf>
    <xf numFmtId="1" fontId="8" fillId="2" borderId="2" xfId="0" applyNumberFormat="1" applyFont="1" applyBorder="1" applyAlignment="1">
      <alignment horizontal="right" vertical="top" wrapText="1"/>
    </xf>
    <xf numFmtId="0" fontId="3" fillId="2" borderId="56" xfId="0" applyFont="1" applyBorder="1" applyAlignment="1">
      <alignment vertical="top"/>
    </xf>
    <xf numFmtId="164" fontId="3" fillId="25" borderId="56" xfId="0" applyNumberFormat="1" applyFont="1" applyFill="1" applyBorder="1" applyAlignment="1">
      <alignment horizontal="left" vertical="center" wrapText="1"/>
    </xf>
    <xf numFmtId="1" fontId="0" fillId="2" borderId="57" xfId="0" applyNumberFormat="1" applyBorder="1" applyAlignment="1">
      <alignment horizontal="center" vertical="top"/>
    </xf>
    <xf numFmtId="1" fontId="0" fillId="2" borderId="57" xfId="0" applyNumberFormat="1" applyBorder="1" applyAlignment="1">
      <alignment vertical="top"/>
    </xf>
    <xf numFmtId="7" fontId="0" fillId="2" borderId="57" xfId="0" applyNumberFormat="1" applyBorder="1" applyAlignment="1">
      <alignment horizontal="right"/>
    </xf>
    <xf numFmtId="7" fontId="0" fillId="2" borderId="56" xfId="0" applyNumberFormat="1" applyBorder="1" applyAlignment="1">
      <alignment horizontal="right"/>
    </xf>
    <xf numFmtId="1" fontId="7" fillId="2" borderId="20" xfId="0" applyNumberFormat="1" applyFont="1" applyBorder="1" applyAlignment="1">
      <alignment horizontal="left" vertical="center" wrapText="1"/>
    </xf>
    <xf numFmtId="0" fontId="0" fillId="2" borderId="0" xfId="0" applyAlignment="1">
      <alignment vertical="center" wrapText="1"/>
    </xf>
    <xf numFmtId="0" fontId="0" fillId="2" borderId="44" xfId="0" applyBorder="1" applyAlignment="1">
      <alignment vertical="center" wrapText="1"/>
    </xf>
    <xf numFmtId="1" fontId="7" fillId="2" borderId="39" xfId="0" applyNumberFormat="1" applyFont="1" applyBorder="1" applyAlignment="1">
      <alignment horizontal="left" vertical="center" wrapText="1"/>
    </xf>
    <xf numFmtId="0" fontId="0" fillId="2" borderId="40" xfId="0" applyBorder="1" applyAlignment="1">
      <alignment vertical="center" wrapText="1"/>
    </xf>
    <xf numFmtId="0" fontId="0" fillId="2" borderId="41" xfId="0" applyBorder="1" applyAlignment="1">
      <alignment vertical="center" wrapText="1"/>
    </xf>
    <xf numFmtId="7" fontId="0" fillId="2" borderId="35" xfId="0" applyNumberFormat="1" applyBorder="1" applyAlignment="1">
      <alignment horizontal="center"/>
    </xf>
    <xf numFmtId="0" fontId="0" fillId="2" borderId="36" xfId="0" applyBorder="1"/>
    <xf numFmtId="1" fontId="7" fillId="2" borderId="31" xfId="0" applyNumberFormat="1" applyFont="1" applyBorder="1" applyAlignment="1">
      <alignment horizontal="left" vertical="center" wrapText="1"/>
    </xf>
    <xf numFmtId="0" fontId="0" fillId="2" borderId="37" xfId="0" applyBorder="1" applyAlignment="1">
      <alignment vertical="center" wrapText="1"/>
    </xf>
    <xf numFmtId="0" fontId="0" fillId="2" borderId="38" xfId="0" applyBorder="1" applyAlignment="1">
      <alignment vertical="center" wrapText="1"/>
    </xf>
    <xf numFmtId="0" fontId="0" fillId="2" borderId="42" xfId="0" applyBorder="1"/>
    <xf numFmtId="0" fontId="0" fillId="2" borderId="43" xfId="0" applyBorder="1"/>
    <xf numFmtId="1" fontId="4" fillId="2" borderId="39" xfId="0" applyNumberFormat="1" applyFont="1" applyBorder="1" applyAlignment="1">
      <alignment horizontal="left" vertical="center" wrapText="1"/>
    </xf>
    <xf numFmtId="1" fontId="4" fillId="2" borderId="45" xfId="0" applyNumberFormat="1" applyFont="1" applyBorder="1" applyAlignment="1">
      <alignment horizontal="left" vertical="center" wrapText="1"/>
    </xf>
    <xf numFmtId="0" fontId="0" fillId="2" borderId="46" xfId="0" applyBorder="1" applyAlignment="1">
      <alignment vertical="center" wrapText="1"/>
    </xf>
    <xf numFmtId="0" fontId="0" fillId="2" borderId="47" xfId="0" applyBorder="1" applyAlignment="1">
      <alignment vertical="center" wrapText="1"/>
    </xf>
    <xf numFmtId="1" fontId="7" fillId="2" borderId="20" xfId="81" applyNumberFormat="1" applyFont="1" applyBorder="1" applyAlignment="1">
      <alignment horizontal="left" vertical="center" wrapText="1"/>
    </xf>
    <xf numFmtId="0" fontId="8" fillId="2" borderId="0" xfId="81" applyAlignment="1">
      <alignment vertical="center" wrapText="1"/>
    </xf>
    <xf numFmtId="0" fontId="8" fillId="2" borderId="44" xfId="81" applyBorder="1" applyAlignment="1">
      <alignment vertical="center" wrapText="1"/>
    </xf>
    <xf numFmtId="1" fontId="7" fillId="2" borderId="39" xfId="81" applyNumberFormat="1" applyFont="1" applyBorder="1" applyAlignment="1">
      <alignment horizontal="left" vertical="center" wrapText="1"/>
    </xf>
    <xf numFmtId="0" fontId="8" fillId="2" borderId="40" xfId="81" applyBorder="1" applyAlignment="1">
      <alignment vertical="center" wrapText="1"/>
    </xf>
    <xf numFmtId="0" fontId="8" fillId="2" borderId="41" xfId="81" applyBorder="1" applyAlignment="1">
      <alignment vertical="center" wrapText="1"/>
    </xf>
    <xf numFmtId="1" fontId="52" fillId="2" borderId="45" xfId="0" applyNumberFormat="1" applyFont="1" applyBorder="1" applyAlignment="1">
      <alignment horizontal="left" vertical="center" wrapText="1"/>
    </xf>
    <xf numFmtId="0" fontId="8" fillId="2" borderId="46" xfId="0" applyFont="1" applyBorder="1" applyAlignment="1">
      <alignment vertical="center" wrapText="1"/>
    </xf>
    <xf numFmtId="0" fontId="8" fillId="2" borderId="47" xfId="0" applyFont="1" applyBorder="1" applyAlignment="1">
      <alignment vertical="center" wrapText="1"/>
    </xf>
  </cellXfs>
  <cellStyles count="109">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BigLine" xfId="26" xr:uid="{00000000-0005-0000-0000-000019000000}"/>
    <cellStyle name="BigLine 2" xfId="27" xr:uid="{00000000-0005-0000-0000-00001A000000}"/>
    <cellStyle name="Blank" xfId="28" xr:uid="{00000000-0005-0000-0000-00001B000000}"/>
    <cellStyle name="Blank 2" xfId="29" xr:uid="{00000000-0005-0000-0000-00001C000000}"/>
    <cellStyle name="Blank 3" xfId="30" xr:uid="{00000000-0005-0000-0000-00001D000000}"/>
    <cellStyle name="BLine" xfId="31" xr:uid="{00000000-0005-0000-0000-00001E000000}"/>
    <cellStyle name="BLine 2" xfId="32" xr:uid="{00000000-0005-0000-0000-00001F000000}"/>
    <cellStyle name="C2" xfId="33" xr:uid="{00000000-0005-0000-0000-000020000000}"/>
    <cellStyle name="C2 2" xfId="34" xr:uid="{00000000-0005-0000-0000-000021000000}"/>
    <cellStyle name="C2 3" xfId="35" xr:uid="{00000000-0005-0000-0000-000022000000}"/>
    <cellStyle name="C2Sctn" xfId="36" xr:uid="{00000000-0005-0000-0000-000023000000}"/>
    <cellStyle name="C2Sctn 2" xfId="37" xr:uid="{00000000-0005-0000-0000-000024000000}"/>
    <cellStyle name="C3" xfId="38" xr:uid="{00000000-0005-0000-0000-000025000000}"/>
    <cellStyle name="C3 2" xfId="39" xr:uid="{00000000-0005-0000-0000-000026000000}"/>
    <cellStyle name="C3 3" xfId="40" xr:uid="{00000000-0005-0000-0000-000027000000}"/>
    <cellStyle name="C3Rem" xfId="41" xr:uid="{00000000-0005-0000-0000-000028000000}"/>
    <cellStyle name="C3Rem 2" xfId="42" xr:uid="{00000000-0005-0000-0000-000029000000}"/>
    <cellStyle name="C3Rem 3" xfId="43" xr:uid="{00000000-0005-0000-0000-00002A000000}"/>
    <cellStyle name="C3Sctn" xfId="44" xr:uid="{00000000-0005-0000-0000-00002B000000}"/>
    <cellStyle name="C3Sctn 2" xfId="45" xr:uid="{00000000-0005-0000-0000-00002C000000}"/>
    <cellStyle name="C4" xfId="46" xr:uid="{00000000-0005-0000-0000-00002D000000}"/>
    <cellStyle name="C4 2" xfId="47" xr:uid="{00000000-0005-0000-0000-00002E000000}"/>
    <cellStyle name="C4 3" xfId="48" xr:uid="{00000000-0005-0000-0000-00002F000000}"/>
    <cellStyle name="C5" xfId="49" xr:uid="{00000000-0005-0000-0000-000030000000}"/>
    <cellStyle name="C5 2" xfId="50" xr:uid="{00000000-0005-0000-0000-000031000000}"/>
    <cellStyle name="C5 3" xfId="51" xr:uid="{00000000-0005-0000-0000-000032000000}"/>
    <cellStyle name="C6" xfId="52" xr:uid="{00000000-0005-0000-0000-000033000000}"/>
    <cellStyle name="C6 2" xfId="53" xr:uid="{00000000-0005-0000-0000-000034000000}"/>
    <cellStyle name="C6 3" xfId="54" xr:uid="{00000000-0005-0000-0000-000035000000}"/>
    <cellStyle name="C7" xfId="55" xr:uid="{00000000-0005-0000-0000-000036000000}"/>
    <cellStyle name="C7 2" xfId="56" xr:uid="{00000000-0005-0000-0000-000037000000}"/>
    <cellStyle name="C7 3" xfId="57" xr:uid="{00000000-0005-0000-0000-000038000000}"/>
    <cellStyle name="C7Create" xfId="58" xr:uid="{00000000-0005-0000-0000-000039000000}"/>
    <cellStyle name="C7Create 2" xfId="59" xr:uid="{00000000-0005-0000-0000-00003A000000}"/>
    <cellStyle name="C7Create 3" xfId="60" xr:uid="{00000000-0005-0000-0000-00003B000000}"/>
    <cellStyle name="C8" xfId="61" xr:uid="{00000000-0005-0000-0000-00003C000000}"/>
    <cellStyle name="C8 2" xfId="62" xr:uid="{00000000-0005-0000-0000-00003D000000}"/>
    <cellStyle name="C8 3" xfId="63" xr:uid="{00000000-0005-0000-0000-00003E000000}"/>
    <cellStyle name="C8Sctn" xfId="64" xr:uid="{00000000-0005-0000-0000-00003F000000}"/>
    <cellStyle name="C8Sctn 2" xfId="65" xr:uid="{00000000-0005-0000-0000-000040000000}"/>
    <cellStyle name="Calculation 2" xfId="66" xr:uid="{00000000-0005-0000-0000-000041000000}"/>
    <cellStyle name="Check Cell 2" xfId="67" xr:uid="{00000000-0005-0000-0000-000042000000}"/>
    <cellStyle name="Continued" xfId="68" xr:uid="{00000000-0005-0000-0000-000043000000}"/>
    <cellStyle name="Continued 2" xfId="69" xr:uid="{00000000-0005-0000-0000-000044000000}"/>
    <cellStyle name="Continued 3" xfId="70" xr:uid="{00000000-0005-0000-0000-000045000000}"/>
    <cellStyle name="Explanatory Text 2" xfId="71" xr:uid="{00000000-0005-0000-0000-000046000000}"/>
    <cellStyle name="Good 2" xfId="72" xr:uid="{00000000-0005-0000-0000-000047000000}"/>
    <cellStyle name="Heading 1 2" xfId="73" xr:uid="{00000000-0005-0000-0000-000048000000}"/>
    <cellStyle name="Heading 2 2" xfId="74" xr:uid="{00000000-0005-0000-0000-000049000000}"/>
    <cellStyle name="Heading 3 2" xfId="75" xr:uid="{00000000-0005-0000-0000-00004A000000}"/>
    <cellStyle name="Heading 4 2" xfId="76" xr:uid="{00000000-0005-0000-0000-00004B000000}"/>
    <cellStyle name="Input 2" xfId="77" xr:uid="{00000000-0005-0000-0000-00004C000000}"/>
    <cellStyle name="Linked Cell 2" xfId="78" xr:uid="{00000000-0005-0000-0000-00004D000000}"/>
    <cellStyle name="Neutral 2" xfId="79" xr:uid="{00000000-0005-0000-0000-00004E000000}"/>
    <cellStyle name="Normal" xfId="0" builtinId="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te 2" xfId="84" xr:uid="{00000000-0005-0000-0000-000054000000}"/>
    <cellStyle name="Null" xfId="85" xr:uid="{00000000-0005-0000-0000-000055000000}"/>
    <cellStyle name="Null 2" xfId="86" xr:uid="{00000000-0005-0000-0000-000056000000}"/>
    <cellStyle name="Output 2" xfId="87" xr:uid="{00000000-0005-0000-0000-000057000000}"/>
    <cellStyle name="Regular" xfId="88" xr:uid="{00000000-0005-0000-0000-000058000000}"/>
    <cellStyle name="Regular 2" xfId="89" xr:uid="{00000000-0005-0000-0000-000059000000}"/>
    <cellStyle name="Title 2" xfId="90" xr:uid="{00000000-0005-0000-0000-00005A000000}"/>
    <cellStyle name="TitleA" xfId="91" xr:uid="{00000000-0005-0000-0000-00005B000000}"/>
    <cellStyle name="TitleA 2" xfId="92" xr:uid="{00000000-0005-0000-0000-00005C000000}"/>
    <cellStyle name="TitleC" xfId="93" xr:uid="{00000000-0005-0000-0000-00005D000000}"/>
    <cellStyle name="TitleC 2" xfId="94" xr:uid="{00000000-0005-0000-0000-00005E000000}"/>
    <cellStyle name="TitleE8" xfId="95" xr:uid="{00000000-0005-0000-0000-00005F000000}"/>
    <cellStyle name="TitleE8 2" xfId="96" xr:uid="{00000000-0005-0000-0000-000060000000}"/>
    <cellStyle name="TitleE8x" xfId="97" xr:uid="{00000000-0005-0000-0000-000061000000}"/>
    <cellStyle name="TitleE8x 2" xfId="98" xr:uid="{00000000-0005-0000-0000-000062000000}"/>
    <cellStyle name="TitleF" xfId="99" xr:uid="{00000000-0005-0000-0000-000063000000}"/>
    <cellStyle name="TitleF 2" xfId="100" xr:uid="{00000000-0005-0000-0000-000064000000}"/>
    <cellStyle name="TitleT" xfId="101" xr:uid="{00000000-0005-0000-0000-000065000000}"/>
    <cellStyle name="TitleT 2" xfId="102" xr:uid="{00000000-0005-0000-0000-000066000000}"/>
    <cellStyle name="TitleYC89" xfId="103" xr:uid="{00000000-0005-0000-0000-000067000000}"/>
    <cellStyle name="TitleYC89 2" xfId="104" xr:uid="{00000000-0005-0000-0000-000068000000}"/>
    <cellStyle name="TitleZ" xfId="105" xr:uid="{00000000-0005-0000-0000-000069000000}"/>
    <cellStyle name="TitleZ 2" xfId="106" xr:uid="{00000000-0005-0000-0000-00006A000000}"/>
    <cellStyle name="Total 2" xfId="107" xr:uid="{00000000-0005-0000-0000-00006B000000}"/>
    <cellStyle name="Warning Text 2" xfId="108" xr:uid="{00000000-0005-0000-0000-00006C000000}"/>
  </cellStyles>
  <dxfs count="46">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BA163"/>
  <sheetViews>
    <sheetView showZeros="0" tabSelected="1" showOutlineSymbols="0" view="pageBreakPreview" topLeftCell="B1" zoomScale="75" zoomScaleNormal="75" zoomScaleSheetLayoutView="75" workbookViewId="0">
      <selection activeCell="G8" sqref="G8"/>
    </sheetView>
  </sheetViews>
  <sheetFormatPr defaultColWidth="10.5546875" defaultRowHeight="15" x14ac:dyDescent="0.2"/>
  <cols>
    <col min="1" max="1" width="7.88671875" style="22" hidden="1" customWidth="1"/>
    <col min="2" max="2" width="8.77734375" style="13" customWidth="1"/>
    <col min="3" max="3" width="36.77734375" customWidth="1"/>
    <col min="4" max="4" width="12.77734375" style="25" customWidth="1"/>
    <col min="5" max="5" width="6.77734375" customWidth="1"/>
    <col min="6" max="6" width="11.77734375" customWidth="1"/>
    <col min="7" max="7" width="11.77734375" style="22" customWidth="1"/>
    <col min="8" max="8" width="16.77734375" style="22" customWidth="1"/>
    <col min="9" max="9" width="12.88671875" customWidth="1"/>
    <col min="10" max="10" width="37.5546875" customWidth="1"/>
    <col min="11" max="52" width="10.5546875" customWidth="1"/>
    <col min="53" max="53" width="59.33203125" customWidth="1"/>
  </cols>
  <sheetData>
    <row r="1" spans="1:53" ht="15.75" x14ac:dyDescent="0.2">
      <c r="A1" s="32"/>
      <c r="B1" s="30" t="s">
        <v>0</v>
      </c>
      <c r="C1" s="31"/>
      <c r="D1" s="31"/>
      <c r="E1" s="31"/>
      <c r="F1" s="31"/>
      <c r="G1" s="32"/>
      <c r="H1" s="31"/>
    </row>
    <row r="2" spans="1:53" x14ac:dyDescent="0.2">
      <c r="A2" s="29"/>
      <c r="B2" s="14" t="s">
        <v>114</v>
      </c>
      <c r="C2" s="2"/>
      <c r="D2" s="2"/>
      <c r="E2" s="2"/>
      <c r="F2" s="2"/>
      <c r="G2" s="29"/>
      <c r="H2" s="2"/>
    </row>
    <row r="3" spans="1:53" x14ac:dyDescent="0.2">
      <c r="A3" s="18"/>
      <c r="B3" s="13" t="s">
        <v>1</v>
      </c>
      <c r="D3"/>
      <c r="G3" s="34"/>
      <c r="H3" s="33"/>
    </row>
    <row r="4" spans="1:53" ht="15.75" thickBot="1" x14ac:dyDescent="0.25">
      <c r="A4" s="51" t="s">
        <v>25</v>
      </c>
      <c r="B4" s="15" t="s">
        <v>3</v>
      </c>
      <c r="C4" s="4" t="s">
        <v>4</v>
      </c>
      <c r="D4" s="3" t="s">
        <v>5</v>
      </c>
      <c r="E4" s="5" t="s">
        <v>6</v>
      </c>
      <c r="F4" s="5" t="s">
        <v>7</v>
      </c>
      <c r="G4" s="19" t="s">
        <v>8</v>
      </c>
      <c r="H4" s="5" t="s">
        <v>9</v>
      </c>
    </row>
    <row r="5" spans="1:53" ht="15.75" thickBot="1" x14ac:dyDescent="0.25">
      <c r="A5" s="24"/>
      <c r="B5" s="41"/>
      <c r="C5" s="42"/>
      <c r="D5" s="43" t="s">
        <v>10</v>
      </c>
      <c r="E5" s="44"/>
      <c r="F5" s="45" t="s">
        <v>11</v>
      </c>
      <c r="G5" s="46"/>
      <c r="H5" s="47"/>
      <c r="BA5" s="122" t="s">
        <v>202</v>
      </c>
    </row>
    <row r="6" spans="1:53" s="39" customFormat="1" ht="65.099999999999994" customHeight="1" thickTop="1" x14ac:dyDescent="0.2">
      <c r="A6" s="37"/>
      <c r="B6" s="36" t="s">
        <v>12</v>
      </c>
      <c r="C6" s="161" t="s">
        <v>313</v>
      </c>
      <c r="D6" s="162"/>
      <c r="E6" s="162"/>
      <c r="F6" s="163"/>
      <c r="G6" s="54"/>
      <c r="H6" s="55" t="s">
        <v>2</v>
      </c>
      <c r="BA6" s="123" t="s">
        <v>203</v>
      </c>
    </row>
    <row r="7" spans="1:53" ht="33" customHeight="1" x14ac:dyDescent="0.2">
      <c r="A7" s="20"/>
      <c r="B7" s="16"/>
      <c r="C7" s="79" t="s">
        <v>19</v>
      </c>
      <c r="D7" s="11"/>
      <c r="E7" s="9" t="s">
        <v>2</v>
      </c>
      <c r="F7" s="9" t="s">
        <v>2</v>
      </c>
      <c r="G7" s="20" t="s">
        <v>2</v>
      </c>
      <c r="H7" s="23"/>
      <c r="BA7" s="124" t="s">
        <v>204</v>
      </c>
    </row>
    <row r="8" spans="1:53" s="59" customFormat="1" ht="30" customHeight="1" x14ac:dyDescent="0.2">
      <c r="A8" s="58" t="s">
        <v>58</v>
      </c>
      <c r="B8" s="80" t="s">
        <v>208</v>
      </c>
      <c r="C8" s="81" t="s">
        <v>59</v>
      </c>
      <c r="D8" s="82" t="s">
        <v>139</v>
      </c>
      <c r="E8" s="83" t="s">
        <v>27</v>
      </c>
      <c r="F8" s="106">
        <v>125</v>
      </c>
      <c r="G8" s="85"/>
      <c r="H8" s="86">
        <f t="shared" ref="H8:H10" si="0">ROUND(G8*F8,2)</f>
        <v>0</v>
      </c>
      <c r="I8" s="102"/>
      <c r="BA8" s="125" t="s">
        <v>205</v>
      </c>
    </row>
    <row r="9" spans="1:53" s="59" customFormat="1" ht="30" customHeight="1" thickBot="1" x14ac:dyDescent="0.25">
      <c r="A9" s="87" t="s">
        <v>60</v>
      </c>
      <c r="B9" s="80" t="s">
        <v>209</v>
      </c>
      <c r="C9" s="81" t="s">
        <v>61</v>
      </c>
      <c r="D9" s="82" t="s">
        <v>158</v>
      </c>
      <c r="E9" s="83" t="s">
        <v>28</v>
      </c>
      <c r="F9" s="106">
        <v>570</v>
      </c>
      <c r="G9" s="85"/>
      <c r="H9" s="86">
        <f t="shared" si="0"/>
        <v>0</v>
      </c>
      <c r="I9" s="102"/>
      <c r="BA9" s="126" t="s">
        <v>206</v>
      </c>
    </row>
    <row r="10" spans="1:53" s="59" customFormat="1" ht="30" customHeight="1" x14ac:dyDescent="0.2">
      <c r="A10" s="87" t="s">
        <v>159</v>
      </c>
      <c r="B10" s="80" t="s">
        <v>63</v>
      </c>
      <c r="C10" s="81" t="s">
        <v>160</v>
      </c>
      <c r="D10" s="82" t="s">
        <v>158</v>
      </c>
      <c r="E10" s="83" t="s">
        <v>27</v>
      </c>
      <c r="F10" s="106">
        <v>10</v>
      </c>
      <c r="G10" s="85"/>
      <c r="H10" s="86">
        <f t="shared" si="0"/>
        <v>0</v>
      </c>
      <c r="I10" s="103"/>
      <c r="BA10" s="59" t="s">
        <v>207</v>
      </c>
    </row>
    <row r="11" spans="1:53" s="59" customFormat="1" ht="30" customHeight="1" x14ac:dyDescent="0.2">
      <c r="A11" s="87" t="s">
        <v>62</v>
      </c>
      <c r="B11" s="80" t="s">
        <v>64</v>
      </c>
      <c r="C11" s="81" t="s">
        <v>142</v>
      </c>
      <c r="D11" s="82" t="s">
        <v>158</v>
      </c>
      <c r="E11" s="83"/>
      <c r="F11" s="84"/>
      <c r="G11" s="88"/>
      <c r="H11" s="86"/>
      <c r="I11" s="102"/>
    </row>
    <row r="12" spans="1:53" s="59" customFormat="1" ht="30" customHeight="1" x14ac:dyDescent="0.2">
      <c r="A12" s="87" t="s">
        <v>154</v>
      </c>
      <c r="B12" s="89" t="s">
        <v>29</v>
      </c>
      <c r="C12" s="81" t="s">
        <v>155</v>
      </c>
      <c r="D12" s="90" t="s">
        <v>2</v>
      </c>
      <c r="E12" s="83" t="s">
        <v>30</v>
      </c>
      <c r="F12" s="106">
        <v>205</v>
      </c>
      <c r="G12" s="85"/>
      <c r="H12" s="86">
        <f t="shared" ref="H12" si="1">ROUND(G12*F12,2)</f>
        <v>0</v>
      </c>
      <c r="I12" s="102"/>
    </row>
    <row r="13" spans="1:53" s="59" customFormat="1" ht="33" customHeight="1" x14ac:dyDescent="0.2">
      <c r="A13" s="87" t="s">
        <v>31</v>
      </c>
      <c r="B13" s="80" t="s">
        <v>210</v>
      </c>
      <c r="C13" s="81" t="s">
        <v>32</v>
      </c>
      <c r="D13" s="82" t="s">
        <v>139</v>
      </c>
      <c r="E13" s="83"/>
      <c r="F13" s="84"/>
      <c r="G13" s="88"/>
      <c r="H13" s="86"/>
      <c r="I13" s="102"/>
    </row>
    <row r="14" spans="1:53" s="59" customFormat="1" ht="33" customHeight="1" x14ac:dyDescent="0.2">
      <c r="A14" s="87" t="s">
        <v>143</v>
      </c>
      <c r="B14" s="89" t="s">
        <v>29</v>
      </c>
      <c r="C14" s="81" t="s">
        <v>144</v>
      </c>
      <c r="D14" s="90" t="s">
        <v>2</v>
      </c>
      <c r="E14" s="83" t="s">
        <v>27</v>
      </c>
      <c r="F14" s="106">
        <v>80</v>
      </c>
      <c r="G14" s="85"/>
      <c r="H14" s="86">
        <f t="shared" ref="H14:H18" si="2">ROUND(G14*F14,2)</f>
        <v>0</v>
      </c>
      <c r="I14" s="102"/>
    </row>
    <row r="15" spans="1:53" s="59" customFormat="1" ht="30" customHeight="1" x14ac:dyDescent="0.2">
      <c r="A15" s="58" t="s">
        <v>33</v>
      </c>
      <c r="B15" s="80" t="s">
        <v>211</v>
      </c>
      <c r="C15" s="81" t="s">
        <v>34</v>
      </c>
      <c r="D15" s="82" t="s">
        <v>139</v>
      </c>
      <c r="E15" s="83" t="s">
        <v>28</v>
      </c>
      <c r="F15" s="106">
        <v>205</v>
      </c>
      <c r="G15" s="85"/>
      <c r="H15" s="86">
        <f t="shared" si="2"/>
        <v>0</v>
      </c>
      <c r="I15" s="102"/>
    </row>
    <row r="16" spans="1:53" s="59" customFormat="1" ht="30" customHeight="1" x14ac:dyDescent="0.2">
      <c r="A16" s="87" t="s">
        <v>161</v>
      </c>
      <c r="B16" s="80" t="s">
        <v>66</v>
      </c>
      <c r="C16" s="81" t="s">
        <v>162</v>
      </c>
      <c r="D16" s="82" t="s">
        <v>158</v>
      </c>
      <c r="E16" s="83" t="s">
        <v>28</v>
      </c>
      <c r="F16" s="106">
        <v>405</v>
      </c>
      <c r="G16" s="85"/>
      <c r="H16" s="86">
        <f t="shared" si="2"/>
        <v>0</v>
      </c>
      <c r="I16" s="102"/>
    </row>
    <row r="17" spans="1:9" s="59" customFormat="1" ht="30" customHeight="1" x14ac:dyDescent="0.2">
      <c r="A17" s="87" t="s">
        <v>65</v>
      </c>
      <c r="B17" s="80" t="s">
        <v>212</v>
      </c>
      <c r="C17" s="81" t="s">
        <v>145</v>
      </c>
      <c r="D17" s="82" t="s">
        <v>146</v>
      </c>
      <c r="E17" s="83"/>
      <c r="F17" s="84"/>
      <c r="G17" s="91"/>
      <c r="H17" s="86">
        <f t="shared" si="2"/>
        <v>0</v>
      </c>
      <c r="I17" s="102"/>
    </row>
    <row r="18" spans="1:9" s="59" customFormat="1" ht="30" customHeight="1" x14ac:dyDescent="0.2">
      <c r="A18" s="87" t="s">
        <v>147</v>
      </c>
      <c r="B18" s="89" t="s">
        <v>29</v>
      </c>
      <c r="C18" s="81" t="s">
        <v>148</v>
      </c>
      <c r="D18" s="90" t="s">
        <v>2</v>
      </c>
      <c r="E18" s="83" t="s">
        <v>28</v>
      </c>
      <c r="F18" s="106">
        <v>290</v>
      </c>
      <c r="G18" s="85"/>
      <c r="H18" s="86">
        <f t="shared" si="2"/>
        <v>0</v>
      </c>
      <c r="I18" s="102"/>
    </row>
    <row r="19" spans="1:9" s="59" customFormat="1" ht="30" customHeight="1" x14ac:dyDescent="0.2">
      <c r="A19" s="87" t="s">
        <v>150</v>
      </c>
      <c r="B19" s="80" t="s">
        <v>68</v>
      </c>
      <c r="C19" s="81" t="s">
        <v>67</v>
      </c>
      <c r="D19" s="90" t="s">
        <v>153</v>
      </c>
      <c r="E19" s="83"/>
      <c r="F19" s="84"/>
      <c r="G19" s="88"/>
      <c r="H19" s="86"/>
      <c r="I19" s="102"/>
    </row>
    <row r="20" spans="1:9" s="59" customFormat="1" ht="30" customHeight="1" x14ac:dyDescent="0.2">
      <c r="A20" s="87" t="s">
        <v>151</v>
      </c>
      <c r="B20" s="89" t="s">
        <v>29</v>
      </c>
      <c r="C20" s="81" t="s">
        <v>152</v>
      </c>
      <c r="D20" s="90" t="s">
        <v>2</v>
      </c>
      <c r="E20" s="83" t="s">
        <v>28</v>
      </c>
      <c r="F20" s="106">
        <v>290</v>
      </c>
      <c r="G20" s="85"/>
      <c r="H20" s="86">
        <f>ROUND(G20*F20,2)</f>
        <v>0</v>
      </c>
      <c r="I20" s="102"/>
    </row>
    <row r="21" spans="1:9" ht="33" customHeight="1" x14ac:dyDescent="0.2">
      <c r="A21" s="93" t="s">
        <v>251</v>
      </c>
      <c r="B21" s="16" t="s">
        <v>2</v>
      </c>
      <c r="C21" s="92" t="s">
        <v>134</v>
      </c>
      <c r="D21" s="11"/>
      <c r="E21" s="8"/>
      <c r="F21" s="11"/>
      <c r="G21" s="20"/>
      <c r="H21" s="23"/>
    </row>
    <row r="22" spans="1:9" s="59" customFormat="1" ht="30" customHeight="1" x14ac:dyDescent="0.2">
      <c r="A22" s="93" t="s">
        <v>53</v>
      </c>
      <c r="B22" s="80" t="s">
        <v>213</v>
      </c>
      <c r="C22" s="81" t="s">
        <v>54</v>
      </c>
      <c r="D22" s="82" t="s">
        <v>139</v>
      </c>
      <c r="E22" s="83"/>
      <c r="F22" s="84"/>
      <c r="G22" s="88"/>
      <c r="H22" s="86"/>
      <c r="I22" s="102"/>
    </row>
    <row r="23" spans="1:9" s="59" customFormat="1" ht="30" customHeight="1" x14ac:dyDescent="0.2">
      <c r="A23" s="93" t="s">
        <v>97</v>
      </c>
      <c r="B23" s="89" t="s">
        <v>29</v>
      </c>
      <c r="C23" s="81" t="s">
        <v>98</v>
      </c>
      <c r="D23" s="90" t="s">
        <v>2</v>
      </c>
      <c r="E23" s="83" t="s">
        <v>28</v>
      </c>
      <c r="F23" s="106">
        <v>490</v>
      </c>
      <c r="G23" s="85"/>
      <c r="H23" s="86">
        <f>ROUND(G23*F23,2)</f>
        <v>0</v>
      </c>
      <c r="I23" s="103"/>
    </row>
    <row r="24" spans="1:9" s="59" customFormat="1" ht="30" customHeight="1" x14ac:dyDescent="0.2">
      <c r="A24" s="93" t="s">
        <v>39</v>
      </c>
      <c r="B24" s="80" t="s">
        <v>214</v>
      </c>
      <c r="C24" s="81" t="s">
        <v>40</v>
      </c>
      <c r="D24" s="90" t="s">
        <v>99</v>
      </c>
      <c r="E24" s="83"/>
      <c r="F24" s="84"/>
      <c r="G24" s="88"/>
      <c r="H24" s="86"/>
      <c r="I24" s="102"/>
    </row>
    <row r="25" spans="1:9" s="59" customFormat="1" ht="30" customHeight="1" x14ac:dyDescent="0.2">
      <c r="A25" s="94" t="s">
        <v>102</v>
      </c>
      <c r="B25" s="95" t="s">
        <v>29</v>
      </c>
      <c r="C25" s="96" t="s">
        <v>103</v>
      </c>
      <c r="D25" s="95" t="s">
        <v>2</v>
      </c>
      <c r="E25" s="95" t="s">
        <v>35</v>
      </c>
      <c r="F25" s="84">
        <v>15</v>
      </c>
      <c r="G25" s="85"/>
      <c r="H25" s="86">
        <f>ROUND(G25*F25,2)</f>
        <v>0</v>
      </c>
      <c r="I25" s="102"/>
    </row>
    <row r="26" spans="1:9" s="59" customFormat="1" ht="30" customHeight="1" x14ac:dyDescent="0.2">
      <c r="A26" s="93" t="s">
        <v>41</v>
      </c>
      <c r="B26" s="89" t="s">
        <v>36</v>
      </c>
      <c r="C26" s="81" t="s">
        <v>42</v>
      </c>
      <c r="D26" s="90" t="s">
        <v>2</v>
      </c>
      <c r="E26" s="83" t="s">
        <v>35</v>
      </c>
      <c r="F26" s="97">
        <v>228</v>
      </c>
      <c r="G26" s="85"/>
      <c r="H26" s="86">
        <f>ROUND(G26*F26,2)</f>
        <v>0</v>
      </c>
      <c r="I26" s="102"/>
    </row>
    <row r="27" spans="1:9" s="59" customFormat="1" ht="30" customHeight="1" x14ac:dyDescent="0.2">
      <c r="A27" s="93" t="s">
        <v>163</v>
      </c>
      <c r="B27" s="80" t="s">
        <v>71</v>
      </c>
      <c r="C27" s="81" t="s">
        <v>164</v>
      </c>
      <c r="D27" s="90" t="s">
        <v>165</v>
      </c>
      <c r="E27" s="83"/>
      <c r="F27" s="84"/>
      <c r="G27" s="88"/>
      <c r="H27" s="86"/>
      <c r="I27" s="102"/>
    </row>
    <row r="28" spans="1:9" s="59" customFormat="1" ht="30" customHeight="1" x14ac:dyDescent="0.2">
      <c r="A28" s="93" t="s">
        <v>166</v>
      </c>
      <c r="B28" s="89" t="s">
        <v>29</v>
      </c>
      <c r="C28" s="81" t="s">
        <v>167</v>
      </c>
      <c r="D28" s="90" t="s">
        <v>118</v>
      </c>
      <c r="E28" s="83" t="s">
        <v>28</v>
      </c>
      <c r="F28" s="106">
        <v>106</v>
      </c>
      <c r="G28" s="85"/>
      <c r="H28" s="86">
        <f t="shared" ref="H28" si="3">ROUND(G28*F28,2)</f>
        <v>0</v>
      </c>
      <c r="I28" s="102"/>
    </row>
    <row r="29" spans="1:9" s="59" customFormat="1" ht="30" customHeight="1" x14ac:dyDescent="0.2">
      <c r="A29" s="93" t="s">
        <v>115</v>
      </c>
      <c r="B29" s="80" t="s">
        <v>73</v>
      </c>
      <c r="C29" s="81" t="s">
        <v>116</v>
      </c>
      <c r="D29" s="90" t="s">
        <v>165</v>
      </c>
      <c r="E29" s="83"/>
      <c r="F29" s="84"/>
      <c r="G29" s="88"/>
      <c r="H29" s="86"/>
      <c r="I29" s="102"/>
    </row>
    <row r="30" spans="1:9" s="59" customFormat="1" ht="30" customHeight="1" x14ac:dyDescent="0.2">
      <c r="A30" s="93" t="s">
        <v>117</v>
      </c>
      <c r="B30" s="89" t="s">
        <v>29</v>
      </c>
      <c r="C30" s="81" t="s">
        <v>140</v>
      </c>
      <c r="D30" s="90" t="s">
        <v>118</v>
      </c>
      <c r="E30" s="83"/>
      <c r="F30" s="84"/>
      <c r="G30" s="88"/>
      <c r="H30" s="86"/>
      <c r="I30" s="102"/>
    </row>
    <row r="31" spans="1:9" s="59" customFormat="1" ht="30" customHeight="1" x14ac:dyDescent="0.2">
      <c r="A31" s="93" t="s">
        <v>119</v>
      </c>
      <c r="B31" s="128" t="s">
        <v>69</v>
      </c>
      <c r="C31" s="129" t="s">
        <v>120</v>
      </c>
      <c r="D31" s="130"/>
      <c r="E31" s="131" t="s">
        <v>28</v>
      </c>
      <c r="F31" s="132">
        <v>10</v>
      </c>
      <c r="G31" s="133"/>
      <c r="H31" s="134">
        <f>ROUND(G31*F31,2)</f>
        <v>0</v>
      </c>
      <c r="I31" s="104"/>
    </row>
    <row r="32" spans="1:9" s="59" customFormat="1" ht="30" customHeight="1" x14ac:dyDescent="0.2">
      <c r="A32" s="93" t="s">
        <v>122</v>
      </c>
      <c r="B32" s="135" t="s">
        <v>75</v>
      </c>
      <c r="C32" s="136" t="s">
        <v>123</v>
      </c>
      <c r="D32" s="137" t="s">
        <v>121</v>
      </c>
      <c r="E32" s="138"/>
      <c r="F32" s="139"/>
      <c r="G32" s="140"/>
      <c r="H32" s="141"/>
      <c r="I32" s="102"/>
    </row>
    <row r="33" spans="1:53" s="59" customFormat="1" ht="33" customHeight="1" x14ac:dyDescent="0.2">
      <c r="A33" s="93" t="s">
        <v>168</v>
      </c>
      <c r="B33" s="89" t="s">
        <v>29</v>
      </c>
      <c r="C33" s="81" t="s">
        <v>169</v>
      </c>
      <c r="D33" s="90" t="s">
        <v>170</v>
      </c>
      <c r="E33" s="83" t="s">
        <v>45</v>
      </c>
      <c r="F33" s="106">
        <v>90</v>
      </c>
      <c r="G33" s="105"/>
      <c r="H33" s="86">
        <f t="shared" ref="H33:H34" si="4">ROUND(G33*F33,2)</f>
        <v>0</v>
      </c>
      <c r="I33" s="102"/>
    </row>
    <row r="34" spans="1:53" s="99" customFormat="1" ht="33" customHeight="1" x14ac:dyDescent="0.2">
      <c r="A34" s="93" t="s">
        <v>171</v>
      </c>
      <c r="B34" s="89" t="s">
        <v>36</v>
      </c>
      <c r="C34" s="81" t="s">
        <v>156</v>
      </c>
      <c r="D34" s="90" t="s">
        <v>172</v>
      </c>
      <c r="E34" s="83" t="s">
        <v>45</v>
      </c>
      <c r="F34" s="106">
        <v>5</v>
      </c>
      <c r="G34" s="85"/>
      <c r="H34" s="86">
        <f t="shared" si="4"/>
        <v>0</v>
      </c>
      <c r="I34" s="102"/>
      <c r="BA34" s="59"/>
    </row>
    <row r="35" spans="1:53" s="59" customFormat="1" ht="30" customHeight="1" x14ac:dyDescent="0.2">
      <c r="A35" s="93" t="s">
        <v>70</v>
      </c>
      <c r="B35" s="80" t="s">
        <v>215</v>
      </c>
      <c r="C35" s="81" t="s">
        <v>46</v>
      </c>
      <c r="D35" s="90" t="s">
        <v>104</v>
      </c>
      <c r="E35" s="83"/>
      <c r="F35" s="84"/>
      <c r="G35" s="88"/>
      <c r="H35" s="86"/>
      <c r="I35" s="102"/>
    </row>
    <row r="36" spans="1:53" s="99" customFormat="1" ht="33" customHeight="1" x14ac:dyDescent="0.2">
      <c r="A36" s="93" t="s">
        <v>105</v>
      </c>
      <c r="B36" s="89" t="s">
        <v>29</v>
      </c>
      <c r="C36" s="81" t="s">
        <v>156</v>
      </c>
      <c r="D36" s="90" t="s">
        <v>72</v>
      </c>
      <c r="E36" s="83" t="s">
        <v>45</v>
      </c>
      <c r="F36" s="106">
        <v>10</v>
      </c>
      <c r="G36" s="85"/>
      <c r="H36" s="86">
        <f t="shared" ref="H36" si="5">ROUND(G36*F36,2)</f>
        <v>0</v>
      </c>
      <c r="I36" s="102"/>
      <c r="BA36" s="59"/>
    </row>
    <row r="37" spans="1:53" s="59" customFormat="1" ht="30" customHeight="1" x14ac:dyDescent="0.2">
      <c r="A37" s="93" t="s">
        <v>306</v>
      </c>
      <c r="B37" s="80" t="s">
        <v>216</v>
      </c>
      <c r="C37" s="81" t="s">
        <v>307</v>
      </c>
      <c r="D37" s="90" t="s">
        <v>173</v>
      </c>
      <c r="E37" s="127"/>
      <c r="F37" s="84"/>
      <c r="G37" s="88"/>
      <c r="H37" s="86"/>
      <c r="I37" s="102"/>
    </row>
    <row r="38" spans="1:53" s="59" customFormat="1" ht="30" customHeight="1" x14ac:dyDescent="0.2">
      <c r="A38" s="93" t="s">
        <v>309</v>
      </c>
      <c r="B38" s="89" t="s">
        <v>29</v>
      </c>
      <c r="C38" s="81" t="s">
        <v>310</v>
      </c>
      <c r="D38" s="90"/>
      <c r="E38" s="83"/>
      <c r="F38" s="84"/>
      <c r="G38" s="88"/>
      <c r="H38" s="86"/>
      <c r="I38" s="102"/>
    </row>
    <row r="39" spans="1:53" s="59" customFormat="1" ht="30" customHeight="1" x14ac:dyDescent="0.2">
      <c r="A39" s="93" t="s">
        <v>311</v>
      </c>
      <c r="B39" s="98" t="s">
        <v>69</v>
      </c>
      <c r="C39" s="81" t="s">
        <v>308</v>
      </c>
      <c r="D39" s="90"/>
      <c r="E39" s="83" t="s">
        <v>30</v>
      </c>
      <c r="F39" s="84">
        <v>75</v>
      </c>
      <c r="G39" s="85"/>
      <c r="H39" s="86">
        <f>ROUND(G39*F39,2)</f>
        <v>0</v>
      </c>
      <c r="I39" s="102"/>
    </row>
    <row r="40" spans="1:53" s="59" customFormat="1" ht="30" customHeight="1" x14ac:dyDescent="0.2">
      <c r="A40" s="93" t="s">
        <v>106</v>
      </c>
      <c r="B40" s="80" t="s">
        <v>77</v>
      </c>
      <c r="C40" s="81" t="s">
        <v>107</v>
      </c>
      <c r="D40" s="90" t="s">
        <v>173</v>
      </c>
      <c r="E40" s="83" t="s">
        <v>28</v>
      </c>
      <c r="F40" s="106">
        <v>10</v>
      </c>
      <c r="G40" s="85"/>
      <c r="H40" s="86">
        <f>ROUND(G40*F40,2)</f>
        <v>0</v>
      </c>
      <c r="I40" s="102"/>
    </row>
    <row r="41" spans="1:53" s="59" customFormat="1" ht="30" customHeight="1" x14ac:dyDescent="0.2">
      <c r="A41" s="93" t="s">
        <v>74</v>
      </c>
      <c r="B41" s="80" t="s">
        <v>217</v>
      </c>
      <c r="C41" s="81" t="s">
        <v>76</v>
      </c>
      <c r="D41" s="90" t="s">
        <v>108</v>
      </c>
      <c r="E41" s="83" t="s">
        <v>35</v>
      </c>
      <c r="F41" s="100">
        <v>5</v>
      </c>
      <c r="G41" s="85"/>
      <c r="H41" s="86">
        <f t="shared" ref="H41" si="6">ROUND(G41*F41,2)</f>
        <v>0</v>
      </c>
      <c r="I41" s="102"/>
      <c r="BA41" s="99"/>
    </row>
    <row r="42" spans="1:53" ht="33" customHeight="1" x14ac:dyDescent="0.2">
      <c r="A42" s="20"/>
      <c r="B42" s="7" t="s">
        <v>2</v>
      </c>
      <c r="C42" s="92" t="s">
        <v>20</v>
      </c>
      <c r="D42" s="11"/>
      <c r="E42" s="9"/>
      <c r="F42" s="9"/>
      <c r="G42" s="20"/>
      <c r="H42" s="23"/>
      <c r="BA42" s="59"/>
    </row>
    <row r="43" spans="1:53" s="59" customFormat="1" ht="33" customHeight="1" x14ac:dyDescent="0.2">
      <c r="A43" s="58" t="s">
        <v>47</v>
      </c>
      <c r="B43" s="80" t="s">
        <v>218</v>
      </c>
      <c r="C43" s="81" t="s">
        <v>48</v>
      </c>
      <c r="D43" s="90" t="s">
        <v>149</v>
      </c>
      <c r="E43" s="83"/>
      <c r="F43" s="100"/>
      <c r="G43" s="88"/>
      <c r="H43" s="101"/>
      <c r="I43" s="102"/>
    </row>
    <row r="44" spans="1:53" s="59" customFormat="1" ht="33" customHeight="1" x14ac:dyDescent="0.2">
      <c r="A44" s="58" t="s">
        <v>174</v>
      </c>
      <c r="B44" s="89" t="s">
        <v>29</v>
      </c>
      <c r="C44" s="81" t="s">
        <v>305</v>
      </c>
      <c r="D44" s="90" t="s">
        <v>2</v>
      </c>
      <c r="E44" s="83" t="s">
        <v>28</v>
      </c>
      <c r="F44" s="107">
        <v>485</v>
      </c>
      <c r="G44" s="85"/>
      <c r="H44" s="86">
        <f t="shared" ref="H44:H45" si="7">ROUND(G44*F44,2)</f>
        <v>0</v>
      </c>
      <c r="I44" s="102"/>
    </row>
    <row r="45" spans="1:53" s="59" customFormat="1" ht="33" customHeight="1" x14ac:dyDescent="0.2">
      <c r="A45" s="58" t="s">
        <v>111</v>
      </c>
      <c r="B45" s="80" t="s">
        <v>83</v>
      </c>
      <c r="C45" s="81" t="s">
        <v>175</v>
      </c>
      <c r="D45" s="90" t="s">
        <v>149</v>
      </c>
      <c r="E45" s="83" t="s">
        <v>45</v>
      </c>
      <c r="F45" s="107">
        <v>104</v>
      </c>
      <c r="G45" s="85"/>
      <c r="H45" s="86">
        <f t="shared" si="7"/>
        <v>0</v>
      </c>
      <c r="I45" s="102"/>
    </row>
    <row r="46" spans="1:53" ht="33" customHeight="1" x14ac:dyDescent="0.2">
      <c r="A46" s="20"/>
      <c r="B46" s="7" t="s">
        <v>2</v>
      </c>
      <c r="C46" s="92" t="s">
        <v>21</v>
      </c>
      <c r="D46" s="11"/>
      <c r="E46" s="10"/>
      <c r="F46" s="9"/>
      <c r="G46" s="20"/>
      <c r="H46" s="23"/>
      <c r="BA46" s="59"/>
    </row>
    <row r="47" spans="1:53" s="59" customFormat="1" ht="30" customHeight="1" x14ac:dyDescent="0.2">
      <c r="A47" s="58" t="s">
        <v>78</v>
      </c>
      <c r="B47" s="80" t="s">
        <v>219</v>
      </c>
      <c r="C47" s="81" t="s">
        <v>79</v>
      </c>
      <c r="D47" s="90" t="s">
        <v>80</v>
      </c>
      <c r="E47" s="83"/>
      <c r="F47" s="100"/>
      <c r="G47" s="88"/>
      <c r="H47" s="101"/>
      <c r="I47" s="102"/>
    </row>
    <row r="48" spans="1:53" s="59" customFormat="1" ht="30" customHeight="1" x14ac:dyDescent="0.2">
      <c r="A48" s="58" t="s">
        <v>133</v>
      </c>
      <c r="B48" s="89" t="s">
        <v>29</v>
      </c>
      <c r="C48" s="81" t="s">
        <v>81</v>
      </c>
      <c r="D48" s="90"/>
      <c r="E48" s="83" t="s">
        <v>35</v>
      </c>
      <c r="F48" s="100">
        <v>1</v>
      </c>
      <c r="G48" s="85"/>
      <c r="H48" s="86">
        <f>ROUND(G48*F48,2)</f>
        <v>0</v>
      </c>
      <c r="I48" s="102"/>
    </row>
    <row r="49" spans="1:53" s="59" customFormat="1" ht="30" customHeight="1" x14ac:dyDescent="0.2">
      <c r="A49" s="58" t="s">
        <v>82</v>
      </c>
      <c r="B49" s="80" t="s">
        <v>87</v>
      </c>
      <c r="C49" s="81" t="s">
        <v>84</v>
      </c>
      <c r="D49" s="90" t="s">
        <v>80</v>
      </c>
      <c r="E49" s="83"/>
      <c r="F49" s="100"/>
      <c r="G49" s="88"/>
      <c r="H49" s="101"/>
      <c r="I49" s="102"/>
      <c r="BA49"/>
    </row>
    <row r="50" spans="1:53" s="59" customFormat="1" ht="30" customHeight="1" x14ac:dyDescent="0.2">
      <c r="A50" s="58" t="s">
        <v>85</v>
      </c>
      <c r="B50" s="89" t="s">
        <v>29</v>
      </c>
      <c r="C50" s="81" t="s">
        <v>86</v>
      </c>
      <c r="D50" s="90"/>
      <c r="E50" s="83"/>
      <c r="F50" s="100"/>
      <c r="G50" s="88"/>
      <c r="H50" s="101"/>
      <c r="I50" s="102"/>
    </row>
    <row r="51" spans="1:53" s="59" customFormat="1" ht="33" customHeight="1" x14ac:dyDescent="0.2">
      <c r="A51" s="58" t="s">
        <v>112</v>
      </c>
      <c r="B51" s="98" t="s">
        <v>69</v>
      </c>
      <c r="C51" s="81" t="s">
        <v>176</v>
      </c>
      <c r="D51" s="90"/>
      <c r="E51" s="83" t="s">
        <v>45</v>
      </c>
      <c r="F51" s="107">
        <v>10</v>
      </c>
      <c r="G51" s="85"/>
      <c r="H51" s="86">
        <f>ROUND(G51*F51,2)</f>
        <v>0</v>
      </c>
      <c r="I51" s="102"/>
    </row>
    <row r="52" spans="1:53" ht="33" customHeight="1" x14ac:dyDescent="0.2">
      <c r="A52" s="20"/>
      <c r="B52" s="16" t="s">
        <v>2</v>
      </c>
      <c r="C52" s="92" t="s">
        <v>23</v>
      </c>
      <c r="D52" s="11"/>
      <c r="E52" s="8"/>
      <c r="F52" s="11"/>
      <c r="G52" s="20"/>
      <c r="H52" s="23"/>
      <c r="BA52" s="59"/>
    </row>
    <row r="53" spans="1:53" s="59" customFormat="1" ht="30" customHeight="1" x14ac:dyDescent="0.2">
      <c r="A53" s="93" t="s">
        <v>177</v>
      </c>
      <c r="B53" s="80" t="s">
        <v>312</v>
      </c>
      <c r="C53" s="81" t="s">
        <v>178</v>
      </c>
      <c r="D53" s="90" t="s">
        <v>179</v>
      </c>
      <c r="E53" s="83" t="s">
        <v>28</v>
      </c>
      <c r="F53" s="106">
        <v>750</v>
      </c>
      <c r="G53" s="85"/>
      <c r="H53" s="86">
        <f>ROUND(G53*F53,2)</f>
        <v>0</v>
      </c>
      <c r="I53" s="102"/>
    </row>
    <row r="54" spans="1:53" ht="65.099999999999994" customHeight="1" thickBot="1" x14ac:dyDescent="0.25">
      <c r="A54" s="21"/>
      <c r="B54" s="35" t="str">
        <f>B6</f>
        <v>A</v>
      </c>
      <c r="C54" s="156" t="str">
        <f>C6</f>
        <v>WESTBOUND ABINOJII MIKANAH TRANSIT STOPS - WB ABINOJII MIKANAH / DE LA SEIGNEURIE BLVD INTERSECTION AND WB ABINOJII MIKANAH /  INTERSECTION
TRANSIT STOP IMPROVMENT</v>
      </c>
      <c r="D54" s="157"/>
      <c r="E54" s="157"/>
      <c r="F54" s="158"/>
      <c r="G54" s="21" t="s">
        <v>17</v>
      </c>
      <c r="H54" s="21">
        <f>SUM(H6:H53)</f>
        <v>0</v>
      </c>
      <c r="BA54" s="59"/>
    </row>
    <row r="55" spans="1:53" s="39" customFormat="1" ht="50.1" customHeight="1" thickTop="1" x14ac:dyDescent="0.2">
      <c r="A55" s="37"/>
      <c r="B55" s="36" t="s">
        <v>13</v>
      </c>
      <c r="C55" s="153" t="s">
        <v>302</v>
      </c>
      <c r="D55" s="154"/>
      <c r="E55" s="154"/>
      <c r="F55" s="155"/>
      <c r="G55" s="37"/>
      <c r="H55" s="38"/>
      <c r="BA55" s="59"/>
    </row>
    <row r="56" spans="1:53" s="59" customFormat="1" ht="30" customHeight="1" x14ac:dyDescent="0.2">
      <c r="A56" s="87"/>
      <c r="B56" s="80" t="s">
        <v>280</v>
      </c>
      <c r="C56" s="81" t="s">
        <v>259</v>
      </c>
      <c r="D56" s="82" t="s">
        <v>158</v>
      </c>
      <c r="E56" s="83" t="s">
        <v>28</v>
      </c>
      <c r="F56" s="106">
        <v>72</v>
      </c>
      <c r="G56" s="85"/>
      <c r="H56" s="86">
        <f t="shared" ref="H56" si="8">ROUND(G56*F56,2)</f>
        <v>0</v>
      </c>
      <c r="I56" s="102"/>
      <c r="BA56"/>
    </row>
    <row r="57" spans="1:53" s="59" customFormat="1" ht="33" customHeight="1" x14ac:dyDescent="0.2">
      <c r="A57" s="93"/>
      <c r="B57" s="80" t="s">
        <v>281</v>
      </c>
      <c r="C57" s="81" t="s">
        <v>54</v>
      </c>
      <c r="D57" s="82" t="s">
        <v>295</v>
      </c>
      <c r="E57" s="83"/>
      <c r="F57" s="84"/>
      <c r="G57" s="88"/>
      <c r="H57" s="86"/>
      <c r="I57" s="102"/>
    </row>
    <row r="58" spans="1:53" s="59" customFormat="1" ht="30" customHeight="1" x14ac:dyDescent="0.2">
      <c r="A58" s="93"/>
      <c r="B58" s="89" t="s">
        <v>29</v>
      </c>
      <c r="C58" s="81" t="s">
        <v>98</v>
      </c>
      <c r="D58" s="90" t="s">
        <v>2</v>
      </c>
      <c r="E58" s="83" t="s">
        <v>28</v>
      </c>
      <c r="F58" s="106">
        <v>72</v>
      </c>
      <c r="G58" s="85"/>
      <c r="H58" s="86">
        <f>ROUND(G58*F58,2)</f>
        <v>0</v>
      </c>
      <c r="I58" s="103"/>
    </row>
    <row r="59" spans="1:53" s="59" customFormat="1" ht="33" customHeight="1" x14ac:dyDescent="0.2">
      <c r="A59" s="93"/>
      <c r="B59" s="80" t="s">
        <v>282</v>
      </c>
      <c r="C59" s="81" t="s">
        <v>164</v>
      </c>
      <c r="D59" s="90" t="s">
        <v>296</v>
      </c>
      <c r="E59" s="83"/>
      <c r="F59" s="84"/>
      <c r="G59" s="88"/>
      <c r="H59" s="86"/>
      <c r="I59" s="102"/>
    </row>
    <row r="60" spans="1:53" s="59" customFormat="1" ht="33" customHeight="1" x14ac:dyDescent="0.2">
      <c r="A60" s="93"/>
      <c r="B60" s="89" t="s">
        <v>29</v>
      </c>
      <c r="C60" s="81" t="s">
        <v>260</v>
      </c>
      <c r="D60" s="90" t="s">
        <v>297</v>
      </c>
      <c r="E60" s="83" t="s">
        <v>28</v>
      </c>
      <c r="F60" s="106">
        <v>14</v>
      </c>
      <c r="G60" s="85"/>
      <c r="H60" s="86">
        <f t="shared" ref="H60" si="9">ROUND(G60*F60,2)</f>
        <v>0</v>
      </c>
      <c r="I60" s="102"/>
      <c r="BA60"/>
    </row>
    <row r="61" spans="1:53" s="59" customFormat="1" ht="30" customHeight="1" x14ac:dyDescent="0.2">
      <c r="A61" s="87"/>
      <c r="B61" s="80" t="s">
        <v>283</v>
      </c>
      <c r="C61" s="81" t="s">
        <v>264</v>
      </c>
      <c r="D61" s="82" t="s">
        <v>298</v>
      </c>
      <c r="E61" s="83" t="s">
        <v>45</v>
      </c>
      <c r="F61" s="106">
        <v>14</v>
      </c>
      <c r="G61" s="85"/>
      <c r="H61" s="86">
        <f t="shared" ref="H61" si="10">ROUND(G61*F61,2)</f>
        <v>0</v>
      </c>
      <c r="I61" s="102"/>
    </row>
    <row r="62" spans="1:53" s="59" customFormat="1" ht="30" customHeight="1" x14ac:dyDescent="0.2">
      <c r="A62" s="87"/>
      <c r="B62" s="80" t="s">
        <v>284</v>
      </c>
      <c r="C62" s="81" t="s">
        <v>265</v>
      </c>
      <c r="D62" s="82" t="s">
        <v>294</v>
      </c>
      <c r="E62" s="83" t="s">
        <v>136</v>
      </c>
      <c r="F62" s="106">
        <v>1</v>
      </c>
      <c r="G62" s="85"/>
      <c r="H62" s="86">
        <f t="shared" ref="H62" si="11">ROUND(G62*F62,2)</f>
        <v>0</v>
      </c>
      <c r="I62" s="102"/>
    </row>
    <row r="63" spans="1:53" s="59" customFormat="1" ht="33" customHeight="1" x14ac:dyDescent="0.2">
      <c r="A63" s="93"/>
      <c r="B63" s="80" t="s">
        <v>285</v>
      </c>
      <c r="C63" s="81" t="s">
        <v>261</v>
      </c>
      <c r="D63" s="90" t="s">
        <v>299</v>
      </c>
      <c r="E63" s="83"/>
      <c r="F63" s="84"/>
      <c r="G63" s="88"/>
      <c r="H63" s="86"/>
      <c r="I63" s="102"/>
    </row>
    <row r="64" spans="1:53" s="59" customFormat="1" ht="30" customHeight="1" x14ac:dyDescent="0.2">
      <c r="A64" s="93"/>
      <c r="B64" s="89" t="s">
        <v>29</v>
      </c>
      <c r="C64" s="81" t="s">
        <v>262</v>
      </c>
      <c r="D64" s="90"/>
      <c r="E64" s="83" t="s">
        <v>28</v>
      </c>
      <c r="F64" s="106">
        <v>15</v>
      </c>
      <c r="G64" s="85"/>
      <c r="H64" s="86">
        <f t="shared" ref="H64" si="12">ROUND(G64*F64,2)</f>
        <v>0</v>
      </c>
      <c r="I64" s="102"/>
      <c r="BA64" s="113"/>
    </row>
    <row r="65" spans="1:53" s="59" customFormat="1" ht="30" customHeight="1" x14ac:dyDescent="0.2">
      <c r="A65" s="93"/>
      <c r="B65" s="89" t="s">
        <v>36</v>
      </c>
      <c r="C65" s="81" t="s">
        <v>263</v>
      </c>
      <c r="D65" s="90"/>
      <c r="E65" s="83" t="s">
        <v>45</v>
      </c>
      <c r="F65" s="106">
        <v>12</v>
      </c>
      <c r="G65" s="85"/>
      <c r="H65" s="86">
        <f t="shared" ref="H65" si="13">ROUND(G65*F65,2)</f>
        <v>0</v>
      </c>
      <c r="I65" s="102"/>
      <c r="BA65" s="113"/>
    </row>
    <row r="66" spans="1:53" s="59" customFormat="1" ht="33" customHeight="1" x14ac:dyDescent="0.2">
      <c r="A66" s="93"/>
      <c r="B66" s="80" t="s">
        <v>286</v>
      </c>
      <c r="C66" s="81" t="s">
        <v>266</v>
      </c>
      <c r="D66" s="90" t="s">
        <v>293</v>
      </c>
      <c r="E66" s="83"/>
      <c r="F66" s="84"/>
      <c r="G66" s="88"/>
      <c r="H66" s="86"/>
      <c r="I66" s="102"/>
    </row>
    <row r="67" spans="1:53" s="59" customFormat="1" ht="30" customHeight="1" x14ac:dyDescent="0.2">
      <c r="A67" s="93"/>
      <c r="B67" s="89" t="s">
        <v>29</v>
      </c>
      <c r="C67" s="81" t="s">
        <v>267</v>
      </c>
      <c r="D67" s="90"/>
      <c r="E67" s="83" t="s">
        <v>27</v>
      </c>
      <c r="F67" s="106">
        <v>48</v>
      </c>
      <c r="G67" s="85"/>
      <c r="H67" s="86">
        <f t="shared" ref="H67:H68" si="14">ROUND(G67*F67,2)</f>
        <v>0</v>
      </c>
      <c r="I67" s="102"/>
      <c r="BA67" s="113"/>
    </row>
    <row r="68" spans="1:53" s="59" customFormat="1" ht="30" customHeight="1" x14ac:dyDescent="0.2">
      <c r="A68" s="93"/>
      <c r="B68" s="89" t="s">
        <v>36</v>
      </c>
      <c r="C68" s="81" t="s">
        <v>268</v>
      </c>
      <c r="D68" s="90"/>
      <c r="E68" s="83" t="s">
        <v>28</v>
      </c>
      <c r="F68" s="106">
        <v>38</v>
      </c>
      <c r="G68" s="85"/>
      <c r="H68" s="86">
        <f t="shared" si="14"/>
        <v>0</v>
      </c>
      <c r="I68" s="102"/>
    </row>
    <row r="69" spans="1:53" s="59" customFormat="1" ht="33" customHeight="1" x14ac:dyDescent="0.2">
      <c r="A69" s="93"/>
      <c r="B69" s="80" t="s">
        <v>287</v>
      </c>
      <c r="C69" s="81" t="s">
        <v>269</v>
      </c>
      <c r="D69" s="90" t="s">
        <v>292</v>
      </c>
      <c r="E69" s="83"/>
      <c r="F69" s="84"/>
      <c r="G69" s="88"/>
      <c r="H69" s="86"/>
      <c r="I69" s="102"/>
      <c r="BA69" s="113"/>
    </row>
    <row r="70" spans="1:53" s="59" customFormat="1" ht="30" customHeight="1" x14ac:dyDescent="0.2">
      <c r="A70" s="93"/>
      <c r="B70" s="89" t="s">
        <v>29</v>
      </c>
      <c r="C70" s="81" t="s">
        <v>270</v>
      </c>
      <c r="D70" s="90"/>
      <c r="E70" s="83" t="s">
        <v>35</v>
      </c>
      <c r="F70" s="84">
        <v>2</v>
      </c>
      <c r="G70" s="85"/>
      <c r="H70" s="86">
        <f t="shared" ref="H70:H71" si="15">ROUND(G70*F70,2)</f>
        <v>0</v>
      </c>
      <c r="I70" s="102"/>
    </row>
    <row r="71" spans="1:53" s="59" customFormat="1" ht="30" customHeight="1" x14ac:dyDescent="0.2">
      <c r="A71" s="93"/>
      <c r="B71" s="89" t="s">
        <v>36</v>
      </c>
      <c r="C71" s="81" t="s">
        <v>271</v>
      </c>
      <c r="D71" s="90"/>
      <c r="E71" s="83" t="s">
        <v>35</v>
      </c>
      <c r="F71" s="84">
        <v>4</v>
      </c>
      <c r="G71" s="85"/>
      <c r="H71" s="86">
        <f t="shared" si="15"/>
        <v>0</v>
      </c>
      <c r="I71" s="102"/>
      <c r="BA71" s="113"/>
    </row>
    <row r="72" spans="1:53" s="59" customFormat="1" ht="33" customHeight="1" x14ac:dyDescent="0.2">
      <c r="A72" s="93"/>
      <c r="B72" s="80" t="s">
        <v>288</v>
      </c>
      <c r="C72" s="81" t="s">
        <v>272</v>
      </c>
      <c r="D72" s="90" t="s">
        <v>300</v>
      </c>
      <c r="E72" s="83"/>
      <c r="F72" s="84"/>
      <c r="G72" s="88"/>
      <c r="H72" s="86"/>
      <c r="I72" s="102"/>
      <c r="BA72"/>
    </row>
    <row r="73" spans="1:53" s="59" customFormat="1" ht="30" customHeight="1" x14ac:dyDescent="0.2">
      <c r="A73" s="93"/>
      <c r="B73" s="89" t="s">
        <v>29</v>
      </c>
      <c r="C73" s="81" t="s">
        <v>273</v>
      </c>
      <c r="D73" s="90"/>
      <c r="E73" s="83" t="s">
        <v>35</v>
      </c>
      <c r="F73" s="84">
        <v>6</v>
      </c>
      <c r="G73" s="85"/>
      <c r="H73" s="86">
        <f t="shared" ref="H73" si="16">ROUND(G73*F73,2)</f>
        <v>0</v>
      </c>
      <c r="I73" s="102"/>
    </row>
    <row r="74" spans="1:53" s="59" customFormat="1" ht="30" customHeight="1" x14ac:dyDescent="0.2">
      <c r="A74" s="93"/>
      <c r="B74" s="89" t="s">
        <v>36</v>
      </c>
      <c r="C74" s="81" t="s">
        <v>274</v>
      </c>
      <c r="D74" s="90"/>
      <c r="E74" s="83" t="s">
        <v>35</v>
      </c>
      <c r="F74" s="84">
        <v>6</v>
      </c>
      <c r="G74" s="85"/>
      <c r="H74" s="86">
        <f t="shared" ref="H74:H75" si="17">ROUND(G74*F74,2)</f>
        <v>0</v>
      </c>
      <c r="I74" s="102"/>
      <c r="BA74"/>
    </row>
    <row r="75" spans="1:53" s="59" customFormat="1" ht="30" customHeight="1" x14ac:dyDescent="0.2">
      <c r="A75" s="93"/>
      <c r="B75" s="89" t="s">
        <v>289</v>
      </c>
      <c r="C75" s="81" t="s">
        <v>275</v>
      </c>
      <c r="D75" s="90"/>
      <c r="E75" s="83" t="s">
        <v>35</v>
      </c>
      <c r="F75" s="84">
        <v>3</v>
      </c>
      <c r="G75" s="85"/>
      <c r="H75" s="86">
        <f t="shared" si="17"/>
        <v>0</v>
      </c>
      <c r="I75" s="102"/>
    </row>
    <row r="76" spans="1:53" s="59" customFormat="1" ht="30" customHeight="1" x14ac:dyDescent="0.2">
      <c r="A76" s="93"/>
      <c r="B76" s="89" t="s">
        <v>290</v>
      </c>
      <c r="C76" s="81" t="s">
        <v>276</v>
      </c>
      <c r="D76" s="90"/>
      <c r="E76" s="83" t="s">
        <v>35</v>
      </c>
      <c r="F76" s="84">
        <v>3</v>
      </c>
      <c r="G76" s="85"/>
      <c r="H76" s="86">
        <f t="shared" ref="H76" si="18">ROUND(G76*F76,2)</f>
        <v>0</v>
      </c>
      <c r="I76" s="102"/>
    </row>
    <row r="77" spans="1:53" s="59" customFormat="1" ht="33" customHeight="1" x14ac:dyDescent="0.2">
      <c r="A77" s="93"/>
      <c r="B77" s="80" t="s">
        <v>291</v>
      </c>
      <c r="C77" s="81" t="s">
        <v>279</v>
      </c>
      <c r="D77" s="90" t="s">
        <v>301</v>
      </c>
      <c r="E77" s="83"/>
      <c r="F77" s="84"/>
      <c r="G77" s="88"/>
      <c r="H77" s="86"/>
      <c r="I77" s="102"/>
    </row>
    <row r="78" spans="1:53" s="59" customFormat="1" ht="30" customHeight="1" x14ac:dyDescent="0.2">
      <c r="A78" s="93"/>
      <c r="B78" s="89" t="s">
        <v>29</v>
      </c>
      <c r="C78" s="81" t="s">
        <v>277</v>
      </c>
      <c r="D78" s="90"/>
      <c r="E78" s="83" t="s">
        <v>136</v>
      </c>
      <c r="F78" s="106">
        <v>1</v>
      </c>
      <c r="G78" s="85"/>
      <c r="H78" s="86">
        <f t="shared" ref="H78:H79" si="19">ROUND(G78*F78,2)</f>
        <v>0</v>
      </c>
      <c r="I78" s="102"/>
    </row>
    <row r="79" spans="1:53" s="59" customFormat="1" ht="30" customHeight="1" x14ac:dyDescent="0.2">
      <c r="A79" s="93"/>
      <c r="B79" s="89" t="s">
        <v>36</v>
      </c>
      <c r="C79" s="81" t="s">
        <v>278</v>
      </c>
      <c r="D79" s="90"/>
      <c r="E79" s="83" t="s">
        <v>136</v>
      </c>
      <c r="F79" s="106">
        <v>1</v>
      </c>
      <c r="G79" s="85"/>
      <c r="H79" s="86">
        <f t="shared" si="19"/>
        <v>0</v>
      </c>
      <c r="I79" s="102"/>
      <c r="BA79"/>
    </row>
    <row r="80" spans="1:53" s="39" customFormat="1" ht="50.1" customHeight="1" thickBot="1" x14ac:dyDescent="0.25">
      <c r="A80" s="40"/>
      <c r="B80" s="35" t="str">
        <f>B55</f>
        <v>B</v>
      </c>
      <c r="C80" s="156" t="str">
        <f>C55</f>
        <v>CONFUSION CORNER STREETSCAPING - SOUTHWEST CORNER OF PEMBINA HWY AND OSBORNE ST INTERSECTION
STREETSCAPING</v>
      </c>
      <c r="D80" s="157"/>
      <c r="E80" s="157"/>
      <c r="F80" s="158"/>
      <c r="G80" s="40" t="s">
        <v>17</v>
      </c>
      <c r="H80" s="40">
        <f>SUM(H55:H79)</f>
        <v>0</v>
      </c>
      <c r="BA80" s="59"/>
    </row>
    <row r="81" spans="1:53" s="39" customFormat="1" ht="50.1" customHeight="1" thickTop="1" x14ac:dyDescent="0.2">
      <c r="A81" s="37"/>
      <c r="B81" s="36" t="s">
        <v>14</v>
      </c>
      <c r="C81" s="153" t="s">
        <v>303</v>
      </c>
      <c r="D81" s="154"/>
      <c r="E81" s="154"/>
      <c r="F81" s="155"/>
      <c r="G81" s="37"/>
      <c r="H81" s="38"/>
      <c r="BA81" s="59"/>
    </row>
    <row r="82" spans="1:53" ht="33" customHeight="1" x14ac:dyDescent="0.2">
      <c r="A82" s="20"/>
      <c r="B82" s="16"/>
      <c r="C82" s="79" t="s">
        <v>19</v>
      </c>
      <c r="D82" s="11"/>
      <c r="E82" s="9" t="s">
        <v>2</v>
      </c>
      <c r="F82" s="9" t="s">
        <v>2</v>
      </c>
      <c r="G82" s="20" t="s">
        <v>2</v>
      </c>
      <c r="H82" s="23"/>
      <c r="BA82" s="59"/>
    </row>
    <row r="83" spans="1:53" s="59" customFormat="1" ht="30" customHeight="1" x14ac:dyDescent="0.2">
      <c r="A83" s="87" t="s">
        <v>60</v>
      </c>
      <c r="B83" s="80" t="s">
        <v>113</v>
      </c>
      <c r="C83" s="81" t="s">
        <v>61</v>
      </c>
      <c r="D83" s="82" t="s">
        <v>158</v>
      </c>
      <c r="E83" s="83" t="s">
        <v>28</v>
      </c>
      <c r="F83" s="106">
        <v>60</v>
      </c>
      <c r="G83" s="85"/>
      <c r="H83" s="86">
        <f t="shared" ref="H83:H84" si="20">ROUND(G83*F83,2)</f>
        <v>0</v>
      </c>
      <c r="I83" s="102"/>
    </row>
    <row r="84" spans="1:53" s="59" customFormat="1" ht="30" customHeight="1" x14ac:dyDescent="0.2">
      <c r="A84" s="87" t="s">
        <v>159</v>
      </c>
      <c r="B84" s="80" t="s">
        <v>220</v>
      </c>
      <c r="C84" s="81" t="s">
        <v>160</v>
      </c>
      <c r="D84" s="82" t="s">
        <v>158</v>
      </c>
      <c r="E84" s="83" t="s">
        <v>27</v>
      </c>
      <c r="F84" s="106">
        <v>25</v>
      </c>
      <c r="G84" s="85"/>
      <c r="H84" s="86">
        <f t="shared" si="20"/>
        <v>0</v>
      </c>
      <c r="I84" s="103"/>
      <c r="BA84"/>
    </row>
    <row r="85" spans="1:53" s="59" customFormat="1" ht="33" customHeight="1" x14ac:dyDescent="0.2">
      <c r="A85" s="87" t="s">
        <v>31</v>
      </c>
      <c r="B85" s="80" t="s">
        <v>221</v>
      </c>
      <c r="C85" s="81" t="s">
        <v>32</v>
      </c>
      <c r="D85" s="82" t="s">
        <v>139</v>
      </c>
      <c r="E85" s="83"/>
      <c r="F85" s="84"/>
      <c r="G85" s="88"/>
      <c r="H85" s="86"/>
      <c r="I85" s="102"/>
      <c r="BA85"/>
    </row>
    <row r="86" spans="1:53" s="59" customFormat="1" ht="33" customHeight="1" x14ac:dyDescent="0.2">
      <c r="A86" s="87" t="s">
        <v>143</v>
      </c>
      <c r="B86" s="89" t="s">
        <v>29</v>
      </c>
      <c r="C86" s="81" t="s">
        <v>144</v>
      </c>
      <c r="D86" s="90" t="s">
        <v>2</v>
      </c>
      <c r="E86" s="83" t="s">
        <v>27</v>
      </c>
      <c r="F86" s="106">
        <v>25</v>
      </c>
      <c r="G86" s="85"/>
      <c r="H86" s="86">
        <f t="shared" ref="H86:H89" si="21">ROUND(G86*F86,2)</f>
        <v>0</v>
      </c>
      <c r="I86" s="102"/>
      <c r="BA86"/>
    </row>
    <row r="87" spans="1:53" s="59" customFormat="1" ht="30" customHeight="1" x14ac:dyDescent="0.2">
      <c r="A87" s="58" t="s">
        <v>33</v>
      </c>
      <c r="B87" s="80" t="s">
        <v>127</v>
      </c>
      <c r="C87" s="81" t="s">
        <v>34</v>
      </c>
      <c r="D87" s="82" t="s">
        <v>139</v>
      </c>
      <c r="E87" s="83" t="s">
        <v>28</v>
      </c>
      <c r="F87" s="106">
        <v>165</v>
      </c>
      <c r="G87" s="85"/>
      <c r="H87" s="86">
        <f t="shared" si="21"/>
        <v>0</v>
      </c>
      <c r="I87" s="102"/>
      <c r="BA87"/>
    </row>
    <row r="88" spans="1:53" s="59" customFormat="1" ht="30" customHeight="1" x14ac:dyDescent="0.2">
      <c r="A88" s="87" t="s">
        <v>161</v>
      </c>
      <c r="B88" s="80" t="s">
        <v>222</v>
      </c>
      <c r="C88" s="81" t="s">
        <v>162</v>
      </c>
      <c r="D88" s="82" t="s">
        <v>158</v>
      </c>
      <c r="E88" s="83" t="s">
        <v>28</v>
      </c>
      <c r="F88" s="106">
        <v>5</v>
      </c>
      <c r="G88" s="85"/>
      <c r="H88" s="86">
        <f t="shared" si="21"/>
        <v>0</v>
      </c>
      <c r="I88" s="102"/>
      <c r="BA88"/>
    </row>
    <row r="89" spans="1:53" s="59" customFormat="1" ht="30" customHeight="1" x14ac:dyDescent="0.2">
      <c r="A89" s="58" t="s">
        <v>180</v>
      </c>
      <c r="B89" s="80" t="s">
        <v>223</v>
      </c>
      <c r="C89" s="81" t="s">
        <v>181</v>
      </c>
      <c r="D89" s="82" t="s">
        <v>158</v>
      </c>
      <c r="E89" s="83" t="s">
        <v>27</v>
      </c>
      <c r="F89" s="106">
        <v>5</v>
      </c>
      <c r="G89" s="85"/>
      <c r="H89" s="86">
        <f t="shared" si="21"/>
        <v>0</v>
      </c>
      <c r="I89" s="103"/>
      <c r="BA89"/>
    </row>
    <row r="90" spans="1:53" ht="33" customHeight="1" x14ac:dyDescent="0.2">
      <c r="A90" s="20"/>
      <c r="B90" s="16" t="s">
        <v>2</v>
      </c>
      <c r="C90" s="92" t="s">
        <v>134</v>
      </c>
      <c r="D90" s="11"/>
      <c r="E90" s="8"/>
      <c r="F90" s="11"/>
      <c r="G90" s="20"/>
      <c r="H90" s="23"/>
    </row>
    <row r="91" spans="1:53" s="59" customFormat="1" ht="30" customHeight="1" x14ac:dyDescent="0.2">
      <c r="A91" s="93" t="s">
        <v>53</v>
      </c>
      <c r="B91" s="80" t="s">
        <v>224</v>
      </c>
      <c r="C91" s="81" t="s">
        <v>54</v>
      </c>
      <c r="D91" s="82" t="s">
        <v>139</v>
      </c>
      <c r="E91" s="83"/>
      <c r="F91" s="84"/>
      <c r="G91" s="88"/>
      <c r="H91" s="86"/>
      <c r="I91" s="102"/>
      <c r="BA91"/>
    </row>
    <row r="92" spans="1:53" s="59" customFormat="1" ht="30" customHeight="1" x14ac:dyDescent="0.2">
      <c r="A92" s="93" t="s">
        <v>97</v>
      </c>
      <c r="B92" s="89" t="s">
        <v>29</v>
      </c>
      <c r="C92" s="81" t="s">
        <v>98</v>
      </c>
      <c r="D92" s="90" t="s">
        <v>2</v>
      </c>
      <c r="E92" s="83" t="s">
        <v>28</v>
      </c>
      <c r="F92" s="106">
        <v>95</v>
      </c>
      <c r="G92" s="85"/>
      <c r="H92" s="86">
        <f>ROUND(G92*F92,2)</f>
        <v>0</v>
      </c>
      <c r="I92" s="103"/>
      <c r="BA92"/>
    </row>
    <row r="93" spans="1:53" s="59" customFormat="1" ht="30" customHeight="1" x14ac:dyDescent="0.2">
      <c r="A93" s="93" t="s">
        <v>37</v>
      </c>
      <c r="B93" s="80" t="s">
        <v>225</v>
      </c>
      <c r="C93" s="81" t="s">
        <v>38</v>
      </c>
      <c r="D93" s="90" t="s">
        <v>99</v>
      </c>
      <c r="E93" s="83"/>
      <c r="F93" s="84"/>
      <c r="G93" s="88"/>
      <c r="H93" s="86"/>
      <c r="I93" s="102"/>
      <c r="BA93"/>
    </row>
    <row r="94" spans="1:53" s="59" customFormat="1" ht="30" customHeight="1" x14ac:dyDescent="0.2">
      <c r="A94" s="93" t="s">
        <v>100</v>
      </c>
      <c r="B94" s="89" t="s">
        <v>29</v>
      </c>
      <c r="C94" s="81" t="s">
        <v>101</v>
      </c>
      <c r="D94" s="90" t="s">
        <v>2</v>
      </c>
      <c r="E94" s="83" t="s">
        <v>35</v>
      </c>
      <c r="F94" s="84">
        <v>5</v>
      </c>
      <c r="G94" s="85"/>
      <c r="H94" s="86">
        <f>ROUND(G94*F94,2)</f>
        <v>0</v>
      </c>
      <c r="I94" s="102"/>
      <c r="BA94"/>
    </row>
    <row r="95" spans="1:53" s="59" customFormat="1" ht="30" customHeight="1" x14ac:dyDescent="0.2">
      <c r="A95" s="93" t="s">
        <v>39</v>
      </c>
      <c r="B95" s="80" t="s">
        <v>226</v>
      </c>
      <c r="C95" s="81" t="s">
        <v>40</v>
      </c>
      <c r="D95" s="90" t="s">
        <v>99</v>
      </c>
      <c r="E95" s="83"/>
      <c r="F95" s="84"/>
      <c r="G95" s="88"/>
      <c r="H95" s="86"/>
      <c r="I95" s="102"/>
      <c r="BA95"/>
    </row>
    <row r="96" spans="1:53" s="59" customFormat="1" ht="30" customHeight="1" x14ac:dyDescent="0.2">
      <c r="A96" s="93" t="s">
        <v>41</v>
      </c>
      <c r="B96" s="89" t="s">
        <v>29</v>
      </c>
      <c r="C96" s="81" t="s">
        <v>42</v>
      </c>
      <c r="D96" s="90" t="s">
        <v>2</v>
      </c>
      <c r="E96" s="83" t="s">
        <v>35</v>
      </c>
      <c r="F96" s="84">
        <v>90</v>
      </c>
      <c r="G96" s="85"/>
      <c r="H96" s="86">
        <f>ROUND(G96*F96,2)</f>
        <v>0</v>
      </c>
      <c r="I96" s="102"/>
      <c r="BA96"/>
    </row>
    <row r="97" spans="1:53" s="59" customFormat="1" ht="30" customHeight="1" x14ac:dyDescent="0.2">
      <c r="A97" s="93" t="s">
        <v>43</v>
      </c>
      <c r="B97" s="89" t="s">
        <v>36</v>
      </c>
      <c r="C97" s="81" t="s">
        <v>44</v>
      </c>
      <c r="D97" s="90" t="s">
        <v>2</v>
      </c>
      <c r="E97" s="83" t="s">
        <v>35</v>
      </c>
      <c r="F97" s="84">
        <v>6</v>
      </c>
      <c r="G97" s="85"/>
      <c r="H97" s="86">
        <f>ROUND(G97*F97,2)</f>
        <v>0</v>
      </c>
      <c r="I97" s="102"/>
      <c r="BA97"/>
    </row>
    <row r="98" spans="1:53" s="59" customFormat="1" ht="30" customHeight="1" x14ac:dyDescent="0.2">
      <c r="A98" s="93" t="s">
        <v>163</v>
      </c>
      <c r="B98" s="80" t="s">
        <v>227</v>
      </c>
      <c r="C98" s="81" t="s">
        <v>164</v>
      </c>
      <c r="D98" s="90" t="s">
        <v>165</v>
      </c>
      <c r="E98" s="83"/>
      <c r="F98" s="84"/>
      <c r="G98" s="88"/>
      <c r="H98" s="86"/>
      <c r="I98" s="102"/>
      <c r="BA98"/>
    </row>
    <row r="99" spans="1:53" s="59" customFormat="1" ht="30" customHeight="1" x14ac:dyDescent="0.2">
      <c r="A99" s="93" t="s">
        <v>166</v>
      </c>
      <c r="B99" s="89" t="s">
        <v>29</v>
      </c>
      <c r="C99" s="81" t="s">
        <v>167</v>
      </c>
      <c r="D99" s="90" t="s">
        <v>118</v>
      </c>
      <c r="E99" s="83" t="s">
        <v>28</v>
      </c>
      <c r="F99" s="106">
        <v>35</v>
      </c>
      <c r="G99" s="85"/>
      <c r="H99" s="86">
        <f t="shared" ref="H99:H100" si="22">ROUND(G99*F99,2)</f>
        <v>0</v>
      </c>
      <c r="I99" s="102"/>
      <c r="BA99"/>
    </row>
    <row r="100" spans="1:53" s="59" customFormat="1" ht="33" customHeight="1" x14ac:dyDescent="0.2">
      <c r="A100" s="93" t="s">
        <v>182</v>
      </c>
      <c r="B100" s="89" t="s">
        <v>36</v>
      </c>
      <c r="C100" s="81" t="s">
        <v>183</v>
      </c>
      <c r="D100" s="90" t="s">
        <v>184</v>
      </c>
      <c r="E100" s="83" t="s">
        <v>28</v>
      </c>
      <c r="F100" s="106">
        <v>180</v>
      </c>
      <c r="G100" s="85"/>
      <c r="H100" s="86">
        <f t="shared" si="22"/>
        <v>0</v>
      </c>
      <c r="I100" s="102"/>
      <c r="BA100"/>
    </row>
    <row r="101" spans="1:53" s="59" customFormat="1" ht="30" customHeight="1" x14ac:dyDescent="0.2">
      <c r="A101" s="93" t="s">
        <v>252</v>
      </c>
      <c r="B101" s="80" t="s">
        <v>228</v>
      </c>
      <c r="C101" s="81" t="s">
        <v>253</v>
      </c>
      <c r="D101" s="90" t="s">
        <v>121</v>
      </c>
      <c r="E101" s="83"/>
      <c r="F101" s="84"/>
      <c r="G101" s="88"/>
      <c r="H101" s="86"/>
      <c r="I101" s="102"/>
      <c r="BA101"/>
    </row>
    <row r="102" spans="1:53" s="59" customFormat="1" ht="30" customHeight="1" x14ac:dyDescent="0.2">
      <c r="A102" s="93" t="s">
        <v>254</v>
      </c>
      <c r="B102" s="89" t="s">
        <v>29</v>
      </c>
      <c r="C102" s="81" t="s">
        <v>255</v>
      </c>
      <c r="D102" s="90"/>
      <c r="E102" s="83" t="s">
        <v>45</v>
      </c>
      <c r="F102" s="106">
        <v>35</v>
      </c>
      <c r="G102" s="85"/>
      <c r="H102" s="86">
        <f t="shared" ref="H102" si="23">ROUND(G102*F102,2)</f>
        <v>0</v>
      </c>
      <c r="I102" s="102"/>
      <c r="BA102"/>
    </row>
    <row r="103" spans="1:53" s="59" customFormat="1" ht="30" customHeight="1" x14ac:dyDescent="0.2">
      <c r="A103" s="93" t="s">
        <v>122</v>
      </c>
      <c r="B103" s="80" t="s">
        <v>229</v>
      </c>
      <c r="C103" s="81" t="s">
        <v>123</v>
      </c>
      <c r="D103" s="90" t="s">
        <v>121</v>
      </c>
      <c r="E103" s="83"/>
      <c r="F103" s="84"/>
      <c r="G103" s="88"/>
      <c r="H103" s="86"/>
      <c r="I103" s="102"/>
      <c r="BA103"/>
    </row>
    <row r="104" spans="1:53" s="99" customFormat="1" ht="33" customHeight="1" x14ac:dyDescent="0.2">
      <c r="A104" s="93" t="s">
        <v>171</v>
      </c>
      <c r="B104" s="142" t="s">
        <v>29</v>
      </c>
      <c r="C104" s="129" t="s">
        <v>156</v>
      </c>
      <c r="D104" s="130" t="s">
        <v>172</v>
      </c>
      <c r="E104" s="131" t="s">
        <v>45</v>
      </c>
      <c r="F104" s="132">
        <v>15</v>
      </c>
      <c r="G104" s="133"/>
      <c r="H104" s="134">
        <f t="shared" ref="H104" si="24">ROUND(G104*F104,2)</f>
        <v>0</v>
      </c>
      <c r="I104" s="102"/>
      <c r="BA104"/>
    </row>
    <row r="105" spans="1:53" s="59" customFormat="1" ht="30" customHeight="1" x14ac:dyDescent="0.2">
      <c r="A105" s="93" t="s">
        <v>70</v>
      </c>
      <c r="B105" s="135" t="s">
        <v>230</v>
      </c>
      <c r="C105" s="136" t="s">
        <v>46</v>
      </c>
      <c r="D105" s="137" t="s">
        <v>104</v>
      </c>
      <c r="E105" s="138"/>
      <c r="F105" s="139"/>
      <c r="G105" s="140"/>
      <c r="H105" s="141"/>
      <c r="I105" s="102"/>
      <c r="BA105"/>
    </row>
    <row r="106" spans="1:53" s="59" customFormat="1" ht="33" customHeight="1" x14ac:dyDescent="0.2">
      <c r="A106" s="93" t="s">
        <v>128</v>
      </c>
      <c r="B106" s="89" t="s">
        <v>29</v>
      </c>
      <c r="C106" s="81" t="s">
        <v>185</v>
      </c>
      <c r="D106" s="90" t="s">
        <v>129</v>
      </c>
      <c r="E106" s="83"/>
      <c r="F106" s="84"/>
      <c r="G106" s="91"/>
      <c r="H106" s="86"/>
      <c r="I106" s="102"/>
      <c r="BA106"/>
    </row>
    <row r="107" spans="1:53" s="59" customFormat="1" ht="30" customHeight="1" x14ac:dyDescent="0.2">
      <c r="A107" s="93" t="s">
        <v>186</v>
      </c>
      <c r="B107" s="108" t="s">
        <v>69</v>
      </c>
      <c r="C107" s="109" t="s">
        <v>187</v>
      </c>
      <c r="D107" s="82"/>
      <c r="E107" s="110" t="s">
        <v>45</v>
      </c>
      <c r="F107" s="111">
        <v>55</v>
      </c>
      <c r="G107" s="85"/>
      <c r="H107" s="91">
        <f>ROUND(G107*F107,2)</f>
        <v>0</v>
      </c>
      <c r="I107" s="120"/>
      <c r="BA107"/>
    </row>
    <row r="108" spans="1:53" s="59" customFormat="1" ht="33" customHeight="1" x14ac:dyDescent="0.2">
      <c r="A108" s="93" t="s">
        <v>256</v>
      </c>
      <c r="B108" s="89" t="s">
        <v>36</v>
      </c>
      <c r="C108" s="81" t="s">
        <v>258</v>
      </c>
      <c r="D108" s="90" t="s">
        <v>257</v>
      </c>
      <c r="E108" s="83" t="s">
        <v>45</v>
      </c>
      <c r="F108" s="106">
        <v>15</v>
      </c>
      <c r="G108" s="85"/>
      <c r="H108" s="86">
        <f t="shared" ref="H108" si="25">ROUND(G108*F108,2)</f>
        <v>0</v>
      </c>
      <c r="I108" s="102"/>
      <c r="BA108"/>
    </row>
    <row r="109" spans="1:53" s="59" customFormat="1" ht="33" customHeight="1" x14ac:dyDescent="0.2">
      <c r="A109" s="93" t="s">
        <v>188</v>
      </c>
      <c r="B109" s="80" t="s">
        <v>231</v>
      </c>
      <c r="C109" s="81" t="s">
        <v>175</v>
      </c>
      <c r="D109" s="90" t="s">
        <v>149</v>
      </c>
      <c r="E109" s="83" t="s">
        <v>45</v>
      </c>
      <c r="F109" s="106">
        <v>6</v>
      </c>
      <c r="G109" s="85"/>
      <c r="H109" s="86">
        <f t="shared" ref="H109" si="26">ROUND(G109*F109,2)</f>
        <v>0</v>
      </c>
      <c r="I109" s="102"/>
      <c r="BA109"/>
    </row>
    <row r="110" spans="1:53" s="59" customFormat="1" ht="30" customHeight="1" x14ac:dyDescent="0.2">
      <c r="A110" s="93" t="s">
        <v>106</v>
      </c>
      <c r="B110" s="80" t="s">
        <v>232</v>
      </c>
      <c r="C110" s="81" t="s">
        <v>107</v>
      </c>
      <c r="D110" s="90" t="s">
        <v>173</v>
      </c>
      <c r="E110" s="83" t="s">
        <v>28</v>
      </c>
      <c r="F110" s="106">
        <v>15</v>
      </c>
      <c r="G110" s="85"/>
      <c r="H110" s="86">
        <f>ROUND(G110*F110,2)</f>
        <v>0</v>
      </c>
      <c r="I110" s="102"/>
      <c r="BA110"/>
    </row>
    <row r="111" spans="1:53" s="59" customFormat="1" ht="30" customHeight="1" x14ac:dyDescent="0.2">
      <c r="A111" s="93" t="s">
        <v>74</v>
      </c>
      <c r="B111" s="80" t="s">
        <v>233</v>
      </c>
      <c r="C111" s="81" t="s">
        <v>76</v>
      </c>
      <c r="D111" s="90" t="s">
        <v>108</v>
      </c>
      <c r="E111" s="83" t="s">
        <v>35</v>
      </c>
      <c r="F111" s="107">
        <v>4</v>
      </c>
      <c r="G111" s="85"/>
      <c r="H111" s="86">
        <f t="shared" ref="H111" si="27">ROUND(G111*F111,2)</f>
        <v>0</v>
      </c>
      <c r="I111" s="102"/>
      <c r="BA111"/>
    </row>
    <row r="112" spans="1:53" ht="33" customHeight="1" x14ac:dyDescent="0.2">
      <c r="A112" s="20"/>
      <c r="B112" s="7" t="s">
        <v>2</v>
      </c>
      <c r="C112" s="92" t="s">
        <v>20</v>
      </c>
      <c r="D112" s="11"/>
      <c r="E112" s="9"/>
      <c r="F112" s="9"/>
      <c r="G112" s="20"/>
      <c r="H112" s="23"/>
    </row>
    <row r="113" spans="1:53" s="59" customFormat="1" ht="33" customHeight="1" x14ac:dyDescent="0.2">
      <c r="A113" s="58" t="s">
        <v>47</v>
      </c>
      <c r="B113" s="80" t="s">
        <v>234</v>
      </c>
      <c r="C113" s="81" t="s">
        <v>48</v>
      </c>
      <c r="D113" s="90" t="s">
        <v>149</v>
      </c>
      <c r="E113" s="83"/>
      <c r="F113" s="100"/>
      <c r="G113" s="88"/>
      <c r="H113" s="101"/>
      <c r="I113" s="102"/>
      <c r="BA113"/>
    </row>
    <row r="114" spans="1:53" s="59" customFormat="1" ht="33" customHeight="1" x14ac:dyDescent="0.2">
      <c r="A114" s="58" t="s">
        <v>109</v>
      </c>
      <c r="B114" s="89" t="s">
        <v>29</v>
      </c>
      <c r="C114" s="81" t="s">
        <v>189</v>
      </c>
      <c r="D114" s="90" t="s">
        <v>2</v>
      </c>
      <c r="E114" s="83" t="s">
        <v>28</v>
      </c>
      <c r="F114" s="107">
        <v>60</v>
      </c>
      <c r="G114" s="85"/>
      <c r="H114" s="86">
        <f t="shared" ref="H114" si="28">ROUND(G114*F114,2)</f>
        <v>0</v>
      </c>
      <c r="I114" s="102"/>
      <c r="BA114"/>
    </row>
    <row r="115" spans="1:53" ht="33" customHeight="1" x14ac:dyDescent="0.2">
      <c r="A115" s="20"/>
      <c r="B115" s="16" t="s">
        <v>2</v>
      </c>
      <c r="C115" s="92" t="s">
        <v>23</v>
      </c>
      <c r="D115" s="11"/>
      <c r="E115" s="8"/>
      <c r="F115" s="11"/>
      <c r="G115" s="20"/>
      <c r="H115" s="23"/>
    </row>
    <row r="116" spans="1:53" s="59" customFormat="1" ht="30" customHeight="1" x14ac:dyDescent="0.2">
      <c r="A116" s="93" t="s">
        <v>50</v>
      </c>
      <c r="B116" s="80" t="s">
        <v>235</v>
      </c>
      <c r="C116" s="81" t="s">
        <v>51</v>
      </c>
      <c r="D116" s="90" t="s">
        <v>141</v>
      </c>
      <c r="E116" s="83"/>
      <c r="F116" s="84"/>
      <c r="G116" s="88"/>
      <c r="H116" s="86"/>
      <c r="I116" s="102"/>
      <c r="BA116"/>
    </row>
    <row r="117" spans="1:53" s="59" customFormat="1" ht="30" customHeight="1" x14ac:dyDescent="0.2">
      <c r="A117" s="93" t="s">
        <v>88</v>
      </c>
      <c r="B117" s="89" t="s">
        <v>29</v>
      </c>
      <c r="C117" s="81" t="s">
        <v>89</v>
      </c>
      <c r="D117" s="90"/>
      <c r="E117" s="83" t="s">
        <v>28</v>
      </c>
      <c r="F117" s="106">
        <v>25</v>
      </c>
      <c r="G117" s="85"/>
      <c r="H117" s="86">
        <f>ROUND(G117*F117,2)</f>
        <v>0</v>
      </c>
      <c r="I117" s="121"/>
      <c r="BA117"/>
    </row>
    <row r="118" spans="1:53" s="59" customFormat="1" ht="30" customHeight="1" x14ac:dyDescent="0.2">
      <c r="A118" s="93" t="s">
        <v>52</v>
      </c>
      <c r="B118" s="89" t="s">
        <v>36</v>
      </c>
      <c r="C118" s="81" t="s">
        <v>90</v>
      </c>
      <c r="D118" s="90"/>
      <c r="E118" s="83" t="s">
        <v>28</v>
      </c>
      <c r="F118" s="106">
        <v>140</v>
      </c>
      <c r="G118" s="85"/>
      <c r="H118" s="86">
        <f>ROUND(G118*F118,2)</f>
        <v>0</v>
      </c>
      <c r="I118" s="102"/>
      <c r="BA118"/>
    </row>
    <row r="119" spans="1:53" s="59" customFormat="1" ht="30" customHeight="1" x14ac:dyDescent="0.2">
      <c r="A119" s="93" t="s">
        <v>177</v>
      </c>
      <c r="B119" s="80" t="s">
        <v>236</v>
      </c>
      <c r="C119" s="81" t="s">
        <v>178</v>
      </c>
      <c r="D119" s="90" t="s">
        <v>179</v>
      </c>
      <c r="E119" s="83" t="s">
        <v>28</v>
      </c>
      <c r="F119" s="106">
        <v>40</v>
      </c>
      <c r="G119" s="85"/>
      <c r="H119" s="86">
        <f>ROUND(G119*F119,2)</f>
        <v>0</v>
      </c>
      <c r="I119" s="102"/>
      <c r="BA119"/>
    </row>
    <row r="120" spans="1:53" ht="33" customHeight="1" x14ac:dyDescent="0.2">
      <c r="A120" s="20"/>
      <c r="B120" s="6" t="s">
        <v>2</v>
      </c>
      <c r="C120" s="92" t="s">
        <v>24</v>
      </c>
      <c r="D120" s="11"/>
      <c r="E120" s="10"/>
      <c r="F120" s="9"/>
      <c r="G120" s="20"/>
      <c r="H120" s="23"/>
    </row>
    <row r="121" spans="1:53" s="59" customFormat="1" ht="30" customHeight="1" x14ac:dyDescent="0.2">
      <c r="A121" s="93" t="s">
        <v>190</v>
      </c>
      <c r="B121" s="114" t="s">
        <v>237</v>
      </c>
      <c r="C121" s="81" t="s">
        <v>191</v>
      </c>
      <c r="D121" s="82" t="s">
        <v>192</v>
      </c>
      <c r="E121" s="83" t="s">
        <v>27</v>
      </c>
      <c r="F121" s="106">
        <v>1</v>
      </c>
      <c r="G121" s="85"/>
      <c r="H121" s="86">
        <f t="shared" ref="H121" si="29">ROUND(G121*F121,2)</f>
        <v>0</v>
      </c>
      <c r="I121" s="102"/>
      <c r="BA121"/>
    </row>
    <row r="122" spans="1:53" s="39" customFormat="1" ht="50.1" customHeight="1" thickBot="1" x14ac:dyDescent="0.25">
      <c r="A122" s="40"/>
      <c r="B122" s="35" t="str">
        <f>B81</f>
        <v>C</v>
      </c>
      <c r="C122" s="156" t="str">
        <f>C81</f>
        <v>KENASTON BOULEVARD - KENASTON BLVD AND COMMERCE DR AND ROTHWELL RD INTERSECTION
TRANSIT STOP IMPROVEMENTS</v>
      </c>
      <c r="D122" s="157"/>
      <c r="E122" s="157"/>
      <c r="F122" s="158"/>
      <c r="G122" s="40" t="s">
        <v>17</v>
      </c>
      <c r="H122" s="40">
        <f>SUM(H81:H121)</f>
        <v>0</v>
      </c>
      <c r="BA122"/>
    </row>
    <row r="123" spans="1:53" s="39" customFormat="1" ht="50.1" customHeight="1" thickTop="1" x14ac:dyDescent="0.2">
      <c r="A123" s="37"/>
      <c r="B123" s="36" t="s">
        <v>15</v>
      </c>
      <c r="C123" s="153" t="s">
        <v>304</v>
      </c>
      <c r="D123" s="154"/>
      <c r="E123" s="154"/>
      <c r="F123" s="155"/>
      <c r="G123" s="37"/>
      <c r="H123" s="38"/>
      <c r="BA123"/>
    </row>
    <row r="124" spans="1:53" ht="33" customHeight="1" x14ac:dyDescent="0.2">
      <c r="A124" s="20"/>
      <c r="B124" s="16"/>
      <c r="C124" s="79" t="s">
        <v>19</v>
      </c>
      <c r="D124" s="11"/>
      <c r="E124" s="9" t="s">
        <v>2</v>
      </c>
      <c r="F124" s="9" t="s">
        <v>2</v>
      </c>
      <c r="G124" s="20" t="s">
        <v>2</v>
      </c>
      <c r="H124" s="23"/>
    </row>
    <row r="125" spans="1:53" s="59" customFormat="1" ht="30" customHeight="1" x14ac:dyDescent="0.2">
      <c r="A125" s="87" t="s">
        <v>60</v>
      </c>
      <c r="B125" s="80" t="s">
        <v>238</v>
      </c>
      <c r="C125" s="81" t="s">
        <v>61</v>
      </c>
      <c r="D125" s="82" t="s">
        <v>158</v>
      </c>
      <c r="E125" s="83" t="s">
        <v>28</v>
      </c>
      <c r="F125" s="106">
        <v>130</v>
      </c>
      <c r="G125" s="85"/>
      <c r="H125" s="86">
        <f t="shared" ref="H125" si="30">ROUND(G125*F125,2)</f>
        <v>0</v>
      </c>
      <c r="I125" s="102"/>
      <c r="BA125"/>
    </row>
    <row r="126" spans="1:53" s="59" customFormat="1" ht="33" customHeight="1" x14ac:dyDescent="0.2">
      <c r="A126" s="87" t="s">
        <v>31</v>
      </c>
      <c r="B126" s="80" t="s">
        <v>239</v>
      </c>
      <c r="C126" s="81" t="s">
        <v>32</v>
      </c>
      <c r="D126" s="82" t="s">
        <v>139</v>
      </c>
      <c r="E126" s="83"/>
      <c r="F126" s="84"/>
      <c r="G126" s="88"/>
      <c r="H126" s="86"/>
      <c r="I126" s="102"/>
      <c r="BA126"/>
    </row>
    <row r="127" spans="1:53" s="59" customFormat="1" ht="33" customHeight="1" x14ac:dyDescent="0.2">
      <c r="A127" s="87" t="s">
        <v>143</v>
      </c>
      <c r="B127" s="89" t="s">
        <v>29</v>
      </c>
      <c r="C127" s="81" t="s">
        <v>144</v>
      </c>
      <c r="D127" s="90" t="s">
        <v>2</v>
      </c>
      <c r="E127" s="83" t="s">
        <v>27</v>
      </c>
      <c r="F127" s="106">
        <v>10</v>
      </c>
      <c r="G127" s="85"/>
      <c r="H127" s="86">
        <f t="shared" ref="H127:H128" si="31">ROUND(G127*F127,2)</f>
        <v>0</v>
      </c>
      <c r="I127" s="102"/>
      <c r="BA127"/>
    </row>
    <row r="128" spans="1:53" s="59" customFormat="1" ht="30" customHeight="1" x14ac:dyDescent="0.2">
      <c r="A128" s="58" t="s">
        <v>33</v>
      </c>
      <c r="B128" s="80" t="s">
        <v>240</v>
      </c>
      <c r="C128" s="81" t="s">
        <v>34</v>
      </c>
      <c r="D128" s="82" t="s">
        <v>139</v>
      </c>
      <c r="E128" s="83" t="s">
        <v>28</v>
      </c>
      <c r="F128" s="106">
        <v>35</v>
      </c>
      <c r="G128" s="85"/>
      <c r="H128" s="86">
        <f t="shared" si="31"/>
        <v>0</v>
      </c>
      <c r="I128" s="102"/>
      <c r="BA128"/>
    </row>
    <row r="129" spans="1:53" ht="33" customHeight="1" x14ac:dyDescent="0.2">
      <c r="A129" s="20"/>
      <c r="B129" s="16" t="s">
        <v>2</v>
      </c>
      <c r="C129" s="92" t="s">
        <v>134</v>
      </c>
      <c r="D129" s="11"/>
      <c r="E129" s="8"/>
      <c r="F129" s="11"/>
      <c r="G129" s="20"/>
      <c r="H129" s="23"/>
    </row>
    <row r="130" spans="1:53" s="59" customFormat="1" ht="30" customHeight="1" x14ac:dyDescent="0.2">
      <c r="A130" s="93" t="s">
        <v>163</v>
      </c>
      <c r="B130" s="80" t="s">
        <v>241</v>
      </c>
      <c r="C130" s="81" t="s">
        <v>164</v>
      </c>
      <c r="D130" s="90" t="s">
        <v>165</v>
      </c>
      <c r="E130" s="83"/>
      <c r="F130" s="84"/>
      <c r="G130" s="88"/>
      <c r="H130" s="86"/>
      <c r="I130" s="102"/>
      <c r="BA130"/>
    </row>
    <row r="131" spans="1:53" s="59" customFormat="1" ht="30" customHeight="1" x14ac:dyDescent="0.2">
      <c r="A131" s="93" t="s">
        <v>166</v>
      </c>
      <c r="B131" s="89" t="s">
        <v>29</v>
      </c>
      <c r="C131" s="81" t="s">
        <v>167</v>
      </c>
      <c r="D131" s="90" t="s">
        <v>118</v>
      </c>
      <c r="E131" s="83" t="s">
        <v>28</v>
      </c>
      <c r="F131" s="106">
        <v>140</v>
      </c>
      <c r="G131" s="85"/>
      <c r="H131" s="86">
        <f t="shared" ref="H131" si="32">ROUND(G131*F131,2)</f>
        <v>0</v>
      </c>
      <c r="I131" s="102"/>
      <c r="BA131"/>
    </row>
    <row r="132" spans="1:53" s="59" customFormat="1" ht="30" customHeight="1" x14ac:dyDescent="0.2">
      <c r="A132" s="93" t="s">
        <v>115</v>
      </c>
      <c r="B132" s="80" t="s">
        <v>242</v>
      </c>
      <c r="C132" s="81" t="s">
        <v>116</v>
      </c>
      <c r="D132" s="90" t="s">
        <v>165</v>
      </c>
      <c r="E132" s="83"/>
      <c r="F132" s="84"/>
      <c r="G132" s="88"/>
      <c r="H132" s="86"/>
      <c r="I132" s="102"/>
      <c r="BA132"/>
    </row>
    <row r="133" spans="1:53" s="59" customFormat="1" ht="30" customHeight="1" x14ac:dyDescent="0.2">
      <c r="A133" s="93" t="s">
        <v>193</v>
      </c>
      <c r="B133" s="89" t="s">
        <v>29</v>
      </c>
      <c r="C133" s="81" t="s">
        <v>194</v>
      </c>
      <c r="D133" s="90" t="s">
        <v>110</v>
      </c>
      <c r="E133" s="83" t="s">
        <v>28</v>
      </c>
      <c r="F133" s="106">
        <v>2</v>
      </c>
      <c r="G133" s="105"/>
      <c r="H133" s="86">
        <f t="shared" ref="H133" si="33">ROUND(G133*F133,2)</f>
        <v>0</v>
      </c>
      <c r="I133" s="102"/>
      <c r="BA133"/>
    </row>
    <row r="134" spans="1:53" s="59" customFormat="1" ht="30" customHeight="1" x14ac:dyDescent="0.2">
      <c r="A134" s="93" t="s">
        <v>70</v>
      </c>
      <c r="B134" s="80" t="s">
        <v>243</v>
      </c>
      <c r="C134" s="81" t="s">
        <v>46</v>
      </c>
      <c r="D134" s="90" t="s">
        <v>104</v>
      </c>
      <c r="E134" s="83"/>
      <c r="F134" s="84"/>
      <c r="G134" s="88"/>
      <c r="H134" s="86"/>
      <c r="I134" s="102"/>
      <c r="BA134"/>
    </row>
    <row r="135" spans="1:53" s="59" customFormat="1" ht="33" customHeight="1" x14ac:dyDescent="0.2">
      <c r="A135" s="93" t="s">
        <v>195</v>
      </c>
      <c r="B135" s="89" t="s">
        <v>29</v>
      </c>
      <c r="C135" s="81" t="s">
        <v>196</v>
      </c>
      <c r="D135" s="90" t="s">
        <v>197</v>
      </c>
      <c r="E135" s="83" t="s">
        <v>45</v>
      </c>
      <c r="F135" s="106">
        <v>66</v>
      </c>
      <c r="G135" s="105"/>
      <c r="H135" s="86">
        <f t="shared" ref="H135" si="34">ROUND(G135*F135,2)</f>
        <v>0</v>
      </c>
      <c r="I135" s="102"/>
      <c r="BA135"/>
    </row>
    <row r="136" spans="1:53" s="59" customFormat="1" ht="30" customHeight="1" x14ac:dyDescent="0.2">
      <c r="A136" s="93" t="s">
        <v>106</v>
      </c>
      <c r="B136" s="80" t="s">
        <v>244</v>
      </c>
      <c r="C136" s="81" t="s">
        <v>107</v>
      </c>
      <c r="D136" s="90" t="s">
        <v>173</v>
      </c>
      <c r="E136" s="83" t="s">
        <v>28</v>
      </c>
      <c r="F136" s="106">
        <v>12</v>
      </c>
      <c r="G136" s="85"/>
      <c r="H136" s="86">
        <f>ROUND(G136*F136,2)</f>
        <v>0</v>
      </c>
      <c r="I136" s="102"/>
      <c r="BA136"/>
    </row>
    <row r="137" spans="1:53" ht="33" customHeight="1" x14ac:dyDescent="0.2">
      <c r="A137" s="20"/>
      <c r="B137" s="7" t="s">
        <v>2</v>
      </c>
      <c r="C137" s="92" t="s">
        <v>21</v>
      </c>
      <c r="D137" s="11"/>
      <c r="E137" s="10"/>
      <c r="F137" s="9"/>
      <c r="G137" s="20"/>
      <c r="H137" s="23"/>
    </row>
    <row r="138" spans="1:53" s="59" customFormat="1" ht="30" customHeight="1" x14ac:dyDescent="0.2">
      <c r="A138" s="58" t="s">
        <v>91</v>
      </c>
      <c r="B138" s="80" t="s">
        <v>245</v>
      </c>
      <c r="C138" s="81" t="s">
        <v>92</v>
      </c>
      <c r="D138" s="90" t="s">
        <v>80</v>
      </c>
      <c r="E138" s="83"/>
      <c r="F138" s="100"/>
      <c r="G138" s="88"/>
      <c r="H138" s="101"/>
      <c r="I138" s="102"/>
      <c r="BA138"/>
    </row>
    <row r="139" spans="1:53" s="59" customFormat="1" ht="30" customHeight="1" x14ac:dyDescent="0.2">
      <c r="A139" s="58" t="s">
        <v>93</v>
      </c>
      <c r="B139" s="89" t="s">
        <v>29</v>
      </c>
      <c r="C139" s="81" t="s">
        <v>94</v>
      </c>
      <c r="D139" s="90"/>
      <c r="E139" s="83" t="s">
        <v>35</v>
      </c>
      <c r="F139" s="100">
        <v>1</v>
      </c>
      <c r="G139" s="85"/>
      <c r="H139" s="86">
        <f>ROUND(G139*F139,2)</f>
        <v>0</v>
      </c>
      <c r="I139" s="102"/>
      <c r="BA139"/>
    </row>
    <row r="140" spans="1:53" s="59" customFormat="1" ht="30" customHeight="1" x14ac:dyDescent="0.2">
      <c r="A140" s="58" t="s">
        <v>95</v>
      </c>
      <c r="B140" s="80" t="s">
        <v>246</v>
      </c>
      <c r="C140" s="81" t="s">
        <v>96</v>
      </c>
      <c r="D140" s="90" t="s">
        <v>80</v>
      </c>
      <c r="E140" s="83" t="s">
        <v>45</v>
      </c>
      <c r="F140" s="107">
        <v>5</v>
      </c>
      <c r="G140" s="85"/>
      <c r="H140" s="86">
        <f>ROUND(G140*F140,2)</f>
        <v>0</v>
      </c>
      <c r="I140" s="102"/>
      <c r="BA140"/>
    </row>
    <row r="141" spans="1:53" s="113" customFormat="1" ht="30" customHeight="1" x14ac:dyDescent="0.2">
      <c r="A141" s="58" t="s">
        <v>55</v>
      </c>
      <c r="B141" s="80" t="s">
        <v>247</v>
      </c>
      <c r="C141" s="70" t="s">
        <v>124</v>
      </c>
      <c r="D141" s="71" t="s">
        <v>126</v>
      </c>
      <c r="E141" s="83"/>
      <c r="F141" s="100"/>
      <c r="G141" s="88"/>
      <c r="H141" s="101"/>
      <c r="I141" s="102"/>
      <c r="BA141"/>
    </row>
    <row r="142" spans="1:53" s="59" customFormat="1" ht="33" customHeight="1" x14ac:dyDescent="0.2">
      <c r="A142" s="58" t="s">
        <v>56</v>
      </c>
      <c r="B142" s="89" t="s">
        <v>29</v>
      </c>
      <c r="C142" s="60" t="s">
        <v>130</v>
      </c>
      <c r="D142" s="90"/>
      <c r="E142" s="83" t="s">
        <v>35</v>
      </c>
      <c r="F142" s="100">
        <v>1</v>
      </c>
      <c r="G142" s="85"/>
      <c r="H142" s="86">
        <f t="shared" ref="H142:H143" si="35">ROUND(G142*F142,2)</f>
        <v>0</v>
      </c>
      <c r="I142" s="103"/>
      <c r="BA142"/>
    </row>
    <row r="143" spans="1:53" s="59" customFormat="1" ht="33" customHeight="1" x14ac:dyDescent="0.2">
      <c r="A143" s="58" t="s">
        <v>57</v>
      </c>
      <c r="B143" s="89" t="s">
        <v>36</v>
      </c>
      <c r="C143" s="60" t="s">
        <v>131</v>
      </c>
      <c r="D143" s="90"/>
      <c r="E143" s="83" t="s">
        <v>35</v>
      </c>
      <c r="F143" s="100">
        <v>1</v>
      </c>
      <c r="G143" s="85"/>
      <c r="H143" s="86">
        <f t="shared" si="35"/>
        <v>0</v>
      </c>
      <c r="I143" s="103"/>
      <c r="BA143"/>
    </row>
    <row r="144" spans="1:53" s="113" customFormat="1" ht="30" customHeight="1" x14ac:dyDescent="0.2">
      <c r="A144" s="58" t="s">
        <v>198</v>
      </c>
      <c r="B144" s="80" t="s">
        <v>248</v>
      </c>
      <c r="C144" s="112" t="s">
        <v>199</v>
      </c>
      <c r="D144" s="90" t="s">
        <v>80</v>
      </c>
      <c r="E144" s="83"/>
      <c r="F144" s="100"/>
      <c r="G144" s="88"/>
      <c r="H144" s="101"/>
      <c r="I144" s="102"/>
      <c r="BA144"/>
    </row>
    <row r="145" spans="1:53" s="113" customFormat="1" ht="30" customHeight="1" x14ac:dyDescent="0.2">
      <c r="A145" s="58" t="s">
        <v>200</v>
      </c>
      <c r="B145" s="89" t="s">
        <v>29</v>
      </c>
      <c r="C145" s="112" t="s">
        <v>201</v>
      </c>
      <c r="D145" s="90"/>
      <c r="E145" s="83" t="s">
        <v>35</v>
      </c>
      <c r="F145" s="100">
        <v>1</v>
      </c>
      <c r="G145" s="85"/>
      <c r="H145" s="86">
        <f>ROUND(G145*F145,2)</f>
        <v>0</v>
      </c>
      <c r="I145" s="102"/>
      <c r="BA145"/>
    </row>
    <row r="146" spans="1:53" s="59" customFormat="1" ht="33" customHeight="1" x14ac:dyDescent="0.25">
      <c r="A146" s="115"/>
      <c r="B146" s="116" t="s">
        <v>2</v>
      </c>
      <c r="C146" s="117" t="s">
        <v>22</v>
      </c>
      <c r="D146" s="118"/>
      <c r="E146" s="118"/>
      <c r="F146" s="118"/>
      <c r="G146" s="88"/>
      <c r="H146" s="119"/>
      <c r="I146" s="102"/>
      <c r="BA146"/>
    </row>
    <row r="147" spans="1:53" s="59" customFormat="1" ht="33" customHeight="1" x14ac:dyDescent="0.2">
      <c r="A147" s="58" t="s">
        <v>49</v>
      </c>
      <c r="B147" s="143" t="s">
        <v>249</v>
      </c>
      <c r="C147" s="144" t="s">
        <v>125</v>
      </c>
      <c r="D147" s="145" t="s">
        <v>126</v>
      </c>
      <c r="E147" s="131" t="s">
        <v>35</v>
      </c>
      <c r="F147" s="146">
        <v>1</v>
      </c>
      <c r="G147" s="133"/>
      <c r="H147" s="134">
        <f>ROUND(G147*F147,2)</f>
        <v>0</v>
      </c>
      <c r="I147" s="102"/>
      <c r="BA147"/>
    </row>
    <row r="148" spans="1:53" ht="33" customHeight="1" x14ac:dyDescent="0.2">
      <c r="A148" s="20"/>
      <c r="B148" s="147" t="s">
        <v>2</v>
      </c>
      <c r="C148" s="148" t="s">
        <v>23</v>
      </c>
      <c r="D148" s="149"/>
      <c r="E148" s="150"/>
      <c r="F148" s="149"/>
      <c r="G148" s="151"/>
      <c r="H148" s="152"/>
    </row>
    <row r="149" spans="1:53" s="59" customFormat="1" ht="30" customHeight="1" x14ac:dyDescent="0.2">
      <c r="A149" s="93" t="s">
        <v>50</v>
      </c>
      <c r="B149" s="80" t="s">
        <v>250</v>
      </c>
      <c r="C149" s="81" t="s">
        <v>51</v>
      </c>
      <c r="D149" s="90" t="s">
        <v>141</v>
      </c>
      <c r="E149" s="83"/>
      <c r="F149" s="84"/>
      <c r="G149" s="88"/>
      <c r="H149" s="86"/>
      <c r="I149" s="102"/>
      <c r="BA149"/>
    </row>
    <row r="150" spans="1:53" s="59" customFormat="1" ht="30" customHeight="1" x14ac:dyDescent="0.2">
      <c r="A150" s="93" t="s">
        <v>88</v>
      </c>
      <c r="B150" s="89" t="s">
        <v>29</v>
      </c>
      <c r="C150" s="81" t="s">
        <v>89</v>
      </c>
      <c r="D150" s="90"/>
      <c r="E150" s="83" t="s">
        <v>28</v>
      </c>
      <c r="F150" s="106">
        <v>15</v>
      </c>
      <c r="G150" s="85"/>
      <c r="H150" s="86">
        <f>ROUND(G150*F150,2)</f>
        <v>0</v>
      </c>
      <c r="I150" s="121"/>
      <c r="BA150"/>
    </row>
    <row r="151" spans="1:53" s="59" customFormat="1" ht="30" customHeight="1" x14ac:dyDescent="0.2">
      <c r="A151" s="93" t="s">
        <v>52</v>
      </c>
      <c r="B151" s="89" t="s">
        <v>36</v>
      </c>
      <c r="C151" s="81" t="s">
        <v>90</v>
      </c>
      <c r="D151" s="90"/>
      <c r="E151" s="83" t="s">
        <v>28</v>
      </c>
      <c r="F151" s="106">
        <v>20</v>
      </c>
      <c r="G151" s="85"/>
      <c r="H151" s="86">
        <f>ROUND(G151*F151,2)</f>
        <v>0</v>
      </c>
      <c r="I151" s="102"/>
      <c r="BA151"/>
    </row>
    <row r="152" spans="1:53" s="39" customFormat="1" ht="50.1" customHeight="1" thickBot="1" x14ac:dyDescent="0.25">
      <c r="A152" s="40"/>
      <c r="B152" s="35" t="str">
        <f>B123</f>
        <v>D</v>
      </c>
      <c r="C152" s="156" t="str">
        <f>C123</f>
        <v>PEMIBINA HIGHWAY - PEMBINA HWY AND BISON DR / CHANCELLOR MATHESON RD INTERSECTION
TRANIT STOP IMPROVEMENT</v>
      </c>
      <c r="D152" s="157"/>
      <c r="E152" s="157"/>
      <c r="F152" s="158"/>
      <c r="G152" s="40" t="s">
        <v>17</v>
      </c>
      <c r="H152" s="40">
        <f>SUM(H123:H151)</f>
        <v>0</v>
      </c>
      <c r="BA152"/>
    </row>
    <row r="153" spans="1:53" s="63" customFormat="1" ht="36" customHeight="1" thickTop="1" x14ac:dyDescent="0.2">
      <c r="A153" s="62"/>
      <c r="B153" s="73" t="s">
        <v>16</v>
      </c>
      <c r="C153" s="170" t="s">
        <v>135</v>
      </c>
      <c r="D153" s="171"/>
      <c r="E153" s="171"/>
      <c r="F153" s="172"/>
      <c r="G153" s="62"/>
      <c r="H153" s="74"/>
      <c r="BA153"/>
    </row>
    <row r="154" spans="1:53" s="61" customFormat="1" ht="30" customHeight="1" x14ac:dyDescent="0.2">
      <c r="A154" s="75" t="s">
        <v>137</v>
      </c>
      <c r="B154" s="64" t="s">
        <v>132</v>
      </c>
      <c r="C154" s="65" t="s">
        <v>138</v>
      </c>
      <c r="D154" s="71" t="s">
        <v>157</v>
      </c>
      <c r="E154" s="66" t="s">
        <v>136</v>
      </c>
      <c r="F154" s="69">
        <v>1</v>
      </c>
      <c r="G154" s="67"/>
      <c r="H154" s="68">
        <f t="shared" ref="H154" si="36">ROUND(G154*F154,2)</f>
        <v>0</v>
      </c>
      <c r="BA154"/>
    </row>
    <row r="155" spans="1:53" s="63" customFormat="1" ht="36" customHeight="1" thickBot="1" x14ac:dyDescent="0.25">
      <c r="A155" s="76"/>
      <c r="B155" s="77" t="str">
        <f>B153</f>
        <v>E</v>
      </c>
      <c r="C155" s="173" t="str">
        <f>C153</f>
        <v>MOBILIZATION /DEMOLIBIZATION</v>
      </c>
      <c r="D155" s="174"/>
      <c r="E155" s="174"/>
      <c r="F155" s="175"/>
      <c r="G155" s="72" t="s">
        <v>17</v>
      </c>
      <c r="H155" s="78">
        <f>H154</f>
        <v>0</v>
      </c>
      <c r="BA155"/>
    </row>
    <row r="156" spans="1:53" ht="36" customHeight="1" thickTop="1" x14ac:dyDescent="0.25">
      <c r="A156" s="52"/>
      <c r="B156" s="12"/>
      <c r="C156" s="17" t="s">
        <v>18</v>
      </c>
      <c r="D156" s="26"/>
      <c r="E156" s="1"/>
      <c r="F156" s="1"/>
      <c r="H156" s="56"/>
    </row>
    <row r="157" spans="1:53" ht="65.099999999999994" customHeight="1" thickBot="1" x14ac:dyDescent="0.25">
      <c r="A157" s="21"/>
      <c r="B157" s="35" t="str">
        <f>B6</f>
        <v>A</v>
      </c>
      <c r="C157" s="166" t="str">
        <f>C6</f>
        <v>WESTBOUND ABINOJII MIKANAH TRANSIT STOPS - WB ABINOJII MIKANAH / DE LA SEIGNEURIE BLVD INTERSECTION AND WB ABINOJII MIKANAH /  INTERSECTION
TRANSIT STOP IMPROVMENT</v>
      </c>
      <c r="D157" s="157"/>
      <c r="E157" s="157"/>
      <c r="F157" s="158"/>
      <c r="G157" s="21" t="s">
        <v>17</v>
      </c>
      <c r="H157" s="21">
        <f>H54</f>
        <v>0</v>
      </c>
    </row>
    <row r="158" spans="1:53" ht="50.1" customHeight="1" thickTop="1" thickBot="1" x14ac:dyDescent="0.25">
      <c r="A158" s="21"/>
      <c r="B158" s="35" t="str">
        <f>B55</f>
        <v>B</v>
      </c>
      <c r="C158" s="167" t="str">
        <f>C55</f>
        <v>CONFUSION CORNER STREETSCAPING - SOUTHWEST CORNER OF PEMBINA HWY AND OSBORNE ST INTERSECTION
STREETSCAPING</v>
      </c>
      <c r="D158" s="168"/>
      <c r="E158" s="168"/>
      <c r="F158" s="169"/>
      <c r="G158" s="21" t="s">
        <v>17</v>
      </c>
      <c r="H158" s="21">
        <f>H80</f>
        <v>0</v>
      </c>
    </row>
    <row r="159" spans="1:53" ht="50.1" customHeight="1" thickTop="1" thickBot="1" x14ac:dyDescent="0.25">
      <c r="A159" s="21"/>
      <c r="B159" s="35" t="str">
        <f>B81</f>
        <v>C</v>
      </c>
      <c r="C159" s="167" t="str">
        <f>C81</f>
        <v>KENASTON BOULEVARD - KENASTON BLVD AND COMMERCE DR AND ROTHWELL RD INTERSECTION
TRANSIT STOP IMPROVEMENTS</v>
      </c>
      <c r="D159" s="168"/>
      <c r="E159" s="168"/>
      <c r="F159" s="169"/>
      <c r="G159" s="21" t="s">
        <v>17</v>
      </c>
      <c r="H159" s="21">
        <f>H122</f>
        <v>0</v>
      </c>
    </row>
    <row r="160" spans="1:53" ht="50.1" customHeight="1" thickTop="1" thickBot="1" x14ac:dyDescent="0.25">
      <c r="A160" s="28"/>
      <c r="B160" s="35" t="str">
        <f>B123</f>
        <v>D</v>
      </c>
      <c r="C160" s="176" t="str">
        <f>C123</f>
        <v>PEMIBINA HIGHWAY - PEMBINA HWY AND BISON DR / CHANCELLOR MATHESON RD INTERSECTION
TRANIT STOP IMPROVEMENT</v>
      </c>
      <c r="D160" s="177"/>
      <c r="E160" s="177"/>
      <c r="F160" s="178"/>
      <c r="G160" s="28" t="s">
        <v>17</v>
      </c>
      <c r="H160" s="28">
        <f>H152</f>
        <v>0</v>
      </c>
    </row>
    <row r="161" spans="1:8" ht="36" customHeight="1" thickTop="1" thickBot="1" x14ac:dyDescent="0.25">
      <c r="A161" s="28"/>
      <c r="B161" s="35" t="str">
        <f>B153</f>
        <v>E</v>
      </c>
      <c r="C161" s="176" t="str">
        <f>C153</f>
        <v>MOBILIZATION /DEMOLIBIZATION</v>
      </c>
      <c r="D161" s="177"/>
      <c r="E161" s="177"/>
      <c r="F161" s="178"/>
      <c r="G161" s="28" t="s">
        <v>17</v>
      </c>
      <c r="H161" s="28">
        <f>H155</f>
        <v>0</v>
      </c>
    </row>
    <row r="162" spans="1:8" ht="37.9" customHeight="1" thickTop="1" x14ac:dyDescent="0.2">
      <c r="A162" s="20"/>
      <c r="B162" s="164" t="s">
        <v>26</v>
      </c>
      <c r="C162" s="165"/>
      <c r="D162" s="165"/>
      <c r="E162" s="165"/>
      <c r="F162" s="165"/>
      <c r="G162" s="159">
        <f>SUM(H157:H161)</f>
        <v>0</v>
      </c>
      <c r="H162" s="160"/>
    </row>
    <row r="163" spans="1:8" ht="15.95" customHeight="1" x14ac:dyDescent="0.2">
      <c r="A163" s="53"/>
      <c r="B163" s="48"/>
      <c r="C163" s="49"/>
      <c r="D163" s="50"/>
      <c r="E163" s="49"/>
      <c r="F163" s="49"/>
      <c r="G163" s="27"/>
      <c r="H163" s="57"/>
    </row>
  </sheetData>
  <sheetProtection algorithmName="SHA-512" hashValue="hzqvpNDUK3hNiWVlmWVJWrPLhQZ6QZ2z4j/NjiFlI1uNxKtLmV4ROuGVIUkrCfwnH6ZUm7HLF6hmOKA1FoiKRw==" saltValue="VPVKV/StezfTo+TweqaUBQ==" spinCount="100000" sheet="1" objects="1" scenarios="1" selectLockedCells="1"/>
  <mergeCells count="17">
    <mergeCell ref="C160:F160"/>
    <mergeCell ref="C81:F81"/>
    <mergeCell ref="C123:F123"/>
    <mergeCell ref="C152:F152"/>
    <mergeCell ref="G162:H162"/>
    <mergeCell ref="C6:F6"/>
    <mergeCell ref="C122:F122"/>
    <mergeCell ref="B162:F162"/>
    <mergeCell ref="C55:F55"/>
    <mergeCell ref="C54:F54"/>
    <mergeCell ref="C80:F80"/>
    <mergeCell ref="C157:F157"/>
    <mergeCell ref="C158:F158"/>
    <mergeCell ref="C159:F159"/>
    <mergeCell ref="C153:F153"/>
    <mergeCell ref="C155:F155"/>
    <mergeCell ref="C161:F161"/>
  </mergeCells>
  <phoneticPr fontId="0" type="noConversion"/>
  <conditionalFormatting sqref="D8:D20 D22:D41 D53">
    <cfRule type="cellIs" dxfId="45" priority="97" stopIfTrue="1" operator="equal">
      <formula>"CW 3120-R2"</formula>
    </cfRule>
    <cfRule type="cellIs" dxfId="44" priority="98" stopIfTrue="1" operator="equal">
      <formula>"CW 3240-R7"</formula>
    </cfRule>
    <cfRule type="cellIs" dxfId="43" priority="96" stopIfTrue="1" operator="equal">
      <formula>"CW 2130-R11"</formula>
    </cfRule>
  </conditionalFormatting>
  <conditionalFormatting sqref="D43:D45">
    <cfRule type="cellIs" dxfId="42" priority="94" stopIfTrue="1" operator="equal">
      <formula>"CW 3120-R2"</formula>
    </cfRule>
    <cfRule type="cellIs" dxfId="41" priority="93" stopIfTrue="1" operator="equal">
      <formula>"CW 2130-R11"</formula>
    </cfRule>
    <cfRule type="cellIs" dxfId="40" priority="95" stopIfTrue="1" operator="equal">
      <formula>"CW 3240-R7"</formula>
    </cfRule>
  </conditionalFormatting>
  <conditionalFormatting sqref="D47:D51">
    <cfRule type="cellIs" dxfId="39" priority="92" stopIfTrue="1" operator="equal">
      <formula>"CW 3240-R7"</formula>
    </cfRule>
    <cfRule type="cellIs" dxfId="38" priority="91" stopIfTrue="1" operator="equal">
      <formula>"CW 3120-R2"</formula>
    </cfRule>
  </conditionalFormatting>
  <conditionalFormatting sqref="D48">
    <cfRule type="cellIs" dxfId="37" priority="90" stopIfTrue="1" operator="equal">
      <formula>"CW 2130-R11"</formula>
    </cfRule>
  </conditionalFormatting>
  <conditionalFormatting sqref="D56:D79">
    <cfRule type="cellIs" dxfId="36" priority="4" stopIfTrue="1" operator="equal">
      <formula>"CW 2130-R11"</formula>
    </cfRule>
    <cfRule type="cellIs" dxfId="35" priority="5" stopIfTrue="1" operator="equal">
      <formula>"CW 3120-R2"</formula>
    </cfRule>
    <cfRule type="cellIs" dxfId="34" priority="6" stopIfTrue="1" operator="equal">
      <formula>"CW 3240-R7"</formula>
    </cfRule>
  </conditionalFormatting>
  <conditionalFormatting sqref="D83:D89">
    <cfRule type="cellIs" dxfId="33" priority="86" stopIfTrue="1" operator="equal">
      <formula>"CW 3240-R7"</formula>
    </cfRule>
    <cfRule type="cellIs" dxfId="32" priority="85" stopIfTrue="1" operator="equal">
      <formula>"CW 3120-R2"</formula>
    </cfRule>
    <cfRule type="cellIs" dxfId="31" priority="84" stopIfTrue="1" operator="equal">
      <formula>"CW 2130-R11"</formula>
    </cfRule>
  </conditionalFormatting>
  <conditionalFormatting sqref="D91:D111">
    <cfRule type="cellIs" dxfId="30" priority="43" stopIfTrue="1" operator="equal">
      <formula>"CW 2130-R11"</formula>
    </cfRule>
    <cfRule type="cellIs" dxfId="29" priority="44" stopIfTrue="1" operator="equal">
      <formula>"CW 3120-R2"</formula>
    </cfRule>
    <cfRule type="cellIs" dxfId="28" priority="45" stopIfTrue="1" operator="equal">
      <formula>"CW 3240-R7"</formula>
    </cfRule>
  </conditionalFormatting>
  <conditionalFormatting sqref="D113:D114">
    <cfRule type="cellIs" dxfId="27" priority="72" stopIfTrue="1" operator="equal">
      <formula>"CW 2130-R11"</formula>
    </cfRule>
    <cfRule type="cellIs" dxfId="26" priority="73" stopIfTrue="1" operator="equal">
      <formula>"CW 3120-R2"</formula>
    </cfRule>
    <cfRule type="cellIs" dxfId="25" priority="74" stopIfTrue="1" operator="equal">
      <formula>"CW 3240-R7"</formula>
    </cfRule>
  </conditionalFormatting>
  <conditionalFormatting sqref="D116:D119">
    <cfRule type="cellIs" dxfId="24" priority="52" stopIfTrue="1" operator="equal">
      <formula>"CW 2130-R11"</formula>
    </cfRule>
    <cfRule type="cellIs" dxfId="23" priority="53" stopIfTrue="1" operator="equal">
      <formula>"CW 3120-R2"</formula>
    </cfRule>
    <cfRule type="cellIs" dxfId="22" priority="54" stopIfTrue="1" operator="equal">
      <formula>"CW 3240-R7"</formula>
    </cfRule>
  </conditionalFormatting>
  <conditionalFormatting sqref="D121">
    <cfRule type="cellIs" dxfId="21" priority="75" stopIfTrue="1" operator="equal">
      <formula>"CW 2130-R11"</formula>
    </cfRule>
    <cfRule type="cellIs" dxfId="20" priority="77" stopIfTrue="1" operator="equal">
      <formula>"CW 3240-R7"</formula>
    </cfRule>
    <cfRule type="cellIs" dxfId="19" priority="76" stopIfTrue="1" operator="equal">
      <formula>"CW 3120-R2"</formula>
    </cfRule>
  </conditionalFormatting>
  <conditionalFormatting sqref="D125:D128">
    <cfRule type="cellIs" dxfId="18" priority="70" stopIfTrue="1" operator="equal">
      <formula>"CW 3120-R2"</formula>
    </cfRule>
    <cfRule type="cellIs" dxfId="17" priority="69" stopIfTrue="1" operator="equal">
      <formula>"CW 2130-R11"</formula>
    </cfRule>
    <cfRule type="cellIs" dxfId="16" priority="71" stopIfTrue="1" operator="equal">
      <formula>"CW 3240-R7"</formula>
    </cfRule>
  </conditionalFormatting>
  <conditionalFormatting sqref="D130:D136">
    <cfRule type="cellIs" dxfId="15" priority="66" stopIfTrue="1" operator="equal">
      <formula>"CW 2130-R11"</formula>
    </cfRule>
    <cfRule type="cellIs" dxfId="14" priority="68" stopIfTrue="1" operator="equal">
      <formula>"CW 3240-R7"</formula>
    </cfRule>
    <cfRule type="cellIs" dxfId="13" priority="67" stopIfTrue="1" operator="equal">
      <formula>"CW 3120-R2"</formula>
    </cfRule>
  </conditionalFormatting>
  <conditionalFormatting sqref="D138:D143">
    <cfRule type="cellIs" dxfId="12" priority="65" stopIfTrue="1" operator="equal">
      <formula>"CW 3240-R7"</formula>
    </cfRule>
    <cfRule type="cellIs" dxfId="11" priority="64" stopIfTrue="1" operator="equal">
      <formula>"CW 3120-R2"</formula>
    </cfRule>
  </conditionalFormatting>
  <conditionalFormatting sqref="D142:D143">
    <cfRule type="cellIs" dxfId="10" priority="63" stopIfTrue="1" operator="equal">
      <formula>"CW 2130-R11"</formula>
    </cfRule>
  </conditionalFormatting>
  <conditionalFormatting sqref="D144:D147">
    <cfRule type="cellIs" dxfId="9" priority="60" stopIfTrue="1" operator="equal">
      <formula>"CW 3240-R7"</formula>
    </cfRule>
    <cfRule type="cellIs" dxfId="8" priority="59" stopIfTrue="1" operator="equal">
      <formula>"CW 3120-R2"</formula>
    </cfRule>
  </conditionalFormatting>
  <conditionalFormatting sqref="D146:D147">
    <cfRule type="cellIs" dxfId="7" priority="58" stopIfTrue="1" operator="equal">
      <formula>"CW 2130-R11"</formula>
    </cfRule>
  </conditionalFormatting>
  <conditionalFormatting sqref="D149:D151">
    <cfRule type="cellIs" dxfId="6" priority="55" stopIfTrue="1" operator="equal">
      <formula>"CW 2130-R11"</formula>
    </cfRule>
    <cfRule type="cellIs" dxfId="5" priority="56" stopIfTrue="1" operator="equal">
      <formula>"CW 3120-R2"</formula>
    </cfRule>
    <cfRule type="cellIs" dxfId="4" priority="57" stopIfTrue="1" operator="equal">
      <formula>"CW 3240-R7"</formula>
    </cfRule>
  </conditionalFormatting>
  <conditionalFormatting sqref="D154">
    <cfRule type="cellIs" dxfId="3" priority="103" stopIfTrue="1" operator="equal">
      <formula>"CW 2130-R11"</formula>
    </cfRule>
    <cfRule type="cellIs" dxfId="2" priority="104" stopIfTrue="1" operator="equal">
      <formula>"CW 3120-R2"</formula>
    </cfRule>
    <cfRule type="cellIs" dxfId="1" priority="105" stopIfTrue="1" operator="equal">
      <formula>"CW 3240-R7"</formula>
    </cfRule>
  </conditionalFormatting>
  <conditionalFormatting sqref="G154">
    <cfRule type="expression" dxfId="0" priority="99">
      <formula>G154&gt;G162*0.05</formula>
    </cfRule>
  </conditionalFormatting>
  <dataValidations xWindow="766" yWindow="437" count="3">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154" xr:uid="{00000000-0002-0000-0100-000000000000}">
      <formula1>IF(AND(G154&gt;=0.01,G154&lt;=G162*0.05),ROUND(G154,2),0.01)</formula1>
    </dataValidation>
    <dataValidation type="custom" allowBlank="1" showInputMessage="1" showErrorMessage="1" error="If you can enter a Unit  Price in this cell, pLease contact the Contract Administrator immediately!" sqref="G11 G13 G19 G22 G27 G24 G32 G29:G30 G43 G47 G49:G50 G35 G85 G91 G93 G98 G116 G105 G95 G113 G126 G130 G132 G134 G138 G141 G144 G146 G149 G101 G103 G57 G59 G63 G66 G69 G72 G77 G38 G37" xr:uid="{245CCE07-BFCB-4402-BBD9-02EA4DBA7B5B}">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8:G10 G12 G14:G16 G18 G20 G23 G25:G26 G28 G31 G33:G34 G44:G45 G48 G51 G78:G79 G53 G83:G84 G107:G111 G92 G94 G147 G114 G117:G119 G121 G96:G97 G104 G127:G128 G131 G142:G143 G139:G140 G125 G133 G135:G136 G145 G150:G151 G99:G100 G102 G86:G89 G56 G58 G60:G62 G64:G65 G67:G68 G70:G71 G73:G76 G36 G39:G41" xr:uid="{AF2DA9BE-296A-4075-A3C2-2181445FCD74}">
      <formula1>IF(G8&gt;=0.01,ROUND(G8,2),0.01)</formula1>
    </dataValidation>
  </dataValidations>
  <pageMargins left="0.51181102362204722" right="0.51181102362204722" top="0.74803149606299213" bottom="0.74803149606299213" header="0.23622047244094491" footer="0.23622047244094491"/>
  <pageSetup scale="75" orientation="portrait" r:id="rId1"/>
  <headerFooter alignWithMargins="0">
    <oddHeader>&amp;L&amp;10The City of Winnipeg
Tender No. 374-2024 
&amp;R&amp;10Bid Submission
&amp;P of &amp;N</oddHeader>
    <oddFooter xml:space="preserve">&amp;R                    </oddFooter>
  </headerFooter>
  <rowBreaks count="7" manualBreakCount="7">
    <brk id="31" min="1" max="7" man="1"/>
    <brk id="54" max="7" man="1"/>
    <brk id="80" max="7" man="1"/>
    <brk id="104" min="1" max="7" man="1"/>
    <brk id="122" max="16383" man="1"/>
    <brk id="147" min="1" max="7" man="1"/>
    <brk id="155"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1E83E4E9DCC104BAA5A1A05658BB858" ma:contentTypeVersion="12" ma:contentTypeDescription="Create a new document." ma:contentTypeScope="" ma:versionID="d8458778f50da329cb46e6e0dbf2ae7c">
  <xsd:schema xmlns:xsd="http://www.w3.org/2001/XMLSchema" xmlns:xs="http://www.w3.org/2001/XMLSchema" xmlns:p="http://schemas.microsoft.com/office/2006/metadata/properties" xmlns:ns2="01c1a912-61ad-4a9a-b58e-0427d9a4674e" xmlns:ns3="007bd22a-688d-4961-a881-a248fd94e87a" targetNamespace="http://schemas.microsoft.com/office/2006/metadata/properties" ma:root="true" ma:fieldsID="cfcb8d63c686f3136d369ced8d3ab2ce" ns2:_="" ns3:_="">
    <xsd:import namespace="01c1a912-61ad-4a9a-b58e-0427d9a4674e"/>
    <xsd:import namespace="007bd22a-688d-4961-a881-a248fd94e87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c1a912-61ad-4a9a-b58e-0427d9a467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5d298e1-810f-4711-8be9-ef4702f2a38a"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07bd22a-688d-4961-a881-a248fd94e87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8f00e06-c2e4-4b34-a1ed-802d04afce46}" ma:internalName="TaxCatchAll" ma:showField="CatchAllData" ma:web="007bd22a-688d-4961-a881-a248fd94e8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c1a912-61ad-4a9a-b58e-0427d9a4674e">
      <Terms xmlns="http://schemas.microsoft.com/office/infopath/2007/PartnerControls"/>
    </lcf76f155ced4ddcb4097134ff3c332f>
    <TaxCatchAll xmlns="007bd22a-688d-4961-a881-a248fd94e87a" xsi:nil="true"/>
  </documentManagement>
</p:properties>
</file>

<file path=customXml/itemProps1.xml><?xml version="1.0" encoding="utf-8"?>
<ds:datastoreItem xmlns:ds="http://schemas.openxmlformats.org/officeDocument/2006/customXml" ds:itemID="{6E690855-DAE2-4BB0-8CBB-04FD788CB115}">
  <ds:schemaRefs>
    <ds:schemaRef ds:uri="http://schemas.microsoft.com/sharepoint/v3/contenttype/forms"/>
  </ds:schemaRefs>
</ds:datastoreItem>
</file>

<file path=customXml/itemProps2.xml><?xml version="1.0" encoding="utf-8"?>
<ds:datastoreItem xmlns:ds="http://schemas.openxmlformats.org/officeDocument/2006/customXml" ds:itemID="{4D93B505-9840-42CC-A5D0-8F44D56FF828}"/>
</file>

<file path=customXml/itemProps3.xml><?xml version="1.0" encoding="utf-8"?>
<ds:datastoreItem xmlns:ds="http://schemas.openxmlformats.org/officeDocument/2006/customXml" ds:itemID="{116B3C52-6BB6-46B4-BF10-19F5C21AF21F}">
  <ds:schemaRefs>
    <ds:schemaRef ds:uri="http://purl.org/dc/dcmitype/"/>
    <ds:schemaRef ds:uri="http://schemas.openxmlformats.org/package/2006/metadata/core-properties"/>
    <ds:schemaRef ds:uri="http://schemas.microsoft.com/office/infopath/2007/PartnerControls"/>
    <ds:schemaRef ds:uri="bf0ad50f-95c1-4dcb-b26c-957038667fe5"/>
    <ds:schemaRef ds:uri="http://schemas.microsoft.com/office/2006/metadata/properties"/>
    <ds:schemaRef ds:uri="http://purl.org/dc/terms/"/>
    <ds:schemaRef ds:uri="http://schemas.microsoft.com/office/2006/documentManagement/types"/>
    <ds:schemaRef ds:uri="1a7bd35a-cee4-4e08-ad30-62ef0e747d9d"/>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FORM B - PRICES</vt:lpstr>
      <vt:lpstr>'FORM B - PRICES'!Print_Area</vt:lpstr>
      <vt:lpstr>'FORM B - PRICES'!Print_Titles</vt:lpstr>
      <vt:lpstr>Print_Titles</vt:lpstr>
      <vt:lpstr>XEVERYTHING</vt:lpstr>
      <vt:lpstr>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May 23, 2024
by C.Humbert
File Size 40.0KB</dc:description>
  <cp:lastModifiedBy>Humbert, Cory</cp:lastModifiedBy>
  <cp:lastPrinted>2024-05-23T14:05:43Z</cp:lastPrinted>
  <dcterms:created xsi:type="dcterms:W3CDTF">1999-03-31T15:44:33Z</dcterms:created>
  <dcterms:modified xsi:type="dcterms:W3CDTF">2024-05-23T14:07:02Z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y fmtid="{D5CDD505-2E9C-101B-9397-08002B2CF9AE}" pid="4" name="ContentTypeId">
    <vt:lpwstr>0x01010091E83E4E9DCC104BAA5A1A05658BB858</vt:lpwstr>
  </property>
  <property fmtid="{D5CDD505-2E9C-101B-9397-08002B2CF9AE}" pid="5" name="MediaServiceImageTags">
    <vt:lpwstr/>
  </property>
</Properties>
</file>