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4\374-2024\WORK IN PROGRESS\FTP2024 06 07\"/>
    </mc:Choice>
  </mc:AlternateContent>
  <xr:revisionPtr revIDLastSave="0" documentId="13_ncr:1_{B8BB0DD6-5042-42AF-B150-C80191CC305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PRICES'!$B$6:$H$342</definedName>
    <definedName name="_xlnm.Print_Titles" localSheetId="0">'FORM B - PRICES'!$1:$5</definedName>
    <definedName name="_xlnm.Print_Titles">'FORM B - PRICES'!$B$4:$IW$4</definedName>
    <definedName name="TEMP">'FORM B - PRICES'!#REF!</definedName>
    <definedName name="TESTHEAD">'FORM B - PRICES'!#REF!</definedName>
    <definedName name="XEVERYTHING">'FORM B - PRICES'!$B$1:$IW$152</definedName>
    <definedName name="XITEMS">'FORM B - PRICES'!$B$6:$IW$152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7" i="1" l="1"/>
  <c r="H192" i="1" l="1"/>
  <c r="H166" i="1" l="1"/>
  <c r="H328" i="1" l="1"/>
  <c r="H329" i="1" s="1"/>
  <c r="H340" i="1" s="1"/>
  <c r="B329" i="1"/>
  <c r="C329" i="1"/>
  <c r="H308" i="1" l="1"/>
  <c r="H243" i="1" l="1"/>
  <c r="H161" i="1" l="1"/>
  <c r="C339" i="1" l="1"/>
  <c r="B339" i="1"/>
  <c r="C326" i="1"/>
  <c r="B326" i="1"/>
  <c r="H325" i="1"/>
  <c r="H324" i="1"/>
  <c r="H321" i="1"/>
  <c r="H320" i="1"/>
  <c r="H319" i="1"/>
  <c r="H318" i="1"/>
  <c r="H316" i="1"/>
  <c r="H315" i="1"/>
  <c r="H314" i="1"/>
  <c r="H311" i="1"/>
  <c r="H310" i="1"/>
  <c r="H306" i="1"/>
  <c r="H303" i="1"/>
  <c r="H301" i="1"/>
  <c r="H298" i="1"/>
  <c r="H297" i="1"/>
  <c r="H296" i="1"/>
  <c r="C338" i="1"/>
  <c r="B338" i="1"/>
  <c r="C292" i="1"/>
  <c r="B292" i="1"/>
  <c r="H291" i="1"/>
  <c r="H290" i="1"/>
  <c r="H287" i="1"/>
  <c r="H286" i="1"/>
  <c r="H285" i="1"/>
  <c r="H284" i="1"/>
  <c r="H282" i="1"/>
  <c r="H281" i="1"/>
  <c r="H280" i="1"/>
  <c r="H277" i="1"/>
  <c r="H276" i="1"/>
  <c r="H274" i="1"/>
  <c r="H273" i="1"/>
  <c r="H272" i="1"/>
  <c r="H270" i="1"/>
  <c r="H269" i="1"/>
  <c r="H266" i="1"/>
  <c r="H264" i="1"/>
  <c r="H261" i="1"/>
  <c r="H260" i="1"/>
  <c r="H259" i="1"/>
  <c r="C337" i="1"/>
  <c r="B337" i="1"/>
  <c r="C255" i="1"/>
  <c r="B255" i="1"/>
  <c r="H254" i="1"/>
  <c r="H253" i="1"/>
  <c r="H250" i="1"/>
  <c r="H249" i="1"/>
  <c r="H248" i="1"/>
  <c r="H247" i="1"/>
  <c r="H245" i="1"/>
  <c r="H244" i="1"/>
  <c r="H242" i="1"/>
  <c r="H241" i="1"/>
  <c r="H240" i="1"/>
  <c r="H237" i="1"/>
  <c r="H236" i="1"/>
  <c r="H234" i="1"/>
  <c r="H233" i="1"/>
  <c r="H231" i="1"/>
  <c r="H230" i="1"/>
  <c r="H226" i="1"/>
  <c r="H224" i="1"/>
  <c r="H221" i="1"/>
  <c r="H220" i="1"/>
  <c r="H219" i="1"/>
  <c r="C336" i="1"/>
  <c r="B336" i="1"/>
  <c r="C215" i="1"/>
  <c r="B215" i="1"/>
  <c r="H214" i="1"/>
  <c r="H213" i="1"/>
  <c r="H210" i="1"/>
  <c r="H209" i="1"/>
  <c r="H208" i="1"/>
  <c r="H206" i="1"/>
  <c r="H205" i="1"/>
  <c r="H204" i="1"/>
  <c r="H201" i="1"/>
  <c r="H199" i="1"/>
  <c r="H197" i="1"/>
  <c r="H194" i="1"/>
  <c r="H189" i="1"/>
  <c r="H188" i="1"/>
  <c r="H187" i="1"/>
  <c r="C335" i="1"/>
  <c r="B335" i="1"/>
  <c r="C183" i="1"/>
  <c r="B183" i="1"/>
  <c r="H182" i="1"/>
  <c r="H181" i="1"/>
  <c r="H178" i="1"/>
  <c r="H177" i="1"/>
  <c r="H176" i="1"/>
  <c r="H174" i="1"/>
  <c r="H173" i="1"/>
  <c r="H170" i="1"/>
  <c r="H168" i="1"/>
  <c r="H163" i="1"/>
  <c r="H158" i="1"/>
  <c r="H157" i="1"/>
  <c r="H156" i="1"/>
  <c r="H326" i="1" l="1"/>
  <c r="H339" i="1" s="1"/>
  <c r="H292" i="1"/>
  <c r="H338" i="1" s="1"/>
  <c r="H255" i="1"/>
  <c r="H337" i="1" s="1"/>
  <c r="H215" i="1"/>
  <c r="H336" i="1" s="1"/>
  <c r="H183" i="1"/>
  <c r="H335" i="1" s="1"/>
  <c r="H39" i="1"/>
  <c r="H79" i="1" l="1"/>
  <c r="H78" i="1"/>
  <c r="H76" i="1"/>
  <c r="H75" i="1"/>
  <c r="H74" i="1"/>
  <c r="H73" i="1"/>
  <c r="H71" i="1"/>
  <c r="H70" i="1"/>
  <c r="H68" i="1"/>
  <c r="H67" i="1"/>
  <c r="H62" i="1"/>
  <c r="H61" i="1"/>
  <c r="H65" i="1"/>
  <c r="H64" i="1"/>
  <c r="H60" i="1"/>
  <c r="H58" i="1"/>
  <c r="H56" i="1"/>
  <c r="H108" i="1" l="1"/>
  <c r="H102" i="1" l="1"/>
  <c r="H118" i="1" l="1"/>
  <c r="H117" i="1"/>
  <c r="H151" i="1" l="1"/>
  <c r="H150" i="1"/>
  <c r="H147" i="1"/>
  <c r="H145" i="1"/>
  <c r="H143" i="1"/>
  <c r="H142" i="1"/>
  <c r="H140" i="1"/>
  <c r="H139" i="1"/>
  <c r="H136" i="1"/>
  <c r="H135" i="1"/>
  <c r="H133" i="1"/>
  <c r="H131" i="1"/>
  <c r="H128" i="1"/>
  <c r="H127" i="1"/>
  <c r="H125" i="1"/>
  <c r="H121" i="1" l="1"/>
  <c r="H119" i="1"/>
  <c r="H114" i="1"/>
  <c r="H111" i="1"/>
  <c r="H110" i="1"/>
  <c r="H109" i="1"/>
  <c r="H107" i="1"/>
  <c r="H104" i="1"/>
  <c r="H100" i="1"/>
  <c r="H99" i="1"/>
  <c r="H97" i="1"/>
  <c r="H96" i="1"/>
  <c r="H94" i="1"/>
  <c r="H92" i="1"/>
  <c r="H89" i="1"/>
  <c r="H88" i="1"/>
  <c r="H87" i="1"/>
  <c r="H86" i="1"/>
  <c r="H84" i="1"/>
  <c r="H83" i="1"/>
  <c r="H122" i="1" l="1"/>
  <c r="H53" i="1"/>
  <c r="H51" i="1"/>
  <c r="H48" i="1"/>
  <c r="H45" i="1"/>
  <c r="H44" i="1"/>
  <c r="H41" i="1"/>
  <c r="H40" i="1"/>
  <c r="H36" i="1"/>
  <c r="H34" i="1"/>
  <c r="H33" i="1"/>
  <c r="H31" i="1"/>
  <c r="H28" i="1"/>
  <c r="H26" i="1"/>
  <c r="H25" i="1"/>
  <c r="H23" i="1"/>
  <c r="H20" i="1"/>
  <c r="H18" i="1"/>
  <c r="H17" i="1"/>
  <c r="H16" i="1"/>
  <c r="H15" i="1"/>
  <c r="H14" i="1"/>
  <c r="H12" i="1"/>
  <c r="H10" i="1"/>
  <c r="H9" i="1"/>
  <c r="H8" i="1"/>
  <c r="C334" i="1" l="1"/>
  <c r="B334" i="1"/>
  <c r="H152" i="1"/>
  <c r="H334" i="1" s="1"/>
  <c r="C152" i="1"/>
  <c r="B152" i="1"/>
  <c r="C340" i="1" l="1"/>
  <c r="B340" i="1"/>
  <c r="H333" i="1" l="1"/>
  <c r="H80" i="1"/>
  <c r="H332" i="1" s="1"/>
  <c r="H54" i="1"/>
  <c r="B333" i="1"/>
  <c r="B332" i="1"/>
  <c r="B331" i="1"/>
  <c r="B122" i="1"/>
  <c r="B80" i="1"/>
  <c r="B54" i="1"/>
  <c r="C333" i="1"/>
  <c r="C332" i="1"/>
  <c r="C331" i="1"/>
  <c r="C122" i="1"/>
  <c r="C80" i="1"/>
  <c r="C54" i="1"/>
  <c r="H331" i="1" l="1"/>
  <c r="G341" i="1" s="1"/>
</calcChain>
</file>

<file path=xl/sharedStrings.xml><?xml version="1.0" encoding="utf-8"?>
<sst xmlns="http://schemas.openxmlformats.org/spreadsheetml/2006/main" count="1315" uniqueCount="437">
  <si>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</si>
  <si>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</si>
  <si>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</si>
  <si>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</si>
  <si>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</si>
  <si>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</si>
  <si>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</si>
  <si>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</si>
  <si>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</si>
  <si>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</si>
  <si>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</si>
  <si>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</si>
  <si>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</si>
  <si>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</si>
  <si>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</si>
  <si>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</si>
  <si>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</si>
  <si>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</si>
  <si>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</si>
  <si>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</si>
  <si>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</si>
  <si>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</si>
  <si>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</si>
  <si>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</si>
  <si>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</si>
  <si>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</si>
  <si>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</si>
  <si>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</si>
  <si>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</si>
  <si>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</si>
  <si>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</si>
  <si>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</si>
  <si>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</si>
  <si>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</si>
  <si>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</si>
  <si>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</si>
  <si>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</si>
  <si>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</si>
  <si>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</si>
  <si>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</si>
  <si>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</si>
  <si>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</si>
  <si>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</si>
  <si>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</si>
  <si>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</si>
  <si>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Concrete Curb Renewal</t>
  </si>
  <si>
    <t>C001</t>
  </si>
  <si>
    <t>Concrete Pavements, Median Slabs, Bull-noses, and Safety Medians</t>
  </si>
  <si>
    <t>F001</t>
  </si>
  <si>
    <t>G001</t>
  </si>
  <si>
    <t>Sodding</t>
  </si>
  <si>
    <t>G003</t>
  </si>
  <si>
    <t>B001</t>
  </si>
  <si>
    <t>Pavement Removal</t>
  </si>
  <si>
    <t>E023</t>
  </si>
  <si>
    <t>E024</t>
  </si>
  <si>
    <t>E025</t>
  </si>
  <si>
    <t>A003</t>
  </si>
  <si>
    <t>Excavation</t>
  </si>
  <si>
    <t>A004</t>
  </si>
  <si>
    <t>Sub-Grade Compaction</t>
  </si>
  <si>
    <t>A007</t>
  </si>
  <si>
    <t>A.3</t>
  </si>
  <si>
    <t>A.4</t>
  </si>
  <si>
    <t>A022</t>
  </si>
  <si>
    <t>A.7</t>
  </si>
  <si>
    <t>Supply and Install Geogrid</t>
  </si>
  <si>
    <t>A.9</t>
  </si>
  <si>
    <t>a)</t>
  </si>
  <si>
    <t>B154rl</t>
  </si>
  <si>
    <t>A.12</t>
  </si>
  <si>
    <t>SD-229C,D</t>
  </si>
  <si>
    <t>A.13</t>
  </si>
  <si>
    <t>B219</t>
  </si>
  <si>
    <t>A.14</t>
  </si>
  <si>
    <t>Detectable Warning Surface Tiles</t>
  </si>
  <si>
    <t>A.17</t>
  </si>
  <si>
    <t>E003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</si>
  <si>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</si>
  <si>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</si>
  <si>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</si>
  <si>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</si>
  <si>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</si>
  <si>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</si>
  <si>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</si>
  <si>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</si>
  <si>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A.22</t>
  </si>
  <si>
    <t>G002</t>
  </si>
  <si>
    <t xml:space="preserve"> width &lt; 600 mm</t>
  </si>
  <si>
    <t xml:space="preserve"> width &gt; or = 600 mm</t>
  </si>
  <si>
    <t>E006</t>
  </si>
  <si>
    <t xml:space="preserve">Catch Pit </t>
  </si>
  <si>
    <t>E007</t>
  </si>
  <si>
    <t>SD-023</t>
  </si>
  <si>
    <t>E012</t>
  </si>
  <si>
    <t>Drainage Connection Pipe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</si>
  <si>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</si>
  <si>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</si>
  <si>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</si>
  <si>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</si>
  <si>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</si>
  <si>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</si>
  <si>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</si>
  <si>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CW 3240-R10</t>
  </si>
  <si>
    <t>B184rlA</t>
  </si>
  <si>
    <t>B199</t>
  </si>
  <si>
    <t>Construction of Asphalt Patches</t>
  </si>
  <si>
    <t>CW 3326-R3</t>
  </si>
  <si>
    <t>C007</t>
  </si>
  <si>
    <t>SD-227C</t>
  </si>
  <si>
    <t>C050</t>
  </si>
  <si>
    <t>E011</t>
  </si>
  <si>
    <t>C.1</t>
  </si>
  <si>
    <t>(SEE B10)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</si>
  <si>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</si>
  <si>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</si>
  <si>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</si>
  <si>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</si>
  <si>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</si>
  <si>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</si>
  <si>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 xml:space="preserve">CW 3240-R10 </t>
  </si>
  <si>
    <t>B135i</t>
  </si>
  <si>
    <t>Concrete Curb Installation</t>
  </si>
  <si>
    <t>Frames &amp; Covers</t>
  </si>
  <si>
    <t>Adjustment of Manholes/Catch Basins Frames</t>
  </si>
  <si>
    <t>CW 3210-R8</t>
  </si>
  <si>
    <t>C.4</t>
  </si>
  <si>
    <t>B155rl</t>
  </si>
  <si>
    <t>SD-205,
SD-206A</t>
  </si>
  <si>
    <t>AP-006 - Standard Frame for Manhole and Catch Basin</t>
  </si>
  <si>
    <t>AP-007 - Standard Solid Cover for Standard Frame</t>
  </si>
  <si>
    <t>E004A</t>
  </si>
  <si>
    <t>ROADWORKS - REMOVALS/RENEWALS</t>
  </si>
  <si>
    <t>MOBILIZATION /DEMOLIBIZATION</t>
  </si>
  <si>
    <t>L. sum</t>
  </si>
  <si>
    <t>I001</t>
  </si>
  <si>
    <t>Mobilization/Demobilization</t>
  </si>
  <si>
    <t>CW 3110-R22</t>
  </si>
  <si>
    <t>100 mm Type 5 Concrete Sidewalk</t>
  </si>
  <si>
    <t>CW 3510-R10</t>
  </si>
  <si>
    <t>Supplying and Placing Sub-base Material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</si>
  <si>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</si>
  <si>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</si>
  <si>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</si>
  <si>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</si>
  <si>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</si>
  <si>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</si>
  <si>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CW 3310-R18</t>
  </si>
  <si>
    <t>A022A4</t>
  </si>
  <si>
    <t>A022A5</t>
  </si>
  <si>
    <t>Class A Geogrid</t>
  </si>
  <si>
    <t>CW 3135-R2</t>
  </si>
  <si>
    <t>A008A1</t>
  </si>
  <si>
    <t>100 mm Granular A Limestone</t>
  </si>
  <si>
    <t>Type 1 Concrete Curb Ramp (8-12 mm reveal ht, Monolithic)</t>
  </si>
  <si>
    <t>E2</t>
  </si>
  <si>
    <r>
      <t>CW 3110-R22</t>
    </r>
    <r>
      <rPr>
        <sz val="11"/>
        <color theme="1"/>
        <rFont val="Calibri"/>
        <family val="2"/>
        <scheme val="minor"/>
      </rPr>
      <t/>
    </r>
  </si>
  <si>
    <t>A005A</t>
  </si>
  <si>
    <t>Imported  Fill Material</t>
  </si>
  <si>
    <t>A013</t>
  </si>
  <si>
    <t xml:space="preserve">Ditch Grading </t>
  </si>
  <si>
    <t>B107i</t>
  </si>
  <si>
    <t xml:space="preserve">Miscellaneous Concrete Slab Installation </t>
  </si>
  <si>
    <t>CW 3235-R9</t>
  </si>
  <si>
    <t>B111i</t>
  </si>
  <si>
    <t>Type 5 Concrete 100 mm Sidewalk</t>
  </si>
  <si>
    <t>B141i</t>
  </si>
  <si>
    <t>Type 1 Concrete Mountable Curb (125 mm reveal ht, Integral)</t>
  </si>
  <si>
    <t>SD-201</t>
  </si>
  <si>
    <t>B150iA</t>
  </si>
  <si>
    <t>SD-229A,B,C</t>
  </si>
  <si>
    <t>CW 3410-R12</t>
  </si>
  <si>
    <t>C004</t>
  </si>
  <si>
    <t>Supply and Installation of Dowel Assemblies 28.6 mm</t>
  </si>
  <si>
    <t>Trenchless Installation, Class B Type 2 Bedding, Class 3 Backfill</t>
  </si>
  <si>
    <t>G004</t>
  </si>
  <si>
    <t>Seeding</t>
  </si>
  <si>
    <t>CW 3520-R7</t>
  </si>
  <si>
    <t>A014</t>
  </si>
  <si>
    <t>Boulevard Excavation</t>
  </si>
  <si>
    <t>B113i</t>
  </si>
  <si>
    <t>Type 1 Concrete Monolithic Curb and Sidewalk</t>
  </si>
  <si>
    <t>SD-228B</t>
  </si>
  <si>
    <t>Type 1 Concrete Barrier (125 mm reveal ht, Dowelled)</t>
  </si>
  <si>
    <t>B155rl^2</t>
  </si>
  <si>
    <t>3 m to 30 m</t>
  </si>
  <si>
    <t>B188</t>
  </si>
  <si>
    <t>Construction of 230 mm Type 3 Concrete Pavement (Plain-Dowelled)</t>
  </si>
  <si>
    <t>H013</t>
  </si>
  <si>
    <t>Grouted Stone Riprap</t>
  </si>
  <si>
    <t>CW 3615-R4</t>
  </si>
  <si>
    <t>B122rl</t>
  </si>
  <si>
    <t>Type 1 Concrete Bullnose</t>
  </si>
  <si>
    <t>B185rlB</t>
  </si>
  <si>
    <t>Type 1 Concrete Splash Strip (150 mm reveal ht, Monolithic Barrier Curb,  750 mm width)</t>
  </si>
  <si>
    <t>SD-223A</t>
  </si>
  <si>
    <t>E034</t>
  </si>
  <si>
    <t>Connecting to Existing Catch Basin</t>
  </si>
  <si>
    <t>E035</t>
  </si>
  <si>
    <t>250 mm Drainage Connection Pipe</t>
  </si>
  <si>
    <t>Note</t>
  </si>
  <si>
    <t>First line formulas are different from the rest</t>
  </si>
  <si>
    <t>1) Copy Columns BA to BI into your Form B</t>
  </si>
  <si>
    <t>2) Copy and 'Paste Values' into Items list in Column B</t>
  </si>
  <si>
    <t>3) May not Work for manually added items (ie. Not standard City items)</t>
  </si>
  <si>
    <t>Tips:</t>
  </si>
  <si>
    <t>A.1</t>
  </si>
  <si>
    <t>A.2</t>
  </si>
  <si>
    <t>A.5</t>
  </si>
  <si>
    <t>A.6</t>
  </si>
  <si>
    <t>A.8</t>
  </si>
  <si>
    <t>A.10</t>
  </si>
  <si>
    <t>A.11</t>
  </si>
  <si>
    <t>A.15</t>
  </si>
  <si>
    <t>A.16</t>
  </si>
  <si>
    <t>A.18</t>
  </si>
  <si>
    <t>A.19</t>
  </si>
  <si>
    <t>A.21</t>
  </si>
  <si>
    <t>C.2</t>
  </si>
  <si>
    <t>C.3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</si>
  <si>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</si>
  <si>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</si>
  <si>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</si>
  <si>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</si>
  <si>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</si>
  <si>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</si>
  <si>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</si>
  <si>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</si>
  <si>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</si>
  <si>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</si>
  <si>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</si>
  <si>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</si>
  <si>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</si>
  <si>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</si>
  <si>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</si>
  <si>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</si>
  <si>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</si>
  <si>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</si>
  <si>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</si>
  <si>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</si>
  <si>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</si>
  <si>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</si>
  <si>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</si>
  <si>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</si>
  <si>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</si>
  <si>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</si>
  <si>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</si>
  <si>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</si>
  <si>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</si>
  <si>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B000</t>
  </si>
  <si>
    <t>B126r</t>
  </si>
  <si>
    <t>Concrete Curb Removal</t>
  </si>
  <si>
    <t>B128r</t>
  </si>
  <si>
    <t>Modified Barrier (Separate)</t>
  </si>
  <si>
    <t>B167rlB</t>
  </si>
  <si>
    <t>SD-203B</t>
  </si>
  <si>
    <t>Type 1 Concrete Modified Barrier (180 mm reveal ht, Dowelled)</t>
  </si>
  <si>
    <t>Earthwork and Grading</t>
  </si>
  <si>
    <t>Type 1 Coloured Concrete 100 mm Sidewalk (Charcoal)</t>
  </si>
  <si>
    <t>Unit Paving</t>
  </si>
  <si>
    <t>Holland Paver (Buff or Natural Colour)</t>
  </si>
  <si>
    <t>Paver Restraint</t>
  </si>
  <si>
    <t>Gabion Baskets</t>
  </si>
  <si>
    <t>Structural Soil Cell System</t>
  </si>
  <si>
    <t>Planting Medium and Finished Grading</t>
  </si>
  <si>
    <t>Clay-rich Planting Medium</t>
  </si>
  <si>
    <t>Granite Mulch</t>
  </si>
  <si>
    <t>Tree Planting</t>
  </si>
  <si>
    <t>Discovery Elm</t>
  </si>
  <si>
    <t>Knight Rider Elm</t>
  </si>
  <si>
    <t>Site Furnishings</t>
  </si>
  <si>
    <t>Bench (Type 1)</t>
  </si>
  <si>
    <t>Bench (Type 2)</t>
  </si>
  <si>
    <t>Bench (Type 3)</t>
  </si>
  <si>
    <t>Bench (Type 4)</t>
  </si>
  <si>
    <t>Year One</t>
  </si>
  <si>
    <t>Year Two</t>
  </si>
  <si>
    <t>Landscaping Maintenance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</si>
  <si>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</si>
  <si>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</si>
  <si>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</si>
  <si>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</si>
  <si>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</si>
  <si>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</si>
  <si>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</si>
  <si>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</si>
  <si>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</si>
  <si>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iii)</t>
  </si>
  <si>
    <t>iv)</t>
  </si>
  <si>
    <t>B.10</t>
  </si>
  <si>
    <t>E18</t>
  </si>
  <si>
    <t>E17</t>
  </si>
  <si>
    <t>E15</t>
  </si>
  <si>
    <t>CW 3110-R22, E12</t>
  </si>
  <si>
    <t>CW 3235-R9, E13</t>
  </si>
  <si>
    <t>SD-228A, E13</t>
  </si>
  <si>
    <t>E14</t>
  </si>
  <si>
    <t>CW 3235-R9, E16</t>
  </si>
  <si>
    <t>E19</t>
  </si>
  <si>
    <t>E20</t>
  </si>
  <si>
    <t>CONFUSION CORNER STREETSCAPING - SOUTHWEST CORNER OF PEMBINA HWY AND OSBORNE ST INTERSECTION
STREETSCAPING</t>
  </si>
  <si>
    <t>KENASTON BOULEVARD - KENASTON BLVD AND COMMERCE DR AND ROTHWELL RD INTERSECTION
TRANSIT STOP IMPROVEMENTS</t>
  </si>
  <si>
    <t>Construction of 250 mm Type 1 Concrete Pavement (Reinforced)</t>
  </si>
  <si>
    <t>B190</t>
  </si>
  <si>
    <t xml:space="preserve">Construction of Asphaltic Concrete Overlay </t>
  </si>
  <si>
    <t>Type IA</t>
  </si>
  <si>
    <t>B194</t>
  </si>
  <si>
    <t>Tie-ins and Approaches</t>
  </si>
  <si>
    <t>B195</t>
  </si>
  <si>
    <t>A.23</t>
  </si>
  <si>
    <t>WESTBOUND ABINOJII MIKANAH TRANSIT STOPS - WB ABINOJII MIKANAH / DE LA SEIGNEURIE BLVD INTERSECTION AND WB ABINOJII MIKANAH /  INTERSECTION
TRANSIT STOP IMPROVMENT</t>
  </si>
  <si>
    <t>FORM B: PRICES (R1)</t>
  </si>
  <si>
    <t>B100r</t>
  </si>
  <si>
    <t>Miscellaneous Concrete Slab Removal</t>
  </si>
  <si>
    <t xml:space="preserve">CW 3235-R9  </t>
  </si>
  <si>
    <t>B104r</t>
  </si>
  <si>
    <t>100 mm Sidewalk</t>
  </si>
  <si>
    <t>B120rl</t>
  </si>
  <si>
    <t>b)</t>
  </si>
  <si>
    <t>5 sq.m. to 20 sq.m.</t>
  </si>
  <si>
    <t>B125A</t>
  </si>
  <si>
    <t>Removal of Precast Sidewalk Blocks</t>
  </si>
  <si>
    <t>B127rA</t>
  </si>
  <si>
    <t>Barrier Integral</t>
  </si>
  <si>
    <t>B127rB</t>
  </si>
  <si>
    <t>Barrier Separate</t>
  </si>
  <si>
    <t>Modified Barrier Separate</t>
  </si>
  <si>
    <t>B136i</t>
  </si>
  <si>
    <t>SD-205</t>
  </si>
  <si>
    <t>B139iA</t>
  </si>
  <si>
    <t>Type 1 Concrete Modified Barrier (150 mm reveal ht, Dowelled)</t>
  </si>
  <si>
    <t>Type 1 Concrete Barrier (100 mm reveal ht, Dowelled)</t>
  </si>
  <si>
    <t>B155rl1</t>
  </si>
  <si>
    <t>Less than 3 m</t>
  </si>
  <si>
    <t>B155rl2</t>
  </si>
  <si>
    <t>B167rlA</t>
  </si>
  <si>
    <t>B185rlD</t>
  </si>
  <si>
    <t>Type 1 Concrete Splash Strip, (Separate, 600 mm width)</t>
  </si>
  <si>
    <t>SD-223B</t>
  </si>
  <si>
    <t>F.1</t>
  </si>
  <si>
    <t>F009</t>
  </si>
  <si>
    <t>F.4</t>
  </si>
  <si>
    <t>Adjustment of Valve Boxes</t>
  </si>
  <si>
    <t>F010</t>
  </si>
  <si>
    <t>F.5</t>
  </si>
  <si>
    <t>Valve Box Extensions</t>
  </si>
  <si>
    <t>F015</t>
  </si>
  <si>
    <t>F.11</t>
  </si>
  <si>
    <t>Adjustment of Curb and Gutter Frames</t>
  </si>
  <si>
    <t>G.1</t>
  </si>
  <si>
    <t>F</t>
  </si>
  <si>
    <t>G</t>
  </si>
  <si>
    <t>H</t>
  </si>
  <si>
    <t>I</t>
  </si>
  <si>
    <t>J</t>
  </si>
  <si>
    <t>J.1</t>
  </si>
  <si>
    <t>RUE DES MEURONS / CARRIERE AVE TRANSIT STOP IMPROVEMENTS</t>
  </si>
  <si>
    <t xml:space="preserve">GATEWAY RD / WATT ST TRANSIT STOP IMPROVEMENTS </t>
  </si>
  <si>
    <t>ADSUM DR TRANSIT STOP IMPROVEMENTS</t>
  </si>
  <si>
    <t>PANDORA AVE / PLESSIS RD / RAVENHURST ST TRANSIT STOP IMPROVEMENTS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</si>
  <si>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</si>
  <si>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</si>
  <si>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</si>
  <si>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</si>
  <si>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</si>
  <si>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</si>
  <si>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</si>
  <si>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</si>
  <si>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</si>
  <si>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</si>
  <si>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</si>
  <si>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</si>
  <si>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</si>
  <si>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F.2</t>
  </si>
  <si>
    <t>F.3</t>
  </si>
  <si>
    <t>F.6</t>
  </si>
  <si>
    <t>F.7</t>
  </si>
  <si>
    <t>F.8</t>
  </si>
  <si>
    <t>F.9</t>
  </si>
  <si>
    <t>F.10</t>
  </si>
  <si>
    <t>F.12</t>
  </si>
  <si>
    <t>F.13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</si>
  <si>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</si>
  <si>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</si>
  <si>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</si>
  <si>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</si>
  <si>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</si>
  <si>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</si>
  <si>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</si>
  <si>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</si>
  <si>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</si>
  <si>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</si>
  <si>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</si>
  <si>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</si>
  <si>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</si>
  <si>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</si>
  <si>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</si>
  <si>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</si>
  <si>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</si>
  <si>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</si>
  <si>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</si>
  <si>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</si>
  <si>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</si>
  <si>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</si>
  <si>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</si>
  <si>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</si>
  <si>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</si>
  <si>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</si>
  <si>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</si>
  <si>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</si>
  <si>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</si>
  <si>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</si>
  <si>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</si>
  <si>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</si>
  <si>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</si>
  <si>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</si>
  <si>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</si>
  <si>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</si>
  <si>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</si>
  <si>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</si>
  <si>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</si>
  <si>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</si>
  <si>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</si>
  <si>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</si>
  <si>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</si>
  <si>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</si>
  <si>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</si>
  <si>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</si>
  <si>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</si>
  <si>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</si>
  <si>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</si>
  <si>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PEMBINA HIGHWAY - PEMBINA HWY AND BISON DR / CHANCELLOR MATHESON RD INTERSECTION
TRANIT STOP IMPROVEMENT</t>
  </si>
  <si>
    <t>KING EDWARD ST / BURROWS AVE TRANSIT STOP IMPROVEMENTS</t>
  </si>
  <si>
    <t>E.14</t>
  </si>
  <si>
    <t>F.14</t>
  </si>
  <si>
    <t>B104rA</t>
  </si>
  <si>
    <t>150 mm Reinforced 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</si>
</sst>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  <font>
      <b/>
      <sz val="10"/>
      <color theme="1"/>
      <name val="MS Sans Serif"/>
    </font>
    <font>
      <sz val="11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95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19" xfId="0" applyBorder="1" applyAlignment="1">
      <alignment horizontal="left" vertical="top"/>
    </xf>
    <xf numFmtId="0" fontId="0" fillId="2" borderId="19" xfId="0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20" xfId="0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3" fillId="2" borderId="19" xfId="0" applyFont="1" applyBorder="1" applyAlignment="1">
      <alignment vertical="top"/>
    </xf>
    <xf numFmtId="0" fontId="5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3" fillId="2" borderId="22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8" fillId="26" borderId="1" xfId="0" applyNumberFormat="1" applyFont="1" applyFill="1" applyBorder="1" applyAlignment="1">
      <alignment horizontal="center" vertical="top" wrapText="1"/>
    </xf>
    <xf numFmtId="0" fontId="51" fillId="26" borderId="0" xfId="0" applyFont="1" applyFill="1"/>
    <xf numFmtId="164" fontId="8" fillId="0" borderId="1" xfId="80" applyNumberFormat="1" applyFont="1" applyBorder="1" applyAlignment="1">
      <alignment horizontal="left" vertical="top" wrapText="1"/>
    </xf>
    <xf numFmtId="0" fontId="8" fillId="2" borderId="0" xfId="81"/>
    <xf numFmtId="7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165" fontId="8" fillId="0" borderId="1" xfId="81" applyNumberFormat="1" applyFill="1" applyBorder="1" applyAlignment="1">
      <alignment horizontal="left" vertical="top" wrapText="1"/>
    </xf>
    <xf numFmtId="164" fontId="8" fillId="0" borderId="1" xfId="81" applyNumberFormat="1" applyFill="1" applyBorder="1" applyAlignment="1">
      <alignment horizontal="left" vertical="top" wrapText="1"/>
    </xf>
    <xf numFmtId="0" fontId="8" fillId="0" borderId="1" xfId="81" applyFill="1" applyBorder="1" applyAlignment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>
      <alignment vertical="top"/>
    </xf>
    <xf numFmtId="1" fontId="50" fillId="0" borderId="1" xfId="81" applyNumberFormat="1" applyFont="1" applyFill="1" applyBorder="1" applyAlignment="1">
      <alignment horizontal="right" vertical="top" wrapText="1"/>
    </xf>
    <xf numFmtId="164" fontId="8" fillId="0" borderId="1" xfId="80" applyNumberFormat="1" applyFont="1" applyBorder="1" applyAlignment="1">
      <alignment vertical="top" wrapText="1"/>
    </xf>
    <xf numFmtId="164" fontId="8" fillId="0" borderId="1" xfId="80" applyNumberFormat="1" applyFont="1" applyBorder="1" applyAlignment="1">
      <alignment horizontal="center" vertical="top" wrapText="1"/>
    </xf>
    <xf numFmtId="7" fontId="8" fillId="2" borderId="22" xfId="81" applyNumberFormat="1" applyBorder="1" applyAlignment="1">
      <alignment horizontal="right" vertical="center"/>
    </xf>
    <xf numFmtId="0" fontId="3" fillId="2" borderId="48" xfId="81" applyFont="1" applyBorder="1" applyAlignment="1">
      <alignment horizontal="center" vertical="center"/>
    </xf>
    <xf numFmtId="7" fontId="8" fillId="2" borderId="49" xfId="81" applyNumberFormat="1" applyBorder="1" applyAlignment="1">
      <alignment horizontal="right" vertical="center"/>
    </xf>
    <xf numFmtId="4" fontId="8" fillId="26" borderId="34" xfId="81" applyNumberFormat="1" applyFill="1" applyBorder="1" applyAlignment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3" fillId="2" borderId="50" xfId="81" applyFont="1" applyBorder="1" applyAlignment="1">
      <alignment horizontal="center" vertical="center"/>
    </xf>
    <xf numFmtId="7" fontId="8" fillId="2" borderId="51" xfId="81" applyNumberFormat="1" applyBorder="1" applyAlignment="1">
      <alignment horizontal="right" vertical="center"/>
    </xf>
    <xf numFmtId="164" fontId="3" fillId="25" borderId="19" xfId="0" applyNumberFormat="1" applyFont="1" applyFill="1" applyBorder="1" applyAlignment="1">
      <alignment horizontal="left" vertical="center"/>
    </xf>
    <xf numFmtId="165" fontId="8" fillId="2" borderId="1" xfId="0" applyNumberFormat="1" applyFont="1" applyBorder="1" applyAlignment="1">
      <alignment horizontal="left" vertical="top" wrapText="1"/>
    </xf>
    <xf numFmtId="164" fontId="8" fillId="2" borderId="1" xfId="0" applyNumberFormat="1" applyFont="1" applyBorder="1" applyAlignment="1">
      <alignment horizontal="left" vertical="top" wrapText="1"/>
    </xf>
    <xf numFmtId="164" fontId="8" fillId="26" borderId="1" xfId="0" applyNumberFormat="1" applyFont="1" applyFill="1" applyBorder="1" applyAlignment="1">
      <alignment horizontal="center" vertical="top" wrapText="1"/>
    </xf>
    <xf numFmtId="0" fontId="8" fillId="2" borderId="1" xfId="0" applyFont="1" applyBorder="1" applyAlignment="1">
      <alignment horizontal="center" vertical="top" wrapText="1"/>
    </xf>
    <xf numFmtId="1" fontId="8" fillId="2" borderId="1" xfId="0" applyNumberFormat="1" applyFont="1" applyBorder="1" applyAlignment="1">
      <alignment horizontal="right" vertical="top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2" borderId="1" xfId="0" applyNumberFormat="1" applyFont="1" applyBorder="1" applyAlignment="1">
      <alignment vertical="top"/>
    </xf>
    <xf numFmtId="167" fontId="8" fillId="26" borderId="1" xfId="0" applyNumberFormat="1" applyFont="1" applyFill="1" applyBorder="1" applyAlignment="1">
      <alignment horizontal="center" vertical="top"/>
    </xf>
    <xf numFmtId="0" fontId="8" fillId="26" borderId="1" xfId="0" applyFont="1" applyFill="1" applyBorder="1" applyAlignment="1">
      <alignment vertical="center"/>
    </xf>
    <xf numFmtId="165" fontId="8" fillId="2" borderId="1" xfId="0" applyNumberFormat="1" applyFont="1" applyBorder="1" applyAlignment="1">
      <alignment horizontal="center" vertical="top" wrapText="1"/>
    </xf>
    <xf numFmtId="164" fontId="8" fillId="2" borderId="1" xfId="0" applyNumberFormat="1" applyFont="1" applyBorder="1" applyAlignment="1">
      <alignment horizontal="center" vertical="top" wrapText="1"/>
    </xf>
    <xf numFmtId="166" fontId="8" fillId="26" borderId="1" xfId="0" applyNumberFormat="1" applyFont="1" applyFill="1" applyBorder="1" applyAlignment="1">
      <alignment vertical="top"/>
    </xf>
    <xf numFmtId="164" fontId="3" fillId="25" borderId="19" xfId="0" applyNumberFormat="1" applyFont="1" applyFill="1" applyBorder="1" applyAlignment="1">
      <alignment horizontal="left" vertical="center" wrapText="1"/>
    </xf>
    <xf numFmtId="4" fontId="8" fillId="26" borderId="1" xfId="0" applyNumberFormat="1" applyFont="1" applyFill="1" applyBorder="1" applyAlignment="1">
      <alignment horizontal="center" vertical="top"/>
    </xf>
    <xf numFmtId="177" fontId="8" fillId="26" borderId="1" xfId="0" applyNumberFormat="1" applyFont="1" applyFill="1" applyBorder="1" applyAlignment="1">
      <alignment horizontal="center" vertical="top"/>
    </xf>
    <xf numFmtId="177" fontId="8" fillId="26" borderId="1" xfId="0" applyNumberFormat="1" applyFont="1" applyFill="1" applyBorder="1" applyAlignment="1">
      <alignment horizontal="center" vertical="top" wrapText="1"/>
    </xf>
    <xf numFmtId="177" fontId="8" fillId="26" borderId="1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right" vertical="top"/>
    </xf>
    <xf numFmtId="165" fontId="8" fillId="2" borderId="1" xfId="0" applyNumberFormat="1" applyFont="1" applyBorder="1" applyAlignment="1">
      <alignment horizontal="right" vertical="top" wrapText="1"/>
    </xf>
    <xf numFmtId="0" fontId="54" fillId="26" borderId="0" xfId="0" applyFont="1" applyFill="1"/>
    <xf numFmtId="1" fontId="8" fillId="2" borderId="1" xfId="0" applyNumberFormat="1" applyFont="1" applyBorder="1" applyAlignment="1">
      <alignment horizontal="right" vertical="top" wrapText="1"/>
    </xf>
    <xf numFmtId="166" fontId="8" fillId="2" borderId="1" xfId="0" applyNumberFormat="1" applyFont="1" applyBorder="1" applyAlignment="1">
      <alignment vertical="top" wrapText="1"/>
    </xf>
    <xf numFmtId="0" fontId="9" fillId="2" borderId="34" xfId="0" applyFont="1" applyBorder="1" applyAlignment="1">
      <alignment vertical="top" wrapText="1"/>
    </xf>
    <xf numFmtId="0" fontId="9" fillId="2" borderId="34" xfId="0" applyFont="1" applyBorder="1" applyAlignment="1">
      <alignment vertical="top" wrapText="1" shrinkToFit="1"/>
    </xf>
    <xf numFmtId="0" fontId="53" fillId="2" borderId="34" xfId="0" applyFont="1" applyBorder="1" applyAlignment="1">
      <alignment vertical="top" wrapText="1"/>
    </xf>
    <xf numFmtId="166" fontId="8" fillId="0" borderId="1" xfId="0" applyNumberFormat="1" applyFont="1" applyFill="1" applyBorder="1" applyAlignment="1" applyProtection="1">
      <alignment vertical="top"/>
      <protection locked="0"/>
    </xf>
    <xf numFmtId="178" fontId="8" fillId="2" borderId="1" xfId="0" applyNumberFormat="1" applyFont="1" applyBorder="1" applyAlignment="1">
      <alignment horizontal="right" vertical="top"/>
    </xf>
    <xf numFmtId="178" fontId="8" fillId="2" borderId="1" xfId="0" applyNumberFormat="1" applyFont="1" applyBorder="1" applyAlignment="1">
      <alignment horizontal="right" vertical="top" wrapText="1"/>
    </xf>
    <xf numFmtId="165" fontId="8" fillId="26" borderId="1" xfId="0" applyNumberFormat="1" applyFont="1" applyFill="1" applyBorder="1" applyAlignment="1">
      <alignment horizontal="right" vertical="top" wrapText="1"/>
    </xf>
    <xf numFmtId="164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178" fontId="8" fillId="26" borderId="1" xfId="0" applyNumberFormat="1" applyFont="1" applyFill="1" applyBorder="1" applyAlignment="1">
      <alignment horizontal="right" vertical="top"/>
    </xf>
    <xf numFmtId="164" fontId="8" fillId="2" borderId="1" xfId="0" applyNumberFormat="1" applyFont="1" applyBorder="1" applyAlignment="1">
      <alignment vertical="top" wrapText="1"/>
    </xf>
    <xf numFmtId="0" fontId="51" fillId="26" borderId="0" xfId="0" applyFont="1" applyFill="1" applyAlignment="1">
      <alignment vertical="top"/>
    </xf>
    <xf numFmtId="165" fontId="8" fillId="2" borderId="1" xfId="0" applyNumberFormat="1" applyFont="1" applyBorder="1" applyAlignment="1">
      <alignment horizontal="left" vertical="top"/>
    </xf>
    <xf numFmtId="167" fontId="5" fillId="26" borderId="1" xfId="0" applyNumberFormat="1" applyFont="1" applyFill="1" applyBorder="1" applyAlignment="1">
      <alignment horizontal="center"/>
    </xf>
    <xf numFmtId="165" fontId="5" fillId="2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Border="1" applyAlignment="1">
      <alignment vertical="center" wrapText="1"/>
    </xf>
    <xf numFmtId="164" fontId="8" fillId="2" borderId="1" xfId="0" applyNumberFormat="1" applyFont="1" applyBorder="1" applyAlignment="1">
      <alignment horizontal="centerContinuous" wrapText="1"/>
    </xf>
    <xf numFmtId="168" fontId="8" fillId="2" borderId="1" xfId="0" applyNumberFormat="1" applyFont="1" applyBorder="1" applyAlignment="1">
      <alignment horizontal="centerContinuous"/>
    </xf>
    <xf numFmtId="0" fontId="9" fillId="26" borderId="34" xfId="0" applyFont="1" applyFill="1" applyBorder="1" applyAlignment="1">
      <alignment vertical="top" wrapText="1"/>
    </xf>
    <xf numFmtId="0" fontId="9" fillId="2" borderId="34" xfId="0" applyFont="1" applyBorder="1"/>
    <xf numFmtId="0" fontId="55" fillId="26" borderId="52" xfId="0" applyFont="1" applyFill="1" applyBorder="1" applyAlignment="1">
      <alignment horizontal="center" vertical="center"/>
    </xf>
    <xf numFmtId="0" fontId="8" fillId="2" borderId="53" xfId="0" applyFont="1" applyBorder="1" applyAlignment="1">
      <alignment vertical="center"/>
    </xf>
    <xf numFmtId="0" fontId="8" fillId="2" borderId="53" xfId="0" applyFont="1" applyBorder="1"/>
    <xf numFmtId="0" fontId="56" fillId="26" borderId="53" xfId="0" applyFont="1" applyFill="1" applyBorder="1"/>
    <xf numFmtId="0" fontId="51" fillId="26" borderId="54" xfId="0" applyFont="1" applyFill="1" applyBorder="1"/>
    <xf numFmtId="0" fontId="9" fillId="2" borderId="0" xfId="0" applyFont="1"/>
    <xf numFmtId="165" fontId="8" fillId="2" borderId="2" xfId="0" applyNumberFormat="1" applyFont="1" applyBorder="1" applyAlignment="1">
      <alignment horizontal="right" vertical="top" wrapText="1"/>
    </xf>
    <xf numFmtId="164" fontId="8" fillId="2" borderId="2" xfId="0" applyNumberFormat="1" applyFont="1" applyBorder="1" applyAlignment="1">
      <alignment horizontal="left" vertical="top" wrapText="1"/>
    </xf>
    <xf numFmtId="164" fontId="8" fillId="2" borderId="2" xfId="0" applyNumberFormat="1" applyFont="1" applyBorder="1" applyAlignment="1">
      <alignment horizontal="center" vertical="top" wrapText="1"/>
    </xf>
    <xf numFmtId="0" fontId="8" fillId="2" borderId="2" xfId="0" applyFont="1" applyBorder="1" applyAlignment="1">
      <alignment horizontal="center" vertical="top" wrapText="1"/>
    </xf>
    <xf numFmtId="178" fontId="8" fillId="2" borderId="2" xfId="0" applyNumberFormat="1" applyFont="1" applyBorder="1" applyAlignment="1">
      <alignment horizontal="right" vertical="top"/>
    </xf>
    <xf numFmtId="166" fontId="8" fillId="26" borderId="2" xfId="0" applyNumberFormat="1" applyFont="1" applyFill="1" applyBorder="1" applyAlignment="1" applyProtection="1">
      <alignment vertical="top"/>
      <protection locked="0"/>
    </xf>
    <xf numFmtId="166" fontId="8" fillId="2" borderId="2" xfId="0" applyNumberFormat="1" applyFont="1" applyBorder="1" applyAlignment="1">
      <alignment vertical="top"/>
    </xf>
    <xf numFmtId="165" fontId="8" fillId="2" borderId="55" xfId="0" applyNumberFormat="1" applyFont="1" applyBorder="1" applyAlignment="1">
      <alignment horizontal="left" vertical="top" wrapText="1"/>
    </xf>
    <xf numFmtId="164" fontId="8" fillId="2" borderId="55" xfId="0" applyNumberFormat="1" applyFont="1" applyBorder="1" applyAlignment="1">
      <alignment horizontal="left" vertical="top" wrapText="1"/>
    </xf>
    <xf numFmtId="164" fontId="8" fillId="2" borderId="55" xfId="0" applyNumberFormat="1" applyFont="1" applyBorder="1" applyAlignment="1">
      <alignment horizontal="center" vertical="top" wrapText="1"/>
    </xf>
    <xf numFmtId="0" fontId="8" fillId="2" borderId="55" xfId="0" applyFont="1" applyBorder="1" applyAlignment="1">
      <alignment horizontal="center" vertical="top" wrapText="1"/>
    </xf>
    <xf numFmtId="1" fontId="8" fillId="2" borderId="55" xfId="0" applyNumberFormat="1" applyFont="1" applyBorder="1" applyAlignment="1">
      <alignment horizontal="right" vertical="top"/>
    </xf>
    <xf numFmtId="0" fontId="8" fillId="26" borderId="55" xfId="0" applyFont="1" applyFill="1" applyBorder="1" applyAlignment="1">
      <alignment vertical="center"/>
    </xf>
    <xf numFmtId="166" fontId="8" fillId="2" borderId="55" xfId="0" applyNumberFormat="1" applyFont="1" applyBorder="1" applyAlignment="1">
      <alignment vertical="top"/>
    </xf>
    <xf numFmtId="165" fontId="8" fillId="2" borderId="2" xfId="0" applyNumberFormat="1" applyFont="1" applyBorder="1" applyAlignment="1">
      <alignment horizontal="center" vertical="top" wrapText="1"/>
    </xf>
    <xf numFmtId="165" fontId="8" fillId="2" borderId="2" xfId="0" applyNumberFormat="1" applyFont="1" applyBorder="1" applyAlignment="1">
      <alignment horizontal="left" vertical="top" wrapText="1"/>
    </xf>
    <xf numFmtId="164" fontId="8" fillId="0" borderId="2" xfId="80" applyNumberFormat="1" applyFont="1" applyBorder="1" applyAlignment="1">
      <alignment horizontal="left" vertical="top" wrapText="1"/>
    </xf>
    <xf numFmtId="164" fontId="8" fillId="0" borderId="2" xfId="80" applyNumberFormat="1" applyFont="1" applyBorder="1" applyAlignment="1">
      <alignment horizontal="center" vertical="top" wrapText="1"/>
    </xf>
    <xf numFmtId="1" fontId="8" fillId="2" borderId="2" xfId="0" applyNumberFormat="1" applyFont="1" applyBorder="1" applyAlignment="1">
      <alignment horizontal="right" vertical="top" wrapText="1"/>
    </xf>
    <xf numFmtId="0" fontId="3" fillId="2" borderId="56" xfId="0" applyFont="1" applyBorder="1" applyAlignment="1">
      <alignment vertical="top"/>
    </xf>
    <xf numFmtId="164" fontId="3" fillId="25" borderId="56" xfId="0" applyNumberFormat="1" applyFont="1" applyFill="1" applyBorder="1" applyAlignment="1">
      <alignment horizontal="left" vertical="center" wrapText="1"/>
    </xf>
    <xf numFmtId="1" fontId="0" fillId="2" borderId="57" xfId="0" applyNumberFormat="1" applyBorder="1" applyAlignment="1">
      <alignment horizontal="center" vertical="top"/>
    </xf>
    <xf numFmtId="1" fontId="0" fillId="2" borderId="57" xfId="0" applyNumberFormat="1" applyBorder="1" applyAlignment="1">
      <alignment vertical="top"/>
    </xf>
    <xf numFmtId="7" fontId="0" fillId="2" borderId="57" xfId="0" applyNumberFormat="1" applyBorder="1" applyAlignment="1">
      <alignment horizontal="right"/>
    </xf>
    <xf numFmtId="7" fontId="0" fillId="2" borderId="56" xfId="0" applyNumberFormat="1" applyBorder="1" applyAlignment="1">
      <alignment horizontal="right"/>
    </xf>
    <xf numFmtId="164" fontId="8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0" fillId="2" borderId="19" xfId="0" applyBorder="1" applyAlignment="1">
      <alignment vertical="top"/>
    </xf>
    <xf numFmtId="2" fontId="8" fillId="2" borderId="1" xfId="0" applyNumberFormat="1" applyFont="1" applyBorder="1" applyAlignment="1">
      <alignment horizontal="right" vertical="top"/>
    </xf>
    <xf numFmtId="178" fontId="8" fillId="0" borderId="1" xfId="0" applyNumberFormat="1" applyFont="1" applyFill="1" applyBorder="1" applyAlignment="1">
      <alignment horizontal="right" vertical="top"/>
    </xf>
    <xf numFmtId="178" fontId="8" fillId="2" borderId="55" xfId="0" applyNumberFormat="1" applyFont="1" applyBorder="1" applyAlignment="1">
      <alignment horizontal="right" vertical="top"/>
    </xf>
    <xf numFmtId="166" fontId="8" fillId="26" borderId="55" xfId="0" applyNumberFormat="1" applyFont="1" applyFill="1" applyBorder="1" applyAlignment="1" applyProtection="1">
      <alignment vertical="top"/>
      <protection locked="0"/>
    </xf>
    <xf numFmtId="0" fontId="0" fillId="2" borderId="56" xfId="0" applyBorder="1" applyAlignment="1">
      <alignment vertical="top"/>
    </xf>
    <xf numFmtId="0" fontId="0" fillId="2" borderId="57" xfId="0" applyBorder="1" applyAlignment="1">
      <alignment vertical="top"/>
    </xf>
    <xf numFmtId="0" fontId="0" fillId="2" borderId="57" xfId="0" applyBorder="1" applyAlignment="1">
      <alignment horizontal="center" vertical="top"/>
    </xf>
    <xf numFmtId="164" fontId="8" fillId="0" borderId="55" xfId="80" applyNumberFormat="1" applyFont="1" applyBorder="1" applyAlignment="1">
      <alignment horizontal="center" vertical="top" wrapText="1"/>
    </xf>
    <xf numFmtId="1" fontId="8" fillId="2" borderId="55" xfId="0" applyNumberFormat="1" applyFont="1" applyBorder="1" applyAlignment="1">
      <alignment horizontal="right" vertical="top" wrapText="1"/>
    </xf>
    <xf numFmtId="166" fontId="8" fillId="0" borderId="2" xfId="0" applyNumberFormat="1" applyFont="1" applyFill="1" applyBorder="1" applyAlignment="1" applyProtection="1">
      <alignment vertical="top"/>
      <protection locked="0"/>
    </xf>
    <xf numFmtId="165" fontId="8" fillId="2" borderId="55" xfId="0" applyNumberFormat="1" applyFont="1" applyBorder="1" applyAlignment="1">
      <alignment horizontal="center" vertical="top" wrapText="1"/>
    </xf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4" xfId="0" applyBorder="1" applyAlignment="1">
      <alignment vertical="center" wrapText="1"/>
    </xf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Border="1" applyAlignment="1">
      <alignment vertical="center" wrapText="1"/>
    </xf>
    <xf numFmtId="0" fontId="0" fillId="2" borderId="47" xfId="0" applyBorder="1" applyAlignment="1">
      <alignment vertical="center" wrapText="1"/>
    </xf>
    <xf numFmtId="1" fontId="7" fillId="2" borderId="31" xfId="81" applyNumberFormat="1" applyFont="1" applyBorder="1" applyAlignment="1">
      <alignment horizontal="left" vertical="center" wrapText="1"/>
    </xf>
    <xf numFmtId="1" fontId="7" fillId="2" borderId="37" xfId="81" applyNumberFormat="1" applyFont="1" applyBorder="1" applyAlignment="1">
      <alignment horizontal="left" vertical="center" wrapText="1"/>
    </xf>
    <xf numFmtId="1" fontId="7" fillId="2" borderId="38" xfId="81" applyNumberFormat="1" applyFont="1" applyBorder="1" applyAlignment="1">
      <alignment horizontal="left" vertical="center" wrapText="1"/>
    </xf>
    <xf numFmtId="1" fontId="7" fillId="2" borderId="39" xfId="81" applyNumberFormat="1" applyFont="1" applyBorder="1" applyAlignment="1">
      <alignment horizontal="left" vertical="center" wrapText="1"/>
    </xf>
    <xf numFmtId="1" fontId="7" fillId="2" borderId="40" xfId="81" applyNumberFormat="1" applyFont="1" applyBorder="1" applyAlignment="1">
      <alignment horizontal="left" vertical="center" wrapText="1"/>
    </xf>
    <xf numFmtId="1" fontId="7" fillId="2" borderId="41" xfId="81" applyNumberFormat="1" applyFont="1" applyBorder="1" applyAlignment="1">
      <alignment horizontal="left" vertical="center" wrapText="1"/>
    </xf>
    <xf numFmtId="1" fontId="52" fillId="2" borderId="45" xfId="0" applyNumberFormat="1" applyFont="1" applyBorder="1" applyAlignment="1">
      <alignment horizontal="left" vertical="center" wrapText="1"/>
    </xf>
    <xf numFmtId="0" fontId="8" fillId="2" borderId="46" xfId="0" applyFont="1" applyBorder="1" applyAlignment="1">
      <alignment vertical="center" wrapText="1"/>
    </xf>
    <xf numFmtId="0" fontId="8" fillId="2" borderId="47" xfId="0" applyFont="1" applyBorder="1" applyAlignment="1">
      <alignment vertical="center" wrapText="1"/>
    </xf>
    <xf numFmtId="7" fontId="0" fillId="2" borderId="35" xfId="0" applyNumberFormat="1" applyBorder="1" applyAlignment="1">
      <alignment horizontal="center"/>
    </xf>
    <xf numFmtId="0" fontId="0" fillId="2" borderId="36" xfId="0" applyBorder="1"/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8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BA342"/>
  <sheetViews>
    <sheetView showZeros="0" tabSelected="1" showOutlineSymbols="0" view="pageLayout" topLeftCell="B1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  <col min="9" max="9" width="12.88671875" customWidth="1"/>
    <col min="10" max="10" width="37.5546875" customWidth="1"/>
    <col min="11" max="52" width="10.5546875" customWidth="1"/>
    <col min="53" max="53" width="59.33203125" customWidth="1"/>
  </cols>
  <sheetData>
    <row r="1" spans="1:53" ht="15.75" x14ac:dyDescent="0.2">
      <c r="A1" s="32"/>
      <c r="B1" s="30" t="s">
        <v>311</v>
      </c>
      <c r="C1" s="31"/>
      <c r="D1" s="31"/>
      <c r="E1" s="31"/>
      <c r="F1" s="31"/>
      <c r="G1" s="32"/>
      <c r="H1" s="31"/>
    </row>
    <row r="2" spans="1:53" x14ac:dyDescent="0.2">
      <c r="A2" s="29"/>
      <c r="B2" s="14" t="s">
        <v>113</v>
      </c>
      <c r="C2" s="2"/>
      <c r="D2" s="2"/>
      <c r="E2" s="2"/>
      <c r="F2" s="2"/>
      <c r="G2" s="29"/>
      <c r="H2" s="2"/>
    </row>
    <row r="3" spans="1:53" x14ac:dyDescent="0.2">
      <c r="A3" s="18"/>
      <c r="B3" s="13" t="s">
        <v>0</v>
      </c>
      <c r="D3"/>
      <c r="G3" s="34"/>
      <c r="H3" s="33"/>
    </row>
    <row r="4" spans="1:53" ht="15.75" thickBot="1" x14ac:dyDescent="0.25">
      <c r="A4" s="51" t="s">
        <v>24</v>
      </c>
      <c r="B4" s="15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9" t="s">
        <v>7</v>
      </c>
      <c r="H4" s="5" t="s">
        <v>8</v>
      </c>
    </row>
    <row r="5" spans="1:53" ht="15.75" thickBot="1" x14ac:dyDescent="0.25">
      <c r="A5" s="24"/>
      <c r="B5" s="41"/>
      <c r="C5" s="42"/>
      <c r="D5" s="43" t="s">
        <v>9</v>
      </c>
      <c r="E5" s="44"/>
      <c r="F5" s="45" t="s">
        <v>10</v>
      </c>
      <c r="G5" s="46"/>
      <c r="H5" s="47"/>
      <c r="BA5" s="122" t="s">
        <v>200</v>
      </c>
    </row>
    <row r="6" spans="1:53" s="39" customFormat="1" ht="65.099999999999994" customHeight="1" thickTop="1" x14ac:dyDescent="0.2">
      <c r="A6" s="37"/>
      <c r="B6" s="36" t="s">
        <v>11</v>
      </c>
      <c r="C6" s="169" t="s">
        <v>310</v>
      </c>
      <c r="D6" s="170"/>
      <c r="E6" s="170"/>
      <c r="F6" s="171"/>
      <c r="G6" s="54"/>
      <c r="H6" s="55" t="s">
        <v>1</v>
      </c>
      <c r="BA6" s="123" t="s">
        <v>201</v>
      </c>
    </row>
    <row r="7" spans="1:53" ht="33" customHeight="1" x14ac:dyDescent="0.2">
      <c r="A7" s="20"/>
      <c r="B7" s="16"/>
      <c r="C7" s="79" t="s">
        <v>18</v>
      </c>
      <c r="D7" s="11"/>
      <c r="E7" s="9" t="s">
        <v>1</v>
      </c>
      <c r="F7" s="9" t="s">
        <v>1</v>
      </c>
      <c r="G7" s="20" t="s">
        <v>1</v>
      </c>
      <c r="H7" s="23"/>
      <c r="BA7" s="124" t="s">
        <v>202</v>
      </c>
    </row>
    <row r="8" spans="1:53" s="59" customFormat="1" ht="30" customHeight="1" x14ac:dyDescent="0.2">
      <c r="A8" s="58" t="s">
        <v>57</v>
      </c>
      <c r="B8" s="80" t="s">
        <v>206</v>
      </c>
      <c r="C8" s="81" t="s">
        <v>58</v>
      </c>
      <c r="D8" s="82" t="s">
        <v>137</v>
      </c>
      <c r="E8" s="83" t="s">
        <v>26</v>
      </c>
      <c r="F8" s="106">
        <v>125</v>
      </c>
      <c r="G8" s="85"/>
      <c r="H8" s="86">
        <f t="shared" ref="H8:H10" si="0">ROUND(G8*F8,2)</f>
        <v>0</v>
      </c>
      <c r="I8" s="102"/>
      <c r="BA8" s="125" t="s">
        <v>203</v>
      </c>
    </row>
    <row r="9" spans="1:53" s="59" customFormat="1" ht="30" customHeight="1" thickBot="1" x14ac:dyDescent="0.25">
      <c r="A9" s="87" t="s">
        <v>59</v>
      </c>
      <c r="B9" s="80" t="s">
        <v>207</v>
      </c>
      <c r="C9" s="81" t="s">
        <v>60</v>
      </c>
      <c r="D9" s="82" t="s">
        <v>156</v>
      </c>
      <c r="E9" s="83" t="s">
        <v>27</v>
      </c>
      <c r="F9" s="106">
        <v>570</v>
      </c>
      <c r="G9" s="85"/>
      <c r="H9" s="86">
        <f t="shared" si="0"/>
        <v>0</v>
      </c>
      <c r="I9" s="102"/>
      <c r="BA9" s="126" t="s">
        <v>204</v>
      </c>
    </row>
    <row r="10" spans="1:53" s="59" customFormat="1" ht="30" customHeight="1" x14ac:dyDescent="0.2">
      <c r="A10" s="87" t="s">
        <v>157</v>
      </c>
      <c r="B10" s="80" t="s">
        <v>62</v>
      </c>
      <c r="C10" s="81" t="s">
        <v>158</v>
      </c>
      <c r="D10" s="82" t="s">
        <v>156</v>
      </c>
      <c r="E10" s="83" t="s">
        <v>26</v>
      </c>
      <c r="F10" s="106">
        <v>10</v>
      </c>
      <c r="G10" s="85"/>
      <c r="H10" s="86">
        <f t="shared" si="0"/>
        <v>0</v>
      </c>
      <c r="I10" s="103"/>
      <c r="BA10" s="59" t="s">
        <v>205</v>
      </c>
    </row>
    <row r="11" spans="1:53" s="59" customFormat="1" ht="30" customHeight="1" x14ac:dyDescent="0.2">
      <c r="A11" s="87" t="s">
        <v>61</v>
      </c>
      <c r="B11" s="80" t="s">
        <v>63</v>
      </c>
      <c r="C11" s="81" t="s">
        <v>140</v>
      </c>
      <c r="D11" s="82" t="s">
        <v>156</v>
      </c>
      <c r="E11" s="83"/>
      <c r="F11" s="84"/>
      <c r="G11" s="88"/>
      <c r="H11" s="86"/>
      <c r="I11" s="102"/>
    </row>
    <row r="12" spans="1:53" s="59" customFormat="1" ht="30" customHeight="1" x14ac:dyDescent="0.2">
      <c r="A12" s="87" t="s">
        <v>152</v>
      </c>
      <c r="B12" s="89" t="s">
        <v>28</v>
      </c>
      <c r="C12" s="81" t="s">
        <v>153</v>
      </c>
      <c r="D12" s="90" t="s">
        <v>1</v>
      </c>
      <c r="E12" s="83" t="s">
        <v>29</v>
      </c>
      <c r="F12" s="106">
        <v>205</v>
      </c>
      <c r="G12" s="85"/>
      <c r="H12" s="86">
        <f t="shared" ref="H12" si="1">ROUND(G12*F12,2)</f>
        <v>0</v>
      </c>
      <c r="I12" s="102"/>
    </row>
    <row r="13" spans="1:53" s="59" customFormat="1" ht="33" customHeight="1" x14ac:dyDescent="0.2">
      <c r="A13" s="87" t="s">
        <v>30</v>
      </c>
      <c r="B13" s="80" t="s">
        <v>208</v>
      </c>
      <c r="C13" s="81" t="s">
        <v>31</v>
      </c>
      <c r="D13" s="82" t="s">
        <v>137</v>
      </c>
      <c r="E13" s="83"/>
      <c r="F13" s="84"/>
      <c r="G13" s="88"/>
      <c r="H13" s="86"/>
      <c r="I13" s="102"/>
    </row>
    <row r="14" spans="1:53" s="59" customFormat="1" ht="33" customHeight="1" x14ac:dyDescent="0.2">
      <c r="A14" s="87" t="s">
        <v>141</v>
      </c>
      <c r="B14" s="89" t="s">
        <v>28</v>
      </c>
      <c r="C14" s="81" t="s">
        <v>142</v>
      </c>
      <c r="D14" s="90" t="s">
        <v>1</v>
      </c>
      <c r="E14" s="83" t="s">
        <v>26</v>
      </c>
      <c r="F14" s="106">
        <v>80</v>
      </c>
      <c r="G14" s="85"/>
      <c r="H14" s="86">
        <f t="shared" ref="H14:H18" si="2">ROUND(G14*F14,2)</f>
        <v>0</v>
      </c>
      <c r="I14" s="102"/>
    </row>
    <row r="15" spans="1:53" s="59" customFormat="1" ht="30" customHeight="1" x14ac:dyDescent="0.2">
      <c r="A15" s="58" t="s">
        <v>32</v>
      </c>
      <c r="B15" s="80" t="s">
        <v>209</v>
      </c>
      <c r="C15" s="81" t="s">
        <v>33</v>
      </c>
      <c r="D15" s="82" t="s">
        <v>137</v>
      </c>
      <c r="E15" s="83" t="s">
        <v>27</v>
      </c>
      <c r="F15" s="106">
        <v>205</v>
      </c>
      <c r="G15" s="85"/>
      <c r="H15" s="86">
        <f t="shared" si="2"/>
        <v>0</v>
      </c>
      <c r="I15" s="102"/>
    </row>
    <row r="16" spans="1:53" s="59" customFormat="1" ht="30" customHeight="1" x14ac:dyDescent="0.2">
      <c r="A16" s="87" t="s">
        <v>159</v>
      </c>
      <c r="B16" s="80" t="s">
        <v>65</v>
      </c>
      <c r="C16" s="81" t="s">
        <v>160</v>
      </c>
      <c r="D16" s="82" t="s">
        <v>156</v>
      </c>
      <c r="E16" s="83" t="s">
        <v>27</v>
      </c>
      <c r="F16" s="106">
        <v>405</v>
      </c>
      <c r="G16" s="85"/>
      <c r="H16" s="86">
        <f t="shared" si="2"/>
        <v>0</v>
      </c>
      <c r="I16" s="102"/>
    </row>
    <row r="17" spans="1:9" s="59" customFormat="1" ht="30" customHeight="1" x14ac:dyDescent="0.2">
      <c r="A17" s="87" t="s">
        <v>64</v>
      </c>
      <c r="B17" s="80" t="s">
        <v>210</v>
      </c>
      <c r="C17" s="81" t="s">
        <v>143</v>
      </c>
      <c r="D17" s="82" t="s">
        <v>144</v>
      </c>
      <c r="E17" s="83"/>
      <c r="F17" s="84"/>
      <c r="G17" s="91"/>
      <c r="H17" s="86">
        <f t="shared" si="2"/>
        <v>0</v>
      </c>
      <c r="I17" s="102"/>
    </row>
    <row r="18" spans="1:9" s="59" customFormat="1" ht="30" customHeight="1" x14ac:dyDescent="0.2">
      <c r="A18" s="87" t="s">
        <v>145</v>
      </c>
      <c r="B18" s="89" t="s">
        <v>28</v>
      </c>
      <c r="C18" s="81" t="s">
        <v>146</v>
      </c>
      <c r="D18" s="90" t="s">
        <v>1</v>
      </c>
      <c r="E18" s="83" t="s">
        <v>27</v>
      </c>
      <c r="F18" s="106">
        <v>290</v>
      </c>
      <c r="G18" s="85"/>
      <c r="H18" s="86">
        <f t="shared" si="2"/>
        <v>0</v>
      </c>
      <c r="I18" s="102"/>
    </row>
    <row r="19" spans="1:9" s="59" customFormat="1" ht="30" customHeight="1" x14ac:dyDescent="0.2">
      <c r="A19" s="87" t="s">
        <v>148</v>
      </c>
      <c r="B19" s="80" t="s">
        <v>67</v>
      </c>
      <c r="C19" s="81" t="s">
        <v>66</v>
      </c>
      <c r="D19" s="90" t="s">
        <v>151</v>
      </c>
      <c r="E19" s="83"/>
      <c r="F19" s="84"/>
      <c r="G19" s="88"/>
      <c r="H19" s="86"/>
      <c r="I19" s="102"/>
    </row>
    <row r="20" spans="1:9" s="59" customFormat="1" ht="30" customHeight="1" x14ac:dyDescent="0.2">
      <c r="A20" s="87" t="s">
        <v>149</v>
      </c>
      <c r="B20" s="89" t="s">
        <v>28</v>
      </c>
      <c r="C20" s="81" t="s">
        <v>150</v>
      </c>
      <c r="D20" s="90" t="s">
        <v>1</v>
      </c>
      <c r="E20" s="83" t="s">
        <v>27</v>
      </c>
      <c r="F20" s="106">
        <v>290</v>
      </c>
      <c r="G20" s="85"/>
      <c r="H20" s="86">
        <f>ROUND(G20*F20,2)</f>
        <v>0</v>
      </c>
      <c r="I20" s="102"/>
    </row>
    <row r="21" spans="1:9" ht="33" customHeight="1" x14ac:dyDescent="0.2">
      <c r="A21" s="93" t="s">
        <v>249</v>
      </c>
      <c r="B21" s="16" t="s">
        <v>1</v>
      </c>
      <c r="C21" s="92" t="s">
        <v>132</v>
      </c>
      <c r="D21" s="11"/>
      <c r="E21" s="8"/>
      <c r="F21" s="11"/>
      <c r="G21" s="20"/>
      <c r="H21" s="23"/>
    </row>
    <row r="22" spans="1:9" s="59" customFormat="1" ht="30" customHeight="1" x14ac:dyDescent="0.2">
      <c r="A22" s="93" t="s">
        <v>52</v>
      </c>
      <c r="B22" s="80" t="s">
        <v>211</v>
      </c>
      <c r="C22" s="81" t="s">
        <v>53</v>
      </c>
      <c r="D22" s="82" t="s">
        <v>137</v>
      </c>
      <c r="E22" s="83"/>
      <c r="F22" s="84"/>
      <c r="G22" s="88"/>
      <c r="H22" s="86"/>
      <c r="I22" s="102"/>
    </row>
    <row r="23" spans="1:9" s="59" customFormat="1" ht="30" customHeight="1" x14ac:dyDescent="0.2">
      <c r="A23" s="93" t="s">
        <v>96</v>
      </c>
      <c r="B23" s="89" t="s">
        <v>28</v>
      </c>
      <c r="C23" s="81" t="s">
        <v>97</v>
      </c>
      <c r="D23" s="90" t="s">
        <v>1</v>
      </c>
      <c r="E23" s="83" t="s">
        <v>27</v>
      </c>
      <c r="F23" s="106">
        <v>490</v>
      </c>
      <c r="G23" s="85"/>
      <c r="H23" s="86">
        <f>ROUND(G23*F23,2)</f>
        <v>0</v>
      </c>
      <c r="I23" s="103"/>
    </row>
    <row r="24" spans="1:9" s="59" customFormat="1" ht="30" customHeight="1" x14ac:dyDescent="0.2">
      <c r="A24" s="93" t="s">
        <v>38</v>
      </c>
      <c r="B24" s="80" t="s">
        <v>212</v>
      </c>
      <c r="C24" s="81" t="s">
        <v>39</v>
      </c>
      <c r="D24" s="90" t="s">
        <v>98</v>
      </c>
      <c r="E24" s="83"/>
      <c r="F24" s="84"/>
      <c r="G24" s="88"/>
      <c r="H24" s="86"/>
      <c r="I24" s="102"/>
    </row>
    <row r="25" spans="1:9" s="59" customFormat="1" ht="30" customHeight="1" x14ac:dyDescent="0.2">
      <c r="A25" s="94" t="s">
        <v>101</v>
      </c>
      <c r="B25" s="95" t="s">
        <v>28</v>
      </c>
      <c r="C25" s="96" t="s">
        <v>102</v>
      </c>
      <c r="D25" s="95" t="s">
        <v>1</v>
      </c>
      <c r="E25" s="95" t="s">
        <v>34</v>
      </c>
      <c r="F25" s="84">
        <v>15</v>
      </c>
      <c r="G25" s="85"/>
      <c r="H25" s="86">
        <f>ROUND(G25*F25,2)</f>
        <v>0</v>
      </c>
      <c r="I25" s="102"/>
    </row>
    <row r="26" spans="1:9" s="59" customFormat="1" ht="30" customHeight="1" x14ac:dyDescent="0.2">
      <c r="A26" s="93" t="s">
        <v>40</v>
      </c>
      <c r="B26" s="89" t="s">
        <v>35</v>
      </c>
      <c r="C26" s="81" t="s">
        <v>41</v>
      </c>
      <c r="D26" s="90" t="s">
        <v>1</v>
      </c>
      <c r="E26" s="83" t="s">
        <v>34</v>
      </c>
      <c r="F26" s="97">
        <v>228</v>
      </c>
      <c r="G26" s="85"/>
      <c r="H26" s="86">
        <f>ROUND(G26*F26,2)</f>
        <v>0</v>
      </c>
      <c r="I26" s="102"/>
    </row>
    <row r="27" spans="1:9" s="59" customFormat="1" ht="30" customHeight="1" x14ac:dyDescent="0.2">
      <c r="A27" s="93" t="s">
        <v>161</v>
      </c>
      <c r="B27" s="80" t="s">
        <v>70</v>
      </c>
      <c r="C27" s="81" t="s">
        <v>162</v>
      </c>
      <c r="D27" s="90" t="s">
        <v>163</v>
      </c>
      <c r="E27" s="83"/>
      <c r="F27" s="84"/>
      <c r="G27" s="88"/>
      <c r="H27" s="86"/>
      <c r="I27" s="102"/>
    </row>
    <row r="28" spans="1:9" s="59" customFormat="1" ht="30" customHeight="1" x14ac:dyDescent="0.2">
      <c r="A28" s="93" t="s">
        <v>164</v>
      </c>
      <c r="B28" s="89" t="s">
        <v>28</v>
      </c>
      <c r="C28" s="81" t="s">
        <v>165</v>
      </c>
      <c r="D28" s="90" t="s">
        <v>117</v>
      </c>
      <c r="E28" s="83" t="s">
        <v>27</v>
      </c>
      <c r="F28" s="106">
        <v>106</v>
      </c>
      <c r="G28" s="85"/>
      <c r="H28" s="86">
        <f t="shared" ref="H28" si="3">ROUND(G28*F28,2)</f>
        <v>0</v>
      </c>
      <c r="I28" s="102"/>
    </row>
    <row r="29" spans="1:9" s="59" customFormat="1" ht="30" customHeight="1" x14ac:dyDescent="0.2">
      <c r="A29" s="93" t="s">
        <v>114</v>
      </c>
      <c r="B29" s="80" t="s">
        <v>72</v>
      </c>
      <c r="C29" s="81" t="s">
        <v>115</v>
      </c>
      <c r="D29" s="90" t="s">
        <v>163</v>
      </c>
      <c r="E29" s="83"/>
      <c r="F29" s="84"/>
      <c r="G29" s="88"/>
      <c r="H29" s="86"/>
      <c r="I29" s="102"/>
    </row>
    <row r="30" spans="1:9" s="59" customFormat="1" ht="30" customHeight="1" x14ac:dyDescent="0.2">
      <c r="A30" s="93" t="s">
        <v>116</v>
      </c>
      <c r="B30" s="89" t="s">
        <v>28</v>
      </c>
      <c r="C30" s="81" t="s">
        <v>138</v>
      </c>
      <c r="D30" s="90" t="s">
        <v>117</v>
      </c>
      <c r="E30" s="83"/>
      <c r="F30" s="84"/>
      <c r="G30" s="88"/>
      <c r="H30" s="86"/>
      <c r="I30" s="102"/>
    </row>
    <row r="31" spans="1:9" s="59" customFormat="1" ht="30" customHeight="1" x14ac:dyDescent="0.2">
      <c r="A31" s="93" t="s">
        <v>118</v>
      </c>
      <c r="B31" s="128" t="s">
        <v>68</v>
      </c>
      <c r="C31" s="129" t="s">
        <v>119</v>
      </c>
      <c r="D31" s="130"/>
      <c r="E31" s="131" t="s">
        <v>27</v>
      </c>
      <c r="F31" s="132">
        <v>10</v>
      </c>
      <c r="G31" s="133"/>
      <c r="H31" s="134">
        <f>ROUND(G31*F31,2)</f>
        <v>0</v>
      </c>
      <c r="I31" s="104"/>
    </row>
    <row r="32" spans="1:9" s="59" customFormat="1" ht="30" customHeight="1" x14ac:dyDescent="0.2">
      <c r="A32" s="93" t="s">
        <v>121</v>
      </c>
      <c r="B32" s="135" t="s">
        <v>74</v>
      </c>
      <c r="C32" s="136" t="s">
        <v>122</v>
      </c>
      <c r="D32" s="137" t="s">
        <v>120</v>
      </c>
      <c r="E32" s="138"/>
      <c r="F32" s="139"/>
      <c r="G32" s="140"/>
      <c r="H32" s="141"/>
      <c r="I32" s="102"/>
    </row>
    <row r="33" spans="1:53" s="59" customFormat="1" ht="33" customHeight="1" x14ac:dyDescent="0.2">
      <c r="A33" s="93" t="s">
        <v>166</v>
      </c>
      <c r="B33" s="89" t="s">
        <v>28</v>
      </c>
      <c r="C33" s="81" t="s">
        <v>167</v>
      </c>
      <c r="D33" s="90" t="s">
        <v>168</v>
      </c>
      <c r="E33" s="83" t="s">
        <v>44</v>
      </c>
      <c r="F33" s="106">
        <v>90</v>
      </c>
      <c r="G33" s="105"/>
      <c r="H33" s="86">
        <f t="shared" ref="H33:H34" si="4">ROUND(G33*F33,2)</f>
        <v>0</v>
      </c>
      <c r="I33" s="102"/>
    </row>
    <row r="34" spans="1:53" s="99" customFormat="1" ht="33" customHeight="1" x14ac:dyDescent="0.2">
      <c r="A34" s="93" t="s">
        <v>169</v>
      </c>
      <c r="B34" s="89" t="s">
        <v>35</v>
      </c>
      <c r="C34" s="81" t="s">
        <v>154</v>
      </c>
      <c r="D34" s="90" t="s">
        <v>170</v>
      </c>
      <c r="E34" s="83" t="s">
        <v>44</v>
      </c>
      <c r="F34" s="106">
        <v>5</v>
      </c>
      <c r="G34" s="85"/>
      <c r="H34" s="86">
        <f t="shared" si="4"/>
        <v>0</v>
      </c>
      <c r="I34" s="102"/>
      <c r="BA34" s="59"/>
    </row>
    <row r="35" spans="1:53" s="59" customFormat="1" ht="30" customHeight="1" x14ac:dyDescent="0.2">
      <c r="A35" s="93" t="s">
        <v>69</v>
      </c>
      <c r="B35" s="80" t="s">
        <v>213</v>
      </c>
      <c r="C35" s="81" t="s">
        <v>45</v>
      </c>
      <c r="D35" s="90" t="s">
        <v>103</v>
      </c>
      <c r="E35" s="83"/>
      <c r="F35" s="84"/>
      <c r="G35" s="88"/>
      <c r="H35" s="86"/>
      <c r="I35" s="102"/>
    </row>
    <row r="36" spans="1:53" s="99" customFormat="1" ht="33" customHeight="1" x14ac:dyDescent="0.2">
      <c r="A36" s="93" t="s">
        <v>104</v>
      </c>
      <c r="B36" s="89" t="s">
        <v>28</v>
      </c>
      <c r="C36" s="81" t="s">
        <v>154</v>
      </c>
      <c r="D36" s="90" t="s">
        <v>71</v>
      </c>
      <c r="E36" s="83" t="s">
        <v>44</v>
      </c>
      <c r="F36" s="106">
        <v>10</v>
      </c>
      <c r="G36" s="85"/>
      <c r="H36" s="86">
        <f t="shared" ref="H36" si="5">ROUND(G36*F36,2)</f>
        <v>0</v>
      </c>
      <c r="I36" s="102"/>
      <c r="BA36" s="59"/>
    </row>
    <row r="37" spans="1:53" s="59" customFormat="1" ht="30" customHeight="1" x14ac:dyDescent="0.2">
      <c r="A37" s="93" t="s">
        <v>303</v>
      </c>
      <c r="B37" s="80" t="s">
        <v>214</v>
      </c>
      <c r="C37" s="81" t="s">
        <v>304</v>
      </c>
      <c r="D37" s="90" t="s">
        <v>171</v>
      </c>
      <c r="E37" s="127"/>
      <c r="F37" s="84"/>
      <c r="G37" s="88"/>
      <c r="H37" s="86"/>
      <c r="I37" s="102"/>
    </row>
    <row r="38" spans="1:53" s="59" customFormat="1" ht="30" customHeight="1" x14ac:dyDescent="0.2">
      <c r="A38" s="93" t="s">
        <v>306</v>
      </c>
      <c r="B38" s="89" t="s">
        <v>28</v>
      </c>
      <c r="C38" s="81" t="s">
        <v>307</v>
      </c>
      <c r="D38" s="90"/>
      <c r="E38" s="83"/>
      <c r="F38" s="84"/>
      <c r="G38" s="88"/>
      <c r="H38" s="86"/>
      <c r="I38" s="102"/>
    </row>
    <row r="39" spans="1:53" s="59" customFormat="1" ht="30" customHeight="1" x14ac:dyDescent="0.2">
      <c r="A39" s="93" t="s">
        <v>308</v>
      </c>
      <c r="B39" s="98" t="s">
        <v>68</v>
      </c>
      <c r="C39" s="81" t="s">
        <v>305</v>
      </c>
      <c r="D39" s="90"/>
      <c r="E39" s="83" t="s">
        <v>29</v>
      </c>
      <c r="F39" s="84">
        <v>75</v>
      </c>
      <c r="G39" s="85"/>
      <c r="H39" s="86">
        <f>ROUND(G39*F39,2)</f>
        <v>0</v>
      </c>
      <c r="I39" s="102"/>
    </row>
    <row r="40" spans="1:53" s="59" customFormat="1" ht="30" customHeight="1" x14ac:dyDescent="0.2">
      <c r="A40" s="93" t="s">
        <v>105</v>
      </c>
      <c r="B40" s="80" t="s">
        <v>76</v>
      </c>
      <c r="C40" s="81" t="s">
        <v>106</v>
      </c>
      <c r="D40" s="90" t="s">
        <v>171</v>
      </c>
      <c r="E40" s="83" t="s">
        <v>27</v>
      </c>
      <c r="F40" s="106">
        <v>10</v>
      </c>
      <c r="G40" s="85"/>
      <c r="H40" s="86">
        <f>ROUND(G40*F40,2)</f>
        <v>0</v>
      </c>
      <c r="I40" s="102"/>
    </row>
    <row r="41" spans="1:53" s="59" customFormat="1" ht="30" customHeight="1" x14ac:dyDescent="0.2">
      <c r="A41" s="93" t="s">
        <v>73</v>
      </c>
      <c r="B41" s="80" t="s">
        <v>215</v>
      </c>
      <c r="C41" s="81" t="s">
        <v>75</v>
      </c>
      <c r="D41" s="90" t="s">
        <v>107</v>
      </c>
      <c r="E41" s="83" t="s">
        <v>34</v>
      </c>
      <c r="F41" s="100">
        <v>5</v>
      </c>
      <c r="G41" s="85"/>
      <c r="H41" s="86">
        <f t="shared" ref="H41" si="6">ROUND(G41*F41,2)</f>
        <v>0</v>
      </c>
      <c r="I41" s="102"/>
      <c r="BA41" s="99"/>
    </row>
    <row r="42" spans="1:53" ht="33" customHeight="1" x14ac:dyDescent="0.2">
      <c r="A42" s="20"/>
      <c r="B42" s="7" t="s">
        <v>1</v>
      </c>
      <c r="C42" s="92" t="s">
        <v>19</v>
      </c>
      <c r="D42" s="11"/>
      <c r="E42" s="9"/>
      <c r="F42" s="9"/>
      <c r="G42" s="20"/>
      <c r="H42" s="23"/>
      <c r="BA42" s="59"/>
    </row>
    <row r="43" spans="1:53" s="59" customFormat="1" ht="33" customHeight="1" x14ac:dyDescent="0.2">
      <c r="A43" s="58" t="s">
        <v>46</v>
      </c>
      <c r="B43" s="80" t="s">
        <v>216</v>
      </c>
      <c r="C43" s="81" t="s">
        <v>47</v>
      </c>
      <c r="D43" s="90" t="s">
        <v>147</v>
      </c>
      <c r="E43" s="83"/>
      <c r="F43" s="100"/>
      <c r="G43" s="88"/>
      <c r="H43" s="101"/>
      <c r="I43" s="102"/>
    </row>
    <row r="44" spans="1:53" s="59" customFormat="1" ht="33" customHeight="1" x14ac:dyDescent="0.2">
      <c r="A44" s="58" t="s">
        <v>172</v>
      </c>
      <c r="B44" s="89" t="s">
        <v>28</v>
      </c>
      <c r="C44" s="81" t="s">
        <v>302</v>
      </c>
      <c r="D44" s="90" t="s">
        <v>1</v>
      </c>
      <c r="E44" s="83" t="s">
        <v>27</v>
      </c>
      <c r="F44" s="107">
        <v>485</v>
      </c>
      <c r="G44" s="85"/>
      <c r="H44" s="86">
        <f t="shared" ref="H44:H45" si="7">ROUND(G44*F44,2)</f>
        <v>0</v>
      </c>
      <c r="I44" s="102"/>
    </row>
    <row r="45" spans="1:53" s="59" customFormat="1" ht="33" customHeight="1" x14ac:dyDescent="0.2">
      <c r="A45" s="58" t="s">
        <v>110</v>
      </c>
      <c r="B45" s="80" t="s">
        <v>82</v>
      </c>
      <c r="C45" s="81" t="s">
        <v>173</v>
      </c>
      <c r="D45" s="90" t="s">
        <v>147</v>
      </c>
      <c r="E45" s="83" t="s">
        <v>44</v>
      </c>
      <c r="F45" s="107">
        <v>104</v>
      </c>
      <c r="G45" s="85"/>
      <c r="H45" s="86">
        <f t="shared" si="7"/>
        <v>0</v>
      </c>
      <c r="I45" s="102"/>
    </row>
    <row r="46" spans="1:53" ht="33" customHeight="1" x14ac:dyDescent="0.2">
      <c r="A46" s="20"/>
      <c r="B46" s="7" t="s">
        <v>1</v>
      </c>
      <c r="C46" s="92" t="s">
        <v>20</v>
      </c>
      <c r="D46" s="11"/>
      <c r="E46" s="10"/>
      <c r="F46" s="9"/>
      <c r="G46" s="20"/>
      <c r="H46" s="23"/>
      <c r="BA46" s="59"/>
    </row>
    <row r="47" spans="1:53" s="59" customFormat="1" ht="30" customHeight="1" x14ac:dyDescent="0.2">
      <c r="A47" s="58" t="s">
        <v>77</v>
      </c>
      <c r="B47" s="80" t="s">
        <v>217</v>
      </c>
      <c r="C47" s="81" t="s">
        <v>78</v>
      </c>
      <c r="D47" s="90" t="s">
        <v>79</v>
      </c>
      <c r="E47" s="83"/>
      <c r="F47" s="100"/>
      <c r="G47" s="88"/>
      <c r="H47" s="101"/>
      <c r="I47" s="102"/>
    </row>
    <row r="48" spans="1:53" s="59" customFormat="1" ht="30" customHeight="1" x14ac:dyDescent="0.2">
      <c r="A48" s="58" t="s">
        <v>131</v>
      </c>
      <c r="B48" s="89" t="s">
        <v>28</v>
      </c>
      <c r="C48" s="81" t="s">
        <v>80</v>
      </c>
      <c r="D48" s="90"/>
      <c r="E48" s="83" t="s">
        <v>34</v>
      </c>
      <c r="F48" s="100">
        <v>1</v>
      </c>
      <c r="G48" s="85"/>
      <c r="H48" s="86">
        <f>ROUND(G48*F48,2)</f>
        <v>0</v>
      </c>
      <c r="I48" s="102"/>
    </row>
    <row r="49" spans="1:53" s="59" customFormat="1" ht="30" customHeight="1" x14ac:dyDescent="0.2">
      <c r="A49" s="58" t="s">
        <v>81</v>
      </c>
      <c r="B49" s="80" t="s">
        <v>86</v>
      </c>
      <c r="C49" s="81" t="s">
        <v>83</v>
      </c>
      <c r="D49" s="90" t="s">
        <v>79</v>
      </c>
      <c r="E49" s="83"/>
      <c r="F49" s="100"/>
      <c r="G49" s="88"/>
      <c r="H49" s="101"/>
      <c r="I49" s="102"/>
      <c r="BA49"/>
    </row>
    <row r="50" spans="1:53" s="59" customFormat="1" ht="30" customHeight="1" x14ac:dyDescent="0.2">
      <c r="A50" s="58" t="s">
        <v>84</v>
      </c>
      <c r="B50" s="89" t="s">
        <v>28</v>
      </c>
      <c r="C50" s="81" t="s">
        <v>85</v>
      </c>
      <c r="D50" s="90"/>
      <c r="E50" s="83"/>
      <c r="F50" s="100"/>
      <c r="G50" s="88"/>
      <c r="H50" s="101"/>
      <c r="I50" s="102"/>
    </row>
    <row r="51" spans="1:53" s="59" customFormat="1" ht="33" customHeight="1" x14ac:dyDescent="0.2">
      <c r="A51" s="58" t="s">
        <v>111</v>
      </c>
      <c r="B51" s="98" t="s">
        <v>68</v>
      </c>
      <c r="C51" s="81" t="s">
        <v>174</v>
      </c>
      <c r="D51" s="90"/>
      <c r="E51" s="83" t="s">
        <v>44</v>
      </c>
      <c r="F51" s="107">
        <v>10</v>
      </c>
      <c r="G51" s="85"/>
      <c r="H51" s="86">
        <f>ROUND(G51*F51,2)</f>
        <v>0</v>
      </c>
      <c r="I51" s="102"/>
    </row>
    <row r="52" spans="1:53" ht="33" customHeight="1" x14ac:dyDescent="0.2">
      <c r="A52" s="20"/>
      <c r="B52" s="16" t="s">
        <v>1</v>
      </c>
      <c r="C52" s="92" t="s">
        <v>22</v>
      </c>
      <c r="D52" s="11"/>
      <c r="E52" s="8"/>
      <c r="F52" s="11"/>
      <c r="G52" s="20"/>
      <c r="H52" s="23"/>
      <c r="BA52" s="59"/>
    </row>
    <row r="53" spans="1:53" s="59" customFormat="1" ht="30" customHeight="1" x14ac:dyDescent="0.2">
      <c r="A53" s="93" t="s">
        <v>175</v>
      </c>
      <c r="B53" s="80" t="s">
        <v>309</v>
      </c>
      <c r="C53" s="81" t="s">
        <v>176</v>
      </c>
      <c r="D53" s="90" t="s">
        <v>177</v>
      </c>
      <c r="E53" s="83" t="s">
        <v>27</v>
      </c>
      <c r="F53" s="106">
        <v>750</v>
      </c>
      <c r="G53" s="85"/>
      <c r="H53" s="86">
        <f>ROUND(G53*F53,2)</f>
        <v>0</v>
      </c>
      <c r="I53" s="102"/>
    </row>
    <row r="54" spans="1:53" ht="65.099999999999994" customHeight="1" thickBot="1" x14ac:dyDescent="0.25">
      <c r="A54" s="21"/>
      <c r="B54" s="35" t="str">
        <f>B6</f>
        <v>A</v>
      </c>
      <c r="C54" s="172" t="str">
        <f>C6</f>
        <v>WESTBOUND ABINOJII MIKANAH TRANSIT STOPS - WB ABINOJII MIKANAH / DE LA SEIGNEURIE BLVD INTERSECTION AND WB ABINOJII MIKANAH /  INTERSECTION
TRANSIT STOP IMPROVMENT</v>
      </c>
      <c r="D54" s="173"/>
      <c r="E54" s="173"/>
      <c r="F54" s="174"/>
      <c r="G54" s="21" t="s">
        <v>16</v>
      </c>
      <c r="H54" s="21">
        <f>SUM(H6:H53)</f>
        <v>0</v>
      </c>
      <c r="BA54" s="59"/>
    </row>
    <row r="55" spans="1:53" s="39" customFormat="1" ht="50.1" customHeight="1" thickTop="1" x14ac:dyDescent="0.2">
      <c r="A55" s="37"/>
      <c r="B55" s="36" t="s">
        <v>12</v>
      </c>
      <c r="C55" s="177" t="s">
        <v>300</v>
      </c>
      <c r="D55" s="178"/>
      <c r="E55" s="178"/>
      <c r="F55" s="179"/>
      <c r="G55" s="37"/>
      <c r="H55" s="38"/>
      <c r="BA55" s="59"/>
    </row>
    <row r="56" spans="1:53" s="59" customFormat="1" ht="30" customHeight="1" x14ac:dyDescent="0.2">
      <c r="A56" s="87"/>
      <c r="B56" s="80" t="s">
        <v>278</v>
      </c>
      <c r="C56" s="81" t="s">
        <v>257</v>
      </c>
      <c r="D56" s="82" t="s">
        <v>156</v>
      </c>
      <c r="E56" s="83" t="s">
        <v>27</v>
      </c>
      <c r="F56" s="106">
        <v>72</v>
      </c>
      <c r="G56" s="85"/>
      <c r="H56" s="86">
        <f t="shared" ref="H56" si="8">ROUND(G56*F56,2)</f>
        <v>0</v>
      </c>
      <c r="I56" s="102"/>
      <c r="BA56"/>
    </row>
    <row r="57" spans="1:53" s="59" customFormat="1" ht="33" customHeight="1" x14ac:dyDescent="0.2">
      <c r="A57" s="93"/>
      <c r="B57" s="80" t="s">
        <v>279</v>
      </c>
      <c r="C57" s="81" t="s">
        <v>53</v>
      </c>
      <c r="D57" s="82" t="s">
        <v>293</v>
      </c>
      <c r="E57" s="83"/>
      <c r="F57" s="84"/>
      <c r="G57" s="88"/>
      <c r="H57" s="86"/>
      <c r="I57" s="102"/>
    </row>
    <row r="58" spans="1:53" s="59" customFormat="1" ht="30" customHeight="1" x14ac:dyDescent="0.2">
      <c r="A58" s="93"/>
      <c r="B58" s="89" t="s">
        <v>28</v>
      </c>
      <c r="C58" s="81" t="s">
        <v>97</v>
      </c>
      <c r="D58" s="90" t="s">
        <v>1</v>
      </c>
      <c r="E58" s="83" t="s">
        <v>27</v>
      </c>
      <c r="F58" s="106">
        <v>72</v>
      </c>
      <c r="G58" s="85"/>
      <c r="H58" s="86">
        <f>ROUND(G58*F58,2)</f>
        <v>0</v>
      </c>
      <c r="I58" s="103"/>
    </row>
    <row r="59" spans="1:53" s="59" customFormat="1" ht="33" customHeight="1" x14ac:dyDescent="0.2">
      <c r="A59" s="93"/>
      <c r="B59" s="80" t="s">
        <v>280</v>
      </c>
      <c r="C59" s="81" t="s">
        <v>162</v>
      </c>
      <c r="D59" s="90" t="s">
        <v>294</v>
      </c>
      <c r="E59" s="83"/>
      <c r="F59" s="84"/>
      <c r="G59" s="88"/>
      <c r="H59" s="86"/>
      <c r="I59" s="102"/>
    </row>
    <row r="60" spans="1:53" s="59" customFormat="1" ht="33" customHeight="1" x14ac:dyDescent="0.2">
      <c r="A60" s="93"/>
      <c r="B60" s="89" t="s">
        <v>28</v>
      </c>
      <c r="C60" s="81" t="s">
        <v>258</v>
      </c>
      <c r="D60" s="90" t="s">
        <v>295</v>
      </c>
      <c r="E60" s="83" t="s">
        <v>27</v>
      </c>
      <c r="F60" s="106">
        <v>14</v>
      </c>
      <c r="G60" s="85"/>
      <c r="H60" s="86">
        <f t="shared" ref="H60" si="9">ROUND(G60*F60,2)</f>
        <v>0</v>
      </c>
      <c r="I60" s="102"/>
      <c r="BA60"/>
    </row>
    <row r="61" spans="1:53" s="59" customFormat="1" ht="30" customHeight="1" x14ac:dyDescent="0.2">
      <c r="A61" s="87"/>
      <c r="B61" s="80" t="s">
        <v>281</v>
      </c>
      <c r="C61" s="81" t="s">
        <v>262</v>
      </c>
      <c r="D61" s="82" t="s">
        <v>296</v>
      </c>
      <c r="E61" s="83" t="s">
        <v>44</v>
      </c>
      <c r="F61" s="106">
        <v>14</v>
      </c>
      <c r="G61" s="85"/>
      <c r="H61" s="86">
        <f t="shared" ref="H61" si="10">ROUND(G61*F61,2)</f>
        <v>0</v>
      </c>
      <c r="I61" s="102"/>
    </row>
    <row r="62" spans="1:53" s="59" customFormat="1" ht="30" customHeight="1" x14ac:dyDescent="0.2">
      <c r="A62" s="87"/>
      <c r="B62" s="80" t="s">
        <v>282</v>
      </c>
      <c r="C62" s="81" t="s">
        <v>263</v>
      </c>
      <c r="D62" s="82" t="s">
        <v>292</v>
      </c>
      <c r="E62" s="83" t="s">
        <v>134</v>
      </c>
      <c r="F62" s="106">
        <v>1</v>
      </c>
      <c r="G62" s="85"/>
      <c r="H62" s="86">
        <f t="shared" ref="H62" si="11">ROUND(G62*F62,2)</f>
        <v>0</v>
      </c>
      <c r="I62" s="102"/>
    </row>
    <row r="63" spans="1:53" s="59" customFormat="1" ht="33" customHeight="1" x14ac:dyDescent="0.2">
      <c r="A63" s="93"/>
      <c r="B63" s="80" t="s">
        <v>283</v>
      </c>
      <c r="C63" s="81" t="s">
        <v>259</v>
      </c>
      <c r="D63" s="90" t="s">
        <v>297</v>
      </c>
      <c r="E63" s="83"/>
      <c r="F63" s="84"/>
      <c r="G63" s="88"/>
      <c r="H63" s="86"/>
      <c r="I63" s="102"/>
    </row>
    <row r="64" spans="1:53" s="59" customFormat="1" ht="30" customHeight="1" x14ac:dyDescent="0.2">
      <c r="A64" s="93"/>
      <c r="B64" s="89" t="s">
        <v>28</v>
      </c>
      <c r="C64" s="81" t="s">
        <v>260</v>
      </c>
      <c r="D64" s="90"/>
      <c r="E64" s="83" t="s">
        <v>27</v>
      </c>
      <c r="F64" s="106">
        <v>15</v>
      </c>
      <c r="G64" s="85"/>
      <c r="H64" s="86">
        <f t="shared" ref="H64" si="12">ROUND(G64*F64,2)</f>
        <v>0</v>
      </c>
      <c r="I64" s="102"/>
      <c r="BA64" s="113"/>
    </row>
    <row r="65" spans="1:53" s="59" customFormat="1" ht="30" customHeight="1" x14ac:dyDescent="0.2">
      <c r="A65" s="93"/>
      <c r="B65" s="89" t="s">
        <v>35</v>
      </c>
      <c r="C65" s="81" t="s">
        <v>261</v>
      </c>
      <c r="D65" s="90"/>
      <c r="E65" s="83" t="s">
        <v>44</v>
      </c>
      <c r="F65" s="106">
        <v>12</v>
      </c>
      <c r="G65" s="85"/>
      <c r="H65" s="86">
        <f t="shared" ref="H65" si="13">ROUND(G65*F65,2)</f>
        <v>0</v>
      </c>
      <c r="I65" s="102"/>
      <c r="BA65" s="113"/>
    </row>
    <row r="66" spans="1:53" s="59" customFormat="1" ht="33" customHeight="1" x14ac:dyDescent="0.2">
      <c r="A66" s="93"/>
      <c r="B66" s="80" t="s">
        <v>284</v>
      </c>
      <c r="C66" s="81" t="s">
        <v>264</v>
      </c>
      <c r="D66" s="90" t="s">
        <v>291</v>
      </c>
      <c r="E66" s="83"/>
      <c r="F66" s="84"/>
      <c r="G66" s="88"/>
      <c r="H66" s="86"/>
      <c r="I66" s="102"/>
    </row>
    <row r="67" spans="1:53" s="59" customFormat="1" ht="30" customHeight="1" x14ac:dyDescent="0.2">
      <c r="A67" s="93"/>
      <c r="B67" s="89" t="s">
        <v>28</v>
      </c>
      <c r="C67" s="81" t="s">
        <v>265</v>
      </c>
      <c r="D67" s="90"/>
      <c r="E67" s="83" t="s">
        <v>26</v>
      </c>
      <c r="F67" s="106">
        <v>48</v>
      </c>
      <c r="G67" s="85"/>
      <c r="H67" s="86">
        <f t="shared" ref="H67:H68" si="14">ROUND(G67*F67,2)</f>
        <v>0</v>
      </c>
      <c r="I67" s="102"/>
      <c r="BA67" s="113"/>
    </row>
    <row r="68" spans="1:53" s="59" customFormat="1" ht="30" customHeight="1" x14ac:dyDescent="0.2">
      <c r="A68" s="93"/>
      <c r="B68" s="89" t="s">
        <v>35</v>
      </c>
      <c r="C68" s="81" t="s">
        <v>266</v>
      </c>
      <c r="D68" s="90"/>
      <c r="E68" s="83" t="s">
        <v>27</v>
      </c>
      <c r="F68" s="106">
        <v>38</v>
      </c>
      <c r="G68" s="85"/>
      <c r="H68" s="86">
        <f t="shared" si="14"/>
        <v>0</v>
      </c>
      <c r="I68" s="102"/>
    </row>
    <row r="69" spans="1:53" s="59" customFormat="1" ht="33" customHeight="1" x14ac:dyDescent="0.2">
      <c r="A69" s="93"/>
      <c r="B69" s="80" t="s">
        <v>285</v>
      </c>
      <c r="C69" s="81" t="s">
        <v>267</v>
      </c>
      <c r="D69" s="90" t="s">
        <v>290</v>
      </c>
      <c r="E69" s="83"/>
      <c r="F69" s="84"/>
      <c r="G69" s="88"/>
      <c r="H69" s="86"/>
      <c r="I69" s="102"/>
      <c r="BA69" s="113"/>
    </row>
    <row r="70" spans="1:53" s="59" customFormat="1" ht="30" customHeight="1" x14ac:dyDescent="0.2">
      <c r="A70" s="93"/>
      <c r="B70" s="89" t="s">
        <v>28</v>
      </c>
      <c r="C70" s="81" t="s">
        <v>268</v>
      </c>
      <c r="D70" s="90"/>
      <c r="E70" s="83" t="s">
        <v>34</v>
      </c>
      <c r="F70" s="84">
        <v>2</v>
      </c>
      <c r="G70" s="85"/>
      <c r="H70" s="86">
        <f t="shared" ref="H70:H71" si="15">ROUND(G70*F70,2)</f>
        <v>0</v>
      </c>
      <c r="I70" s="102"/>
    </row>
    <row r="71" spans="1:53" s="59" customFormat="1" ht="30" customHeight="1" x14ac:dyDescent="0.2">
      <c r="A71" s="93"/>
      <c r="B71" s="89" t="s">
        <v>35</v>
      </c>
      <c r="C71" s="81" t="s">
        <v>269</v>
      </c>
      <c r="D71" s="90"/>
      <c r="E71" s="83" t="s">
        <v>34</v>
      </c>
      <c r="F71" s="84">
        <v>4</v>
      </c>
      <c r="G71" s="85"/>
      <c r="H71" s="86">
        <f t="shared" si="15"/>
        <v>0</v>
      </c>
      <c r="I71" s="102"/>
      <c r="BA71" s="113"/>
    </row>
    <row r="72" spans="1:53" s="59" customFormat="1" ht="33" customHeight="1" x14ac:dyDescent="0.2">
      <c r="A72" s="93"/>
      <c r="B72" s="80" t="s">
        <v>286</v>
      </c>
      <c r="C72" s="81" t="s">
        <v>270</v>
      </c>
      <c r="D72" s="90" t="s">
        <v>298</v>
      </c>
      <c r="E72" s="83"/>
      <c r="F72" s="84"/>
      <c r="G72" s="88"/>
      <c r="H72" s="86"/>
      <c r="I72" s="102"/>
      <c r="BA72"/>
    </row>
    <row r="73" spans="1:53" s="59" customFormat="1" ht="30" customHeight="1" x14ac:dyDescent="0.2">
      <c r="A73" s="93"/>
      <c r="B73" s="89" t="s">
        <v>28</v>
      </c>
      <c r="C73" s="81" t="s">
        <v>271</v>
      </c>
      <c r="D73" s="90"/>
      <c r="E73" s="83" t="s">
        <v>34</v>
      </c>
      <c r="F73" s="84">
        <v>6</v>
      </c>
      <c r="G73" s="85"/>
      <c r="H73" s="86">
        <f t="shared" ref="H73" si="16">ROUND(G73*F73,2)</f>
        <v>0</v>
      </c>
      <c r="I73" s="102"/>
    </row>
    <row r="74" spans="1:53" s="59" customFormat="1" ht="30" customHeight="1" x14ac:dyDescent="0.2">
      <c r="A74" s="93"/>
      <c r="B74" s="89" t="s">
        <v>35</v>
      </c>
      <c r="C74" s="81" t="s">
        <v>272</v>
      </c>
      <c r="D74" s="90"/>
      <c r="E74" s="83" t="s">
        <v>34</v>
      </c>
      <c r="F74" s="84">
        <v>6</v>
      </c>
      <c r="G74" s="85"/>
      <c r="H74" s="86">
        <f t="shared" ref="H74:H75" si="17">ROUND(G74*F74,2)</f>
        <v>0</v>
      </c>
      <c r="I74" s="102"/>
      <c r="BA74"/>
    </row>
    <row r="75" spans="1:53" s="59" customFormat="1" ht="30" customHeight="1" x14ac:dyDescent="0.2">
      <c r="A75" s="93"/>
      <c r="B75" s="89" t="s">
        <v>287</v>
      </c>
      <c r="C75" s="81" t="s">
        <v>273</v>
      </c>
      <c r="D75" s="90"/>
      <c r="E75" s="83" t="s">
        <v>34</v>
      </c>
      <c r="F75" s="84">
        <v>3</v>
      </c>
      <c r="G75" s="85"/>
      <c r="H75" s="86">
        <f t="shared" si="17"/>
        <v>0</v>
      </c>
      <c r="I75" s="102"/>
    </row>
    <row r="76" spans="1:53" s="59" customFormat="1" ht="30" customHeight="1" x14ac:dyDescent="0.2">
      <c r="A76" s="93"/>
      <c r="B76" s="89" t="s">
        <v>288</v>
      </c>
      <c r="C76" s="81" t="s">
        <v>274</v>
      </c>
      <c r="D76" s="90"/>
      <c r="E76" s="83" t="s">
        <v>34</v>
      </c>
      <c r="F76" s="84">
        <v>3</v>
      </c>
      <c r="G76" s="85"/>
      <c r="H76" s="86">
        <f t="shared" ref="H76" si="18">ROUND(G76*F76,2)</f>
        <v>0</v>
      </c>
      <c r="I76" s="102"/>
    </row>
    <row r="77" spans="1:53" s="59" customFormat="1" ht="33" customHeight="1" x14ac:dyDescent="0.2">
      <c r="A77" s="93"/>
      <c r="B77" s="80" t="s">
        <v>289</v>
      </c>
      <c r="C77" s="81" t="s">
        <v>277</v>
      </c>
      <c r="D77" s="90" t="s">
        <v>299</v>
      </c>
      <c r="E77" s="83"/>
      <c r="F77" s="84"/>
      <c r="G77" s="88"/>
      <c r="H77" s="86"/>
      <c r="I77" s="102"/>
    </row>
    <row r="78" spans="1:53" s="59" customFormat="1" ht="30" customHeight="1" x14ac:dyDescent="0.2">
      <c r="A78" s="93"/>
      <c r="B78" s="89" t="s">
        <v>28</v>
      </c>
      <c r="C78" s="81" t="s">
        <v>275</v>
      </c>
      <c r="D78" s="90"/>
      <c r="E78" s="83" t="s">
        <v>134</v>
      </c>
      <c r="F78" s="106">
        <v>1</v>
      </c>
      <c r="G78" s="85"/>
      <c r="H78" s="86">
        <f t="shared" ref="H78:H79" si="19">ROUND(G78*F78,2)</f>
        <v>0</v>
      </c>
      <c r="I78" s="102"/>
    </row>
    <row r="79" spans="1:53" s="59" customFormat="1" ht="30" customHeight="1" x14ac:dyDescent="0.2">
      <c r="A79" s="93"/>
      <c r="B79" s="89" t="s">
        <v>35</v>
      </c>
      <c r="C79" s="81" t="s">
        <v>276</v>
      </c>
      <c r="D79" s="90"/>
      <c r="E79" s="83" t="s">
        <v>134</v>
      </c>
      <c r="F79" s="106">
        <v>1</v>
      </c>
      <c r="G79" s="85"/>
      <c r="H79" s="86">
        <f t="shared" si="19"/>
        <v>0</v>
      </c>
      <c r="I79" s="102"/>
      <c r="BA79"/>
    </row>
    <row r="80" spans="1:53" s="39" customFormat="1" ht="50.1" customHeight="1" thickBot="1" x14ac:dyDescent="0.25">
      <c r="A80" s="40"/>
      <c r="B80" s="35" t="str">
        <f>B55</f>
        <v>B</v>
      </c>
      <c r="C80" s="172" t="str">
        <f>C55</f>
        <v>CONFUSION CORNER STREETSCAPING - SOUTHWEST CORNER OF PEMBINA HWY AND OSBORNE ST INTERSECTION
STREETSCAPING</v>
      </c>
      <c r="D80" s="173"/>
      <c r="E80" s="173"/>
      <c r="F80" s="174"/>
      <c r="G80" s="40" t="s">
        <v>16</v>
      </c>
      <c r="H80" s="40">
        <f>SUM(H55:H79)</f>
        <v>0</v>
      </c>
      <c r="BA80" s="59"/>
    </row>
    <row r="81" spans="1:53" s="39" customFormat="1" ht="50.1" customHeight="1" thickTop="1" x14ac:dyDescent="0.2">
      <c r="A81" s="37"/>
      <c r="B81" s="36" t="s">
        <v>13</v>
      </c>
      <c r="C81" s="177" t="s">
        <v>301</v>
      </c>
      <c r="D81" s="178"/>
      <c r="E81" s="178"/>
      <c r="F81" s="179"/>
      <c r="G81" s="37"/>
      <c r="H81" s="38"/>
      <c r="BA81" s="59"/>
    </row>
    <row r="82" spans="1:53" ht="33" customHeight="1" x14ac:dyDescent="0.2">
      <c r="A82" s="20"/>
      <c r="B82" s="16"/>
      <c r="C82" s="79" t="s">
        <v>18</v>
      </c>
      <c r="D82" s="11"/>
      <c r="E82" s="9" t="s">
        <v>1</v>
      </c>
      <c r="F82" s="9" t="s">
        <v>1</v>
      </c>
      <c r="G82" s="20" t="s">
        <v>1</v>
      </c>
      <c r="H82" s="23"/>
      <c r="BA82" s="59"/>
    </row>
    <row r="83" spans="1:53" s="59" customFormat="1" ht="30" customHeight="1" x14ac:dyDescent="0.2">
      <c r="A83" s="87" t="s">
        <v>59</v>
      </c>
      <c r="B83" s="80" t="s">
        <v>112</v>
      </c>
      <c r="C83" s="81" t="s">
        <v>60</v>
      </c>
      <c r="D83" s="82" t="s">
        <v>156</v>
      </c>
      <c r="E83" s="83" t="s">
        <v>27</v>
      </c>
      <c r="F83" s="106">
        <v>60</v>
      </c>
      <c r="G83" s="85"/>
      <c r="H83" s="86">
        <f t="shared" ref="H83:H84" si="20">ROUND(G83*F83,2)</f>
        <v>0</v>
      </c>
      <c r="I83" s="102"/>
    </row>
    <row r="84" spans="1:53" s="59" customFormat="1" ht="30" customHeight="1" x14ac:dyDescent="0.2">
      <c r="A84" s="87" t="s">
        <v>157</v>
      </c>
      <c r="B84" s="80" t="s">
        <v>218</v>
      </c>
      <c r="C84" s="81" t="s">
        <v>158</v>
      </c>
      <c r="D84" s="82" t="s">
        <v>156</v>
      </c>
      <c r="E84" s="83" t="s">
        <v>26</v>
      </c>
      <c r="F84" s="106">
        <v>25</v>
      </c>
      <c r="G84" s="85"/>
      <c r="H84" s="86">
        <f t="shared" si="20"/>
        <v>0</v>
      </c>
      <c r="I84" s="103"/>
      <c r="BA84"/>
    </row>
    <row r="85" spans="1:53" s="59" customFormat="1" ht="33" customHeight="1" x14ac:dyDescent="0.2">
      <c r="A85" s="87" t="s">
        <v>30</v>
      </c>
      <c r="B85" s="80" t="s">
        <v>219</v>
      </c>
      <c r="C85" s="81" t="s">
        <v>31</v>
      </c>
      <c r="D85" s="82" t="s">
        <v>137</v>
      </c>
      <c r="E85" s="83"/>
      <c r="F85" s="84"/>
      <c r="G85" s="88"/>
      <c r="H85" s="86"/>
      <c r="I85" s="102"/>
      <c r="BA85"/>
    </row>
    <row r="86" spans="1:53" s="59" customFormat="1" ht="33" customHeight="1" x14ac:dyDescent="0.2">
      <c r="A86" s="87" t="s">
        <v>141</v>
      </c>
      <c r="B86" s="89" t="s">
        <v>28</v>
      </c>
      <c r="C86" s="81" t="s">
        <v>142</v>
      </c>
      <c r="D86" s="90" t="s">
        <v>1</v>
      </c>
      <c r="E86" s="83" t="s">
        <v>26</v>
      </c>
      <c r="F86" s="106">
        <v>25</v>
      </c>
      <c r="G86" s="85"/>
      <c r="H86" s="86">
        <f t="shared" ref="H86:H89" si="21">ROUND(G86*F86,2)</f>
        <v>0</v>
      </c>
      <c r="I86" s="102"/>
      <c r="BA86"/>
    </row>
    <row r="87" spans="1:53" s="59" customFormat="1" ht="30" customHeight="1" x14ac:dyDescent="0.2">
      <c r="A87" s="58" t="s">
        <v>32</v>
      </c>
      <c r="B87" s="80" t="s">
        <v>126</v>
      </c>
      <c r="C87" s="81" t="s">
        <v>33</v>
      </c>
      <c r="D87" s="82" t="s">
        <v>137</v>
      </c>
      <c r="E87" s="83" t="s">
        <v>27</v>
      </c>
      <c r="F87" s="106">
        <v>165</v>
      </c>
      <c r="G87" s="85"/>
      <c r="H87" s="86">
        <f t="shared" si="21"/>
        <v>0</v>
      </c>
      <c r="I87" s="102"/>
      <c r="BA87"/>
    </row>
    <row r="88" spans="1:53" s="59" customFormat="1" ht="30" customHeight="1" x14ac:dyDescent="0.2">
      <c r="A88" s="87" t="s">
        <v>159</v>
      </c>
      <c r="B88" s="80" t="s">
        <v>220</v>
      </c>
      <c r="C88" s="81" t="s">
        <v>160</v>
      </c>
      <c r="D88" s="82" t="s">
        <v>156</v>
      </c>
      <c r="E88" s="83" t="s">
        <v>27</v>
      </c>
      <c r="F88" s="106">
        <v>5</v>
      </c>
      <c r="G88" s="85"/>
      <c r="H88" s="86">
        <f t="shared" si="21"/>
        <v>0</v>
      </c>
      <c r="I88" s="102"/>
      <c r="BA88"/>
    </row>
    <row r="89" spans="1:53" s="59" customFormat="1" ht="30" customHeight="1" x14ac:dyDescent="0.2">
      <c r="A89" s="58" t="s">
        <v>178</v>
      </c>
      <c r="B89" s="80" t="s">
        <v>221</v>
      </c>
      <c r="C89" s="81" t="s">
        <v>179</v>
      </c>
      <c r="D89" s="82" t="s">
        <v>156</v>
      </c>
      <c r="E89" s="83" t="s">
        <v>26</v>
      </c>
      <c r="F89" s="106">
        <v>5</v>
      </c>
      <c r="G89" s="85"/>
      <c r="H89" s="86">
        <f t="shared" si="21"/>
        <v>0</v>
      </c>
      <c r="I89" s="103"/>
      <c r="BA89"/>
    </row>
    <row r="90" spans="1:53" ht="33" customHeight="1" x14ac:dyDescent="0.2">
      <c r="A90" s="20"/>
      <c r="B90" s="16" t="s">
        <v>1</v>
      </c>
      <c r="C90" s="92" t="s">
        <v>132</v>
      </c>
      <c r="D90" s="11"/>
      <c r="E90" s="8"/>
      <c r="F90" s="11"/>
      <c r="G90" s="20"/>
      <c r="H90" s="23"/>
    </row>
    <row r="91" spans="1:53" s="59" customFormat="1" ht="30" customHeight="1" x14ac:dyDescent="0.2">
      <c r="A91" s="93" t="s">
        <v>52</v>
      </c>
      <c r="B91" s="80" t="s">
        <v>222</v>
      </c>
      <c r="C91" s="81" t="s">
        <v>53</v>
      </c>
      <c r="D91" s="82" t="s">
        <v>137</v>
      </c>
      <c r="E91" s="83"/>
      <c r="F91" s="84"/>
      <c r="G91" s="88"/>
      <c r="H91" s="86"/>
      <c r="I91" s="102"/>
      <c r="BA91"/>
    </row>
    <row r="92" spans="1:53" s="59" customFormat="1" ht="30" customHeight="1" x14ac:dyDescent="0.2">
      <c r="A92" s="93" t="s">
        <v>96</v>
      </c>
      <c r="B92" s="89" t="s">
        <v>28</v>
      </c>
      <c r="C92" s="81" t="s">
        <v>97</v>
      </c>
      <c r="D92" s="90" t="s">
        <v>1</v>
      </c>
      <c r="E92" s="83" t="s">
        <v>27</v>
      </c>
      <c r="F92" s="106">
        <v>95</v>
      </c>
      <c r="G92" s="85"/>
      <c r="H92" s="86">
        <f>ROUND(G92*F92,2)</f>
        <v>0</v>
      </c>
      <c r="I92" s="103"/>
      <c r="BA92"/>
    </row>
    <row r="93" spans="1:53" s="59" customFormat="1" ht="30" customHeight="1" x14ac:dyDescent="0.2">
      <c r="A93" s="93" t="s">
        <v>36</v>
      </c>
      <c r="B93" s="80" t="s">
        <v>223</v>
      </c>
      <c r="C93" s="81" t="s">
        <v>37</v>
      </c>
      <c r="D93" s="90" t="s">
        <v>98</v>
      </c>
      <c r="E93" s="83"/>
      <c r="F93" s="84"/>
      <c r="G93" s="88"/>
      <c r="H93" s="86"/>
      <c r="I93" s="102"/>
      <c r="BA93"/>
    </row>
    <row r="94" spans="1:53" s="59" customFormat="1" ht="30" customHeight="1" x14ac:dyDescent="0.2">
      <c r="A94" s="93" t="s">
        <v>99</v>
      </c>
      <c r="B94" s="89" t="s">
        <v>28</v>
      </c>
      <c r="C94" s="81" t="s">
        <v>100</v>
      </c>
      <c r="D94" s="90" t="s">
        <v>1</v>
      </c>
      <c r="E94" s="83" t="s">
        <v>34</v>
      </c>
      <c r="F94" s="84">
        <v>5</v>
      </c>
      <c r="G94" s="85"/>
      <c r="H94" s="86">
        <f>ROUND(G94*F94,2)</f>
        <v>0</v>
      </c>
      <c r="I94" s="102"/>
      <c r="BA94"/>
    </row>
    <row r="95" spans="1:53" s="59" customFormat="1" ht="30" customHeight="1" x14ac:dyDescent="0.2">
      <c r="A95" s="93" t="s">
        <v>38</v>
      </c>
      <c r="B95" s="80" t="s">
        <v>224</v>
      </c>
      <c r="C95" s="81" t="s">
        <v>39</v>
      </c>
      <c r="D95" s="90" t="s">
        <v>98</v>
      </c>
      <c r="E95" s="83"/>
      <c r="F95" s="84"/>
      <c r="G95" s="88"/>
      <c r="H95" s="86"/>
      <c r="I95" s="102"/>
      <c r="BA95"/>
    </row>
    <row r="96" spans="1:53" s="59" customFormat="1" ht="30" customHeight="1" x14ac:dyDescent="0.2">
      <c r="A96" s="93" t="s">
        <v>40</v>
      </c>
      <c r="B96" s="89" t="s">
        <v>28</v>
      </c>
      <c r="C96" s="81" t="s">
        <v>41</v>
      </c>
      <c r="D96" s="90" t="s">
        <v>1</v>
      </c>
      <c r="E96" s="83" t="s">
        <v>34</v>
      </c>
      <c r="F96" s="84">
        <v>90</v>
      </c>
      <c r="G96" s="85"/>
      <c r="H96" s="86">
        <f>ROUND(G96*F96,2)</f>
        <v>0</v>
      </c>
      <c r="I96" s="102"/>
      <c r="BA96"/>
    </row>
    <row r="97" spans="1:53" s="59" customFormat="1" ht="30" customHeight="1" x14ac:dyDescent="0.2">
      <c r="A97" s="93" t="s">
        <v>42</v>
      </c>
      <c r="B97" s="89" t="s">
        <v>35</v>
      </c>
      <c r="C97" s="81" t="s">
        <v>43</v>
      </c>
      <c r="D97" s="90" t="s">
        <v>1</v>
      </c>
      <c r="E97" s="83" t="s">
        <v>34</v>
      </c>
      <c r="F97" s="84">
        <v>6</v>
      </c>
      <c r="G97" s="85"/>
      <c r="H97" s="86">
        <f>ROUND(G97*F97,2)</f>
        <v>0</v>
      </c>
      <c r="I97" s="102"/>
      <c r="BA97"/>
    </row>
    <row r="98" spans="1:53" s="59" customFormat="1" ht="30" customHeight="1" x14ac:dyDescent="0.2">
      <c r="A98" s="93" t="s">
        <v>161</v>
      </c>
      <c r="B98" s="80" t="s">
        <v>225</v>
      </c>
      <c r="C98" s="81" t="s">
        <v>162</v>
      </c>
      <c r="D98" s="90" t="s">
        <v>163</v>
      </c>
      <c r="E98" s="83"/>
      <c r="F98" s="84"/>
      <c r="G98" s="88"/>
      <c r="H98" s="86"/>
      <c r="I98" s="102"/>
      <c r="BA98"/>
    </row>
    <row r="99" spans="1:53" s="59" customFormat="1" ht="30" customHeight="1" x14ac:dyDescent="0.2">
      <c r="A99" s="93" t="s">
        <v>164</v>
      </c>
      <c r="B99" s="89" t="s">
        <v>28</v>
      </c>
      <c r="C99" s="81" t="s">
        <v>165</v>
      </c>
      <c r="D99" s="90" t="s">
        <v>117</v>
      </c>
      <c r="E99" s="83" t="s">
        <v>27</v>
      </c>
      <c r="F99" s="106">
        <v>35</v>
      </c>
      <c r="G99" s="85"/>
      <c r="H99" s="86">
        <f t="shared" ref="H99:H100" si="22">ROUND(G99*F99,2)</f>
        <v>0</v>
      </c>
      <c r="I99" s="102"/>
      <c r="BA99"/>
    </row>
    <row r="100" spans="1:53" s="59" customFormat="1" ht="33" customHeight="1" x14ac:dyDescent="0.2">
      <c r="A100" s="93" t="s">
        <v>180</v>
      </c>
      <c r="B100" s="89" t="s">
        <v>35</v>
      </c>
      <c r="C100" s="81" t="s">
        <v>181</v>
      </c>
      <c r="D100" s="90" t="s">
        <v>182</v>
      </c>
      <c r="E100" s="83" t="s">
        <v>27</v>
      </c>
      <c r="F100" s="106">
        <v>180</v>
      </c>
      <c r="G100" s="85"/>
      <c r="H100" s="86">
        <f t="shared" si="22"/>
        <v>0</v>
      </c>
      <c r="I100" s="102"/>
      <c r="BA100"/>
    </row>
    <row r="101" spans="1:53" s="59" customFormat="1" ht="30" customHeight="1" x14ac:dyDescent="0.2">
      <c r="A101" s="93" t="s">
        <v>250</v>
      </c>
      <c r="B101" s="80" t="s">
        <v>226</v>
      </c>
      <c r="C101" s="81" t="s">
        <v>251</v>
      </c>
      <c r="D101" s="90" t="s">
        <v>120</v>
      </c>
      <c r="E101" s="83"/>
      <c r="F101" s="84"/>
      <c r="G101" s="88"/>
      <c r="H101" s="86"/>
      <c r="I101" s="102"/>
      <c r="BA101"/>
    </row>
    <row r="102" spans="1:53" s="59" customFormat="1" ht="30" customHeight="1" x14ac:dyDescent="0.2">
      <c r="A102" s="93" t="s">
        <v>252</v>
      </c>
      <c r="B102" s="89" t="s">
        <v>28</v>
      </c>
      <c r="C102" s="81" t="s">
        <v>253</v>
      </c>
      <c r="D102" s="90"/>
      <c r="E102" s="83" t="s">
        <v>44</v>
      </c>
      <c r="F102" s="106">
        <v>35</v>
      </c>
      <c r="G102" s="85"/>
      <c r="H102" s="86">
        <f t="shared" ref="H102" si="23">ROUND(G102*F102,2)</f>
        <v>0</v>
      </c>
      <c r="I102" s="102"/>
      <c r="BA102"/>
    </row>
    <row r="103" spans="1:53" s="59" customFormat="1" ht="30" customHeight="1" x14ac:dyDescent="0.2">
      <c r="A103" s="93" t="s">
        <v>121</v>
      </c>
      <c r="B103" s="80" t="s">
        <v>227</v>
      </c>
      <c r="C103" s="81" t="s">
        <v>122</v>
      </c>
      <c r="D103" s="90" t="s">
        <v>120</v>
      </c>
      <c r="E103" s="83"/>
      <c r="F103" s="84"/>
      <c r="G103" s="88"/>
      <c r="H103" s="86"/>
      <c r="I103" s="102"/>
      <c r="BA103"/>
    </row>
    <row r="104" spans="1:53" s="99" customFormat="1" ht="33" customHeight="1" x14ac:dyDescent="0.2">
      <c r="A104" s="93" t="s">
        <v>169</v>
      </c>
      <c r="B104" s="142" t="s">
        <v>28</v>
      </c>
      <c r="C104" s="129" t="s">
        <v>154</v>
      </c>
      <c r="D104" s="130" t="s">
        <v>170</v>
      </c>
      <c r="E104" s="131" t="s">
        <v>44</v>
      </c>
      <c r="F104" s="132">
        <v>15</v>
      </c>
      <c r="G104" s="133"/>
      <c r="H104" s="134">
        <f t="shared" ref="H104" si="24">ROUND(G104*F104,2)</f>
        <v>0</v>
      </c>
      <c r="I104" s="102"/>
      <c r="BA104"/>
    </row>
    <row r="105" spans="1:53" s="59" customFormat="1" ht="30" customHeight="1" x14ac:dyDescent="0.2">
      <c r="A105" s="93" t="s">
        <v>69</v>
      </c>
      <c r="B105" s="135" t="s">
        <v>228</v>
      </c>
      <c r="C105" s="136" t="s">
        <v>45</v>
      </c>
      <c r="D105" s="137" t="s">
        <v>103</v>
      </c>
      <c r="E105" s="138"/>
      <c r="F105" s="139"/>
      <c r="G105" s="140"/>
      <c r="H105" s="141"/>
      <c r="I105" s="102"/>
      <c r="BA105"/>
    </row>
    <row r="106" spans="1:53" s="59" customFormat="1" ht="33" customHeight="1" x14ac:dyDescent="0.2">
      <c r="A106" s="93" t="s">
        <v>127</v>
      </c>
      <c r="B106" s="89" t="s">
        <v>28</v>
      </c>
      <c r="C106" s="81" t="s">
        <v>183</v>
      </c>
      <c r="D106" s="90" t="s">
        <v>128</v>
      </c>
      <c r="E106" s="83"/>
      <c r="F106" s="84"/>
      <c r="G106" s="91"/>
      <c r="H106" s="86"/>
      <c r="I106" s="102"/>
      <c r="BA106"/>
    </row>
    <row r="107" spans="1:53" s="59" customFormat="1" ht="30" customHeight="1" x14ac:dyDescent="0.2">
      <c r="A107" s="93" t="s">
        <v>184</v>
      </c>
      <c r="B107" s="108" t="s">
        <v>68</v>
      </c>
      <c r="C107" s="109" t="s">
        <v>185</v>
      </c>
      <c r="D107" s="82"/>
      <c r="E107" s="110" t="s">
        <v>44</v>
      </c>
      <c r="F107" s="111">
        <v>55</v>
      </c>
      <c r="G107" s="85"/>
      <c r="H107" s="91">
        <f>ROUND(G107*F107,2)</f>
        <v>0</v>
      </c>
      <c r="I107" s="120"/>
      <c r="BA107"/>
    </row>
    <row r="108" spans="1:53" s="59" customFormat="1" ht="33" customHeight="1" x14ac:dyDescent="0.2">
      <c r="A108" s="93" t="s">
        <v>254</v>
      </c>
      <c r="B108" s="89" t="s">
        <v>35</v>
      </c>
      <c r="C108" s="81" t="s">
        <v>256</v>
      </c>
      <c r="D108" s="90" t="s">
        <v>255</v>
      </c>
      <c r="E108" s="83" t="s">
        <v>44</v>
      </c>
      <c r="F108" s="106">
        <v>15</v>
      </c>
      <c r="G108" s="85"/>
      <c r="H108" s="86">
        <f t="shared" ref="H108" si="25">ROUND(G108*F108,2)</f>
        <v>0</v>
      </c>
      <c r="I108" s="102"/>
      <c r="BA108"/>
    </row>
    <row r="109" spans="1:53" s="59" customFormat="1" ht="33" customHeight="1" x14ac:dyDescent="0.2">
      <c r="A109" s="93" t="s">
        <v>186</v>
      </c>
      <c r="B109" s="80" t="s">
        <v>229</v>
      </c>
      <c r="C109" s="81" t="s">
        <v>173</v>
      </c>
      <c r="D109" s="90" t="s">
        <v>147</v>
      </c>
      <c r="E109" s="83" t="s">
        <v>44</v>
      </c>
      <c r="F109" s="106">
        <v>6</v>
      </c>
      <c r="G109" s="85"/>
      <c r="H109" s="86">
        <f t="shared" ref="H109" si="26">ROUND(G109*F109,2)</f>
        <v>0</v>
      </c>
      <c r="I109" s="102"/>
      <c r="BA109"/>
    </row>
    <row r="110" spans="1:53" s="59" customFormat="1" ht="30" customHeight="1" x14ac:dyDescent="0.2">
      <c r="A110" s="93" t="s">
        <v>105</v>
      </c>
      <c r="B110" s="80" t="s">
        <v>230</v>
      </c>
      <c r="C110" s="81" t="s">
        <v>106</v>
      </c>
      <c r="D110" s="90" t="s">
        <v>171</v>
      </c>
      <c r="E110" s="83" t="s">
        <v>27</v>
      </c>
      <c r="F110" s="106">
        <v>15</v>
      </c>
      <c r="G110" s="85"/>
      <c r="H110" s="86">
        <f>ROUND(G110*F110,2)</f>
        <v>0</v>
      </c>
      <c r="I110" s="102"/>
      <c r="BA110"/>
    </row>
    <row r="111" spans="1:53" s="59" customFormat="1" ht="30" customHeight="1" x14ac:dyDescent="0.2">
      <c r="A111" s="93" t="s">
        <v>73</v>
      </c>
      <c r="B111" s="80" t="s">
        <v>231</v>
      </c>
      <c r="C111" s="81" t="s">
        <v>75</v>
      </c>
      <c r="D111" s="90" t="s">
        <v>107</v>
      </c>
      <c r="E111" s="83" t="s">
        <v>34</v>
      </c>
      <c r="F111" s="107">
        <v>4</v>
      </c>
      <c r="G111" s="85"/>
      <c r="H111" s="86">
        <f t="shared" ref="H111" si="27">ROUND(G111*F111,2)</f>
        <v>0</v>
      </c>
      <c r="I111" s="102"/>
      <c r="BA111"/>
    </row>
    <row r="112" spans="1:53" ht="33" customHeight="1" x14ac:dyDescent="0.2">
      <c r="A112" s="20"/>
      <c r="B112" s="7" t="s">
        <v>1</v>
      </c>
      <c r="C112" s="92" t="s">
        <v>19</v>
      </c>
      <c r="D112" s="11"/>
      <c r="E112" s="9"/>
      <c r="F112" s="9"/>
      <c r="G112" s="20"/>
      <c r="H112" s="23"/>
    </row>
    <row r="113" spans="1:53" s="59" customFormat="1" ht="33" customHeight="1" x14ac:dyDescent="0.2">
      <c r="A113" s="58" t="s">
        <v>46</v>
      </c>
      <c r="B113" s="80" t="s">
        <v>232</v>
      </c>
      <c r="C113" s="81" t="s">
        <v>47</v>
      </c>
      <c r="D113" s="90" t="s">
        <v>147</v>
      </c>
      <c r="E113" s="83"/>
      <c r="F113" s="100"/>
      <c r="G113" s="88"/>
      <c r="H113" s="101"/>
      <c r="I113" s="102"/>
      <c r="BA113"/>
    </row>
    <row r="114" spans="1:53" s="59" customFormat="1" ht="33" customHeight="1" x14ac:dyDescent="0.2">
      <c r="A114" s="58" t="s">
        <v>108</v>
      </c>
      <c r="B114" s="89" t="s">
        <v>28</v>
      </c>
      <c r="C114" s="81" t="s">
        <v>187</v>
      </c>
      <c r="D114" s="90" t="s">
        <v>1</v>
      </c>
      <c r="E114" s="83" t="s">
        <v>27</v>
      </c>
      <c r="F114" s="107">
        <v>60</v>
      </c>
      <c r="G114" s="85"/>
      <c r="H114" s="86">
        <f t="shared" ref="H114" si="28">ROUND(G114*F114,2)</f>
        <v>0</v>
      </c>
      <c r="I114" s="102"/>
      <c r="BA114"/>
    </row>
    <row r="115" spans="1:53" ht="33" customHeight="1" x14ac:dyDescent="0.2">
      <c r="A115" s="20"/>
      <c r="B115" s="16" t="s">
        <v>1</v>
      </c>
      <c r="C115" s="92" t="s">
        <v>22</v>
      </c>
      <c r="D115" s="11"/>
      <c r="E115" s="8"/>
      <c r="F115" s="11"/>
      <c r="G115" s="20"/>
      <c r="H115" s="23"/>
    </row>
    <row r="116" spans="1:53" s="59" customFormat="1" ht="30" customHeight="1" x14ac:dyDescent="0.2">
      <c r="A116" s="93" t="s">
        <v>49</v>
      </c>
      <c r="B116" s="80" t="s">
        <v>233</v>
      </c>
      <c r="C116" s="81" t="s">
        <v>50</v>
      </c>
      <c r="D116" s="90" t="s">
        <v>139</v>
      </c>
      <c r="E116" s="83"/>
      <c r="F116" s="84"/>
      <c r="G116" s="88"/>
      <c r="H116" s="86"/>
      <c r="I116" s="102"/>
      <c r="BA116"/>
    </row>
    <row r="117" spans="1:53" s="59" customFormat="1" ht="30" customHeight="1" x14ac:dyDescent="0.2">
      <c r="A117" s="93" t="s">
        <v>87</v>
      </c>
      <c r="B117" s="89" t="s">
        <v>28</v>
      </c>
      <c r="C117" s="81" t="s">
        <v>88</v>
      </c>
      <c r="D117" s="90"/>
      <c r="E117" s="83" t="s">
        <v>27</v>
      </c>
      <c r="F117" s="106">
        <v>25</v>
      </c>
      <c r="G117" s="85"/>
      <c r="H117" s="86">
        <f>ROUND(G117*F117,2)</f>
        <v>0</v>
      </c>
      <c r="I117" s="121"/>
      <c r="BA117"/>
    </row>
    <row r="118" spans="1:53" s="59" customFormat="1" ht="30" customHeight="1" x14ac:dyDescent="0.2">
      <c r="A118" s="93" t="s">
        <v>51</v>
      </c>
      <c r="B118" s="89" t="s">
        <v>35</v>
      </c>
      <c r="C118" s="81" t="s">
        <v>89</v>
      </c>
      <c r="D118" s="90"/>
      <c r="E118" s="83" t="s">
        <v>27</v>
      </c>
      <c r="F118" s="106">
        <v>140</v>
      </c>
      <c r="G118" s="85"/>
      <c r="H118" s="86">
        <f>ROUND(G118*F118,2)</f>
        <v>0</v>
      </c>
      <c r="I118" s="102"/>
      <c r="BA118"/>
    </row>
    <row r="119" spans="1:53" s="59" customFormat="1" ht="30" customHeight="1" x14ac:dyDescent="0.2">
      <c r="A119" s="93" t="s">
        <v>175</v>
      </c>
      <c r="B119" s="80" t="s">
        <v>234</v>
      </c>
      <c r="C119" s="81" t="s">
        <v>176</v>
      </c>
      <c r="D119" s="90" t="s">
        <v>177</v>
      </c>
      <c r="E119" s="83" t="s">
        <v>27</v>
      </c>
      <c r="F119" s="106">
        <v>40</v>
      </c>
      <c r="G119" s="85"/>
      <c r="H119" s="86">
        <f>ROUND(G119*F119,2)</f>
        <v>0</v>
      </c>
      <c r="I119" s="102"/>
      <c r="BA119"/>
    </row>
    <row r="120" spans="1:53" ht="33" customHeight="1" x14ac:dyDescent="0.2">
      <c r="A120" s="20"/>
      <c r="B120" s="6" t="s">
        <v>1</v>
      </c>
      <c r="C120" s="92" t="s">
        <v>23</v>
      </c>
      <c r="D120" s="11"/>
      <c r="E120" s="10"/>
      <c r="F120" s="9"/>
      <c r="G120" s="20"/>
      <c r="H120" s="23"/>
    </row>
    <row r="121" spans="1:53" s="59" customFormat="1" ht="30" customHeight="1" x14ac:dyDescent="0.2">
      <c r="A121" s="93" t="s">
        <v>188</v>
      </c>
      <c r="B121" s="114" t="s">
        <v>235</v>
      </c>
      <c r="C121" s="81" t="s">
        <v>189</v>
      </c>
      <c r="D121" s="82" t="s">
        <v>190</v>
      </c>
      <c r="E121" s="83" t="s">
        <v>26</v>
      </c>
      <c r="F121" s="106">
        <v>1</v>
      </c>
      <c r="G121" s="85"/>
      <c r="H121" s="86">
        <f t="shared" ref="H121" si="29">ROUND(G121*F121,2)</f>
        <v>0</v>
      </c>
      <c r="I121" s="102"/>
      <c r="BA121"/>
    </row>
    <row r="122" spans="1:53" s="39" customFormat="1" ht="50.1" customHeight="1" thickBot="1" x14ac:dyDescent="0.25">
      <c r="A122" s="40"/>
      <c r="B122" s="35" t="str">
        <f>B81</f>
        <v>C</v>
      </c>
      <c r="C122" s="172" t="str">
        <f>C81</f>
        <v>KENASTON BOULEVARD - KENASTON BLVD AND COMMERCE DR AND ROTHWELL RD INTERSECTION
TRANSIT STOP IMPROVEMENTS</v>
      </c>
      <c r="D122" s="173"/>
      <c r="E122" s="173"/>
      <c r="F122" s="174"/>
      <c r="G122" s="40" t="s">
        <v>16</v>
      </c>
      <c r="H122" s="40">
        <f>SUM(H81:H121)</f>
        <v>0</v>
      </c>
      <c r="BA122"/>
    </row>
    <row r="123" spans="1:53" s="39" customFormat="1" ht="50.1" customHeight="1" thickTop="1" x14ac:dyDescent="0.2">
      <c r="A123" s="37"/>
      <c r="B123" s="36" t="s">
        <v>14</v>
      </c>
      <c r="C123" s="177" t="s">
        <v>431</v>
      </c>
      <c r="D123" s="178"/>
      <c r="E123" s="178"/>
      <c r="F123" s="179"/>
      <c r="G123" s="37"/>
      <c r="H123" s="38"/>
      <c r="BA123"/>
    </row>
    <row r="124" spans="1:53" ht="33" customHeight="1" x14ac:dyDescent="0.2">
      <c r="A124" s="20"/>
      <c r="B124" s="16"/>
      <c r="C124" s="79" t="s">
        <v>18</v>
      </c>
      <c r="D124" s="11"/>
      <c r="E124" s="9" t="s">
        <v>1</v>
      </c>
      <c r="F124" s="9" t="s">
        <v>1</v>
      </c>
      <c r="G124" s="20" t="s">
        <v>1</v>
      </c>
      <c r="H124" s="23"/>
    </row>
    <row r="125" spans="1:53" s="59" customFormat="1" ht="30" customHeight="1" x14ac:dyDescent="0.2">
      <c r="A125" s="87" t="s">
        <v>59</v>
      </c>
      <c r="B125" s="80" t="s">
        <v>236</v>
      </c>
      <c r="C125" s="81" t="s">
        <v>60</v>
      </c>
      <c r="D125" s="82" t="s">
        <v>156</v>
      </c>
      <c r="E125" s="83" t="s">
        <v>27</v>
      </c>
      <c r="F125" s="106">
        <v>130</v>
      </c>
      <c r="G125" s="85"/>
      <c r="H125" s="86">
        <f t="shared" ref="H125" si="30">ROUND(G125*F125,2)</f>
        <v>0</v>
      </c>
      <c r="I125" s="102"/>
      <c r="BA125"/>
    </row>
    <row r="126" spans="1:53" s="59" customFormat="1" ht="33" customHeight="1" x14ac:dyDescent="0.2">
      <c r="A126" s="87" t="s">
        <v>30</v>
      </c>
      <c r="B126" s="80" t="s">
        <v>237</v>
      </c>
      <c r="C126" s="81" t="s">
        <v>31</v>
      </c>
      <c r="D126" s="82" t="s">
        <v>137</v>
      </c>
      <c r="E126" s="83"/>
      <c r="F126" s="84"/>
      <c r="G126" s="88"/>
      <c r="H126" s="86"/>
      <c r="I126" s="102"/>
      <c r="BA126"/>
    </row>
    <row r="127" spans="1:53" s="59" customFormat="1" ht="33" customHeight="1" x14ac:dyDescent="0.2">
      <c r="A127" s="87" t="s">
        <v>141</v>
      </c>
      <c r="B127" s="89" t="s">
        <v>28</v>
      </c>
      <c r="C127" s="81" t="s">
        <v>142</v>
      </c>
      <c r="D127" s="90" t="s">
        <v>1</v>
      </c>
      <c r="E127" s="83" t="s">
        <v>26</v>
      </c>
      <c r="F127" s="106">
        <v>10</v>
      </c>
      <c r="G127" s="85"/>
      <c r="H127" s="86">
        <f t="shared" ref="H127:H128" si="31">ROUND(G127*F127,2)</f>
        <v>0</v>
      </c>
      <c r="I127" s="102"/>
      <c r="BA127"/>
    </row>
    <row r="128" spans="1:53" s="59" customFormat="1" ht="30" customHeight="1" x14ac:dyDescent="0.2">
      <c r="A128" s="58" t="s">
        <v>32</v>
      </c>
      <c r="B128" s="80" t="s">
        <v>238</v>
      </c>
      <c r="C128" s="81" t="s">
        <v>33</v>
      </c>
      <c r="D128" s="82" t="s">
        <v>137</v>
      </c>
      <c r="E128" s="83" t="s">
        <v>27</v>
      </c>
      <c r="F128" s="106">
        <v>35</v>
      </c>
      <c r="G128" s="85"/>
      <c r="H128" s="86">
        <f t="shared" si="31"/>
        <v>0</v>
      </c>
      <c r="I128" s="102"/>
      <c r="BA128"/>
    </row>
    <row r="129" spans="1:53" ht="33" customHeight="1" x14ac:dyDescent="0.2">
      <c r="A129" s="20"/>
      <c r="B129" s="16" t="s">
        <v>1</v>
      </c>
      <c r="C129" s="92" t="s">
        <v>132</v>
      </c>
      <c r="D129" s="11"/>
      <c r="E129" s="8"/>
      <c r="F129" s="11"/>
      <c r="G129" s="20"/>
      <c r="H129" s="23"/>
    </row>
    <row r="130" spans="1:53" s="59" customFormat="1" ht="30" customHeight="1" x14ac:dyDescent="0.2">
      <c r="A130" s="93" t="s">
        <v>161</v>
      </c>
      <c r="B130" s="80" t="s">
        <v>239</v>
      </c>
      <c r="C130" s="81" t="s">
        <v>162</v>
      </c>
      <c r="D130" s="90" t="s">
        <v>163</v>
      </c>
      <c r="E130" s="83"/>
      <c r="F130" s="84"/>
      <c r="G130" s="88"/>
      <c r="H130" s="86"/>
      <c r="I130" s="102"/>
      <c r="BA130"/>
    </row>
    <row r="131" spans="1:53" s="59" customFormat="1" ht="30" customHeight="1" x14ac:dyDescent="0.2">
      <c r="A131" s="93" t="s">
        <v>164</v>
      </c>
      <c r="B131" s="89" t="s">
        <v>28</v>
      </c>
      <c r="C131" s="81" t="s">
        <v>165</v>
      </c>
      <c r="D131" s="90" t="s">
        <v>117</v>
      </c>
      <c r="E131" s="83" t="s">
        <v>27</v>
      </c>
      <c r="F131" s="106">
        <v>140</v>
      </c>
      <c r="G131" s="85"/>
      <c r="H131" s="86">
        <f t="shared" ref="H131" si="32">ROUND(G131*F131,2)</f>
        <v>0</v>
      </c>
      <c r="I131" s="102"/>
      <c r="BA131"/>
    </row>
    <row r="132" spans="1:53" s="59" customFormat="1" ht="30" customHeight="1" x14ac:dyDescent="0.2">
      <c r="A132" s="93" t="s">
        <v>114</v>
      </c>
      <c r="B132" s="80" t="s">
        <v>240</v>
      </c>
      <c r="C132" s="81" t="s">
        <v>115</v>
      </c>
      <c r="D132" s="90" t="s">
        <v>163</v>
      </c>
      <c r="E132" s="83"/>
      <c r="F132" s="84"/>
      <c r="G132" s="88"/>
      <c r="H132" s="86"/>
      <c r="I132" s="102"/>
      <c r="BA132"/>
    </row>
    <row r="133" spans="1:53" s="59" customFormat="1" ht="30" customHeight="1" x14ac:dyDescent="0.2">
      <c r="A133" s="93" t="s">
        <v>191</v>
      </c>
      <c r="B133" s="89" t="s">
        <v>28</v>
      </c>
      <c r="C133" s="81" t="s">
        <v>192</v>
      </c>
      <c r="D133" s="90" t="s">
        <v>109</v>
      </c>
      <c r="E133" s="83" t="s">
        <v>27</v>
      </c>
      <c r="F133" s="106">
        <v>2</v>
      </c>
      <c r="G133" s="105"/>
      <c r="H133" s="86">
        <f t="shared" ref="H133" si="33">ROUND(G133*F133,2)</f>
        <v>0</v>
      </c>
      <c r="I133" s="102"/>
      <c r="BA133"/>
    </row>
    <row r="134" spans="1:53" s="59" customFormat="1" ht="30" customHeight="1" x14ac:dyDescent="0.2">
      <c r="A134" s="93" t="s">
        <v>69</v>
      </c>
      <c r="B134" s="80" t="s">
        <v>241</v>
      </c>
      <c r="C134" s="81" t="s">
        <v>45</v>
      </c>
      <c r="D134" s="90" t="s">
        <v>103</v>
      </c>
      <c r="E134" s="83"/>
      <c r="F134" s="84"/>
      <c r="G134" s="88"/>
      <c r="H134" s="86"/>
      <c r="I134" s="102"/>
      <c r="BA134"/>
    </row>
    <row r="135" spans="1:53" s="59" customFormat="1" ht="33" customHeight="1" x14ac:dyDescent="0.2">
      <c r="A135" s="93" t="s">
        <v>193</v>
      </c>
      <c r="B135" s="89" t="s">
        <v>28</v>
      </c>
      <c r="C135" s="81" t="s">
        <v>194</v>
      </c>
      <c r="D135" s="90" t="s">
        <v>195</v>
      </c>
      <c r="E135" s="83" t="s">
        <v>44</v>
      </c>
      <c r="F135" s="106">
        <v>66</v>
      </c>
      <c r="G135" s="105"/>
      <c r="H135" s="86">
        <f t="shared" ref="H135" si="34">ROUND(G135*F135,2)</f>
        <v>0</v>
      </c>
      <c r="I135" s="102"/>
      <c r="BA135"/>
    </row>
    <row r="136" spans="1:53" s="59" customFormat="1" ht="30" customHeight="1" x14ac:dyDescent="0.2">
      <c r="A136" s="93" t="s">
        <v>105</v>
      </c>
      <c r="B136" s="80" t="s">
        <v>242</v>
      </c>
      <c r="C136" s="81" t="s">
        <v>106</v>
      </c>
      <c r="D136" s="90" t="s">
        <v>171</v>
      </c>
      <c r="E136" s="83" t="s">
        <v>27</v>
      </c>
      <c r="F136" s="106">
        <v>12</v>
      </c>
      <c r="G136" s="85"/>
      <c r="H136" s="86">
        <f>ROUND(G136*F136,2)</f>
        <v>0</v>
      </c>
      <c r="I136" s="102"/>
      <c r="BA136"/>
    </row>
    <row r="137" spans="1:53" ht="33" customHeight="1" x14ac:dyDescent="0.2">
      <c r="A137" s="20"/>
      <c r="B137" s="7" t="s">
        <v>1</v>
      </c>
      <c r="C137" s="92" t="s">
        <v>20</v>
      </c>
      <c r="D137" s="11"/>
      <c r="E137" s="10"/>
      <c r="F137" s="9"/>
      <c r="G137" s="20"/>
      <c r="H137" s="23"/>
    </row>
    <row r="138" spans="1:53" s="59" customFormat="1" ht="30" customHeight="1" x14ac:dyDescent="0.2">
      <c r="A138" s="58" t="s">
        <v>90</v>
      </c>
      <c r="B138" s="80" t="s">
        <v>243</v>
      </c>
      <c r="C138" s="81" t="s">
        <v>91</v>
      </c>
      <c r="D138" s="90" t="s">
        <v>79</v>
      </c>
      <c r="E138" s="83"/>
      <c r="F138" s="100"/>
      <c r="G138" s="88"/>
      <c r="H138" s="101"/>
      <c r="I138" s="102"/>
      <c r="BA138"/>
    </row>
    <row r="139" spans="1:53" s="59" customFormat="1" ht="30" customHeight="1" x14ac:dyDescent="0.2">
      <c r="A139" s="58" t="s">
        <v>92</v>
      </c>
      <c r="B139" s="89" t="s">
        <v>28</v>
      </c>
      <c r="C139" s="81" t="s">
        <v>93</v>
      </c>
      <c r="D139" s="90"/>
      <c r="E139" s="83" t="s">
        <v>34</v>
      </c>
      <c r="F139" s="100">
        <v>1</v>
      </c>
      <c r="G139" s="85"/>
      <c r="H139" s="86">
        <f>ROUND(G139*F139,2)</f>
        <v>0</v>
      </c>
      <c r="I139" s="102"/>
      <c r="BA139"/>
    </row>
    <row r="140" spans="1:53" s="59" customFormat="1" ht="30" customHeight="1" x14ac:dyDescent="0.2">
      <c r="A140" s="58" t="s">
        <v>94</v>
      </c>
      <c r="B140" s="80" t="s">
        <v>244</v>
      </c>
      <c r="C140" s="81" t="s">
        <v>95</v>
      </c>
      <c r="D140" s="90" t="s">
        <v>79</v>
      </c>
      <c r="E140" s="83" t="s">
        <v>44</v>
      </c>
      <c r="F140" s="107">
        <v>5</v>
      </c>
      <c r="G140" s="85"/>
      <c r="H140" s="86">
        <f>ROUND(G140*F140,2)</f>
        <v>0</v>
      </c>
      <c r="I140" s="102"/>
      <c r="BA140"/>
    </row>
    <row r="141" spans="1:53" s="113" customFormat="1" ht="30" customHeight="1" x14ac:dyDescent="0.2">
      <c r="A141" s="58" t="s">
        <v>54</v>
      </c>
      <c r="B141" s="80" t="s">
        <v>245</v>
      </c>
      <c r="C141" s="70" t="s">
        <v>123</v>
      </c>
      <c r="D141" s="71" t="s">
        <v>125</v>
      </c>
      <c r="E141" s="83"/>
      <c r="F141" s="100"/>
      <c r="G141" s="88"/>
      <c r="H141" s="101"/>
      <c r="I141" s="102"/>
      <c r="BA141"/>
    </row>
    <row r="142" spans="1:53" s="59" customFormat="1" ht="33" customHeight="1" x14ac:dyDescent="0.2">
      <c r="A142" s="58" t="s">
        <v>55</v>
      </c>
      <c r="B142" s="89" t="s">
        <v>28</v>
      </c>
      <c r="C142" s="60" t="s">
        <v>129</v>
      </c>
      <c r="D142" s="90"/>
      <c r="E142" s="83" t="s">
        <v>34</v>
      </c>
      <c r="F142" s="100">
        <v>1</v>
      </c>
      <c r="G142" s="85"/>
      <c r="H142" s="86">
        <f t="shared" ref="H142:H143" si="35">ROUND(G142*F142,2)</f>
        <v>0</v>
      </c>
      <c r="I142" s="103"/>
      <c r="BA142"/>
    </row>
    <row r="143" spans="1:53" s="59" customFormat="1" ht="33" customHeight="1" x14ac:dyDescent="0.2">
      <c r="A143" s="58" t="s">
        <v>56</v>
      </c>
      <c r="B143" s="89" t="s">
        <v>35</v>
      </c>
      <c r="C143" s="60" t="s">
        <v>130</v>
      </c>
      <c r="D143" s="90"/>
      <c r="E143" s="83" t="s">
        <v>34</v>
      </c>
      <c r="F143" s="100">
        <v>1</v>
      </c>
      <c r="G143" s="85"/>
      <c r="H143" s="86">
        <f t="shared" si="35"/>
        <v>0</v>
      </c>
      <c r="I143" s="103"/>
      <c r="BA143"/>
    </row>
    <row r="144" spans="1:53" s="113" customFormat="1" ht="30" customHeight="1" x14ac:dyDescent="0.2">
      <c r="A144" s="58" t="s">
        <v>196</v>
      </c>
      <c r="B144" s="80" t="s">
        <v>246</v>
      </c>
      <c r="C144" s="112" t="s">
        <v>197</v>
      </c>
      <c r="D144" s="90" t="s">
        <v>79</v>
      </c>
      <c r="E144" s="83"/>
      <c r="F144" s="100"/>
      <c r="G144" s="88"/>
      <c r="H144" s="101"/>
      <c r="I144" s="102"/>
      <c r="BA144"/>
    </row>
    <row r="145" spans="1:53" s="113" customFormat="1" ht="30" customHeight="1" x14ac:dyDescent="0.2">
      <c r="A145" s="58" t="s">
        <v>198</v>
      </c>
      <c r="B145" s="89" t="s">
        <v>28</v>
      </c>
      <c r="C145" s="112" t="s">
        <v>199</v>
      </c>
      <c r="D145" s="90"/>
      <c r="E145" s="83" t="s">
        <v>34</v>
      </c>
      <c r="F145" s="100">
        <v>1</v>
      </c>
      <c r="G145" s="85"/>
      <c r="H145" s="86">
        <f>ROUND(G145*F145,2)</f>
        <v>0</v>
      </c>
      <c r="I145" s="102"/>
      <c r="BA145"/>
    </row>
    <row r="146" spans="1:53" s="59" customFormat="1" ht="33" customHeight="1" x14ac:dyDescent="0.25">
      <c r="A146" s="115"/>
      <c r="B146" s="116" t="s">
        <v>1</v>
      </c>
      <c r="C146" s="117" t="s">
        <v>21</v>
      </c>
      <c r="D146" s="118"/>
      <c r="E146" s="118"/>
      <c r="F146" s="118"/>
      <c r="G146" s="88"/>
      <c r="H146" s="119"/>
      <c r="I146" s="102"/>
      <c r="BA146"/>
    </row>
    <row r="147" spans="1:53" s="59" customFormat="1" ht="33" customHeight="1" x14ac:dyDescent="0.2">
      <c r="A147" s="58" t="s">
        <v>48</v>
      </c>
      <c r="B147" s="143" t="s">
        <v>247</v>
      </c>
      <c r="C147" s="144" t="s">
        <v>124</v>
      </c>
      <c r="D147" s="145" t="s">
        <v>125</v>
      </c>
      <c r="E147" s="131" t="s">
        <v>34</v>
      </c>
      <c r="F147" s="146">
        <v>1</v>
      </c>
      <c r="G147" s="133"/>
      <c r="H147" s="134">
        <f>ROUND(G147*F147,2)</f>
        <v>0</v>
      </c>
      <c r="I147" s="102"/>
      <c r="BA147"/>
    </row>
    <row r="148" spans="1:53" ht="33" customHeight="1" x14ac:dyDescent="0.2">
      <c r="A148" s="20"/>
      <c r="B148" s="147" t="s">
        <v>1</v>
      </c>
      <c r="C148" s="148" t="s">
        <v>22</v>
      </c>
      <c r="D148" s="149"/>
      <c r="E148" s="150"/>
      <c r="F148" s="149"/>
      <c r="G148" s="151"/>
      <c r="H148" s="152"/>
    </row>
    <row r="149" spans="1:53" s="59" customFormat="1" ht="30" customHeight="1" x14ac:dyDescent="0.2">
      <c r="A149" s="93" t="s">
        <v>49</v>
      </c>
      <c r="B149" s="80" t="s">
        <v>248</v>
      </c>
      <c r="C149" s="81" t="s">
        <v>50</v>
      </c>
      <c r="D149" s="90" t="s">
        <v>139</v>
      </c>
      <c r="E149" s="83"/>
      <c r="F149" s="84"/>
      <c r="G149" s="88"/>
      <c r="H149" s="86"/>
      <c r="I149" s="102"/>
      <c r="BA149"/>
    </row>
    <row r="150" spans="1:53" s="59" customFormat="1" ht="30" customHeight="1" x14ac:dyDescent="0.2">
      <c r="A150" s="93" t="s">
        <v>87</v>
      </c>
      <c r="B150" s="89" t="s">
        <v>28</v>
      </c>
      <c r="C150" s="81" t="s">
        <v>88</v>
      </c>
      <c r="D150" s="90"/>
      <c r="E150" s="83" t="s">
        <v>27</v>
      </c>
      <c r="F150" s="106">
        <v>15</v>
      </c>
      <c r="G150" s="85"/>
      <c r="H150" s="86">
        <f>ROUND(G150*F150,2)</f>
        <v>0</v>
      </c>
      <c r="I150" s="121"/>
      <c r="BA150"/>
    </row>
    <row r="151" spans="1:53" s="59" customFormat="1" ht="30" customHeight="1" x14ac:dyDescent="0.2">
      <c r="A151" s="93" t="s">
        <v>51</v>
      </c>
      <c r="B151" s="89" t="s">
        <v>35</v>
      </c>
      <c r="C151" s="81" t="s">
        <v>89</v>
      </c>
      <c r="D151" s="90"/>
      <c r="E151" s="83" t="s">
        <v>27</v>
      </c>
      <c r="F151" s="106">
        <v>20</v>
      </c>
      <c r="G151" s="85"/>
      <c r="H151" s="86">
        <f>ROUND(G151*F151,2)</f>
        <v>0</v>
      </c>
      <c r="I151" s="102"/>
      <c r="BA151"/>
    </row>
    <row r="152" spans="1:53" s="39" customFormat="1" ht="50.1" customHeight="1" thickBot="1" x14ac:dyDescent="0.25">
      <c r="A152" s="40"/>
      <c r="B152" s="35" t="str">
        <f>B123</f>
        <v>D</v>
      </c>
      <c r="C152" s="172" t="str">
        <f>C123</f>
        <v>PEMBINA HIGHWAY - PEMBINA HWY AND BISON DR / CHANCELLOR MATHESON RD INTERSECTION
TRANIT STOP IMPROVEMENT</v>
      </c>
      <c r="D152" s="173"/>
      <c r="E152" s="173"/>
      <c r="F152" s="174"/>
      <c r="G152" s="40" t="s">
        <v>16</v>
      </c>
      <c r="H152" s="40">
        <f>SUM(H123:H151)</f>
        <v>0</v>
      </c>
      <c r="BA152"/>
    </row>
    <row r="153" spans="1:53" s="39" customFormat="1" ht="33" customHeight="1" thickTop="1" x14ac:dyDescent="0.2">
      <c r="A153" s="37"/>
      <c r="B153" s="36" t="s">
        <v>15</v>
      </c>
      <c r="C153" s="169" t="s">
        <v>358</v>
      </c>
      <c r="D153" s="170"/>
      <c r="E153" s="170"/>
      <c r="F153" s="171"/>
      <c r="G153" s="54"/>
      <c r="H153" s="55" t="s">
        <v>1</v>
      </c>
    </row>
    <row r="154" spans="1:53" ht="33" customHeight="1" x14ac:dyDescent="0.2">
      <c r="A154" s="20"/>
      <c r="B154" s="16"/>
      <c r="C154" s="79" t="s">
        <v>18</v>
      </c>
      <c r="D154" s="11"/>
      <c r="E154" s="9" t="s">
        <v>1</v>
      </c>
      <c r="F154" s="9" t="s">
        <v>1</v>
      </c>
      <c r="G154" s="20" t="s">
        <v>1</v>
      </c>
      <c r="H154" s="23"/>
    </row>
    <row r="155" spans="1:53" s="59" customFormat="1" ht="30" customHeight="1" x14ac:dyDescent="0.2">
      <c r="A155" s="87" t="s">
        <v>30</v>
      </c>
      <c r="B155" s="80" t="s">
        <v>360</v>
      </c>
      <c r="C155" s="81" t="s">
        <v>31</v>
      </c>
      <c r="D155" s="82" t="s">
        <v>137</v>
      </c>
      <c r="E155" s="83"/>
      <c r="F155" s="84"/>
      <c r="G155" s="88"/>
      <c r="H155" s="86"/>
    </row>
    <row r="156" spans="1:53" s="59" customFormat="1" ht="33" customHeight="1" x14ac:dyDescent="0.2">
      <c r="A156" s="87" t="s">
        <v>141</v>
      </c>
      <c r="B156" s="89" t="s">
        <v>28</v>
      </c>
      <c r="C156" s="81" t="s">
        <v>142</v>
      </c>
      <c r="D156" s="90" t="s">
        <v>1</v>
      </c>
      <c r="E156" s="83" t="s">
        <v>26</v>
      </c>
      <c r="F156" s="106">
        <v>20</v>
      </c>
      <c r="G156" s="85"/>
      <c r="H156" s="86">
        <f t="shared" ref="H156:H158" si="36">ROUND(G156*F156,2)</f>
        <v>0</v>
      </c>
    </row>
    <row r="157" spans="1:53" s="59" customFormat="1" ht="29.1" customHeight="1" x14ac:dyDescent="0.2">
      <c r="A157" s="58" t="s">
        <v>32</v>
      </c>
      <c r="B157" s="80" t="s">
        <v>361</v>
      </c>
      <c r="C157" s="81" t="s">
        <v>33</v>
      </c>
      <c r="D157" s="82" t="s">
        <v>137</v>
      </c>
      <c r="E157" s="83" t="s">
        <v>27</v>
      </c>
      <c r="F157" s="106">
        <v>370</v>
      </c>
      <c r="G157" s="85"/>
      <c r="H157" s="86">
        <f t="shared" si="36"/>
        <v>0</v>
      </c>
    </row>
    <row r="158" spans="1:53" s="59" customFormat="1" ht="29.1" customHeight="1" x14ac:dyDescent="0.2">
      <c r="A158" s="58" t="s">
        <v>178</v>
      </c>
      <c r="B158" s="80" t="s">
        <v>362</v>
      </c>
      <c r="C158" s="81" t="s">
        <v>179</v>
      </c>
      <c r="D158" s="82" t="s">
        <v>156</v>
      </c>
      <c r="E158" s="83" t="s">
        <v>26</v>
      </c>
      <c r="F158" s="106">
        <v>65</v>
      </c>
      <c r="G158" s="85"/>
      <c r="H158" s="86">
        <f t="shared" si="36"/>
        <v>0</v>
      </c>
    </row>
    <row r="159" spans="1:53" ht="33" customHeight="1" x14ac:dyDescent="0.2">
      <c r="A159" s="20"/>
      <c r="B159" s="16"/>
      <c r="C159" s="92" t="s">
        <v>132</v>
      </c>
      <c r="D159" s="11"/>
      <c r="E159" s="8"/>
      <c r="F159" s="11"/>
      <c r="G159" s="20"/>
      <c r="H159" s="23"/>
    </row>
    <row r="160" spans="1:53" s="59" customFormat="1" ht="29.1" customHeight="1" x14ac:dyDescent="0.2">
      <c r="A160" s="93" t="s">
        <v>52</v>
      </c>
      <c r="B160" s="80" t="s">
        <v>363</v>
      </c>
      <c r="C160" s="81" t="s">
        <v>53</v>
      </c>
      <c r="D160" s="82" t="s">
        <v>137</v>
      </c>
      <c r="E160" s="83"/>
      <c r="F160" s="84"/>
      <c r="G160" s="88"/>
      <c r="H160" s="86"/>
      <c r="I160" s="102"/>
      <c r="BA160"/>
    </row>
    <row r="161" spans="1:53" s="59" customFormat="1" ht="29.1" customHeight="1" x14ac:dyDescent="0.2">
      <c r="A161" s="93" t="s">
        <v>96</v>
      </c>
      <c r="B161" s="89" t="s">
        <v>28</v>
      </c>
      <c r="C161" s="81" t="s">
        <v>97</v>
      </c>
      <c r="D161" s="90" t="s">
        <v>1</v>
      </c>
      <c r="E161" s="83" t="s">
        <v>27</v>
      </c>
      <c r="F161" s="158">
        <v>10</v>
      </c>
      <c r="G161" s="85"/>
      <c r="H161" s="86">
        <f>ROUND(G161*F161,2)</f>
        <v>0</v>
      </c>
      <c r="I161" s="103"/>
      <c r="BA161"/>
    </row>
    <row r="162" spans="1:53" s="59" customFormat="1" ht="29.1" customHeight="1" x14ac:dyDescent="0.2">
      <c r="A162" s="93" t="s">
        <v>161</v>
      </c>
      <c r="B162" s="80" t="s">
        <v>364</v>
      </c>
      <c r="C162" s="81" t="s">
        <v>162</v>
      </c>
      <c r="D162" s="90" t="s">
        <v>163</v>
      </c>
      <c r="E162" s="83"/>
      <c r="F162" s="84"/>
      <c r="G162" s="88"/>
      <c r="H162" s="86"/>
    </row>
    <row r="163" spans="1:53" s="59" customFormat="1" ht="29.1" customHeight="1" x14ac:dyDescent="0.2">
      <c r="A163" s="93" t="s">
        <v>164</v>
      </c>
      <c r="B163" s="89" t="s">
        <v>28</v>
      </c>
      <c r="C163" s="81" t="s">
        <v>165</v>
      </c>
      <c r="D163" s="90" t="s">
        <v>117</v>
      </c>
      <c r="E163" s="83" t="s">
        <v>27</v>
      </c>
      <c r="F163" s="106">
        <v>400</v>
      </c>
      <c r="G163" s="85"/>
      <c r="H163" s="86">
        <f t="shared" ref="H163" si="37">ROUND(G163*F163,2)</f>
        <v>0</v>
      </c>
    </row>
    <row r="164" spans="1:53" s="59" customFormat="1" ht="30" customHeight="1" x14ac:dyDescent="0.2">
      <c r="A164" s="93" t="s">
        <v>114</v>
      </c>
      <c r="B164" s="80" t="s">
        <v>365</v>
      </c>
      <c r="C164" s="81" t="s">
        <v>115</v>
      </c>
      <c r="D164" s="90" t="s">
        <v>163</v>
      </c>
      <c r="E164" s="83"/>
      <c r="F164" s="84"/>
      <c r="G164" s="88"/>
      <c r="H164" s="86"/>
    </row>
    <row r="165" spans="1:53" s="59" customFormat="1" ht="30" customHeight="1" x14ac:dyDescent="0.2">
      <c r="A165" s="93" t="s">
        <v>116</v>
      </c>
      <c r="B165" s="89" t="s">
        <v>28</v>
      </c>
      <c r="C165" s="81" t="s">
        <v>138</v>
      </c>
      <c r="D165" s="90" t="s">
        <v>117</v>
      </c>
      <c r="E165" s="83"/>
      <c r="F165" s="84"/>
      <c r="G165" s="88"/>
      <c r="H165" s="86"/>
    </row>
    <row r="166" spans="1:53" s="59" customFormat="1" ht="30" customHeight="1" x14ac:dyDescent="0.2">
      <c r="A166" s="93" t="s">
        <v>118</v>
      </c>
      <c r="B166" s="98" t="s">
        <v>68</v>
      </c>
      <c r="C166" s="81" t="s">
        <v>119</v>
      </c>
      <c r="D166" s="90"/>
      <c r="E166" s="83" t="s">
        <v>27</v>
      </c>
      <c r="F166" s="106">
        <v>10</v>
      </c>
      <c r="G166" s="85"/>
      <c r="H166" s="86">
        <f>ROUND(G166*F166,2)</f>
        <v>0</v>
      </c>
    </row>
    <row r="167" spans="1:53" s="59" customFormat="1" ht="29.1" customHeight="1" x14ac:dyDescent="0.2">
      <c r="A167" s="93" t="s">
        <v>250</v>
      </c>
      <c r="B167" s="80" t="s">
        <v>366</v>
      </c>
      <c r="C167" s="81" t="s">
        <v>251</v>
      </c>
      <c r="D167" s="90" t="s">
        <v>120</v>
      </c>
      <c r="E167" s="83"/>
      <c r="F167" s="84"/>
      <c r="G167" s="88"/>
      <c r="H167" s="86"/>
    </row>
    <row r="168" spans="1:53" s="59" customFormat="1" ht="29.1" customHeight="1" x14ac:dyDescent="0.2">
      <c r="A168" s="93" t="s">
        <v>322</v>
      </c>
      <c r="B168" s="89" t="s">
        <v>28</v>
      </c>
      <c r="C168" s="81" t="s">
        <v>323</v>
      </c>
      <c r="D168" s="90" t="s">
        <v>1</v>
      </c>
      <c r="E168" s="83" t="s">
        <v>44</v>
      </c>
      <c r="F168" s="106">
        <v>35</v>
      </c>
      <c r="G168" s="105"/>
      <c r="H168" s="86">
        <f t="shared" ref="H168" si="38">ROUND(G168*F168,2)</f>
        <v>0</v>
      </c>
    </row>
    <row r="169" spans="1:53" s="59" customFormat="1" ht="29.1" customHeight="1" x14ac:dyDescent="0.2">
      <c r="A169" s="93" t="s">
        <v>121</v>
      </c>
      <c r="B169" s="80" t="s">
        <v>367</v>
      </c>
      <c r="C169" s="81" t="s">
        <v>122</v>
      </c>
      <c r="D169" s="90" t="s">
        <v>120</v>
      </c>
      <c r="E169" s="83"/>
      <c r="F169" s="84"/>
      <c r="G169" s="88"/>
      <c r="H169" s="86"/>
    </row>
    <row r="170" spans="1:53" s="59" customFormat="1" ht="33" customHeight="1" x14ac:dyDescent="0.2">
      <c r="A170" s="93" t="s">
        <v>327</v>
      </c>
      <c r="B170" s="89" t="s">
        <v>28</v>
      </c>
      <c r="C170" s="81" t="s">
        <v>183</v>
      </c>
      <c r="D170" s="90" t="s">
        <v>328</v>
      </c>
      <c r="E170" s="83" t="s">
        <v>44</v>
      </c>
      <c r="F170" s="106">
        <v>35</v>
      </c>
      <c r="G170" s="85"/>
      <c r="H170" s="86">
        <f t="shared" ref="H170" si="39">ROUND(G170*F170,2)</f>
        <v>0</v>
      </c>
    </row>
    <row r="171" spans="1:53" s="59" customFormat="1" ht="30" customHeight="1" x14ac:dyDescent="0.2">
      <c r="A171" s="93" t="s">
        <v>69</v>
      </c>
      <c r="B171" s="80" t="s">
        <v>368</v>
      </c>
      <c r="C171" s="81" t="s">
        <v>45</v>
      </c>
      <c r="D171" s="90" t="s">
        <v>103</v>
      </c>
      <c r="E171" s="83"/>
      <c r="F171" s="84"/>
      <c r="G171" s="88"/>
      <c r="H171" s="86"/>
    </row>
    <row r="172" spans="1:53" s="59" customFormat="1" ht="33" customHeight="1" x14ac:dyDescent="0.2">
      <c r="A172" s="93" t="s">
        <v>127</v>
      </c>
      <c r="B172" s="89" t="s">
        <v>28</v>
      </c>
      <c r="C172" s="81" t="s">
        <v>331</v>
      </c>
      <c r="D172" s="90" t="s">
        <v>128</v>
      </c>
      <c r="E172" s="83"/>
      <c r="F172" s="84"/>
      <c r="G172" s="91"/>
      <c r="H172" s="86"/>
    </row>
    <row r="173" spans="1:53" s="59" customFormat="1" ht="29.1" customHeight="1" x14ac:dyDescent="0.2">
      <c r="A173" s="93" t="s">
        <v>334</v>
      </c>
      <c r="B173" s="108" t="s">
        <v>68</v>
      </c>
      <c r="C173" s="109" t="s">
        <v>185</v>
      </c>
      <c r="D173" s="82"/>
      <c r="E173" s="110" t="s">
        <v>44</v>
      </c>
      <c r="F173" s="111">
        <v>35</v>
      </c>
      <c r="G173" s="85"/>
      <c r="H173" s="91">
        <f>ROUND(G173*F173,2)</f>
        <v>0</v>
      </c>
    </row>
    <row r="174" spans="1:53" s="59" customFormat="1" ht="29.1" customHeight="1" x14ac:dyDescent="0.2">
      <c r="A174" s="93" t="s">
        <v>105</v>
      </c>
      <c r="B174" s="80" t="s">
        <v>369</v>
      </c>
      <c r="C174" s="81" t="s">
        <v>106</v>
      </c>
      <c r="D174" s="90" t="s">
        <v>171</v>
      </c>
      <c r="E174" s="83" t="s">
        <v>27</v>
      </c>
      <c r="F174" s="106">
        <v>10</v>
      </c>
      <c r="G174" s="85"/>
      <c r="H174" s="86">
        <f>ROUND(G174*F174,2)</f>
        <v>0</v>
      </c>
    </row>
    <row r="175" spans="1:53" ht="33" customHeight="1" x14ac:dyDescent="0.2">
      <c r="A175" s="20"/>
      <c r="B175" s="157"/>
      <c r="C175" s="92" t="s">
        <v>21</v>
      </c>
      <c r="D175" s="11"/>
      <c r="E175" s="10"/>
      <c r="F175" s="9"/>
      <c r="G175" s="20"/>
      <c r="H175" s="23"/>
    </row>
    <row r="176" spans="1:53" s="59" customFormat="1" ht="33" customHeight="1" x14ac:dyDescent="0.2">
      <c r="A176" s="58" t="s">
        <v>48</v>
      </c>
      <c r="B176" s="80" t="s">
        <v>370</v>
      </c>
      <c r="C176" s="60" t="s">
        <v>124</v>
      </c>
      <c r="D176" s="71" t="s">
        <v>125</v>
      </c>
      <c r="E176" s="83" t="s">
        <v>34</v>
      </c>
      <c r="F176" s="100">
        <v>1</v>
      </c>
      <c r="G176" s="85"/>
      <c r="H176" s="86">
        <f>ROUND(G176*F176,2)</f>
        <v>0</v>
      </c>
    </row>
    <row r="177" spans="1:8" s="59" customFormat="1" ht="29.1" customHeight="1" x14ac:dyDescent="0.2">
      <c r="A177" s="58" t="s">
        <v>340</v>
      </c>
      <c r="B177" s="80" t="s">
        <v>371</v>
      </c>
      <c r="C177" s="81" t="s">
        <v>342</v>
      </c>
      <c r="D177" s="71" t="s">
        <v>125</v>
      </c>
      <c r="E177" s="83" t="s">
        <v>34</v>
      </c>
      <c r="F177" s="100">
        <v>1</v>
      </c>
      <c r="G177" s="85"/>
      <c r="H177" s="86">
        <f t="shared" ref="H177:H178" si="40">ROUND(G177*F177,2)</f>
        <v>0</v>
      </c>
    </row>
    <row r="178" spans="1:8" s="59" customFormat="1" ht="29.1" customHeight="1" x14ac:dyDescent="0.2">
      <c r="A178" s="58" t="s">
        <v>346</v>
      </c>
      <c r="B178" s="143" t="s">
        <v>372</v>
      </c>
      <c r="C178" s="144" t="s">
        <v>348</v>
      </c>
      <c r="D178" s="145" t="s">
        <v>125</v>
      </c>
      <c r="E178" s="131" t="s">
        <v>34</v>
      </c>
      <c r="F178" s="146">
        <v>1</v>
      </c>
      <c r="G178" s="133"/>
      <c r="H178" s="134">
        <f t="shared" si="40"/>
        <v>0</v>
      </c>
    </row>
    <row r="179" spans="1:8" ht="33" customHeight="1" x14ac:dyDescent="0.2">
      <c r="A179" s="20"/>
      <c r="B179" s="147"/>
      <c r="C179" s="148" t="s">
        <v>22</v>
      </c>
      <c r="D179" s="149"/>
      <c r="E179" s="150"/>
      <c r="F179" s="149"/>
      <c r="G179" s="151"/>
      <c r="H179" s="152"/>
    </row>
    <row r="180" spans="1:8" s="59" customFormat="1" ht="29.1" customHeight="1" x14ac:dyDescent="0.2">
      <c r="A180" s="93" t="s">
        <v>49</v>
      </c>
      <c r="B180" s="80" t="s">
        <v>433</v>
      </c>
      <c r="C180" s="81" t="s">
        <v>50</v>
      </c>
      <c r="D180" s="90" t="s">
        <v>139</v>
      </c>
      <c r="E180" s="83"/>
      <c r="F180" s="84"/>
      <c r="G180" s="88"/>
      <c r="H180" s="86"/>
    </row>
    <row r="181" spans="1:8" s="59" customFormat="1" ht="29.1" customHeight="1" x14ac:dyDescent="0.2">
      <c r="A181" s="93" t="s">
        <v>87</v>
      </c>
      <c r="B181" s="89" t="s">
        <v>28</v>
      </c>
      <c r="C181" s="81" t="s">
        <v>88</v>
      </c>
      <c r="D181" s="90"/>
      <c r="E181" s="83" t="s">
        <v>27</v>
      </c>
      <c r="F181" s="106">
        <v>25</v>
      </c>
      <c r="G181" s="85"/>
      <c r="H181" s="86">
        <f>ROUND(G181*F181,2)</f>
        <v>0</v>
      </c>
    </row>
    <row r="182" spans="1:8" s="59" customFormat="1" ht="29.1" customHeight="1" x14ac:dyDescent="0.2">
      <c r="A182" s="93" t="s">
        <v>51</v>
      </c>
      <c r="B182" s="89" t="s">
        <v>35</v>
      </c>
      <c r="C182" s="81" t="s">
        <v>89</v>
      </c>
      <c r="D182" s="90"/>
      <c r="E182" s="83" t="s">
        <v>27</v>
      </c>
      <c r="F182" s="106">
        <v>345</v>
      </c>
      <c r="G182" s="85"/>
      <c r="H182" s="86">
        <f>ROUND(G182*F182,2)</f>
        <v>0</v>
      </c>
    </row>
    <row r="183" spans="1:8" ht="33" customHeight="1" thickBot="1" x14ac:dyDescent="0.25">
      <c r="A183" s="21"/>
      <c r="B183" s="35" t="str">
        <f>B153</f>
        <v>E</v>
      </c>
      <c r="C183" s="172" t="str">
        <f>C153</f>
        <v>ADSUM DR TRANSIT STOP IMPROVEMENTS</v>
      </c>
      <c r="D183" s="173"/>
      <c r="E183" s="173"/>
      <c r="F183" s="174"/>
      <c r="G183" s="21" t="s">
        <v>16</v>
      </c>
      <c r="H183" s="21">
        <f>SUM(H153:H182)</f>
        <v>0</v>
      </c>
    </row>
    <row r="184" spans="1:8" s="39" customFormat="1" ht="33" customHeight="1" thickTop="1" x14ac:dyDescent="0.2">
      <c r="A184" s="37"/>
      <c r="B184" s="36" t="s">
        <v>350</v>
      </c>
      <c r="C184" s="169" t="s">
        <v>356</v>
      </c>
      <c r="D184" s="170"/>
      <c r="E184" s="170"/>
      <c r="F184" s="171"/>
      <c r="G184" s="54"/>
      <c r="H184" s="55" t="s">
        <v>1</v>
      </c>
    </row>
    <row r="185" spans="1:8" ht="33" customHeight="1" x14ac:dyDescent="0.2">
      <c r="A185" s="20"/>
      <c r="B185" s="16"/>
      <c r="C185" s="79" t="s">
        <v>18</v>
      </c>
      <c r="D185" s="11"/>
      <c r="E185" s="9" t="s">
        <v>1</v>
      </c>
      <c r="F185" s="9" t="s">
        <v>1</v>
      </c>
      <c r="G185" s="20" t="s">
        <v>1</v>
      </c>
      <c r="H185" s="23"/>
    </row>
    <row r="186" spans="1:8" s="59" customFormat="1" ht="30" customHeight="1" x14ac:dyDescent="0.2">
      <c r="A186" s="87" t="s">
        <v>30</v>
      </c>
      <c r="B186" s="80" t="s">
        <v>339</v>
      </c>
      <c r="C186" s="81" t="s">
        <v>31</v>
      </c>
      <c r="D186" s="82" t="s">
        <v>137</v>
      </c>
      <c r="E186" s="83"/>
      <c r="F186" s="84"/>
      <c r="G186" s="88"/>
      <c r="H186" s="86"/>
    </row>
    <row r="187" spans="1:8" s="59" customFormat="1" ht="33" customHeight="1" x14ac:dyDescent="0.2">
      <c r="A187" s="87" t="s">
        <v>141</v>
      </c>
      <c r="B187" s="89" t="s">
        <v>28</v>
      </c>
      <c r="C187" s="81" t="s">
        <v>142</v>
      </c>
      <c r="D187" s="90" t="s">
        <v>1</v>
      </c>
      <c r="E187" s="83" t="s">
        <v>26</v>
      </c>
      <c r="F187" s="106">
        <v>15</v>
      </c>
      <c r="G187" s="85"/>
      <c r="H187" s="86">
        <f t="shared" ref="H187:H189" si="41">ROUND(G187*F187,2)</f>
        <v>0</v>
      </c>
    </row>
    <row r="188" spans="1:8" s="59" customFormat="1" ht="30" customHeight="1" x14ac:dyDescent="0.2">
      <c r="A188" s="58" t="s">
        <v>32</v>
      </c>
      <c r="B188" s="80" t="s">
        <v>373</v>
      </c>
      <c r="C188" s="81" t="s">
        <v>33</v>
      </c>
      <c r="D188" s="82" t="s">
        <v>137</v>
      </c>
      <c r="E188" s="83" t="s">
        <v>27</v>
      </c>
      <c r="F188" s="106">
        <v>200</v>
      </c>
      <c r="G188" s="85"/>
      <c r="H188" s="86">
        <f t="shared" si="41"/>
        <v>0</v>
      </c>
    </row>
    <row r="189" spans="1:8" s="59" customFormat="1" ht="30" customHeight="1" x14ac:dyDescent="0.2">
      <c r="A189" s="58" t="s">
        <v>178</v>
      </c>
      <c r="B189" s="80" t="s">
        <v>374</v>
      </c>
      <c r="C189" s="81" t="s">
        <v>179</v>
      </c>
      <c r="D189" s="82" t="s">
        <v>156</v>
      </c>
      <c r="E189" s="83" t="s">
        <v>26</v>
      </c>
      <c r="F189" s="106">
        <v>50</v>
      </c>
      <c r="G189" s="85"/>
      <c r="H189" s="86">
        <f t="shared" si="41"/>
        <v>0</v>
      </c>
    </row>
    <row r="190" spans="1:8" ht="33" customHeight="1" x14ac:dyDescent="0.2">
      <c r="A190" s="20"/>
      <c r="B190" s="16"/>
      <c r="C190" s="92" t="s">
        <v>132</v>
      </c>
      <c r="D190" s="11"/>
      <c r="E190" s="8"/>
      <c r="F190" s="11"/>
      <c r="G190" s="20"/>
      <c r="H190" s="23"/>
    </row>
    <row r="191" spans="1:8" s="59" customFormat="1" ht="30" customHeight="1" x14ac:dyDescent="0.2">
      <c r="A191" s="93" t="s">
        <v>312</v>
      </c>
      <c r="B191" s="80" t="s">
        <v>341</v>
      </c>
      <c r="C191" s="81" t="s">
        <v>313</v>
      </c>
      <c r="D191" s="90" t="s">
        <v>314</v>
      </c>
      <c r="E191" s="83"/>
      <c r="F191" s="84"/>
      <c r="G191" s="88"/>
      <c r="H191" s="86"/>
    </row>
    <row r="192" spans="1:8" s="59" customFormat="1" ht="30" customHeight="1" x14ac:dyDescent="0.2">
      <c r="A192" s="93" t="s">
        <v>315</v>
      </c>
      <c r="B192" s="89" t="s">
        <v>28</v>
      </c>
      <c r="C192" s="81" t="s">
        <v>316</v>
      </c>
      <c r="D192" s="90" t="s">
        <v>1</v>
      </c>
      <c r="E192" s="83" t="s">
        <v>27</v>
      </c>
      <c r="F192" s="106">
        <v>10</v>
      </c>
      <c r="G192" s="85"/>
      <c r="H192" s="86">
        <f t="shared" ref="H192" si="42">ROUND(G192*F192,2)</f>
        <v>0</v>
      </c>
    </row>
    <row r="193" spans="1:8" s="59" customFormat="1" ht="30" customHeight="1" x14ac:dyDescent="0.2">
      <c r="A193" s="93" t="s">
        <v>161</v>
      </c>
      <c r="B193" s="80" t="s">
        <v>344</v>
      </c>
      <c r="C193" s="81" t="s">
        <v>162</v>
      </c>
      <c r="D193" s="90" t="s">
        <v>163</v>
      </c>
      <c r="E193" s="83"/>
      <c r="F193" s="84"/>
      <c r="G193" s="88"/>
      <c r="H193" s="86"/>
    </row>
    <row r="194" spans="1:8" s="59" customFormat="1" ht="30" customHeight="1" x14ac:dyDescent="0.2">
      <c r="A194" s="93" t="s">
        <v>164</v>
      </c>
      <c r="B194" s="89" t="s">
        <v>28</v>
      </c>
      <c r="C194" s="81" t="s">
        <v>165</v>
      </c>
      <c r="D194" s="90" t="s">
        <v>117</v>
      </c>
      <c r="E194" s="83" t="s">
        <v>27</v>
      </c>
      <c r="F194" s="106">
        <v>270</v>
      </c>
      <c r="G194" s="85"/>
      <c r="H194" s="86">
        <f t="shared" ref="H194" si="43">ROUND(G194*F194,2)</f>
        <v>0</v>
      </c>
    </row>
    <row r="195" spans="1:8" s="59" customFormat="1" ht="30" customHeight="1" x14ac:dyDescent="0.2">
      <c r="A195" s="93" t="s">
        <v>114</v>
      </c>
      <c r="B195" s="80" t="s">
        <v>375</v>
      </c>
      <c r="C195" s="81" t="s">
        <v>115</v>
      </c>
      <c r="D195" s="90" t="s">
        <v>163</v>
      </c>
      <c r="E195" s="83"/>
      <c r="F195" s="84"/>
      <c r="G195" s="88"/>
      <c r="H195" s="86"/>
    </row>
    <row r="196" spans="1:8" s="59" customFormat="1" ht="30" customHeight="1" x14ac:dyDescent="0.2">
      <c r="A196" s="93" t="s">
        <v>116</v>
      </c>
      <c r="B196" s="89" t="s">
        <v>28</v>
      </c>
      <c r="C196" s="81" t="s">
        <v>138</v>
      </c>
      <c r="D196" s="90" t="s">
        <v>117</v>
      </c>
      <c r="E196" s="83"/>
      <c r="F196" s="84"/>
      <c r="G196" s="88"/>
      <c r="H196" s="86"/>
    </row>
    <row r="197" spans="1:8" s="59" customFormat="1" ht="30" customHeight="1" x14ac:dyDescent="0.2">
      <c r="A197" s="93" t="s">
        <v>317</v>
      </c>
      <c r="B197" s="98" t="s">
        <v>68</v>
      </c>
      <c r="C197" s="81" t="s">
        <v>319</v>
      </c>
      <c r="D197" s="90"/>
      <c r="E197" s="83" t="s">
        <v>27</v>
      </c>
      <c r="F197" s="106">
        <v>10</v>
      </c>
      <c r="G197" s="85"/>
      <c r="H197" s="86">
        <f>ROUND(G197*F197,2)</f>
        <v>0</v>
      </c>
    </row>
    <row r="198" spans="1:8" s="59" customFormat="1" ht="30" customHeight="1" x14ac:dyDescent="0.2">
      <c r="A198" s="93" t="s">
        <v>250</v>
      </c>
      <c r="B198" s="80" t="s">
        <v>376</v>
      </c>
      <c r="C198" s="81" t="s">
        <v>251</v>
      </c>
      <c r="D198" s="90" t="s">
        <v>120</v>
      </c>
      <c r="E198" s="83"/>
      <c r="F198" s="84"/>
      <c r="G198" s="88"/>
      <c r="H198" s="86"/>
    </row>
    <row r="199" spans="1:8" s="59" customFormat="1" ht="30" customHeight="1" x14ac:dyDescent="0.2">
      <c r="A199" s="93" t="s">
        <v>252</v>
      </c>
      <c r="B199" s="89" t="s">
        <v>28</v>
      </c>
      <c r="C199" s="81" t="s">
        <v>326</v>
      </c>
      <c r="D199" s="90"/>
      <c r="E199" s="83" t="s">
        <v>44</v>
      </c>
      <c r="F199" s="106">
        <v>10</v>
      </c>
      <c r="G199" s="105"/>
      <c r="H199" s="86">
        <f t="shared" ref="H199" si="44">ROUND(G199*F199,2)</f>
        <v>0</v>
      </c>
    </row>
    <row r="200" spans="1:8" s="59" customFormat="1" ht="30" customHeight="1" x14ac:dyDescent="0.2">
      <c r="A200" s="93" t="s">
        <v>121</v>
      </c>
      <c r="B200" s="80" t="s">
        <v>377</v>
      </c>
      <c r="C200" s="81" t="s">
        <v>122</v>
      </c>
      <c r="D200" s="90" t="s">
        <v>120</v>
      </c>
      <c r="E200" s="83"/>
      <c r="F200" s="84"/>
      <c r="G200" s="88"/>
      <c r="H200" s="86"/>
    </row>
    <row r="201" spans="1:8" s="99" customFormat="1" ht="33" customHeight="1" x14ac:dyDescent="0.2">
      <c r="A201" s="93" t="s">
        <v>169</v>
      </c>
      <c r="B201" s="156" t="s">
        <v>28</v>
      </c>
      <c r="C201" s="153" t="s">
        <v>154</v>
      </c>
      <c r="D201" s="154" t="s">
        <v>170</v>
      </c>
      <c r="E201" s="155" t="s">
        <v>44</v>
      </c>
      <c r="F201" s="159">
        <v>10</v>
      </c>
      <c r="G201" s="105"/>
      <c r="H201" s="86">
        <f t="shared" ref="H201" si="45">ROUND(G201*F201,2)</f>
        <v>0</v>
      </c>
    </row>
    <row r="202" spans="1:8" s="59" customFormat="1" ht="30" customHeight="1" x14ac:dyDescent="0.2">
      <c r="A202" s="93" t="s">
        <v>69</v>
      </c>
      <c r="B202" s="80" t="s">
        <v>378</v>
      </c>
      <c r="C202" s="81" t="s">
        <v>45</v>
      </c>
      <c r="D202" s="90" t="s">
        <v>103</v>
      </c>
      <c r="E202" s="83"/>
      <c r="F202" s="84"/>
      <c r="G202" s="88"/>
      <c r="H202" s="86"/>
    </row>
    <row r="203" spans="1:8" s="59" customFormat="1" ht="33" customHeight="1" x14ac:dyDescent="0.2">
      <c r="A203" s="93" t="s">
        <v>127</v>
      </c>
      <c r="B203" s="89" t="s">
        <v>28</v>
      </c>
      <c r="C203" s="81" t="s">
        <v>331</v>
      </c>
      <c r="D203" s="90" t="s">
        <v>128</v>
      </c>
      <c r="E203" s="83"/>
      <c r="F203" s="84"/>
      <c r="G203" s="91"/>
      <c r="H203" s="86"/>
    </row>
    <row r="204" spans="1:8" s="59" customFormat="1" ht="30" customHeight="1" x14ac:dyDescent="0.2">
      <c r="A204" s="93" t="s">
        <v>334</v>
      </c>
      <c r="B204" s="108" t="s">
        <v>68</v>
      </c>
      <c r="C204" s="109" t="s">
        <v>185</v>
      </c>
      <c r="D204" s="82"/>
      <c r="E204" s="110" t="s">
        <v>44</v>
      </c>
      <c r="F204" s="111">
        <v>40</v>
      </c>
      <c r="G204" s="85"/>
      <c r="H204" s="91">
        <f>ROUND(G204*F204,2)</f>
        <v>0</v>
      </c>
    </row>
    <row r="205" spans="1:8" s="59" customFormat="1" ht="33" customHeight="1" x14ac:dyDescent="0.2">
      <c r="A205" s="93" t="s">
        <v>335</v>
      </c>
      <c r="B205" s="89" t="s">
        <v>35</v>
      </c>
      <c r="C205" s="81" t="s">
        <v>330</v>
      </c>
      <c r="D205" s="90" t="s">
        <v>255</v>
      </c>
      <c r="E205" s="83" t="s">
        <v>44</v>
      </c>
      <c r="F205" s="106">
        <v>5</v>
      </c>
      <c r="G205" s="105"/>
      <c r="H205" s="86">
        <f t="shared" ref="H205" si="46">ROUND(G205*F205,2)</f>
        <v>0</v>
      </c>
    </row>
    <row r="206" spans="1:8" s="59" customFormat="1" ht="30" customHeight="1" x14ac:dyDescent="0.2">
      <c r="A206" s="93" t="s">
        <v>105</v>
      </c>
      <c r="B206" s="80" t="s">
        <v>379</v>
      </c>
      <c r="C206" s="81" t="s">
        <v>106</v>
      </c>
      <c r="D206" s="90" t="s">
        <v>171</v>
      </c>
      <c r="E206" s="83" t="s">
        <v>27</v>
      </c>
      <c r="F206" s="106">
        <v>5</v>
      </c>
      <c r="G206" s="85"/>
      <c r="H206" s="86">
        <f>ROUND(G206*F206,2)</f>
        <v>0</v>
      </c>
    </row>
    <row r="207" spans="1:8" ht="33" customHeight="1" x14ac:dyDescent="0.2">
      <c r="A207" s="20"/>
      <c r="B207" s="157"/>
      <c r="C207" s="92" t="s">
        <v>21</v>
      </c>
      <c r="D207" s="11"/>
      <c r="E207" s="10"/>
      <c r="F207" s="9"/>
      <c r="G207" s="20"/>
      <c r="H207" s="23"/>
    </row>
    <row r="208" spans="1:8" s="59" customFormat="1" ht="33" customHeight="1" x14ac:dyDescent="0.2">
      <c r="A208" s="58" t="s">
        <v>48</v>
      </c>
      <c r="B208" s="80" t="s">
        <v>347</v>
      </c>
      <c r="C208" s="60" t="s">
        <v>124</v>
      </c>
      <c r="D208" s="71" t="s">
        <v>125</v>
      </c>
      <c r="E208" s="83" t="s">
        <v>34</v>
      </c>
      <c r="F208" s="100">
        <v>1</v>
      </c>
      <c r="G208" s="85"/>
      <c r="H208" s="86">
        <f>ROUND(G208*F208,2)</f>
        <v>0</v>
      </c>
    </row>
    <row r="209" spans="1:8" s="59" customFormat="1" ht="30" customHeight="1" x14ac:dyDescent="0.2">
      <c r="A209" s="58" t="s">
        <v>340</v>
      </c>
      <c r="B209" s="80" t="s">
        <v>380</v>
      </c>
      <c r="C209" s="81" t="s">
        <v>342</v>
      </c>
      <c r="D209" s="71" t="s">
        <v>125</v>
      </c>
      <c r="E209" s="83" t="s">
        <v>34</v>
      </c>
      <c r="F209" s="100">
        <v>1</v>
      </c>
      <c r="G209" s="85"/>
      <c r="H209" s="86">
        <f t="shared" ref="H209:H210" si="47">ROUND(G209*F209,2)</f>
        <v>0</v>
      </c>
    </row>
    <row r="210" spans="1:8" s="59" customFormat="1" ht="30" customHeight="1" x14ac:dyDescent="0.2">
      <c r="A210" s="58" t="s">
        <v>346</v>
      </c>
      <c r="B210" s="80" t="s">
        <v>381</v>
      </c>
      <c r="C210" s="60" t="s">
        <v>348</v>
      </c>
      <c r="D210" s="71" t="s">
        <v>125</v>
      </c>
      <c r="E210" s="83" t="s">
        <v>34</v>
      </c>
      <c r="F210" s="100">
        <v>1</v>
      </c>
      <c r="G210" s="85"/>
      <c r="H210" s="86">
        <f t="shared" si="47"/>
        <v>0</v>
      </c>
    </row>
    <row r="211" spans="1:8" ht="33" customHeight="1" x14ac:dyDescent="0.2">
      <c r="A211" s="20"/>
      <c r="B211" s="16"/>
      <c r="C211" s="92" t="s">
        <v>22</v>
      </c>
      <c r="D211" s="11"/>
      <c r="E211" s="8"/>
      <c r="F211" s="11"/>
      <c r="G211" s="20"/>
      <c r="H211" s="23"/>
    </row>
    <row r="212" spans="1:8" s="59" customFormat="1" ht="30" customHeight="1" x14ac:dyDescent="0.2">
      <c r="A212" s="93" t="s">
        <v>49</v>
      </c>
      <c r="B212" s="80" t="s">
        <v>434</v>
      </c>
      <c r="C212" s="81" t="s">
        <v>50</v>
      </c>
      <c r="D212" s="90" t="s">
        <v>139</v>
      </c>
      <c r="E212" s="83"/>
      <c r="F212" s="84"/>
      <c r="G212" s="88"/>
      <c r="H212" s="86"/>
    </row>
    <row r="213" spans="1:8" s="59" customFormat="1" ht="30" customHeight="1" x14ac:dyDescent="0.2">
      <c r="A213" s="93" t="s">
        <v>87</v>
      </c>
      <c r="B213" s="89" t="s">
        <v>28</v>
      </c>
      <c r="C213" s="81" t="s">
        <v>88</v>
      </c>
      <c r="D213" s="90"/>
      <c r="E213" s="83" t="s">
        <v>27</v>
      </c>
      <c r="F213" s="84">
        <v>50</v>
      </c>
      <c r="G213" s="85"/>
      <c r="H213" s="86">
        <f>ROUND(G213*F213,2)</f>
        <v>0</v>
      </c>
    </row>
    <row r="214" spans="1:8" s="59" customFormat="1" ht="30" customHeight="1" x14ac:dyDescent="0.2">
      <c r="A214" s="93" t="s">
        <v>51</v>
      </c>
      <c r="B214" s="89" t="s">
        <v>35</v>
      </c>
      <c r="C214" s="81" t="s">
        <v>89</v>
      </c>
      <c r="D214" s="90"/>
      <c r="E214" s="83" t="s">
        <v>27</v>
      </c>
      <c r="F214" s="84">
        <v>150</v>
      </c>
      <c r="G214" s="85"/>
      <c r="H214" s="86">
        <f>ROUND(G214*F214,2)</f>
        <v>0</v>
      </c>
    </row>
    <row r="215" spans="1:8" ht="33" customHeight="1" thickBot="1" x14ac:dyDescent="0.25">
      <c r="A215" s="21"/>
      <c r="B215" s="35" t="str">
        <f>B184</f>
        <v>F</v>
      </c>
      <c r="C215" s="172" t="str">
        <f>C184</f>
        <v>RUE DES MEURONS / CARRIERE AVE TRANSIT STOP IMPROVEMENTS</v>
      </c>
      <c r="D215" s="173"/>
      <c r="E215" s="173"/>
      <c r="F215" s="174"/>
      <c r="G215" s="21" t="s">
        <v>16</v>
      </c>
      <c r="H215" s="21">
        <f>SUM(H184:H214)</f>
        <v>0</v>
      </c>
    </row>
    <row r="216" spans="1:8" s="39" customFormat="1" ht="33" customHeight="1" thickTop="1" x14ac:dyDescent="0.2">
      <c r="A216" s="37"/>
      <c r="B216" s="36" t="s">
        <v>351</v>
      </c>
      <c r="C216" s="169" t="s">
        <v>357</v>
      </c>
      <c r="D216" s="170"/>
      <c r="E216" s="170"/>
      <c r="F216" s="171"/>
      <c r="G216" s="54"/>
      <c r="H216" s="55" t="s">
        <v>1</v>
      </c>
    </row>
    <row r="217" spans="1:8" ht="33" customHeight="1" x14ac:dyDescent="0.2">
      <c r="A217" s="20"/>
      <c r="B217" s="16"/>
      <c r="C217" s="79" t="s">
        <v>18</v>
      </c>
      <c r="D217" s="11"/>
      <c r="E217" s="9" t="s">
        <v>1</v>
      </c>
      <c r="F217" s="9" t="s">
        <v>1</v>
      </c>
      <c r="G217" s="20" t="s">
        <v>1</v>
      </c>
      <c r="H217" s="23"/>
    </row>
    <row r="218" spans="1:8" s="59" customFormat="1" ht="30" customHeight="1" x14ac:dyDescent="0.2">
      <c r="A218" s="87" t="s">
        <v>30</v>
      </c>
      <c r="B218" s="80" t="s">
        <v>349</v>
      </c>
      <c r="C218" s="81" t="s">
        <v>31</v>
      </c>
      <c r="D218" s="82" t="s">
        <v>137</v>
      </c>
      <c r="E218" s="83"/>
      <c r="F218" s="84"/>
      <c r="G218" s="88"/>
      <c r="H218" s="86"/>
    </row>
    <row r="219" spans="1:8" s="59" customFormat="1" ht="33" customHeight="1" x14ac:dyDescent="0.2">
      <c r="A219" s="87" t="s">
        <v>141</v>
      </c>
      <c r="B219" s="89" t="s">
        <v>28</v>
      </c>
      <c r="C219" s="81" t="s">
        <v>142</v>
      </c>
      <c r="D219" s="90" t="s">
        <v>1</v>
      </c>
      <c r="E219" s="83" t="s">
        <v>26</v>
      </c>
      <c r="F219" s="106">
        <v>35</v>
      </c>
      <c r="G219" s="85"/>
      <c r="H219" s="86">
        <f t="shared" ref="H219:H221" si="48">ROUND(G219*F219,2)</f>
        <v>0</v>
      </c>
    </row>
    <row r="220" spans="1:8" s="59" customFormat="1" ht="30" customHeight="1" x14ac:dyDescent="0.2">
      <c r="A220" s="58" t="s">
        <v>32</v>
      </c>
      <c r="B220" s="80" t="s">
        <v>382</v>
      </c>
      <c r="C220" s="81" t="s">
        <v>33</v>
      </c>
      <c r="D220" s="82" t="s">
        <v>137</v>
      </c>
      <c r="E220" s="83" t="s">
        <v>27</v>
      </c>
      <c r="F220" s="106">
        <v>400</v>
      </c>
      <c r="G220" s="85"/>
      <c r="H220" s="86">
        <f t="shared" si="48"/>
        <v>0</v>
      </c>
    </row>
    <row r="221" spans="1:8" s="59" customFormat="1" ht="30" customHeight="1" x14ac:dyDescent="0.2">
      <c r="A221" s="58" t="s">
        <v>178</v>
      </c>
      <c r="B221" s="80" t="s">
        <v>383</v>
      </c>
      <c r="C221" s="81" t="s">
        <v>179</v>
      </c>
      <c r="D221" s="82" t="s">
        <v>156</v>
      </c>
      <c r="E221" s="83" t="s">
        <v>26</v>
      </c>
      <c r="F221" s="106">
        <v>115</v>
      </c>
      <c r="G221" s="85"/>
      <c r="H221" s="86">
        <f t="shared" si="48"/>
        <v>0</v>
      </c>
    </row>
    <row r="222" spans="1:8" ht="33" customHeight="1" x14ac:dyDescent="0.2">
      <c r="A222" s="20"/>
      <c r="B222" s="16"/>
      <c r="C222" s="92" t="s">
        <v>132</v>
      </c>
      <c r="D222" s="11"/>
      <c r="E222" s="8"/>
      <c r="F222" s="11"/>
      <c r="G222" s="20"/>
      <c r="H222" s="23"/>
    </row>
    <row r="223" spans="1:8" s="59" customFormat="1" ht="30" customHeight="1" x14ac:dyDescent="0.2">
      <c r="A223" s="93" t="s">
        <v>312</v>
      </c>
      <c r="B223" s="80" t="s">
        <v>384</v>
      </c>
      <c r="C223" s="81" t="s">
        <v>313</v>
      </c>
      <c r="D223" s="90" t="s">
        <v>314</v>
      </c>
      <c r="E223" s="83"/>
      <c r="F223" s="84"/>
      <c r="G223" s="88"/>
      <c r="H223" s="86"/>
    </row>
    <row r="224" spans="1:8" s="59" customFormat="1" ht="30" customHeight="1" x14ac:dyDescent="0.2">
      <c r="A224" s="93" t="s">
        <v>315</v>
      </c>
      <c r="B224" s="89" t="s">
        <v>28</v>
      </c>
      <c r="C224" s="81" t="s">
        <v>316</v>
      </c>
      <c r="D224" s="90" t="s">
        <v>1</v>
      </c>
      <c r="E224" s="83" t="s">
        <v>27</v>
      </c>
      <c r="F224" s="106">
        <v>20</v>
      </c>
      <c r="G224" s="85"/>
      <c r="H224" s="86">
        <f t="shared" ref="H224" si="49">ROUND(G224*F224,2)</f>
        <v>0</v>
      </c>
    </row>
    <row r="225" spans="1:9" s="59" customFormat="1" ht="30" customHeight="1" x14ac:dyDescent="0.2">
      <c r="A225" s="93" t="s">
        <v>161</v>
      </c>
      <c r="B225" s="80" t="s">
        <v>385</v>
      </c>
      <c r="C225" s="81" t="s">
        <v>162</v>
      </c>
      <c r="D225" s="90" t="s">
        <v>163</v>
      </c>
      <c r="E225" s="83"/>
      <c r="F225" s="84"/>
      <c r="G225" s="88"/>
      <c r="H225" s="86"/>
    </row>
    <row r="226" spans="1:9" s="59" customFormat="1" ht="30" customHeight="1" x14ac:dyDescent="0.2">
      <c r="A226" s="93" t="s">
        <v>164</v>
      </c>
      <c r="B226" s="89" t="s">
        <v>28</v>
      </c>
      <c r="C226" s="81" t="s">
        <v>165</v>
      </c>
      <c r="D226" s="90" t="s">
        <v>117</v>
      </c>
      <c r="E226" s="83" t="s">
        <v>27</v>
      </c>
      <c r="F226" s="106">
        <v>690</v>
      </c>
      <c r="G226" s="85"/>
      <c r="H226" s="86">
        <f t="shared" ref="H226:H227" si="50">ROUND(G226*F226,2)</f>
        <v>0</v>
      </c>
    </row>
    <row r="227" spans="1:9" s="59" customFormat="1" ht="30" customHeight="1" x14ac:dyDescent="0.2">
      <c r="A227" s="93" t="s">
        <v>435</v>
      </c>
      <c r="B227" s="89" t="s">
        <v>35</v>
      </c>
      <c r="C227" s="81" t="s">
        <v>436</v>
      </c>
      <c r="D227" s="90" t="s">
        <v>1</v>
      </c>
      <c r="E227" s="83" t="s">
        <v>27</v>
      </c>
      <c r="F227" s="106">
        <v>15</v>
      </c>
      <c r="G227" s="85"/>
      <c r="H227" s="86">
        <f t="shared" si="50"/>
        <v>0</v>
      </c>
      <c r="I227" s="102"/>
    </row>
    <row r="228" spans="1:9" s="59" customFormat="1" ht="30" customHeight="1" x14ac:dyDescent="0.2">
      <c r="A228" s="93" t="s">
        <v>114</v>
      </c>
      <c r="B228" s="80" t="s">
        <v>386</v>
      </c>
      <c r="C228" s="81" t="s">
        <v>115</v>
      </c>
      <c r="D228" s="90" t="s">
        <v>163</v>
      </c>
      <c r="E228" s="83"/>
      <c r="F228" s="84"/>
      <c r="G228" s="88"/>
      <c r="H228" s="86"/>
    </row>
    <row r="229" spans="1:9" s="59" customFormat="1" ht="30" customHeight="1" x14ac:dyDescent="0.2">
      <c r="A229" s="93" t="s">
        <v>116</v>
      </c>
      <c r="B229" s="89" t="s">
        <v>28</v>
      </c>
      <c r="C229" s="81" t="s">
        <v>138</v>
      </c>
      <c r="D229" s="90" t="s">
        <v>117</v>
      </c>
      <c r="E229" s="83"/>
      <c r="F229" s="84"/>
      <c r="G229" s="88"/>
      <c r="H229" s="86"/>
    </row>
    <row r="230" spans="1:9" s="59" customFormat="1" ht="30" customHeight="1" x14ac:dyDescent="0.2">
      <c r="A230" s="93" t="s">
        <v>118</v>
      </c>
      <c r="B230" s="98" t="s">
        <v>68</v>
      </c>
      <c r="C230" s="81" t="s">
        <v>119</v>
      </c>
      <c r="D230" s="90"/>
      <c r="E230" s="83" t="s">
        <v>27</v>
      </c>
      <c r="F230" s="106">
        <v>10</v>
      </c>
      <c r="G230" s="85"/>
      <c r="H230" s="86">
        <f>ROUND(G230*F230,2)</f>
        <v>0</v>
      </c>
    </row>
    <row r="231" spans="1:9" s="59" customFormat="1" ht="30" customHeight="1" x14ac:dyDescent="0.2">
      <c r="A231" s="93" t="s">
        <v>320</v>
      </c>
      <c r="B231" s="80" t="s">
        <v>387</v>
      </c>
      <c r="C231" s="81" t="s">
        <v>321</v>
      </c>
      <c r="D231" s="90" t="s">
        <v>314</v>
      </c>
      <c r="E231" s="83" t="s">
        <v>27</v>
      </c>
      <c r="F231" s="106">
        <v>15</v>
      </c>
      <c r="G231" s="85"/>
      <c r="H231" s="86">
        <f t="shared" ref="H231" si="51">ROUND(G231*F231,2)</f>
        <v>0</v>
      </c>
    </row>
    <row r="232" spans="1:9" s="59" customFormat="1" ht="30" customHeight="1" x14ac:dyDescent="0.2">
      <c r="A232" s="93" t="s">
        <v>250</v>
      </c>
      <c r="B232" s="80" t="s">
        <v>388</v>
      </c>
      <c r="C232" s="81" t="s">
        <v>251</v>
      </c>
      <c r="D232" s="90" t="s">
        <v>120</v>
      </c>
      <c r="E232" s="83"/>
      <c r="F232" s="84"/>
      <c r="G232" s="88"/>
      <c r="H232" s="86"/>
    </row>
    <row r="233" spans="1:9" s="59" customFormat="1" ht="30" customHeight="1" x14ac:dyDescent="0.2">
      <c r="A233" s="93" t="s">
        <v>324</v>
      </c>
      <c r="B233" s="89" t="s">
        <v>28</v>
      </c>
      <c r="C233" s="81" t="s">
        <v>325</v>
      </c>
      <c r="D233" s="90" t="s">
        <v>1</v>
      </c>
      <c r="E233" s="83" t="s">
        <v>44</v>
      </c>
      <c r="F233" s="106">
        <v>15</v>
      </c>
      <c r="G233" s="105"/>
      <c r="H233" s="86">
        <f t="shared" ref="H233:H234" si="52">ROUND(G233*F233,2)</f>
        <v>0</v>
      </c>
    </row>
    <row r="234" spans="1:9" s="59" customFormat="1" ht="30" customHeight="1" x14ac:dyDescent="0.2">
      <c r="A234" s="93" t="s">
        <v>252</v>
      </c>
      <c r="B234" s="89" t="s">
        <v>35</v>
      </c>
      <c r="C234" s="81" t="s">
        <v>326</v>
      </c>
      <c r="D234" s="90"/>
      <c r="E234" s="83" t="s">
        <v>44</v>
      </c>
      <c r="F234" s="106">
        <v>15</v>
      </c>
      <c r="G234" s="105"/>
      <c r="H234" s="86">
        <f t="shared" si="52"/>
        <v>0</v>
      </c>
    </row>
    <row r="235" spans="1:9" s="59" customFormat="1" ht="30" customHeight="1" x14ac:dyDescent="0.2">
      <c r="A235" s="93" t="s">
        <v>121</v>
      </c>
      <c r="B235" s="80" t="s">
        <v>389</v>
      </c>
      <c r="C235" s="81" t="s">
        <v>122</v>
      </c>
      <c r="D235" s="90" t="s">
        <v>120</v>
      </c>
      <c r="E235" s="83"/>
      <c r="F235" s="84"/>
      <c r="G235" s="88"/>
      <c r="H235" s="86"/>
    </row>
    <row r="236" spans="1:9" s="59" customFormat="1" ht="33" customHeight="1" x14ac:dyDescent="0.2">
      <c r="A236" s="93" t="s">
        <v>329</v>
      </c>
      <c r="B236" s="89" t="s">
        <v>28</v>
      </c>
      <c r="C236" s="81" t="s">
        <v>330</v>
      </c>
      <c r="D236" s="90" t="s">
        <v>255</v>
      </c>
      <c r="E236" s="83" t="s">
        <v>44</v>
      </c>
      <c r="F236" s="106">
        <v>10</v>
      </c>
      <c r="G236" s="85"/>
      <c r="H236" s="86">
        <f t="shared" ref="H236:H237" si="53">ROUND(G236*F236,2)</f>
        <v>0</v>
      </c>
    </row>
    <row r="237" spans="1:9" s="99" customFormat="1" ht="33" customHeight="1" x14ac:dyDescent="0.2">
      <c r="A237" s="93" t="s">
        <v>169</v>
      </c>
      <c r="B237" s="156" t="s">
        <v>35</v>
      </c>
      <c r="C237" s="153" t="s">
        <v>154</v>
      </c>
      <c r="D237" s="154" t="s">
        <v>170</v>
      </c>
      <c r="E237" s="155" t="s">
        <v>44</v>
      </c>
      <c r="F237" s="159">
        <v>30</v>
      </c>
      <c r="G237" s="105"/>
      <c r="H237" s="86">
        <f t="shared" si="53"/>
        <v>0</v>
      </c>
    </row>
    <row r="238" spans="1:9" s="59" customFormat="1" ht="30" customHeight="1" x14ac:dyDescent="0.2">
      <c r="A238" s="93" t="s">
        <v>69</v>
      </c>
      <c r="B238" s="80" t="s">
        <v>390</v>
      </c>
      <c r="C238" s="81" t="s">
        <v>45</v>
      </c>
      <c r="D238" s="90" t="s">
        <v>103</v>
      </c>
      <c r="E238" s="83"/>
      <c r="F238" s="84"/>
      <c r="G238" s="88"/>
      <c r="H238" s="86"/>
    </row>
    <row r="239" spans="1:9" s="59" customFormat="1" ht="33" customHeight="1" x14ac:dyDescent="0.2">
      <c r="A239" s="93" t="s">
        <v>127</v>
      </c>
      <c r="B239" s="89" t="s">
        <v>28</v>
      </c>
      <c r="C239" s="81" t="s">
        <v>331</v>
      </c>
      <c r="D239" s="90" t="s">
        <v>128</v>
      </c>
      <c r="E239" s="83"/>
      <c r="F239" s="84"/>
      <c r="G239" s="91"/>
      <c r="H239" s="86"/>
    </row>
    <row r="240" spans="1:9" s="59" customFormat="1" ht="30" customHeight="1" x14ac:dyDescent="0.2">
      <c r="A240" s="93" t="s">
        <v>332</v>
      </c>
      <c r="B240" s="108" t="s">
        <v>68</v>
      </c>
      <c r="C240" s="109" t="s">
        <v>333</v>
      </c>
      <c r="D240" s="82"/>
      <c r="E240" s="110" t="s">
        <v>44</v>
      </c>
      <c r="F240" s="111">
        <v>10</v>
      </c>
      <c r="G240" s="85"/>
      <c r="H240" s="91">
        <f>ROUND(G240*F240,2)</f>
        <v>0</v>
      </c>
    </row>
    <row r="241" spans="1:8" s="59" customFormat="1" ht="30" customHeight="1" x14ac:dyDescent="0.2">
      <c r="A241" s="93" t="s">
        <v>334</v>
      </c>
      <c r="B241" s="108" t="s">
        <v>318</v>
      </c>
      <c r="C241" s="109" t="s">
        <v>185</v>
      </c>
      <c r="D241" s="82"/>
      <c r="E241" s="110" t="s">
        <v>44</v>
      </c>
      <c r="F241" s="111">
        <v>90</v>
      </c>
      <c r="G241" s="85"/>
      <c r="H241" s="91">
        <f>ROUND(G241*F241,2)</f>
        <v>0</v>
      </c>
    </row>
    <row r="242" spans="1:8" s="59" customFormat="1" ht="33" customHeight="1" x14ac:dyDescent="0.2">
      <c r="A242" s="93" t="s">
        <v>335</v>
      </c>
      <c r="B242" s="142" t="s">
        <v>35</v>
      </c>
      <c r="C242" s="129" t="s">
        <v>330</v>
      </c>
      <c r="D242" s="130" t="s">
        <v>255</v>
      </c>
      <c r="E242" s="131" t="s">
        <v>44</v>
      </c>
      <c r="F242" s="132">
        <v>5</v>
      </c>
      <c r="G242" s="167"/>
      <c r="H242" s="134">
        <f t="shared" ref="H242:H243" si="54">ROUND(G242*F242,2)</f>
        <v>0</v>
      </c>
    </row>
    <row r="243" spans="1:8" s="59" customFormat="1" ht="33" customHeight="1" x14ac:dyDescent="0.2">
      <c r="A243" s="93" t="s">
        <v>336</v>
      </c>
      <c r="B243" s="168" t="s">
        <v>287</v>
      </c>
      <c r="C243" s="136" t="s">
        <v>337</v>
      </c>
      <c r="D243" s="137" t="s">
        <v>338</v>
      </c>
      <c r="E243" s="138" t="s">
        <v>44</v>
      </c>
      <c r="F243" s="160">
        <v>5</v>
      </c>
      <c r="G243" s="161"/>
      <c r="H243" s="141">
        <f t="shared" si="54"/>
        <v>0</v>
      </c>
    </row>
    <row r="244" spans="1:8" s="59" customFormat="1" ht="30" customHeight="1" x14ac:dyDescent="0.2">
      <c r="A244" s="93" t="s">
        <v>105</v>
      </c>
      <c r="B244" s="80" t="s">
        <v>391</v>
      </c>
      <c r="C244" s="81" t="s">
        <v>106</v>
      </c>
      <c r="D244" s="90" t="s">
        <v>171</v>
      </c>
      <c r="E244" s="83" t="s">
        <v>27</v>
      </c>
      <c r="F244" s="106">
        <v>10</v>
      </c>
      <c r="G244" s="85"/>
      <c r="H244" s="86">
        <f>ROUND(G244*F244,2)</f>
        <v>0</v>
      </c>
    </row>
    <row r="245" spans="1:8" s="59" customFormat="1" ht="30" customHeight="1" x14ac:dyDescent="0.2">
      <c r="A245" s="93" t="s">
        <v>73</v>
      </c>
      <c r="B245" s="80" t="s">
        <v>392</v>
      </c>
      <c r="C245" s="81" t="s">
        <v>75</v>
      </c>
      <c r="D245" s="90" t="s">
        <v>107</v>
      </c>
      <c r="E245" s="83" t="s">
        <v>34</v>
      </c>
      <c r="F245" s="100">
        <v>6</v>
      </c>
      <c r="G245" s="85"/>
      <c r="H245" s="86">
        <f t="shared" ref="H245" si="55">ROUND(G245*F245,2)</f>
        <v>0</v>
      </c>
    </row>
    <row r="246" spans="1:8" ht="33" customHeight="1" x14ac:dyDescent="0.2">
      <c r="A246" s="20"/>
      <c r="B246" s="157"/>
      <c r="C246" s="92" t="s">
        <v>21</v>
      </c>
      <c r="D246" s="11"/>
      <c r="E246" s="10"/>
      <c r="F246" s="9"/>
      <c r="G246" s="20"/>
      <c r="H246" s="23"/>
    </row>
    <row r="247" spans="1:8" s="59" customFormat="1" ht="33" customHeight="1" x14ac:dyDescent="0.2">
      <c r="A247" s="58" t="s">
        <v>48</v>
      </c>
      <c r="B247" s="80" t="s">
        <v>393</v>
      </c>
      <c r="C247" s="60" t="s">
        <v>124</v>
      </c>
      <c r="D247" s="71" t="s">
        <v>125</v>
      </c>
      <c r="E247" s="83" t="s">
        <v>34</v>
      </c>
      <c r="F247" s="100">
        <v>1</v>
      </c>
      <c r="G247" s="85"/>
      <c r="H247" s="86">
        <f>ROUND(G247*F247,2)</f>
        <v>0</v>
      </c>
    </row>
    <row r="248" spans="1:8" s="59" customFormat="1" ht="30" customHeight="1" x14ac:dyDescent="0.2">
      <c r="A248" s="58" t="s">
        <v>340</v>
      </c>
      <c r="B248" s="80" t="s">
        <v>394</v>
      </c>
      <c r="C248" s="81" t="s">
        <v>342</v>
      </c>
      <c r="D248" s="71" t="s">
        <v>125</v>
      </c>
      <c r="E248" s="83" t="s">
        <v>34</v>
      </c>
      <c r="F248" s="100">
        <v>1</v>
      </c>
      <c r="G248" s="85"/>
      <c r="H248" s="86">
        <f t="shared" ref="H248:H250" si="56">ROUND(G248*F248,2)</f>
        <v>0</v>
      </c>
    </row>
    <row r="249" spans="1:8" s="59" customFormat="1" ht="30" customHeight="1" x14ac:dyDescent="0.2">
      <c r="A249" s="58" t="s">
        <v>343</v>
      </c>
      <c r="B249" s="80" t="s">
        <v>395</v>
      </c>
      <c r="C249" s="81" t="s">
        <v>345</v>
      </c>
      <c r="D249" s="71" t="s">
        <v>125</v>
      </c>
      <c r="E249" s="83" t="s">
        <v>34</v>
      </c>
      <c r="F249" s="100">
        <v>1</v>
      </c>
      <c r="G249" s="85"/>
      <c r="H249" s="86">
        <f t="shared" si="56"/>
        <v>0</v>
      </c>
    </row>
    <row r="250" spans="1:8" s="59" customFormat="1" ht="30" customHeight="1" x14ac:dyDescent="0.2">
      <c r="A250" s="58" t="s">
        <v>346</v>
      </c>
      <c r="B250" s="80" t="s">
        <v>396</v>
      </c>
      <c r="C250" s="60" t="s">
        <v>348</v>
      </c>
      <c r="D250" s="71" t="s">
        <v>125</v>
      </c>
      <c r="E250" s="83" t="s">
        <v>34</v>
      </c>
      <c r="F250" s="100">
        <v>1</v>
      </c>
      <c r="G250" s="85"/>
      <c r="H250" s="86">
        <f t="shared" si="56"/>
        <v>0</v>
      </c>
    </row>
    <row r="251" spans="1:8" ht="33" customHeight="1" x14ac:dyDescent="0.2">
      <c r="A251" s="20"/>
      <c r="B251" s="16"/>
      <c r="C251" s="92" t="s">
        <v>22</v>
      </c>
      <c r="D251" s="11"/>
      <c r="E251" s="8"/>
      <c r="F251" s="11"/>
      <c r="G251" s="20"/>
      <c r="H251" s="23"/>
    </row>
    <row r="252" spans="1:8" s="59" customFormat="1" ht="30" customHeight="1" x14ac:dyDescent="0.2">
      <c r="A252" s="93" t="s">
        <v>49</v>
      </c>
      <c r="B252" s="80" t="s">
        <v>397</v>
      </c>
      <c r="C252" s="81" t="s">
        <v>50</v>
      </c>
      <c r="D252" s="90" t="s">
        <v>139</v>
      </c>
      <c r="E252" s="83"/>
      <c r="F252" s="84"/>
      <c r="G252" s="88"/>
      <c r="H252" s="86"/>
    </row>
    <row r="253" spans="1:8" s="59" customFormat="1" ht="30" customHeight="1" x14ac:dyDescent="0.2">
      <c r="A253" s="93" t="s">
        <v>87</v>
      </c>
      <c r="B253" s="89" t="s">
        <v>28</v>
      </c>
      <c r="C253" s="81" t="s">
        <v>88</v>
      </c>
      <c r="D253" s="90"/>
      <c r="E253" s="83" t="s">
        <v>27</v>
      </c>
      <c r="F253" s="106">
        <v>45</v>
      </c>
      <c r="G253" s="85"/>
      <c r="H253" s="86">
        <f>ROUND(G253*F253,2)</f>
        <v>0</v>
      </c>
    </row>
    <row r="254" spans="1:8" s="59" customFormat="1" ht="30" customHeight="1" x14ac:dyDescent="0.2">
      <c r="A254" s="93" t="s">
        <v>51</v>
      </c>
      <c r="B254" s="89" t="s">
        <v>35</v>
      </c>
      <c r="C254" s="81" t="s">
        <v>89</v>
      </c>
      <c r="D254" s="90"/>
      <c r="E254" s="83" t="s">
        <v>27</v>
      </c>
      <c r="F254" s="106">
        <v>355</v>
      </c>
      <c r="G254" s="85"/>
      <c r="H254" s="86">
        <f>ROUND(G254*F254,2)</f>
        <v>0</v>
      </c>
    </row>
    <row r="255" spans="1:8" ht="33" customHeight="1" thickBot="1" x14ac:dyDescent="0.25">
      <c r="A255" s="21"/>
      <c r="B255" s="35" t="str">
        <f>B216</f>
        <v>G</v>
      </c>
      <c r="C255" s="172" t="str">
        <f>C216</f>
        <v xml:space="preserve">GATEWAY RD / WATT ST TRANSIT STOP IMPROVEMENTS </v>
      </c>
      <c r="D255" s="173"/>
      <c r="E255" s="173"/>
      <c r="F255" s="174"/>
      <c r="G255" s="21" t="s">
        <v>16</v>
      </c>
      <c r="H255" s="21">
        <f>SUM(H216:H254)</f>
        <v>0</v>
      </c>
    </row>
    <row r="256" spans="1:8" s="39" customFormat="1" ht="36" customHeight="1" thickTop="1" x14ac:dyDescent="0.2">
      <c r="A256" s="37"/>
      <c r="B256" s="36" t="s">
        <v>352</v>
      </c>
      <c r="C256" s="169" t="s">
        <v>359</v>
      </c>
      <c r="D256" s="170"/>
      <c r="E256" s="170"/>
      <c r="F256" s="171"/>
      <c r="G256" s="54"/>
      <c r="H256" s="55" t="s">
        <v>1</v>
      </c>
    </row>
    <row r="257" spans="1:8" ht="33" customHeight="1" x14ac:dyDescent="0.2">
      <c r="A257" s="20"/>
      <c r="B257" s="16"/>
      <c r="C257" s="79" t="s">
        <v>18</v>
      </c>
      <c r="D257" s="11"/>
      <c r="E257" s="9" t="s">
        <v>1</v>
      </c>
      <c r="F257" s="9" t="s">
        <v>1</v>
      </c>
      <c r="G257" s="20" t="s">
        <v>1</v>
      </c>
      <c r="H257" s="23"/>
    </row>
    <row r="258" spans="1:8" s="59" customFormat="1" ht="30" customHeight="1" x14ac:dyDescent="0.2">
      <c r="A258" s="87" t="s">
        <v>30</v>
      </c>
      <c r="B258" s="80" t="s">
        <v>398</v>
      </c>
      <c r="C258" s="81" t="s">
        <v>31</v>
      </c>
      <c r="D258" s="82" t="s">
        <v>137</v>
      </c>
      <c r="E258" s="83"/>
      <c r="F258" s="84"/>
      <c r="G258" s="88"/>
      <c r="H258" s="86"/>
    </row>
    <row r="259" spans="1:8" s="59" customFormat="1" ht="33" customHeight="1" x14ac:dyDescent="0.2">
      <c r="A259" s="87" t="s">
        <v>141</v>
      </c>
      <c r="B259" s="89" t="s">
        <v>28</v>
      </c>
      <c r="C259" s="81" t="s">
        <v>142</v>
      </c>
      <c r="D259" s="90" t="s">
        <v>1</v>
      </c>
      <c r="E259" s="83" t="s">
        <v>26</v>
      </c>
      <c r="F259" s="106">
        <v>25</v>
      </c>
      <c r="G259" s="85"/>
      <c r="H259" s="86">
        <f t="shared" ref="H259:H261" si="57">ROUND(G259*F259,2)</f>
        <v>0</v>
      </c>
    </row>
    <row r="260" spans="1:8" s="59" customFormat="1" ht="30" customHeight="1" x14ac:dyDescent="0.2">
      <c r="A260" s="58" t="s">
        <v>32</v>
      </c>
      <c r="B260" s="80" t="s">
        <v>399</v>
      </c>
      <c r="C260" s="81" t="s">
        <v>33</v>
      </c>
      <c r="D260" s="82" t="s">
        <v>137</v>
      </c>
      <c r="E260" s="83" t="s">
        <v>27</v>
      </c>
      <c r="F260" s="106">
        <v>400</v>
      </c>
      <c r="G260" s="85"/>
      <c r="H260" s="86">
        <f t="shared" si="57"/>
        <v>0</v>
      </c>
    </row>
    <row r="261" spans="1:8" s="59" customFormat="1" ht="30" customHeight="1" x14ac:dyDescent="0.2">
      <c r="A261" s="58" t="s">
        <v>178</v>
      </c>
      <c r="B261" s="80" t="s">
        <v>400</v>
      </c>
      <c r="C261" s="81" t="s">
        <v>179</v>
      </c>
      <c r="D261" s="82" t="s">
        <v>156</v>
      </c>
      <c r="E261" s="83" t="s">
        <v>26</v>
      </c>
      <c r="F261" s="106">
        <v>85</v>
      </c>
      <c r="G261" s="85"/>
      <c r="H261" s="86">
        <f t="shared" si="57"/>
        <v>0</v>
      </c>
    </row>
    <row r="262" spans="1:8" ht="33" customHeight="1" x14ac:dyDescent="0.2">
      <c r="A262" s="20"/>
      <c r="B262" s="16"/>
      <c r="C262" s="92" t="s">
        <v>132</v>
      </c>
      <c r="D262" s="11"/>
      <c r="E262" s="8"/>
      <c r="F262" s="11"/>
      <c r="G262" s="20"/>
      <c r="H262" s="23"/>
    </row>
    <row r="263" spans="1:8" s="59" customFormat="1" ht="30" customHeight="1" x14ac:dyDescent="0.2">
      <c r="A263" s="93" t="s">
        <v>312</v>
      </c>
      <c r="B263" s="80" t="s">
        <v>401</v>
      </c>
      <c r="C263" s="81" t="s">
        <v>313</v>
      </c>
      <c r="D263" s="90" t="s">
        <v>314</v>
      </c>
      <c r="E263" s="83"/>
      <c r="F263" s="84"/>
      <c r="G263" s="88"/>
      <c r="H263" s="86"/>
    </row>
    <row r="264" spans="1:8" s="59" customFormat="1" ht="30" customHeight="1" x14ac:dyDescent="0.2">
      <c r="A264" s="93" t="s">
        <v>315</v>
      </c>
      <c r="B264" s="89" t="s">
        <v>28</v>
      </c>
      <c r="C264" s="81" t="s">
        <v>316</v>
      </c>
      <c r="D264" s="90" t="s">
        <v>1</v>
      </c>
      <c r="E264" s="83" t="s">
        <v>27</v>
      </c>
      <c r="F264" s="106">
        <v>45</v>
      </c>
      <c r="G264" s="85"/>
      <c r="H264" s="86">
        <f t="shared" ref="H264" si="58">ROUND(G264*F264,2)</f>
        <v>0</v>
      </c>
    </row>
    <row r="265" spans="1:8" s="59" customFormat="1" ht="30" customHeight="1" x14ac:dyDescent="0.2">
      <c r="A265" s="93" t="s">
        <v>161</v>
      </c>
      <c r="B265" s="80" t="s">
        <v>402</v>
      </c>
      <c r="C265" s="81" t="s">
        <v>162</v>
      </c>
      <c r="D265" s="90" t="s">
        <v>163</v>
      </c>
      <c r="E265" s="83"/>
      <c r="F265" s="84"/>
      <c r="G265" s="88"/>
      <c r="H265" s="86"/>
    </row>
    <row r="266" spans="1:8" s="59" customFormat="1" ht="30" customHeight="1" x14ac:dyDescent="0.2">
      <c r="A266" s="93" t="s">
        <v>164</v>
      </c>
      <c r="B266" s="89" t="s">
        <v>28</v>
      </c>
      <c r="C266" s="81" t="s">
        <v>165</v>
      </c>
      <c r="D266" s="90" t="s">
        <v>117</v>
      </c>
      <c r="E266" s="83" t="s">
        <v>27</v>
      </c>
      <c r="F266" s="106">
        <v>510</v>
      </c>
      <c r="G266" s="85"/>
      <c r="H266" s="86">
        <f t="shared" ref="H266" si="59">ROUND(G266*F266,2)</f>
        <v>0</v>
      </c>
    </row>
    <row r="267" spans="1:8" s="59" customFormat="1" ht="30" customHeight="1" x14ac:dyDescent="0.2">
      <c r="A267" s="93" t="s">
        <v>114</v>
      </c>
      <c r="B267" s="80" t="s">
        <v>403</v>
      </c>
      <c r="C267" s="81" t="s">
        <v>115</v>
      </c>
      <c r="D267" s="90" t="s">
        <v>163</v>
      </c>
      <c r="E267" s="83"/>
      <c r="F267" s="84"/>
      <c r="G267" s="88"/>
      <c r="H267" s="86"/>
    </row>
    <row r="268" spans="1:8" s="59" customFormat="1" ht="30" customHeight="1" x14ac:dyDescent="0.2">
      <c r="A268" s="93" t="s">
        <v>116</v>
      </c>
      <c r="B268" s="89" t="s">
        <v>28</v>
      </c>
      <c r="C268" s="81" t="s">
        <v>138</v>
      </c>
      <c r="D268" s="90" t="s">
        <v>117</v>
      </c>
      <c r="E268" s="83"/>
      <c r="F268" s="84"/>
      <c r="G268" s="88"/>
      <c r="H268" s="86"/>
    </row>
    <row r="269" spans="1:8" s="59" customFormat="1" ht="30" customHeight="1" x14ac:dyDescent="0.2">
      <c r="A269" s="93" t="s">
        <v>317</v>
      </c>
      <c r="B269" s="98" t="s">
        <v>68</v>
      </c>
      <c r="C269" s="81" t="s">
        <v>319</v>
      </c>
      <c r="D269" s="90"/>
      <c r="E269" s="83" t="s">
        <v>27</v>
      </c>
      <c r="F269" s="106">
        <v>10</v>
      </c>
      <c r="G269" s="85"/>
      <c r="H269" s="86">
        <f>ROUND(G269*F269,2)</f>
        <v>0</v>
      </c>
    </row>
    <row r="270" spans="1:8" s="59" customFormat="1" ht="30" customHeight="1" x14ac:dyDescent="0.2">
      <c r="A270" s="93" t="s">
        <v>320</v>
      </c>
      <c r="B270" s="80" t="s">
        <v>404</v>
      </c>
      <c r="C270" s="81" t="s">
        <v>321</v>
      </c>
      <c r="D270" s="90" t="s">
        <v>314</v>
      </c>
      <c r="E270" s="83" t="s">
        <v>27</v>
      </c>
      <c r="F270" s="106">
        <v>15</v>
      </c>
      <c r="G270" s="85"/>
      <c r="H270" s="86">
        <f t="shared" ref="H270" si="60">ROUND(G270*F270,2)</f>
        <v>0</v>
      </c>
    </row>
    <row r="271" spans="1:8" s="59" customFormat="1" ht="30" customHeight="1" x14ac:dyDescent="0.2">
      <c r="A271" s="93" t="s">
        <v>250</v>
      </c>
      <c r="B271" s="80" t="s">
        <v>405</v>
      </c>
      <c r="C271" s="81" t="s">
        <v>251</v>
      </c>
      <c r="D271" s="90" t="s">
        <v>120</v>
      </c>
      <c r="E271" s="83"/>
      <c r="F271" s="84"/>
      <c r="G271" s="88"/>
      <c r="H271" s="86"/>
    </row>
    <row r="272" spans="1:8" s="59" customFormat="1" ht="30" customHeight="1" x14ac:dyDescent="0.2">
      <c r="A272" s="93" t="s">
        <v>322</v>
      </c>
      <c r="B272" s="89" t="s">
        <v>28</v>
      </c>
      <c r="C272" s="81" t="s">
        <v>323</v>
      </c>
      <c r="D272" s="90" t="s">
        <v>1</v>
      </c>
      <c r="E272" s="83" t="s">
        <v>44</v>
      </c>
      <c r="F272" s="106">
        <v>5</v>
      </c>
      <c r="G272" s="105"/>
      <c r="H272" s="86">
        <f t="shared" ref="H272:H274" si="61">ROUND(G272*F272,2)</f>
        <v>0</v>
      </c>
    </row>
    <row r="273" spans="1:8" s="59" customFormat="1" ht="30" customHeight="1" x14ac:dyDescent="0.2">
      <c r="A273" s="93" t="s">
        <v>324</v>
      </c>
      <c r="B273" s="89" t="s">
        <v>35</v>
      </c>
      <c r="C273" s="81" t="s">
        <v>325</v>
      </c>
      <c r="D273" s="90" t="s">
        <v>1</v>
      </c>
      <c r="E273" s="83" t="s">
        <v>44</v>
      </c>
      <c r="F273" s="106">
        <v>25</v>
      </c>
      <c r="G273" s="105"/>
      <c r="H273" s="86">
        <f t="shared" si="61"/>
        <v>0</v>
      </c>
    </row>
    <row r="274" spans="1:8" s="59" customFormat="1" ht="30" customHeight="1" x14ac:dyDescent="0.2">
      <c r="A274" s="93" t="s">
        <v>252</v>
      </c>
      <c r="B274" s="89" t="s">
        <v>287</v>
      </c>
      <c r="C274" s="81" t="s">
        <v>326</v>
      </c>
      <c r="D274" s="90"/>
      <c r="E274" s="83" t="s">
        <v>44</v>
      </c>
      <c r="F274" s="106">
        <v>5</v>
      </c>
      <c r="G274" s="105"/>
      <c r="H274" s="86">
        <f t="shared" si="61"/>
        <v>0</v>
      </c>
    </row>
    <row r="275" spans="1:8" s="59" customFormat="1" ht="30" customHeight="1" x14ac:dyDescent="0.2">
      <c r="A275" s="93" t="s">
        <v>121</v>
      </c>
      <c r="B275" s="80" t="s">
        <v>406</v>
      </c>
      <c r="C275" s="81" t="s">
        <v>122</v>
      </c>
      <c r="D275" s="90" t="s">
        <v>120</v>
      </c>
      <c r="E275" s="83"/>
      <c r="F275" s="84"/>
      <c r="G275" s="88"/>
      <c r="H275" s="86"/>
    </row>
    <row r="276" spans="1:8" s="59" customFormat="1" ht="33" customHeight="1" x14ac:dyDescent="0.2">
      <c r="A276" s="93" t="s">
        <v>329</v>
      </c>
      <c r="B276" s="89" t="s">
        <v>28</v>
      </c>
      <c r="C276" s="81" t="s">
        <v>330</v>
      </c>
      <c r="D276" s="90" t="s">
        <v>255</v>
      </c>
      <c r="E276" s="83" t="s">
        <v>44</v>
      </c>
      <c r="F276" s="106">
        <v>5</v>
      </c>
      <c r="G276" s="85"/>
      <c r="H276" s="86">
        <f t="shared" ref="H276:H277" si="62">ROUND(G276*F276,2)</f>
        <v>0</v>
      </c>
    </row>
    <row r="277" spans="1:8" s="99" customFormat="1" ht="33" customHeight="1" x14ac:dyDescent="0.2">
      <c r="A277" s="93" t="s">
        <v>169</v>
      </c>
      <c r="B277" s="156" t="s">
        <v>35</v>
      </c>
      <c r="C277" s="153" t="s">
        <v>154</v>
      </c>
      <c r="D277" s="154" t="s">
        <v>170</v>
      </c>
      <c r="E277" s="155" t="s">
        <v>44</v>
      </c>
      <c r="F277" s="159">
        <v>30</v>
      </c>
      <c r="G277" s="105"/>
      <c r="H277" s="86">
        <f t="shared" si="62"/>
        <v>0</v>
      </c>
    </row>
    <row r="278" spans="1:8" s="59" customFormat="1" ht="30" customHeight="1" x14ac:dyDescent="0.2">
      <c r="A278" s="93" t="s">
        <v>69</v>
      </c>
      <c r="B278" s="80" t="s">
        <v>407</v>
      </c>
      <c r="C278" s="81" t="s">
        <v>45</v>
      </c>
      <c r="D278" s="90" t="s">
        <v>103</v>
      </c>
      <c r="E278" s="83"/>
      <c r="F278" s="84"/>
      <c r="G278" s="88"/>
      <c r="H278" s="86"/>
    </row>
    <row r="279" spans="1:8" s="59" customFormat="1" ht="33" customHeight="1" x14ac:dyDescent="0.2">
      <c r="A279" s="93" t="s">
        <v>127</v>
      </c>
      <c r="B279" s="89" t="s">
        <v>28</v>
      </c>
      <c r="C279" s="81" t="s">
        <v>331</v>
      </c>
      <c r="D279" s="90" t="s">
        <v>128</v>
      </c>
      <c r="E279" s="83"/>
      <c r="F279" s="84"/>
      <c r="G279" s="91"/>
      <c r="H279" s="86"/>
    </row>
    <row r="280" spans="1:8" s="59" customFormat="1" ht="30" customHeight="1" x14ac:dyDescent="0.2">
      <c r="A280" s="93" t="s">
        <v>334</v>
      </c>
      <c r="B280" s="108" t="s">
        <v>68</v>
      </c>
      <c r="C280" s="109" t="s">
        <v>185</v>
      </c>
      <c r="D280" s="82"/>
      <c r="E280" s="110" t="s">
        <v>44</v>
      </c>
      <c r="F280" s="111">
        <v>20</v>
      </c>
      <c r="G280" s="85"/>
      <c r="H280" s="91">
        <f>ROUND(G280*F280,2)</f>
        <v>0</v>
      </c>
    </row>
    <row r="281" spans="1:8" s="59" customFormat="1" ht="30" customHeight="1" x14ac:dyDescent="0.2">
      <c r="A281" s="93" t="s">
        <v>105</v>
      </c>
      <c r="B281" s="80" t="s">
        <v>408</v>
      </c>
      <c r="C281" s="81" t="s">
        <v>106</v>
      </c>
      <c r="D281" s="90" t="s">
        <v>171</v>
      </c>
      <c r="E281" s="83" t="s">
        <v>27</v>
      </c>
      <c r="F281" s="106">
        <v>10</v>
      </c>
      <c r="G281" s="85"/>
      <c r="H281" s="86">
        <f>ROUND(G281*F281,2)</f>
        <v>0</v>
      </c>
    </row>
    <row r="282" spans="1:8" s="59" customFormat="1" ht="30" customHeight="1" x14ac:dyDescent="0.2">
      <c r="A282" s="93" t="s">
        <v>73</v>
      </c>
      <c r="B282" s="143" t="s">
        <v>409</v>
      </c>
      <c r="C282" s="129" t="s">
        <v>75</v>
      </c>
      <c r="D282" s="130" t="s">
        <v>107</v>
      </c>
      <c r="E282" s="131" t="s">
        <v>34</v>
      </c>
      <c r="F282" s="146">
        <v>6</v>
      </c>
      <c r="G282" s="133"/>
      <c r="H282" s="134">
        <f t="shared" ref="H282" si="63">ROUND(G282*F282,2)</f>
        <v>0</v>
      </c>
    </row>
    <row r="283" spans="1:8" ht="33" customHeight="1" x14ac:dyDescent="0.2">
      <c r="A283" s="20"/>
      <c r="B283" s="162"/>
      <c r="C283" s="148" t="s">
        <v>21</v>
      </c>
      <c r="D283" s="149"/>
      <c r="E283" s="163"/>
      <c r="F283" s="164"/>
      <c r="G283" s="151"/>
      <c r="H283" s="152"/>
    </row>
    <row r="284" spans="1:8" s="59" customFormat="1" ht="33" customHeight="1" x14ac:dyDescent="0.2">
      <c r="A284" s="58" t="s">
        <v>48</v>
      </c>
      <c r="B284" s="80" t="s">
        <v>410</v>
      </c>
      <c r="C284" s="60" t="s">
        <v>124</v>
      </c>
      <c r="D284" s="71" t="s">
        <v>125</v>
      </c>
      <c r="E284" s="83" t="s">
        <v>34</v>
      </c>
      <c r="F284" s="100">
        <v>1</v>
      </c>
      <c r="G284" s="85"/>
      <c r="H284" s="86">
        <f>ROUND(G284*F284,2)</f>
        <v>0</v>
      </c>
    </row>
    <row r="285" spans="1:8" s="59" customFormat="1" ht="30" customHeight="1" x14ac:dyDescent="0.2">
      <c r="A285" s="58" t="s">
        <v>340</v>
      </c>
      <c r="B285" s="80" t="s">
        <v>411</v>
      </c>
      <c r="C285" s="81" t="s">
        <v>342</v>
      </c>
      <c r="D285" s="71" t="s">
        <v>125</v>
      </c>
      <c r="E285" s="83" t="s">
        <v>34</v>
      </c>
      <c r="F285" s="100">
        <v>1</v>
      </c>
      <c r="G285" s="85"/>
      <c r="H285" s="86">
        <f t="shared" ref="H285:H287" si="64">ROUND(G285*F285,2)</f>
        <v>0</v>
      </c>
    </row>
    <row r="286" spans="1:8" s="59" customFormat="1" ht="30" customHeight="1" x14ac:dyDescent="0.2">
      <c r="A286" s="58" t="s">
        <v>343</v>
      </c>
      <c r="B286" s="80" t="s">
        <v>412</v>
      </c>
      <c r="C286" s="81" t="s">
        <v>345</v>
      </c>
      <c r="D286" s="71" t="s">
        <v>125</v>
      </c>
      <c r="E286" s="83" t="s">
        <v>34</v>
      </c>
      <c r="F286" s="100">
        <v>1</v>
      </c>
      <c r="G286" s="85"/>
      <c r="H286" s="86">
        <f t="shared" si="64"/>
        <v>0</v>
      </c>
    </row>
    <row r="287" spans="1:8" s="59" customFormat="1" ht="30" customHeight="1" x14ac:dyDescent="0.2">
      <c r="A287" s="58" t="s">
        <v>346</v>
      </c>
      <c r="B287" s="80" t="s">
        <v>413</v>
      </c>
      <c r="C287" s="60" t="s">
        <v>348</v>
      </c>
      <c r="D287" s="71" t="s">
        <v>125</v>
      </c>
      <c r="E287" s="83" t="s">
        <v>34</v>
      </c>
      <c r="F287" s="100">
        <v>1</v>
      </c>
      <c r="G287" s="85"/>
      <c r="H287" s="86">
        <f t="shared" si="64"/>
        <v>0</v>
      </c>
    </row>
    <row r="288" spans="1:8" ht="33" customHeight="1" x14ac:dyDescent="0.2">
      <c r="A288" s="20"/>
      <c r="B288" s="16"/>
      <c r="C288" s="92" t="s">
        <v>22</v>
      </c>
      <c r="D288" s="11"/>
      <c r="E288" s="8"/>
      <c r="F288" s="11"/>
      <c r="G288" s="20"/>
      <c r="H288" s="23"/>
    </row>
    <row r="289" spans="1:8" s="59" customFormat="1" ht="30" customHeight="1" x14ac:dyDescent="0.2">
      <c r="A289" s="93" t="s">
        <v>49</v>
      </c>
      <c r="B289" s="80" t="s">
        <v>414</v>
      </c>
      <c r="C289" s="81" t="s">
        <v>50</v>
      </c>
      <c r="D289" s="90" t="s">
        <v>139</v>
      </c>
      <c r="E289" s="83"/>
      <c r="F289" s="84"/>
      <c r="G289" s="88"/>
      <c r="H289" s="86"/>
    </row>
    <row r="290" spans="1:8" s="59" customFormat="1" ht="30" customHeight="1" x14ac:dyDescent="0.2">
      <c r="A290" s="93" t="s">
        <v>87</v>
      </c>
      <c r="B290" s="89" t="s">
        <v>28</v>
      </c>
      <c r="C290" s="81" t="s">
        <v>88</v>
      </c>
      <c r="D290" s="90"/>
      <c r="E290" s="83" t="s">
        <v>27</v>
      </c>
      <c r="F290" s="106">
        <v>50</v>
      </c>
      <c r="G290" s="85"/>
      <c r="H290" s="86">
        <f>ROUND(G290*F290,2)</f>
        <v>0</v>
      </c>
    </row>
    <row r="291" spans="1:8" s="59" customFormat="1" ht="30" customHeight="1" x14ac:dyDescent="0.2">
      <c r="A291" s="93" t="s">
        <v>51</v>
      </c>
      <c r="B291" s="89" t="s">
        <v>35</v>
      </c>
      <c r="C291" s="81" t="s">
        <v>89</v>
      </c>
      <c r="D291" s="90"/>
      <c r="E291" s="83" t="s">
        <v>27</v>
      </c>
      <c r="F291" s="106">
        <v>350</v>
      </c>
      <c r="G291" s="85"/>
      <c r="H291" s="86">
        <f>ROUND(G291*F291,2)</f>
        <v>0</v>
      </c>
    </row>
    <row r="292" spans="1:8" ht="36" customHeight="1" thickBot="1" x14ac:dyDescent="0.25">
      <c r="A292" s="21"/>
      <c r="B292" s="35" t="str">
        <f>B256</f>
        <v>H</v>
      </c>
      <c r="C292" s="172" t="str">
        <f>C256</f>
        <v>PANDORA AVE / PLESSIS RD / RAVENHURST ST TRANSIT STOP IMPROVEMENTS</v>
      </c>
      <c r="D292" s="173"/>
      <c r="E292" s="173"/>
      <c r="F292" s="174"/>
      <c r="G292" s="21" t="s">
        <v>16</v>
      </c>
      <c r="H292" s="21">
        <f>SUM(H256:H291)</f>
        <v>0</v>
      </c>
    </row>
    <row r="293" spans="1:8" s="39" customFormat="1" ht="33" customHeight="1" thickTop="1" x14ac:dyDescent="0.2">
      <c r="A293" s="37"/>
      <c r="B293" s="36" t="s">
        <v>353</v>
      </c>
      <c r="C293" s="169" t="s">
        <v>432</v>
      </c>
      <c r="D293" s="170"/>
      <c r="E293" s="170"/>
      <c r="F293" s="171"/>
      <c r="G293" s="54"/>
      <c r="H293" s="55" t="s">
        <v>1</v>
      </c>
    </row>
    <row r="294" spans="1:8" ht="33" customHeight="1" x14ac:dyDescent="0.2">
      <c r="A294" s="20"/>
      <c r="B294" s="16"/>
      <c r="C294" s="79" t="s">
        <v>18</v>
      </c>
      <c r="D294" s="11"/>
      <c r="E294" s="9" t="s">
        <v>1</v>
      </c>
      <c r="F294" s="9" t="s">
        <v>1</v>
      </c>
      <c r="G294" s="20" t="s">
        <v>1</v>
      </c>
      <c r="H294" s="23"/>
    </row>
    <row r="295" spans="1:8" s="59" customFormat="1" ht="30" customHeight="1" x14ac:dyDescent="0.2">
      <c r="A295" s="87" t="s">
        <v>30</v>
      </c>
      <c r="B295" s="80" t="s">
        <v>415</v>
      </c>
      <c r="C295" s="81" t="s">
        <v>31</v>
      </c>
      <c r="D295" s="82" t="s">
        <v>137</v>
      </c>
      <c r="E295" s="83"/>
      <c r="F295" s="84"/>
      <c r="G295" s="88"/>
      <c r="H295" s="86"/>
    </row>
    <row r="296" spans="1:8" s="59" customFormat="1" ht="33" customHeight="1" x14ac:dyDescent="0.2">
      <c r="A296" s="87" t="s">
        <v>141</v>
      </c>
      <c r="B296" s="89" t="s">
        <v>28</v>
      </c>
      <c r="C296" s="81" t="s">
        <v>142</v>
      </c>
      <c r="D296" s="90" t="s">
        <v>1</v>
      </c>
      <c r="E296" s="83" t="s">
        <v>26</v>
      </c>
      <c r="F296" s="106">
        <v>25</v>
      </c>
      <c r="G296" s="85"/>
      <c r="H296" s="86">
        <f t="shared" ref="H296:H298" si="65">ROUND(G296*F296,2)</f>
        <v>0</v>
      </c>
    </row>
    <row r="297" spans="1:8" s="59" customFormat="1" ht="30" customHeight="1" x14ac:dyDescent="0.2">
      <c r="A297" s="58" t="s">
        <v>32</v>
      </c>
      <c r="B297" s="80" t="s">
        <v>416</v>
      </c>
      <c r="C297" s="81" t="s">
        <v>33</v>
      </c>
      <c r="D297" s="82" t="s">
        <v>137</v>
      </c>
      <c r="E297" s="83" t="s">
        <v>27</v>
      </c>
      <c r="F297" s="106">
        <v>450</v>
      </c>
      <c r="G297" s="85"/>
      <c r="H297" s="86">
        <f t="shared" si="65"/>
        <v>0</v>
      </c>
    </row>
    <row r="298" spans="1:8" s="59" customFormat="1" ht="30" customHeight="1" x14ac:dyDescent="0.2">
      <c r="A298" s="58" t="s">
        <v>178</v>
      </c>
      <c r="B298" s="80" t="s">
        <v>417</v>
      </c>
      <c r="C298" s="81" t="s">
        <v>179</v>
      </c>
      <c r="D298" s="82" t="s">
        <v>156</v>
      </c>
      <c r="E298" s="83" t="s">
        <v>26</v>
      </c>
      <c r="F298" s="106">
        <v>95</v>
      </c>
      <c r="G298" s="85"/>
      <c r="H298" s="86">
        <f t="shared" si="65"/>
        <v>0</v>
      </c>
    </row>
    <row r="299" spans="1:8" ht="33" customHeight="1" x14ac:dyDescent="0.2">
      <c r="A299" s="20"/>
      <c r="B299" s="16"/>
      <c r="C299" s="92" t="s">
        <v>132</v>
      </c>
      <c r="D299" s="11"/>
      <c r="E299" s="8"/>
      <c r="F299" s="11"/>
      <c r="G299" s="20"/>
      <c r="H299" s="23"/>
    </row>
    <row r="300" spans="1:8" s="59" customFormat="1" ht="30" customHeight="1" x14ac:dyDescent="0.2">
      <c r="A300" s="93" t="s">
        <v>312</v>
      </c>
      <c r="B300" s="80" t="s">
        <v>418</v>
      </c>
      <c r="C300" s="81" t="s">
        <v>313</v>
      </c>
      <c r="D300" s="90" t="s">
        <v>314</v>
      </c>
      <c r="E300" s="83"/>
      <c r="F300" s="84"/>
      <c r="G300" s="88"/>
      <c r="H300" s="86"/>
    </row>
    <row r="301" spans="1:8" s="59" customFormat="1" ht="30" customHeight="1" x14ac:dyDescent="0.2">
      <c r="A301" s="93" t="s">
        <v>315</v>
      </c>
      <c r="B301" s="89" t="s">
        <v>28</v>
      </c>
      <c r="C301" s="81" t="s">
        <v>316</v>
      </c>
      <c r="D301" s="90" t="s">
        <v>1</v>
      </c>
      <c r="E301" s="83" t="s">
        <v>27</v>
      </c>
      <c r="F301" s="106">
        <v>75</v>
      </c>
      <c r="G301" s="85"/>
      <c r="H301" s="86">
        <f t="shared" ref="H301" si="66">ROUND(G301*F301,2)</f>
        <v>0</v>
      </c>
    </row>
    <row r="302" spans="1:8" s="59" customFormat="1" ht="30" customHeight="1" x14ac:dyDescent="0.2">
      <c r="A302" s="93" t="s">
        <v>161</v>
      </c>
      <c r="B302" s="80" t="s">
        <v>419</v>
      </c>
      <c r="C302" s="81" t="s">
        <v>162</v>
      </c>
      <c r="D302" s="90" t="s">
        <v>163</v>
      </c>
      <c r="E302" s="83"/>
      <c r="F302" s="84"/>
      <c r="G302" s="88"/>
      <c r="H302" s="86"/>
    </row>
    <row r="303" spans="1:8" s="59" customFormat="1" ht="30" customHeight="1" x14ac:dyDescent="0.2">
      <c r="A303" s="93" t="s">
        <v>164</v>
      </c>
      <c r="B303" s="89" t="s">
        <v>28</v>
      </c>
      <c r="C303" s="81" t="s">
        <v>165</v>
      </c>
      <c r="D303" s="90" t="s">
        <v>117</v>
      </c>
      <c r="E303" s="83" t="s">
        <v>27</v>
      </c>
      <c r="F303" s="106">
        <v>560</v>
      </c>
      <c r="G303" s="85"/>
      <c r="H303" s="86">
        <f t="shared" ref="H303" si="67">ROUND(G303*F303,2)</f>
        <v>0</v>
      </c>
    </row>
    <row r="304" spans="1:8" s="59" customFormat="1" ht="30" customHeight="1" x14ac:dyDescent="0.2">
      <c r="A304" s="93" t="s">
        <v>114</v>
      </c>
      <c r="B304" s="80" t="s">
        <v>420</v>
      </c>
      <c r="C304" s="81" t="s">
        <v>115</v>
      </c>
      <c r="D304" s="90" t="s">
        <v>163</v>
      </c>
      <c r="E304" s="83"/>
      <c r="F304" s="84"/>
      <c r="G304" s="88"/>
      <c r="H304" s="86"/>
    </row>
    <row r="305" spans="1:8" s="59" customFormat="1" ht="30" customHeight="1" x14ac:dyDescent="0.2">
      <c r="A305" s="93" t="s">
        <v>116</v>
      </c>
      <c r="B305" s="89" t="s">
        <v>28</v>
      </c>
      <c r="C305" s="81" t="s">
        <v>138</v>
      </c>
      <c r="D305" s="90" t="s">
        <v>117</v>
      </c>
      <c r="E305" s="83"/>
      <c r="F305" s="84"/>
      <c r="G305" s="88"/>
      <c r="H305" s="86"/>
    </row>
    <row r="306" spans="1:8" s="59" customFormat="1" ht="30" customHeight="1" x14ac:dyDescent="0.2">
      <c r="A306" s="93" t="s">
        <v>118</v>
      </c>
      <c r="B306" s="98" t="s">
        <v>68</v>
      </c>
      <c r="C306" s="81" t="s">
        <v>119</v>
      </c>
      <c r="D306" s="90"/>
      <c r="E306" s="83" t="s">
        <v>27</v>
      </c>
      <c r="F306" s="106">
        <v>10</v>
      </c>
      <c r="G306" s="85"/>
      <c r="H306" s="86">
        <f>ROUND(G306*F306,2)</f>
        <v>0</v>
      </c>
    </row>
    <row r="307" spans="1:8" s="59" customFormat="1" ht="30" customHeight="1" x14ac:dyDescent="0.2">
      <c r="A307" s="93" t="s">
        <v>250</v>
      </c>
      <c r="B307" s="80" t="s">
        <v>421</v>
      </c>
      <c r="C307" s="81" t="s">
        <v>251</v>
      </c>
      <c r="D307" s="90" t="s">
        <v>120</v>
      </c>
      <c r="E307" s="83"/>
      <c r="F307" s="84"/>
      <c r="G307" s="88"/>
      <c r="H307" s="86"/>
    </row>
    <row r="308" spans="1:8" s="59" customFormat="1" ht="30" customHeight="1" x14ac:dyDescent="0.2">
      <c r="A308" s="93" t="s">
        <v>324</v>
      </c>
      <c r="B308" s="89" t="s">
        <v>28</v>
      </c>
      <c r="C308" s="81" t="s">
        <v>325</v>
      </c>
      <c r="D308" s="90" t="s">
        <v>1</v>
      </c>
      <c r="E308" s="83" t="s">
        <v>44</v>
      </c>
      <c r="F308" s="106">
        <v>10</v>
      </c>
      <c r="G308" s="105"/>
      <c r="H308" s="86">
        <f t="shared" ref="H308" si="68">ROUND(G308*F308,2)</f>
        <v>0</v>
      </c>
    </row>
    <row r="309" spans="1:8" s="59" customFormat="1" ht="30" customHeight="1" x14ac:dyDescent="0.2">
      <c r="A309" s="93" t="s">
        <v>121</v>
      </c>
      <c r="B309" s="80" t="s">
        <v>422</v>
      </c>
      <c r="C309" s="81" t="s">
        <v>122</v>
      </c>
      <c r="D309" s="90" t="s">
        <v>120</v>
      </c>
      <c r="E309" s="83"/>
      <c r="F309" s="84"/>
      <c r="G309" s="88"/>
      <c r="H309" s="86"/>
    </row>
    <row r="310" spans="1:8" s="59" customFormat="1" ht="33" customHeight="1" x14ac:dyDescent="0.2">
      <c r="A310" s="93" t="s">
        <v>329</v>
      </c>
      <c r="B310" s="89" t="s">
        <v>28</v>
      </c>
      <c r="C310" s="81" t="s">
        <v>330</v>
      </c>
      <c r="D310" s="90" t="s">
        <v>255</v>
      </c>
      <c r="E310" s="83" t="s">
        <v>44</v>
      </c>
      <c r="F310" s="106">
        <v>15</v>
      </c>
      <c r="G310" s="85"/>
      <c r="H310" s="86">
        <f t="shared" ref="H310:H311" si="69">ROUND(G310*F310,2)</f>
        <v>0</v>
      </c>
    </row>
    <row r="311" spans="1:8" s="99" customFormat="1" ht="33" customHeight="1" x14ac:dyDescent="0.2">
      <c r="A311" s="93" t="s">
        <v>169</v>
      </c>
      <c r="B311" s="156" t="s">
        <v>35</v>
      </c>
      <c r="C311" s="153" t="s">
        <v>154</v>
      </c>
      <c r="D311" s="154" t="s">
        <v>170</v>
      </c>
      <c r="E311" s="155" t="s">
        <v>44</v>
      </c>
      <c r="F311" s="159">
        <v>10</v>
      </c>
      <c r="G311" s="105"/>
      <c r="H311" s="86">
        <f t="shared" si="69"/>
        <v>0</v>
      </c>
    </row>
    <row r="312" spans="1:8" s="59" customFormat="1" ht="30" customHeight="1" x14ac:dyDescent="0.2">
      <c r="A312" s="93" t="s">
        <v>69</v>
      </c>
      <c r="B312" s="80" t="s">
        <v>423</v>
      </c>
      <c r="C312" s="81" t="s">
        <v>45</v>
      </c>
      <c r="D312" s="90" t="s">
        <v>103</v>
      </c>
      <c r="E312" s="83"/>
      <c r="F312" s="84"/>
      <c r="G312" s="88"/>
      <c r="H312" s="86"/>
    </row>
    <row r="313" spans="1:8" s="59" customFormat="1" ht="33" customHeight="1" x14ac:dyDescent="0.2">
      <c r="A313" s="93" t="s">
        <v>127</v>
      </c>
      <c r="B313" s="89" t="s">
        <v>28</v>
      </c>
      <c r="C313" s="81" t="s">
        <v>331</v>
      </c>
      <c r="D313" s="90" t="s">
        <v>128</v>
      </c>
      <c r="E313" s="83"/>
      <c r="F313" s="84"/>
      <c r="G313" s="91"/>
      <c r="H313" s="86"/>
    </row>
    <row r="314" spans="1:8" s="59" customFormat="1" ht="30" customHeight="1" x14ac:dyDescent="0.2">
      <c r="A314" s="93" t="s">
        <v>334</v>
      </c>
      <c r="B314" s="108" t="s">
        <v>68</v>
      </c>
      <c r="C314" s="109" t="s">
        <v>185</v>
      </c>
      <c r="D314" s="82"/>
      <c r="E314" s="110" t="s">
        <v>44</v>
      </c>
      <c r="F314" s="111">
        <v>140</v>
      </c>
      <c r="G314" s="85"/>
      <c r="H314" s="91">
        <f>ROUND(G314*F314,2)</f>
        <v>0</v>
      </c>
    </row>
    <row r="315" spans="1:8" s="59" customFormat="1" ht="30" customHeight="1" x14ac:dyDescent="0.2">
      <c r="A315" s="93" t="s">
        <v>105</v>
      </c>
      <c r="B315" s="80" t="s">
        <v>424</v>
      </c>
      <c r="C315" s="81" t="s">
        <v>106</v>
      </c>
      <c r="D315" s="90" t="s">
        <v>171</v>
      </c>
      <c r="E315" s="83" t="s">
        <v>27</v>
      </c>
      <c r="F315" s="106">
        <v>11</v>
      </c>
      <c r="G315" s="85"/>
      <c r="H315" s="86">
        <f>ROUND(G315*F315,2)</f>
        <v>0</v>
      </c>
    </row>
    <row r="316" spans="1:8" s="59" customFormat="1" ht="30" customHeight="1" x14ac:dyDescent="0.2">
      <c r="A316" s="93" t="s">
        <v>73</v>
      </c>
      <c r="B316" s="80" t="s">
        <v>425</v>
      </c>
      <c r="C316" s="81" t="s">
        <v>75</v>
      </c>
      <c r="D316" s="90" t="s">
        <v>107</v>
      </c>
      <c r="E316" s="83" t="s">
        <v>34</v>
      </c>
      <c r="F316" s="100">
        <v>2</v>
      </c>
      <c r="G316" s="85"/>
      <c r="H316" s="86">
        <f t="shared" ref="H316" si="70">ROUND(G316*F316,2)</f>
        <v>0</v>
      </c>
    </row>
    <row r="317" spans="1:8" ht="33" customHeight="1" x14ac:dyDescent="0.2">
      <c r="A317" s="20"/>
      <c r="B317" s="157"/>
      <c r="C317" s="92" t="s">
        <v>21</v>
      </c>
      <c r="D317" s="11"/>
      <c r="E317" s="10"/>
      <c r="F317" s="9"/>
      <c r="G317" s="20"/>
      <c r="H317" s="23"/>
    </row>
    <row r="318" spans="1:8" s="59" customFormat="1" ht="33" customHeight="1" x14ac:dyDescent="0.2">
      <c r="A318" s="58" t="s">
        <v>48</v>
      </c>
      <c r="B318" s="80" t="s">
        <v>426</v>
      </c>
      <c r="C318" s="60" t="s">
        <v>124</v>
      </c>
      <c r="D318" s="71" t="s">
        <v>125</v>
      </c>
      <c r="E318" s="83" t="s">
        <v>34</v>
      </c>
      <c r="F318" s="100">
        <v>1</v>
      </c>
      <c r="G318" s="85"/>
      <c r="H318" s="86">
        <f>ROUND(G318*F318,2)</f>
        <v>0</v>
      </c>
    </row>
    <row r="319" spans="1:8" s="59" customFormat="1" ht="30" customHeight="1" x14ac:dyDescent="0.2">
      <c r="A319" s="58" t="s">
        <v>340</v>
      </c>
      <c r="B319" s="143" t="s">
        <v>427</v>
      </c>
      <c r="C319" s="129" t="s">
        <v>342</v>
      </c>
      <c r="D319" s="145" t="s">
        <v>125</v>
      </c>
      <c r="E319" s="131" t="s">
        <v>34</v>
      </c>
      <c r="F319" s="146">
        <v>1</v>
      </c>
      <c r="G319" s="133"/>
      <c r="H319" s="134">
        <f t="shared" ref="H319:H321" si="71">ROUND(G319*F319,2)</f>
        <v>0</v>
      </c>
    </row>
    <row r="320" spans="1:8" s="59" customFormat="1" ht="30" customHeight="1" x14ac:dyDescent="0.2">
      <c r="A320" s="58" t="s">
        <v>343</v>
      </c>
      <c r="B320" s="135" t="s">
        <v>428</v>
      </c>
      <c r="C320" s="136" t="s">
        <v>345</v>
      </c>
      <c r="D320" s="165" t="s">
        <v>125</v>
      </c>
      <c r="E320" s="138" t="s">
        <v>34</v>
      </c>
      <c r="F320" s="166">
        <v>1</v>
      </c>
      <c r="G320" s="161"/>
      <c r="H320" s="141">
        <f t="shared" si="71"/>
        <v>0</v>
      </c>
    </row>
    <row r="321" spans="1:53" s="59" customFormat="1" ht="30" customHeight="1" x14ac:dyDescent="0.2">
      <c r="A321" s="58" t="s">
        <v>346</v>
      </c>
      <c r="B321" s="80" t="s">
        <v>429</v>
      </c>
      <c r="C321" s="60" t="s">
        <v>348</v>
      </c>
      <c r="D321" s="71" t="s">
        <v>125</v>
      </c>
      <c r="E321" s="83" t="s">
        <v>34</v>
      </c>
      <c r="F321" s="100">
        <v>1</v>
      </c>
      <c r="G321" s="85"/>
      <c r="H321" s="86">
        <f t="shared" si="71"/>
        <v>0</v>
      </c>
    </row>
    <row r="322" spans="1:53" ht="33" customHeight="1" x14ac:dyDescent="0.2">
      <c r="A322" s="20"/>
      <c r="B322" s="16"/>
      <c r="C322" s="92" t="s">
        <v>22</v>
      </c>
      <c r="D322" s="11"/>
      <c r="E322" s="8"/>
      <c r="F322" s="11"/>
      <c r="G322" s="20"/>
      <c r="H322" s="23"/>
    </row>
    <row r="323" spans="1:53" s="59" customFormat="1" ht="30" customHeight="1" x14ac:dyDescent="0.2">
      <c r="A323" s="93" t="s">
        <v>49</v>
      </c>
      <c r="B323" s="80" t="s">
        <v>430</v>
      </c>
      <c r="C323" s="81" t="s">
        <v>50</v>
      </c>
      <c r="D323" s="90" t="s">
        <v>139</v>
      </c>
      <c r="E323" s="83"/>
      <c r="F323" s="84"/>
      <c r="G323" s="88"/>
      <c r="H323" s="86"/>
    </row>
    <row r="324" spans="1:53" s="59" customFormat="1" ht="30" customHeight="1" x14ac:dyDescent="0.2">
      <c r="A324" s="93" t="s">
        <v>87</v>
      </c>
      <c r="B324" s="89" t="s">
        <v>28</v>
      </c>
      <c r="C324" s="81" t="s">
        <v>88</v>
      </c>
      <c r="D324" s="90"/>
      <c r="E324" s="83" t="s">
        <v>27</v>
      </c>
      <c r="F324" s="106">
        <v>50</v>
      </c>
      <c r="G324" s="85"/>
      <c r="H324" s="86">
        <f>ROUND(G324*F324,2)</f>
        <v>0</v>
      </c>
    </row>
    <row r="325" spans="1:53" s="59" customFormat="1" ht="30" customHeight="1" x14ac:dyDescent="0.2">
      <c r="A325" s="93" t="s">
        <v>51</v>
      </c>
      <c r="B325" s="89" t="s">
        <v>35</v>
      </c>
      <c r="C325" s="81" t="s">
        <v>89</v>
      </c>
      <c r="D325" s="90"/>
      <c r="E325" s="83" t="s">
        <v>27</v>
      </c>
      <c r="F325" s="106">
        <v>400</v>
      </c>
      <c r="G325" s="85"/>
      <c r="H325" s="86">
        <f>ROUND(G325*F325,2)</f>
        <v>0</v>
      </c>
    </row>
    <row r="326" spans="1:53" ht="33" customHeight="1" thickBot="1" x14ac:dyDescent="0.25">
      <c r="A326" s="21"/>
      <c r="B326" s="35" t="str">
        <f>B293</f>
        <v>I</v>
      </c>
      <c r="C326" s="172" t="str">
        <f>C293</f>
        <v>KING EDWARD ST / BURROWS AVE TRANSIT STOP IMPROVEMENTS</v>
      </c>
      <c r="D326" s="173"/>
      <c r="E326" s="173"/>
      <c r="F326" s="174"/>
      <c r="G326" s="21" t="s">
        <v>16</v>
      </c>
      <c r="H326" s="21">
        <f>SUM(H293:H325)</f>
        <v>0</v>
      </c>
    </row>
    <row r="327" spans="1:53" s="63" customFormat="1" ht="36" customHeight="1" thickTop="1" x14ac:dyDescent="0.2">
      <c r="A327" s="62"/>
      <c r="B327" s="73" t="s">
        <v>354</v>
      </c>
      <c r="C327" s="184" t="s">
        <v>133</v>
      </c>
      <c r="D327" s="185"/>
      <c r="E327" s="185"/>
      <c r="F327" s="186"/>
      <c r="G327" s="62"/>
      <c r="H327" s="74"/>
      <c r="BA327"/>
    </row>
    <row r="328" spans="1:53" s="61" customFormat="1" ht="30" customHeight="1" x14ac:dyDescent="0.2">
      <c r="A328" s="75" t="s">
        <v>135</v>
      </c>
      <c r="B328" s="64" t="s">
        <v>355</v>
      </c>
      <c r="C328" s="65" t="s">
        <v>136</v>
      </c>
      <c r="D328" s="71" t="s">
        <v>155</v>
      </c>
      <c r="E328" s="66" t="s">
        <v>134</v>
      </c>
      <c r="F328" s="69">
        <v>1</v>
      </c>
      <c r="G328" s="67"/>
      <c r="H328" s="68">
        <f>ROUND(G328*F328,2)</f>
        <v>0</v>
      </c>
      <c r="BA328"/>
    </row>
    <row r="329" spans="1:53" s="63" customFormat="1" ht="36" customHeight="1" thickBot="1" x14ac:dyDescent="0.25">
      <c r="A329" s="76"/>
      <c r="B329" s="77" t="str">
        <f>B327</f>
        <v>J</v>
      </c>
      <c r="C329" s="187" t="str">
        <f>C327</f>
        <v>MOBILIZATION /DEMOLIBIZATION</v>
      </c>
      <c r="D329" s="188"/>
      <c r="E329" s="188"/>
      <c r="F329" s="189"/>
      <c r="G329" s="72" t="s">
        <v>16</v>
      </c>
      <c r="H329" s="78">
        <f>H328</f>
        <v>0</v>
      </c>
      <c r="BA329"/>
    </row>
    <row r="330" spans="1:53" ht="36" customHeight="1" thickTop="1" x14ac:dyDescent="0.25">
      <c r="A330" s="52"/>
      <c r="B330" s="12"/>
      <c r="C330" s="17" t="s">
        <v>17</v>
      </c>
      <c r="D330" s="26"/>
      <c r="E330" s="1"/>
      <c r="F330" s="1"/>
      <c r="H330" s="56"/>
    </row>
    <row r="331" spans="1:53" ht="65.099999999999994" customHeight="1" thickBot="1" x14ac:dyDescent="0.25">
      <c r="A331" s="21"/>
      <c r="B331" s="35" t="str">
        <f>B6</f>
        <v>A</v>
      </c>
      <c r="C331" s="180" t="str">
        <f>C6</f>
        <v>WESTBOUND ABINOJII MIKANAH TRANSIT STOPS - WB ABINOJII MIKANAH / DE LA SEIGNEURIE BLVD INTERSECTION AND WB ABINOJII MIKANAH /  INTERSECTION
TRANSIT STOP IMPROVMENT</v>
      </c>
      <c r="D331" s="173"/>
      <c r="E331" s="173"/>
      <c r="F331" s="174"/>
      <c r="G331" s="21" t="s">
        <v>16</v>
      </c>
      <c r="H331" s="21">
        <f>H54</f>
        <v>0</v>
      </c>
    </row>
    <row r="332" spans="1:53" ht="50.1" customHeight="1" thickTop="1" thickBot="1" x14ac:dyDescent="0.25">
      <c r="A332" s="21"/>
      <c r="B332" s="35" t="str">
        <f>B55</f>
        <v>B</v>
      </c>
      <c r="C332" s="181" t="str">
        <f>C55</f>
        <v>CONFUSION CORNER STREETSCAPING - SOUTHWEST CORNER OF PEMBINA HWY AND OSBORNE ST INTERSECTION
STREETSCAPING</v>
      </c>
      <c r="D332" s="182"/>
      <c r="E332" s="182"/>
      <c r="F332" s="183"/>
      <c r="G332" s="21" t="s">
        <v>16</v>
      </c>
      <c r="H332" s="21">
        <f>H80</f>
        <v>0</v>
      </c>
    </row>
    <row r="333" spans="1:53" ht="50.1" customHeight="1" thickTop="1" thickBot="1" x14ac:dyDescent="0.25">
      <c r="A333" s="21"/>
      <c r="B333" s="35" t="str">
        <f>B81</f>
        <v>C</v>
      </c>
      <c r="C333" s="181" t="str">
        <f>C81</f>
        <v>KENASTON BOULEVARD - KENASTON BLVD AND COMMERCE DR AND ROTHWELL RD INTERSECTION
TRANSIT STOP IMPROVEMENTS</v>
      </c>
      <c r="D333" s="182"/>
      <c r="E333" s="182"/>
      <c r="F333" s="183"/>
      <c r="G333" s="21" t="s">
        <v>16</v>
      </c>
      <c r="H333" s="21">
        <f>H122</f>
        <v>0</v>
      </c>
    </row>
    <row r="334" spans="1:53" ht="50.1" customHeight="1" thickTop="1" thickBot="1" x14ac:dyDescent="0.25">
      <c r="A334" s="28"/>
      <c r="B334" s="35" t="str">
        <f>B123</f>
        <v>D</v>
      </c>
      <c r="C334" s="190" t="str">
        <f>C123</f>
        <v>PEMBINA HIGHWAY - PEMBINA HWY AND BISON DR / CHANCELLOR MATHESON RD INTERSECTION
TRANIT STOP IMPROVEMENT</v>
      </c>
      <c r="D334" s="191"/>
      <c r="E334" s="191"/>
      <c r="F334" s="192"/>
      <c r="G334" s="28" t="s">
        <v>16</v>
      </c>
      <c r="H334" s="28">
        <f>H152</f>
        <v>0</v>
      </c>
    </row>
    <row r="335" spans="1:53" ht="33" customHeight="1" thickTop="1" thickBot="1" x14ac:dyDescent="0.25">
      <c r="A335" s="28"/>
      <c r="B335" s="35" t="str">
        <f>B153</f>
        <v>E</v>
      </c>
      <c r="C335" s="190" t="str">
        <f>C153</f>
        <v>ADSUM DR TRANSIT STOP IMPROVEMENTS</v>
      </c>
      <c r="D335" s="191"/>
      <c r="E335" s="191"/>
      <c r="F335" s="192"/>
      <c r="G335" s="28" t="s">
        <v>16</v>
      </c>
      <c r="H335" s="28">
        <f>H183</f>
        <v>0</v>
      </c>
    </row>
    <row r="336" spans="1:53" ht="33" customHeight="1" thickTop="1" thickBot="1" x14ac:dyDescent="0.25">
      <c r="A336" s="28"/>
      <c r="B336" s="35" t="str">
        <f>B184</f>
        <v>F</v>
      </c>
      <c r="C336" s="190" t="str">
        <f>C184</f>
        <v>RUE DES MEURONS / CARRIERE AVE TRANSIT STOP IMPROVEMENTS</v>
      </c>
      <c r="D336" s="191"/>
      <c r="E336" s="191"/>
      <c r="F336" s="192"/>
      <c r="G336" s="28" t="s">
        <v>16</v>
      </c>
      <c r="H336" s="28">
        <f>H215</f>
        <v>0</v>
      </c>
    </row>
    <row r="337" spans="1:8" ht="33" customHeight="1" thickTop="1" thickBot="1" x14ac:dyDescent="0.25">
      <c r="A337" s="28"/>
      <c r="B337" s="35" t="str">
        <f>B216</f>
        <v>G</v>
      </c>
      <c r="C337" s="190" t="str">
        <f>C216</f>
        <v xml:space="preserve">GATEWAY RD / WATT ST TRANSIT STOP IMPROVEMENTS </v>
      </c>
      <c r="D337" s="191"/>
      <c r="E337" s="191"/>
      <c r="F337" s="192"/>
      <c r="G337" s="28" t="s">
        <v>16</v>
      </c>
      <c r="H337" s="28">
        <f>H255</f>
        <v>0</v>
      </c>
    </row>
    <row r="338" spans="1:8" ht="33" customHeight="1" thickTop="1" thickBot="1" x14ac:dyDescent="0.25">
      <c r="A338" s="28"/>
      <c r="B338" s="35" t="str">
        <f>B256</f>
        <v>H</v>
      </c>
      <c r="C338" s="190" t="str">
        <f>C256</f>
        <v>PANDORA AVE / PLESSIS RD / RAVENHURST ST TRANSIT STOP IMPROVEMENTS</v>
      </c>
      <c r="D338" s="191"/>
      <c r="E338" s="191"/>
      <c r="F338" s="192"/>
      <c r="G338" s="28" t="s">
        <v>16</v>
      </c>
      <c r="H338" s="28">
        <f>H292</f>
        <v>0</v>
      </c>
    </row>
    <row r="339" spans="1:8" ht="33" customHeight="1" thickTop="1" thickBot="1" x14ac:dyDescent="0.25">
      <c r="A339" s="28"/>
      <c r="B339" s="35" t="str">
        <f>B293</f>
        <v>I</v>
      </c>
      <c r="C339" s="190" t="str">
        <f>C293</f>
        <v>KING EDWARD ST / BURROWS AVE TRANSIT STOP IMPROVEMENTS</v>
      </c>
      <c r="D339" s="191"/>
      <c r="E339" s="191"/>
      <c r="F339" s="192"/>
      <c r="G339" s="28" t="s">
        <v>16</v>
      </c>
      <c r="H339" s="28">
        <f>H326</f>
        <v>0</v>
      </c>
    </row>
    <row r="340" spans="1:8" ht="36" customHeight="1" thickTop="1" thickBot="1" x14ac:dyDescent="0.25">
      <c r="A340" s="28"/>
      <c r="B340" s="35" t="str">
        <f>B327</f>
        <v>J</v>
      </c>
      <c r="C340" s="190" t="str">
        <f>C327</f>
        <v>MOBILIZATION /DEMOLIBIZATION</v>
      </c>
      <c r="D340" s="191"/>
      <c r="E340" s="191"/>
      <c r="F340" s="192"/>
      <c r="G340" s="28" t="s">
        <v>16</v>
      </c>
      <c r="H340" s="28">
        <f>H329</f>
        <v>0</v>
      </c>
    </row>
    <row r="341" spans="1:8" ht="37.9" customHeight="1" thickTop="1" x14ac:dyDescent="0.2">
      <c r="A341" s="20"/>
      <c r="B341" s="175" t="s">
        <v>25</v>
      </c>
      <c r="C341" s="176"/>
      <c r="D341" s="176"/>
      <c r="E341" s="176"/>
      <c r="F341" s="176"/>
      <c r="G341" s="193">
        <f>SUM(H331:H340)</f>
        <v>0</v>
      </c>
      <c r="H341" s="194"/>
    </row>
    <row r="342" spans="1:8" ht="15.95" customHeight="1" x14ac:dyDescent="0.2">
      <c r="A342" s="53"/>
      <c r="B342" s="48"/>
      <c r="C342" s="49"/>
      <c r="D342" s="50"/>
      <c r="E342" s="49"/>
      <c r="F342" s="49"/>
      <c r="G342" s="27"/>
      <c r="H342" s="57"/>
    </row>
  </sheetData>
  <sheetProtection algorithmName="SHA-512" hashValue="9u3QE5esMFr38+vx5JvlZTa8K1QWjU2ISE2YjJYS4LZWldGzP8jkL5GrLZl9ERdH8WJS7UG4/9YZ9Pk3oCGtJg==" saltValue="pVVgtcUES9X8ufshXO+q6g==" spinCount="100000" sheet="1" selectLockedCells="1"/>
  <mergeCells count="32">
    <mergeCell ref="C123:F123"/>
    <mergeCell ref="C152:F152"/>
    <mergeCell ref="G341:H341"/>
    <mergeCell ref="C335:F335"/>
    <mergeCell ref="C184:F184"/>
    <mergeCell ref="C215:F215"/>
    <mergeCell ref="C336:F336"/>
    <mergeCell ref="C337:F337"/>
    <mergeCell ref="C216:F216"/>
    <mergeCell ref="C255:F255"/>
    <mergeCell ref="C338:F338"/>
    <mergeCell ref="C256:F256"/>
    <mergeCell ref="C292:F292"/>
    <mergeCell ref="C293:F293"/>
    <mergeCell ref="C326:F326"/>
    <mergeCell ref="C339:F339"/>
    <mergeCell ref="C6:F6"/>
    <mergeCell ref="C122:F122"/>
    <mergeCell ref="B341:F341"/>
    <mergeCell ref="C55:F55"/>
    <mergeCell ref="C54:F54"/>
    <mergeCell ref="C80:F80"/>
    <mergeCell ref="C331:F331"/>
    <mergeCell ref="C332:F332"/>
    <mergeCell ref="C333:F333"/>
    <mergeCell ref="C327:F327"/>
    <mergeCell ref="C329:F329"/>
    <mergeCell ref="C340:F340"/>
    <mergeCell ref="C153:F153"/>
    <mergeCell ref="C183:F183"/>
    <mergeCell ref="C334:F334"/>
    <mergeCell ref="C81:F81"/>
  </mergeCells>
  <phoneticPr fontId="0" type="noConversion"/>
  <conditionalFormatting sqref="D8:D20 D22:D41 D53 D155:D158 D186:D189 D193:D206 D218:D221 D223:D226 D258:D261 D263:D282 D295:D298 D300:D316 D228:D245">
    <cfRule type="cellIs" dxfId="85" priority="196" stopIfTrue="1" operator="equal">
      <formula>"CW 2130-R11"</formula>
    </cfRule>
    <cfRule type="cellIs" dxfId="84" priority="197" stopIfTrue="1" operator="equal">
      <formula>"CW 3120-R2"</formula>
    </cfRule>
    <cfRule type="cellIs" dxfId="83" priority="198" stopIfTrue="1" operator="equal">
      <formula>"CW 3240-R7"</formula>
    </cfRule>
  </conditionalFormatting>
  <conditionalFormatting sqref="D43:D45">
    <cfRule type="cellIs" dxfId="82" priority="193" stopIfTrue="1" operator="equal">
      <formula>"CW 2130-R11"</formula>
    </cfRule>
    <cfRule type="cellIs" dxfId="81" priority="194" stopIfTrue="1" operator="equal">
      <formula>"CW 3120-R2"</formula>
    </cfRule>
    <cfRule type="cellIs" dxfId="80" priority="195" stopIfTrue="1" operator="equal">
      <formula>"CW 3240-R7"</formula>
    </cfRule>
  </conditionalFormatting>
  <conditionalFormatting sqref="D47:D51 D177:D178 D209:D210 D248:D250 D285:D287 D319:D321">
    <cfRule type="cellIs" dxfId="79" priority="191" stopIfTrue="1" operator="equal">
      <formula>"CW 3120-R2"</formula>
    </cfRule>
    <cfRule type="cellIs" dxfId="78" priority="192" stopIfTrue="1" operator="equal">
      <formula>"CW 3240-R7"</formula>
    </cfRule>
  </conditionalFormatting>
  <conditionalFormatting sqref="D56:D79">
    <cfRule type="cellIs" dxfId="77" priority="104" stopIfTrue="1" operator="equal">
      <formula>"CW 2130-R11"</formula>
    </cfRule>
    <cfRule type="cellIs" dxfId="76" priority="105" stopIfTrue="1" operator="equal">
      <formula>"CW 3120-R2"</formula>
    </cfRule>
    <cfRule type="cellIs" dxfId="75" priority="106" stopIfTrue="1" operator="equal">
      <formula>"CW 3240-R7"</formula>
    </cfRule>
  </conditionalFormatting>
  <conditionalFormatting sqref="D83:D89">
    <cfRule type="cellIs" dxfId="74" priority="184" stopIfTrue="1" operator="equal">
      <formula>"CW 2130-R11"</formula>
    </cfRule>
    <cfRule type="cellIs" dxfId="73" priority="185" stopIfTrue="1" operator="equal">
      <formula>"CW 3120-R2"</formula>
    </cfRule>
    <cfRule type="cellIs" dxfId="72" priority="186" stopIfTrue="1" operator="equal">
      <formula>"CW 3240-R7"</formula>
    </cfRule>
  </conditionalFormatting>
  <conditionalFormatting sqref="D91:D111">
    <cfRule type="cellIs" dxfId="71" priority="143" stopIfTrue="1" operator="equal">
      <formula>"CW 2130-R11"</formula>
    </cfRule>
    <cfRule type="cellIs" dxfId="70" priority="144" stopIfTrue="1" operator="equal">
      <formula>"CW 3120-R2"</formula>
    </cfRule>
    <cfRule type="cellIs" dxfId="69" priority="145" stopIfTrue="1" operator="equal">
      <formula>"CW 3240-R7"</formula>
    </cfRule>
  </conditionalFormatting>
  <conditionalFormatting sqref="D113:D114">
    <cfRule type="cellIs" dxfId="68" priority="172" stopIfTrue="1" operator="equal">
      <formula>"CW 2130-R11"</formula>
    </cfRule>
    <cfRule type="cellIs" dxfId="67" priority="173" stopIfTrue="1" operator="equal">
      <formula>"CW 3120-R2"</formula>
    </cfRule>
    <cfRule type="cellIs" dxfId="66" priority="174" stopIfTrue="1" operator="equal">
      <formula>"CW 3240-R7"</formula>
    </cfRule>
  </conditionalFormatting>
  <conditionalFormatting sqref="D116:D119">
    <cfRule type="cellIs" dxfId="65" priority="152" stopIfTrue="1" operator="equal">
      <formula>"CW 2130-R11"</formula>
    </cfRule>
    <cfRule type="cellIs" dxfId="64" priority="153" stopIfTrue="1" operator="equal">
      <formula>"CW 3120-R2"</formula>
    </cfRule>
    <cfRule type="cellIs" dxfId="63" priority="154" stopIfTrue="1" operator="equal">
      <formula>"CW 3240-R7"</formula>
    </cfRule>
  </conditionalFormatting>
  <conditionalFormatting sqref="D121">
    <cfRule type="cellIs" dxfId="62" priority="175" stopIfTrue="1" operator="equal">
      <formula>"CW 2130-R11"</formula>
    </cfRule>
    <cfRule type="cellIs" dxfId="61" priority="176" stopIfTrue="1" operator="equal">
      <formula>"CW 3120-R2"</formula>
    </cfRule>
    <cfRule type="cellIs" dxfId="60" priority="177" stopIfTrue="1" operator="equal">
      <formula>"CW 3240-R7"</formula>
    </cfRule>
  </conditionalFormatting>
  <conditionalFormatting sqref="D125:D128">
    <cfRule type="cellIs" dxfId="59" priority="169" stopIfTrue="1" operator="equal">
      <formula>"CW 2130-R11"</formula>
    </cfRule>
    <cfRule type="cellIs" dxfId="58" priority="170" stopIfTrue="1" operator="equal">
      <formula>"CW 3120-R2"</formula>
    </cfRule>
    <cfRule type="cellIs" dxfId="57" priority="171" stopIfTrue="1" operator="equal">
      <formula>"CW 3240-R7"</formula>
    </cfRule>
  </conditionalFormatting>
  <conditionalFormatting sqref="D130:D136">
    <cfRule type="cellIs" dxfId="56" priority="166" stopIfTrue="1" operator="equal">
      <formula>"CW 2130-R11"</formula>
    </cfRule>
    <cfRule type="cellIs" dxfId="55" priority="167" stopIfTrue="1" operator="equal">
      <formula>"CW 3120-R2"</formula>
    </cfRule>
    <cfRule type="cellIs" dxfId="54" priority="168" stopIfTrue="1" operator="equal">
      <formula>"CW 3240-R7"</formula>
    </cfRule>
  </conditionalFormatting>
  <conditionalFormatting sqref="D138:D143">
    <cfRule type="cellIs" dxfId="53" priority="164" stopIfTrue="1" operator="equal">
      <formula>"CW 3120-R2"</formula>
    </cfRule>
    <cfRule type="cellIs" dxfId="52" priority="165" stopIfTrue="1" operator="equal">
      <formula>"CW 3240-R7"</formula>
    </cfRule>
  </conditionalFormatting>
  <conditionalFormatting sqref="D144:D147">
    <cfRule type="cellIs" dxfId="51" priority="159" stopIfTrue="1" operator="equal">
      <formula>"CW 3120-R2"</formula>
    </cfRule>
    <cfRule type="cellIs" dxfId="50" priority="160" stopIfTrue="1" operator="equal">
      <formula>"CW 3240-R7"</formula>
    </cfRule>
  </conditionalFormatting>
  <conditionalFormatting sqref="D146:D147">
    <cfRule type="cellIs" dxfId="49" priority="158" stopIfTrue="1" operator="equal">
      <formula>"CW 2130-R11"</formula>
    </cfRule>
  </conditionalFormatting>
  <conditionalFormatting sqref="D149:D151">
    <cfRule type="cellIs" dxfId="48" priority="155" stopIfTrue="1" operator="equal">
      <formula>"CW 2130-R11"</formula>
    </cfRule>
    <cfRule type="cellIs" dxfId="47" priority="156" stopIfTrue="1" operator="equal">
      <formula>"CW 3120-R2"</formula>
    </cfRule>
    <cfRule type="cellIs" dxfId="46" priority="157" stopIfTrue="1" operator="equal">
      <formula>"CW 3240-R7"</formula>
    </cfRule>
  </conditionalFormatting>
  <conditionalFormatting sqref="D160:D163 D167:D174">
    <cfRule type="cellIs" dxfId="45" priority="13" stopIfTrue="1" operator="equal">
      <formula>"CW 2130-R11"</formula>
    </cfRule>
    <cfRule type="cellIs" dxfId="44" priority="14" stopIfTrue="1" operator="equal">
      <formula>"CW 3120-R2"</formula>
    </cfRule>
    <cfRule type="cellIs" dxfId="43" priority="15" stopIfTrue="1" operator="equal">
      <formula>"CW 3240-R7"</formula>
    </cfRule>
  </conditionalFormatting>
  <conditionalFormatting sqref="D176">
    <cfRule type="cellIs" dxfId="42" priority="98" stopIfTrue="1" operator="equal">
      <formula>"CW 3120-R2"</formula>
    </cfRule>
    <cfRule type="cellIs" dxfId="41" priority="99" stopIfTrue="1" operator="equal">
      <formula>"CW 3240-R7"</formula>
    </cfRule>
  </conditionalFormatting>
  <conditionalFormatting sqref="D176:D178 D208:D210 D247:D250 D284:D287 D48">
    <cfRule type="cellIs" dxfId="40" priority="190" stopIfTrue="1" operator="equal">
      <formula>"CW 2130-R11"</formula>
    </cfRule>
  </conditionalFormatting>
  <conditionalFormatting sqref="D180:D182">
    <cfRule type="cellIs" dxfId="39" priority="92" stopIfTrue="1" operator="equal">
      <formula>"CW 2130-R11"</formula>
    </cfRule>
    <cfRule type="cellIs" dxfId="38" priority="93" stopIfTrue="1" operator="equal">
      <formula>"CW 3120-R2"</formula>
    </cfRule>
    <cfRule type="cellIs" dxfId="37" priority="94" stopIfTrue="1" operator="equal">
      <formula>"CW 3240-R7"</formula>
    </cfRule>
  </conditionalFormatting>
  <conditionalFormatting sqref="D208">
    <cfRule type="cellIs" dxfId="36" priority="81" stopIfTrue="1" operator="equal">
      <formula>"CW 3120-R2"</formula>
    </cfRule>
    <cfRule type="cellIs" dxfId="35" priority="82" stopIfTrue="1" operator="equal">
      <formula>"CW 3240-R7"</formula>
    </cfRule>
  </conditionalFormatting>
  <conditionalFormatting sqref="D212:D214">
    <cfRule type="cellIs" dxfId="34" priority="75" stopIfTrue="1" operator="equal">
      <formula>"CW 2130-R11"</formula>
    </cfRule>
    <cfRule type="cellIs" dxfId="33" priority="76" stopIfTrue="1" operator="equal">
      <formula>"CW 3120-R2"</formula>
    </cfRule>
    <cfRule type="cellIs" dxfId="32" priority="77" stopIfTrue="1" operator="equal">
      <formula>"CW 3240-R7"</formula>
    </cfRule>
  </conditionalFormatting>
  <conditionalFormatting sqref="D247">
    <cfRule type="cellIs" dxfId="31" priority="64" stopIfTrue="1" operator="equal">
      <formula>"CW 3120-R2"</formula>
    </cfRule>
    <cfRule type="cellIs" dxfId="30" priority="65" stopIfTrue="1" operator="equal">
      <formula>"CW 3240-R7"</formula>
    </cfRule>
  </conditionalFormatting>
  <conditionalFormatting sqref="D252:D254">
    <cfRule type="cellIs" dxfId="29" priority="58" stopIfTrue="1" operator="equal">
      <formula>"CW 2130-R11"</formula>
    </cfRule>
    <cfRule type="cellIs" dxfId="28" priority="59" stopIfTrue="1" operator="equal">
      <formula>"CW 3120-R2"</formula>
    </cfRule>
    <cfRule type="cellIs" dxfId="27" priority="60" stopIfTrue="1" operator="equal">
      <formula>"CW 3240-R7"</formula>
    </cfRule>
  </conditionalFormatting>
  <conditionalFormatting sqref="D284">
    <cfRule type="cellIs" dxfId="26" priority="47" stopIfTrue="1" operator="equal">
      <formula>"CW 3120-R2"</formula>
    </cfRule>
    <cfRule type="cellIs" dxfId="25" priority="48" stopIfTrue="1" operator="equal">
      <formula>"CW 3240-R7"</formula>
    </cfRule>
  </conditionalFormatting>
  <conditionalFormatting sqref="D289:D291">
    <cfRule type="cellIs" dxfId="24" priority="41" stopIfTrue="1" operator="equal">
      <formula>"CW 2130-R11"</formula>
    </cfRule>
    <cfRule type="cellIs" dxfId="23" priority="42" stopIfTrue="1" operator="equal">
      <formula>"CW 3120-R2"</formula>
    </cfRule>
    <cfRule type="cellIs" dxfId="22" priority="43" stopIfTrue="1" operator="equal">
      <formula>"CW 3240-R7"</formula>
    </cfRule>
  </conditionalFormatting>
  <conditionalFormatting sqref="D318">
    <cfRule type="cellIs" dxfId="21" priority="30" stopIfTrue="1" operator="equal">
      <formula>"CW 3120-R2"</formula>
    </cfRule>
    <cfRule type="cellIs" dxfId="20" priority="31" stopIfTrue="1" operator="equal">
      <formula>"CW 3240-R7"</formula>
    </cfRule>
  </conditionalFormatting>
  <conditionalFormatting sqref="D318:D321 D142:D143">
    <cfRule type="cellIs" dxfId="19" priority="163" stopIfTrue="1" operator="equal">
      <formula>"CW 2130-R11"</formula>
    </cfRule>
  </conditionalFormatting>
  <conditionalFormatting sqref="D323:D325">
    <cfRule type="cellIs" dxfId="18" priority="24" stopIfTrue="1" operator="equal">
      <formula>"CW 2130-R11"</formula>
    </cfRule>
    <cfRule type="cellIs" dxfId="17" priority="25" stopIfTrue="1" operator="equal">
      <formula>"CW 3120-R2"</formula>
    </cfRule>
    <cfRule type="cellIs" dxfId="16" priority="26" stopIfTrue="1" operator="equal">
      <formula>"CW 3240-R7"</formula>
    </cfRule>
  </conditionalFormatting>
  <conditionalFormatting sqref="D328">
    <cfRule type="cellIs" dxfId="15" priority="203" stopIfTrue="1" operator="equal">
      <formula>"CW 2130-R11"</formula>
    </cfRule>
    <cfRule type="cellIs" dxfId="14" priority="204" stopIfTrue="1" operator="equal">
      <formula>"CW 3120-R2"</formula>
    </cfRule>
    <cfRule type="cellIs" dxfId="13" priority="205" stopIfTrue="1" operator="equal">
      <formula>"CW 3240-R7"</formula>
    </cfRule>
  </conditionalFormatting>
  <conditionalFormatting sqref="G328">
    <cfRule type="expression" dxfId="12" priority="199">
      <formula>G328&gt;G341*0.05</formula>
    </cfRule>
  </conditionalFormatting>
  <conditionalFormatting sqref="D164:D16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9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9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27">
    <cfRule type="cellIs" dxfId="2" priority="2" stopIfTrue="1" operator="equal">
      <formula>"CW 3120-R2"</formula>
    </cfRule>
    <cfRule type="cellIs" dxfId="1" priority="3" stopIfTrue="1" operator="equal">
      <formula>"CW 3240-R7"</formula>
    </cfRule>
  </conditionalFormatting>
  <conditionalFormatting sqref="D227">
    <cfRule type="cellIs" dxfId="0" priority="1" stopIfTrue="1" operator="equal">
      <formula>"CW 2130-R11"</formula>
    </cfRule>
  </conditionalFormatting>
  <dataValidations xWindow="781" yWindow="433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28" xr:uid="{00000000-0002-0000-0100-000000000000}">
      <formula1>IF(AND(G328&gt;=0.01,G328&lt;=G341*0.05),ROUND(G328,2),0.01)</formula1>
    </dataValidation>
    <dataValidation type="custom" allowBlank="1" showInputMessage="1" showErrorMessage="1" error="If you can enter a Unit  Price in this cell, pLease contact the Contract Administrator immediately!" sqref="G11 G13 G19 G22 G27 G24 G32 G29:G30 G43 G47 G49:G50 G35 G85 G91 G93 G98 G116 G105 G95 G113 G126 G130 G132 G134 G138 G141 G144 G146 G149 G101 G103 G57 G59 G63 G66 G69 G72 G77 G37:G38 G155 G162 G180 G171 G169 G167 G186 G164:G165 G195:G196 G212 G202 G200 G198 G218 G223 G225 G228:G229 G252 G238 G235 G232 G258 G263 G265 G267:G268 G289 G278 G275 G271 G295 G300 G302 G304:G305 G323 G312 G309 G307 G160 G191 G193" xr:uid="{245CCE07-BFCB-4402-BBD9-02EA4DBA7B5B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10 G12 G14:G16 G18 G20 G23 G25:G26 G28 G31 G33:G34 G44:G45 G48 G51 G78:G79 G53 G83:G84 G107:G111 G92 G94 G147 G114 G117:G119 G121 G96:G97 G104 G127:G128 G131 G142:G143 G139:G140 G125 G133 G135:G136 G145 G150:G151 G99:G100 G102 G86:G89 G56 G58 G60:G62 G64:G65 G67:G68 G70:G71 G73:G76 G36 G39:G41 G170 G318:G321 G168 G181:G182 G156:G158 G194 G213:G214 G187:G189 G192 G253:G254 G219:G221 G272:G274 G290:G291 G259:G261 G303 G324:G325 G296:G298 G161 G173:G174 G176:G178 G197 G199 G201 G204:G206 G208:G210 G247:G250 G240:G245 G233:G234 G230:G231 G224 G236:G237 G264 G266 G269:G270 G276:G277 G280:G282 G284:G287 G301 G306 G308 G310:G311 G314:G316 G163 G166 G226:G227" xr:uid="{AF2DA9BE-296A-4075-A3C2-2181445FCD74}">
      <formula1>IF(G8&gt;=0.01,ROUND(G8,2),0.01)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374-2024_Addendum 1 
&amp;R&amp;10Bid Submission
&amp;P of &amp;N</oddHeader>
    <oddFooter xml:space="preserve">&amp;R                    </oddFooter>
  </headerFooter>
  <rowBreaks count="15" manualBreakCount="15">
    <brk id="31" min="1" max="7" man="1"/>
    <brk id="54" max="7" man="1"/>
    <brk id="80" max="7" man="1"/>
    <brk id="104" min="1" max="7" man="1"/>
    <brk id="122" max="16383" man="1"/>
    <brk id="147" min="1" max="7" man="1"/>
    <brk id="152" max="16383" man="1"/>
    <brk id="178" min="1" max="7" man="1"/>
    <brk id="183" max="16383" man="1"/>
    <brk id="210" min="1" max="7" man="1"/>
    <brk id="215" max="16383" man="1"/>
    <brk id="255" max="16383" man="1"/>
    <brk id="292" max="16383" man="1"/>
    <brk id="326" max="16383" man="1"/>
    <brk id="329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c1a912-61ad-4a9a-b58e-0427d9a4674e">
      <Terms xmlns="http://schemas.microsoft.com/office/infopath/2007/PartnerControls"/>
    </lcf76f155ced4ddcb4097134ff3c332f>
    <TaxCatchAll xmlns="007bd22a-688d-4961-a881-a248fd94e8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E83E4E9DCC104BAA5A1A05658BB858" ma:contentTypeVersion="13" ma:contentTypeDescription="Create a new document." ma:contentTypeScope="" ma:versionID="af3f36bd0e278f4bea3edc99abf361fb">
  <xsd:schema xmlns:xsd="http://www.w3.org/2001/XMLSchema" xmlns:xs="http://www.w3.org/2001/XMLSchema" xmlns:p="http://schemas.microsoft.com/office/2006/metadata/properties" xmlns:ns2="01c1a912-61ad-4a9a-b58e-0427d9a4674e" xmlns:ns3="007bd22a-688d-4961-a881-a248fd94e87a" targetNamespace="http://schemas.microsoft.com/office/2006/metadata/properties" ma:root="true" ma:fieldsID="1f19be7f89a79cbeaf5a63cdfab0db85" ns2:_="" ns3:_="">
    <xsd:import namespace="01c1a912-61ad-4a9a-b58e-0427d9a4674e"/>
    <xsd:import namespace="007bd22a-688d-4961-a881-a248fd94e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1a912-61ad-4a9a-b58e-0427d9a46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bd22a-688d-4961-a881-a248fd94e8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8f00e06-c2e4-4b34-a1ed-802d04afce46}" ma:internalName="TaxCatchAll" ma:showField="CatchAllData" ma:web="007bd22a-688d-4961-a881-a248fd94e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6B3C52-6BB6-46B4-BF10-19F5C21AF21F}">
  <ds:schemaRefs>
    <ds:schemaRef ds:uri="01c1a912-61ad-4a9a-b58e-0427d9a4674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07bd22a-688d-4961-a881-a248fd94e87a"/>
  </ds:schemaRefs>
</ds:datastoreItem>
</file>

<file path=customXml/itemProps2.xml><?xml version="1.0" encoding="utf-8"?>
<ds:datastoreItem xmlns:ds="http://schemas.openxmlformats.org/officeDocument/2006/customXml" ds:itemID="{6E690855-DAE2-4BB0-8CBB-04FD788CB1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0521AA-3A80-457A-ACB2-C2BA77065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c1a912-61ad-4a9a-b58e-0427d9a4674e"/>
    <ds:schemaRef ds:uri="007bd22a-688d-4961-a881-a248fd94e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d234255-e20f-4205-88a5-9658a402999b}" enabled="0" method="" siteId="{3d234255-e20f-4205-88a5-9658a40299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June 7, 2024
by C. Humbert
51.6KB File Size</dc:description>
  <cp:lastModifiedBy>Murray, Drew</cp:lastModifiedBy>
  <cp:lastPrinted>2024-06-07T15:20:27Z</cp:lastPrinted>
  <dcterms:created xsi:type="dcterms:W3CDTF">1999-03-31T15:44:33Z</dcterms:created>
  <dcterms:modified xsi:type="dcterms:W3CDTF">2024-06-07T20:38:12Z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0x01010091E83E4E9DCC104BAA5A1A05658BB858</vt:lpwstr>
  </property>
  <property fmtid="{D5CDD505-2E9C-101B-9397-08002B2CF9AE}" pid="5" name="MediaServiceImageTags">
    <vt:lpwstr/>
  </property>
</Properties>
</file>