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0045-ppfss01\workgroup\1137\active\113733920\1200_specification\202405_final_tender_documents\"/>
    </mc:Choice>
  </mc:AlternateContent>
  <xr:revisionPtr revIDLastSave="0" documentId="13_ncr:1_{C9D8654B-16BD-460A-A932-6E25D3C0452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Section'!$A$6:$G$178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Section'!$A$1:$IU$90</definedName>
    <definedName name="XEverything">#REF!</definedName>
    <definedName name="XITEMS" localSheetId="1">'By Section'!$A$7:$IU$90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8" i="15" l="1"/>
  <c r="A109" i="15"/>
  <c r="G31" i="15"/>
  <c r="G108" i="15"/>
  <c r="G61" i="15"/>
  <c r="A167" i="15"/>
  <c r="G166" i="15"/>
  <c r="G163" i="15"/>
  <c r="G162" i="15"/>
  <c r="G161" i="15"/>
  <c r="G160" i="15"/>
  <c r="G158" i="15"/>
  <c r="G156" i="15"/>
  <c r="G155" i="15"/>
  <c r="G154" i="15"/>
  <c r="G153" i="15"/>
  <c r="G150" i="15"/>
  <c r="G149" i="15"/>
  <c r="G148" i="15"/>
  <c r="G145" i="15"/>
  <c r="G144" i="15"/>
  <c r="G142" i="15"/>
  <c r="G140" i="15"/>
  <c r="G137" i="15"/>
  <c r="G136" i="15"/>
  <c r="G135" i="15"/>
  <c r="G134" i="15"/>
  <c r="G132" i="15"/>
  <c r="G131" i="15"/>
  <c r="G129" i="15"/>
  <c r="G127" i="15"/>
  <c r="G125" i="15"/>
  <c r="G123" i="15"/>
  <c r="G122" i="15"/>
  <c r="G120" i="15"/>
  <c r="G82" i="15"/>
  <c r="G79" i="15"/>
  <c r="G78" i="15"/>
  <c r="G75" i="15"/>
  <c r="G74" i="15"/>
  <c r="G71" i="15"/>
  <c r="G70" i="15"/>
  <c r="G69" i="15"/>
  <c r="G66" i="15"/>
  <c r="G65" i="15"/>
  <c r="G63" i="15"/>
  <c r="G58" i="15"/>
  <c r="G57" i="15"/>
  <c r="G56" i="15"/>
  <c r="G55" i="15"/>
  <c r="G53" i="15"/>
  <c r="G50" i="15"/>
  <c r="G48" i="15"/>
  <c r="G46" i="15"/>
  <c r="G45" i="15"/>
  <c r="G43" i="15"/>
  <c r="G83" i="15" l="1"/>
  <c r="G172" i="15" s="1"/>
  <c r="G167" i="15"/>
  <c r="G175" i="15" s="1"/>
  <c r="G107" i="15" l="1"/>
  <c r="G32" i="15"/>
  <c r="G109" i="15"/>
  <c r="G29" i="15"/>
  <c r="G99" i="15"/>
  <c r="G98" i="15"/>
  <c r="G114" i="15"/>
  <c r="G36" i="15"/>
  <c r="B175" i="15"/>
  <c r="B174" i="15"/>
  <c r="B173" i="15"/>
  <c r="B172" i="15"/>
  <c r="B171" i="15"/>
  <c r="B170" i="15"/>
  <c r="G93" i="15" l="1"/>
  <c r="G94" i="15"/>
  <c r="G95" i="15"/>
  <c r="G96" i="15"/>
  <c r="G100" i="15"/>
  <c r="G101" i="15"/>
  <c r="G102" i="15"/>
  <c r="G103" i="15"/>
  <c r="G104" i="15"/>
  <c r="G105" i="15"/>
  <c r="G106" i="15"/>
  <c r="G110" i="15"/>
  <c r="G111" i="15"/>
  <c r="G112" i="15"/>
  <c r="G113" i="15"/>
  <c r="G16" i="15"/>
  <c r="G17" i="15"/>
  <c r="G18" i="15"/>
  <c r="G20" i="15"/>
  <c r="G21" i="15"/>
  <c r="G22" i="15"/>
  <c r="G23" i="15"/>
  <c r="G24" i="15"/>
  <c r="G25" i="15"/>
  <c r="G26" i="15"/>
  <c r="G27" i="15"/>
  <c r="G28" i="15"/>
  <c r="G30" i="15"/>
  <c r="G33" i="15"/>
  <c r="G34" i="15"/>
  <c r="G35" i="15"/>
  <c r="G37" i="15"/>
  <c r="G8" i="15"/>
  <c r="G91" i="15"/>
  <c r="G87" i="15"/>
  <c r="G86" i="15"/>
  <c r="G15" i="15"/>
  <c r="G13" i="15"/>
  <c r="G88" i="15" l="1"/>
  <c r="G38" i="15"/>
  <c r="G171" i="15" s="1"/>
  <c r="G115" i="15"/>
  <c r="G9" i="15"/>
  <c r="G10" i="15" s="1"/>
  <c r="G170" i="15" s="1"/>
  <c r="G174" i="15" l="1"/>
  <c r="G173" i="15"/>
  <c r="A14" i="15"/>
  <c r="A9" i="15"/>
  <c r="F177" i="15" l="1"/>
  <c r="A17" i="15"/>
  <c r="A18" i="15" s="1"/>
  <c r="A19" i="15" s="1"/>
  <c r="A174" i="15"/>
  <c r="A173" i="15"/>
  <c r="A175" i="15"/>
  <c r="A170" i="15"/>
  <c r="A171" i="15"/>
  <c r="A172" i="15"/>
  <c r="A26" i="15" l="1"/>
  <c r="A27" i="15" s="1"/>
  <c r="A28" i="15" s="1"/>
  <c r="A29" i="15" s="1"/>
  <c r="A30" i="15" s="1"/>
  <c r="A31" i="15" l="1"/>
  <c r="A32" i="15" s="1"/>
  <c r="A33" i="15" s="1"/>
  <c r="A34" i="15" s="1"/>
  <c r="A35" i="15" s="1"/>
  <c r="A36" i="15" s="1"/>
  <c r="A37" i="15" s="1"/>
  <c r="A42" i="15" s="1"/>
  <c r="A44" i="15" s="1"/>
  <c r="A47" i="15" s="1"/>
  <c r="A49" i="15" s="1"/>
  <c r="A51" i="15" s="1"/>
  <c r="A54" i="15" s="1"/>
  <c r="A58" i="15" s="1"/>
  <c r="A59" i="15" s="1"/>
  <c r="A64" i="15" s="1"/>
  <c r="A66" i="15" s="1"/>
  <c r="A68" i="15" s="1"/>
  <c r="A70" i="15" s="1"/>
  <c r="A71" i="15" s="1"/>
  <c r="A73" i="15" s="1"/>
  <c r="A77" i="15" s="1"/>
  <c r="A79" i="15" s="1"/>
  <c r="A81" i="15" s="1"/>
  <c r="A86" i="15" s="1"/>
  <c r="A87" i="15" s="1"/>
  <c r="A91" i="15" s="1"/>
  <c r="A92" i="15" s="1"/>
  <c r="A95" i="15" s="1"/>
  <c r="A96" i="15" s="1"/>
  <c r="A97" i="15" s="1"/>
  <c r="A104" i="15" l="1"/>
  <c r="A105" i="15" s="1"/>
  <c r="A106" i="15" s="1"/>
  <c r="A107" i="15" s="1"/>
  <c r="A110" i="15" l="1"/>
  <c r="A111" i="15" s="1"/>
  <c r="A112" i="15" s="1"/>
  <c r="A113" i="15" s="1"/>
  <c r="A114" i="15" s="1"/>
  <c r="A119" i="15" s="1"/>
  <c r="A121" i="15" s="1"/>
  <c r="A124" i="15" s="1"/>
  <c r="A126" i="15" s="1"/>
  <c r="A128" i="15" s="1"/>
  <c r="A133" i="15" s="1"/>
  <c r="A137" i="15" s="1"/>
  <c r="A138" i="15" s="1"/>
  <c r="A143" i="15" s="1"/>
  <c r="A145" i="15" s="1"/>
  <c r="A147" i="15" s="1"/>
  <c r="A149" i="15" s="1"/>
  <c r="A150" i="15" s="1"/>
  <c r="A152" i="15" s="1"/>
  <c r="A158" i="15" s="1"/>
  <c r="A159" i="15" s="1"/>
  <c r="A161" i="15" s="1"/>
  <c r="A162" i="15" s="1"/>
  <c r="A163" i="15" s="1"/>
  <c r="A16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<sst xmlns="http://schemas.openxmlformats.org/spreadsheetml/2006/main" count="448" uniqueCount="162">
  <si>
    <t>(See "Prices" clause in tender document)</t>
  </si>
  <si>
    <t>UNIT PRICES</t>
  </si>
  <si>
    <t>each</t>
  </si>
  <si>
    <t>Lump Sum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</si>
  <si>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</si>
  <si>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</si>
  <si>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</si>
  <si>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</si>
  <si>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</si>
  <si>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</si>
  <si>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</si>
  <si>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</si>
  <si>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</si>
  <si>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</si>
  <si>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Subtotal:</t>
  </si>
  <si>
    <t>B</t>
  </si>
  <si>
    <t>C</t>
  </si>
  <si>
    <t>D</t>
  </si>
  <si>
    <t>E</t>
  </si>
  <si>
    <t>F</t>
  </si>
  <si>
    <t>SUMMARY</t>
  </si>
  <si>
    <t>Section Subtotal</t>
  </si>
  <si>
    <t xml:space="preserve">TOTAL BID PRICE (GST extra)                                                                              (in figures)                                             </t>
  </si>
  <si>
    <t>E15</t>
  </si>
  <si>
    <t>m²</t>
  </si>
  <si>
    <t/>
  </si>
  <si>
    <t>E12</t>
  </si>
  <si>
    <t>E19</t>
  </si>
  <si>
    <t>SD-227A</t>
  </si>
  <si>
    <t>Sodding</t>
  </si>
  <si>
    <t>Mobilization/Demobilization &amp; Traffic and Pedestrian Control</t>
  </si>
  <si>
    <t>Mobilization and Demobilization</t>
  </si>
  <si>
    <t>Traffic and Pedestrian Control</t>
  </si>
  <si>
    <t>E3, CW1120, CW1130</t>
  </si>
  <si>
    <t>E4, E6, CW1130</t>
  </si>
  <si>
    <t xml:space="preserve">Pembina Highway Bridge over La Salle River - B224 SB </t>
  </si>
  <si>
    <t>Scarification of Bridge Deck</t>
  </si>
  <si>
    <t>Concrete Removals</t>
  </si>
  <si>
    <t>Bridge Deck Concrete Removals</t>
  </si>
  <si>
    <t>Approach Slab Concrete Removals</t>
  </si>
  <si>
    <t>Supply and Place High Performance Concrete</t>
  </si>
  <si>
    <t>Supply and Place Approach Slab Concrete</t>
  </si>
  <si>
    <t>Concrete Repairs</t>
  </si>
  <si>
    <t>Type 1A Barrier Repairs</t>
  </si>
  <si>
    <t>Type 2 Barrier Repairs</t>
  </si>
  <si>
    <t>Type 3 Barrier Repairs</t>
  </si>
  <si>
    <t>Supply and Placement of Anodes</t>
  </si>
  <si>
    <t>Typical Delamination Repairs</t>
  </si>
  <si>
    <t>Hot-Poured Rubberized Waterproofing Membrane Complete with Protection Board</t>
  </si>
  <si>
    <t>Construction of Asphalt Concrete Overlay</t>
  </si>
  <si>
    <t>Approach Slab and Barrier Joints Renewals</t>
  </si>
  <si>
    <t>Supply and Placement of Sealer</t>
  </si>
  <si>
    <t>Epoxy Injection of Cracks</t>
  </si>
  <si>
    <t>Grouted Stone Riprap</t>
  </si>
  <si>
    <t>Flowerbed Modifications</t>
  </si>
  <si>
    <t>i)</t>
  </si>
  <si>
    <t>ii)</t>
  </si>
  <si>
    <t>iii)</t>
  </si>
  <si>
    <t>iv)</t>
  </si>
  <si>
    <t>v)</t>
  </si>
  <si>
    <t>vi)</t>
  </si>
  <si>
    <t>E21</t>
  </si>
  <si>
    <t>m</t>
  </si>
  <si>
    <t>tonne</t>
  </si>
  <si>
    <t>Pembina Highway Bridge over La Salle River - B224 SB Roadworks</t>
  </si>
  <si>
    <t>Slab Replacement - Early Opening (72 hour)</t>
  </si>
  <si>
    <t>250 mm Type 4 Concrete Pavement (Plain-Dowelled)</t>
  </si>
  <si>
    <t>250 mm Type 4 Concrete Pavement (Type B)</t>
  </si>
  <si>
    <t>250 mm Type 4 Concrete Pavement (Type D)</t>
  </si>
  <si>
    <t>Partial Slab Patches - Early Opening (72 hour)</t>
  </si>
  <si>
    <t>CW 3230-R8</t>
  </si>
  <si>
    <t>Pembina Highway Bridge over La Salle River - B224 NB Roadworks</t>
  </si>
  <si>
    <t xml:space="preserve">Pembina Highway Bridge over La Salle River - B224 NB </t>
  </si>
  <si>
    <t>Drilled Dowels</t>
  </si>
  <si>
    <t>28.6 mm Diameter</t>
  </si>
  <si>
    <t>Drilled Tie Bars</t>
  </si>
  <si>
    <t>25 M Deformed Tie Bar</t>
  </si>
  <si>
    <t xml:space="preserve">Miscellaneous Concrete Slab Renewal </t>
  </si>
  <si>
    <t>Concrete Curb Renewal</t>
  </si>
  <si>
    <t>Supply and Installation of Dowel Assemblies 28.6 mm Diameter</t>
  </si>
  <si>
    <t>a)</t>
  </si>
  <si>
    <t xml:space="preserve">CW 3230-R8
</t>
  </si>
  <si>
    <t>CW 3235-R9</t>
  </si>
  <si>
    <t>SD-228A</t>
  </si>
  <si>
    <t>CW 3240-R10</t>
  </si>
  <si>
    <t>SD-205,
SD-206A</t>
  </si>
  <si>
    <t>CW 3310-R18</t>
  </si>
  <si>
    <t>Crack Sealing</t>
  </si>
  <si>
    <t>&gt;10 mm to 25 mm Wide</t>
  </si>
  <si>
    <t>CW 3250-R7</t>
  </si>
  <si>
    <t>Frames &amp; Covers</t>
  </si>
  <si>
    <t>CW 3210-R8</t>
  </si>
  <si>
    <t xml:space="preserve">AP-011 - Barrier Curb and Gutter Frame </t>
  </si>
  <si>
    <t xml:space="preserve">AP-012 - Barrier Curb and Gutter Cover </t>
  </si>
  <si>
    <t>Adjustment of Curb and Gutter Frames</t>
  </si>
  <si>
    <t>CW 3510-R10</t>
  </si>
  <si>
    <t xml:space="preserve"> width &lt; 600 mm</t>
  </si>
  <si>
    <t>Type 4 Concrete Median Slab</t>
  </si>
  <si>
    <t>AP-006 - Standard Frame for Manhole and Catch Basin</t>
  </si>
  <si>
    <t>AP-007 - Standard Solid Cover for Standard Frame</t>
  </si>
  <si>
    <t>Lifter Rings (AP-010)</t>
  </si>
  <si>
    <t>Replacing Existing Flat Top Reducer</t>
  </si>
  <si>
    <t>CW 2110-R13</t>
  </si>
  <si>
    <t>Removals/Renewals</t>
  </si>
  <si>
    <t>Joint and Crack Sealing</t>
  </si>
  <si>
    <t>Associated Drainage and Underground Works</t>
  </si>
  <si>
    <t>Adjustments</t>
  </si>
  <si>
    <t>Landscaping</t>
  </si>
  <si>
    <t>Drainage Pads Removal and Regrading</t>
  </si>
  <si>
    <t>Abutment Slope Paving Joints Renewals</t>
  </si>
  <si>
    <t>Section A - Phase I - 2024 Construction Season</t>
  </si>
  <si>
    <t>Section B - Phase I - 2024 Construction Season</t>
  </si>
  <si>
    <t>Type 1B Barrier Repairs</t>
  </si>
  <si>
    <t>Section D - Phase II - 2025 Construction Season</t>
  </si>
  <si>
    <t>Section E - Phase II - 2025 Construction Season</t>
  </si>
  <si>
    <t>Section C - Phase I - 2024 Construction Season</t>
  </si>
  <si>
    <t>Section F - Phase II - 2025 Construction Season</t>
  </si>
  <si>
    <t>E13, E14</t>
  </si>
  <si>
    <t>E16, SP</t>
  </si>
  <si>
    <t>E18</t>
  </si>
  <si>
    <t>Expansion Joint Cover Plate Modifications</t>
  </si>
  <si>
    <t>E9, E11, CW 1120</t>
  </si>
  <si>
    <t>E18, CW 3230, CW 3310, SD-212</t>
  </si>
  <si>
    <t>E20, E12, E13, E14</t>
  </si>
  <si>
    <t>E22</t>
  </si>
  <si>
    <t>E23, CW 3615</t>
  </si>
  <si>
    <t>E24</t>
  </si>
  <si>
    <t>E25, CW 3310, CW 3170, CW 3540, CW 3520</t>
  </si>
  <si>
    <t>100 mm Type 5 Concrete Sidewalk</t>
  </si>
  <si>
    <t>Greater than 20 sq.m.</t>
  </si>
  <si>
    <t>Type 4 Concrete Barrier (125 mm reveal ht, Dowelled)</t>
  </si>
  <si>
    <t>Type 4 Concrete Modified Barrier (125 mm reveal ht, Dowelled)</t>
  </si>
  <si>
    <t>SD-203B</t>
  </si>
  <si>
    <t>Type 4 Concrete Curb Ramp (8-12 mm reveal ht, Monolithic)</t>
  </si>
  <si>
    <t>SD-229 A,B,C</t>
  </si>
  <si>
    <t xml:space="preserve">Construction of Asphalt Concrete Overlay </t>
  </si>
  <si>
    <t>CW 3410-R12</t>
  </si>
  <si>
    <t>Mainline Paving</t>
  </si>
  <si>
    <t xml:space="preserve">Type 1A </t>
  </si>
  <si>
    <t>t</t>
  </si>
  <si>
    <t>Tie-ins and Approaches</t>
  </si>
  <si>
    <t>Type 1A</t>
  </si>
  <si>
    <t>Planing of Pavement</t>
  </si>
  <si>
    <t>CW 3450-R6</t>
  </si>
  <si>
    <t>50 - 100 mm Depth (Asphalt)</t>
  </si>
  <si>
    <t>Detectable Warning Surface Tiles</t>
  </si>
  <si>
    <t>CW 3326-R3</t>
  </si>
  <si>
    <t>Joint &amp; Crack Filling ( &gt; 25 mm in width )</t>
  </si>
  <si>
    <t>Reflective Crack Maintenance</t>
  </si>
  <si>
    <t>76mm</t>
  </si>
  <si>
    <t>Type 4 Concrete Bullnose</t>
  </si>
  <si>
    <t>SD-227C</t>
  </si>
  <si>
    <t>Adjustment of Manholes/Catch Basin Frames</t>
  </si>
  <si>
    <t>76 mm</t>
  </si>
  <si>
    <t>Valve Box Extensions</t>
  </si>
  <si>
    <t>CW 3250-R7, E26</t>
  </si>
  <si>
    <t>vii)</t>
  </si>
  <si>
    <t>Bridge Expansion Joint Seal Replacements (Box Seal)</t>
  </si>
  <si>
    <t>Bridge Expansion Joint Seal Replacements (Foam Seal)</t>
  </si>
  <si>
    <r>
      <t>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</si>
  <si>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rFont val="Arial"/>
        <family val="2"/>
      </rPr>
      <t>2</t>
    </r>
  </si>
  <si>
    <t>FORM B: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</si>
</sst>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</numFmts>
  <fonts count="4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8"/>
      </right>
      <top/>
      <bottom style="thin">
        <color theme="0" tint="-0.499984740745262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216">
    <xf numFmtId="0" fontId="0" fillId="0" borderId="0" xfId="0"/>
    <xf numFmtId="0" fontId="42" fillId="24" borderId="0" xfId="114"/>
    <xf numFmtId="0" fontId="42" fillId="24" borderId="0" xfId="114" applyAlignment="1">
      <alignment horizontal="right"/>
    </xf>
    <xf numFmtId="0" fontId="42" fillId="24" borderId="0" xfId="114" applyAlignment="1">
      <alignment horizontal="center"/>
    </xf>
    <xf numFmtId="0" fontId="42" fillId="24" borderId="0" xfId="114" applyAlignment="1">
      <alignment vertical="top"/>
    </xf>
    <xf numFmtId="0" fontId="42" fillId="24" borderId="0" xfId="114" applyAlignment="1">
      <alignment vertical="center"/>
    </xf>
    <xf numFmtId="0" fontId="42" fillId="24" borderId="0" xfId="114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" fillId="24" borderId="0" xfId="114" applyFont="1" applyAlignment="1">
      <alignment vertical="top"/>
    </xf>
    <xf numFmtId="0" fontId="2" fillId="24" borderId="0" xfId="114" applyFont="1"/>
    <xf numFmtId="2" fontId="2" fillId="24" borderId="0" xfId="114" applyNumberFormat="1" applyFont="1"/>
    <xf numFmtId="0" fontId="43" fillId="24" borderId="0" xfId="114" applyFont="1" applyAlignment="1">
      <alignment horizontal="centerContinuous" vertical="center"/>
    </xf>
    <xf numFmtId="0" fontId="36" fillId="24" borderId="0" xfId="114" applyFont="1" applyAlignment="1">
      <alignment horizontal="center" vertical="center"/>
    </xf>
    <xf numFmtId="175" fontId="2" fillId="24" borderId="21" xfId="114" applyNumberFormat="1" applyFont="1" applyBorder="1" applyAlignment="1" applyProtection="1">
      <alignment horizontal="right"/>
      <protection locked="0"/>
    </xf>
    <xf numFmtId="175" fontId="2" fillId="24" borderId="55" xfId="114" applyNumberFormat="1" applyFont="1" applyBorder="1" applyAlignment="1">
      <alignment horizontal="right"/>
    </xf>
    <xf numFmtId="175" fontId="42" fillId="24" borderId="0" xfId="114" applyNumberFormat="1" applyAlignment="1">
      <alignment horizontal="right"/>
    </xf>
    <xf numFmtId="175" fontId="2" fillId="24" borderId="49" xfId="114" applyNumberFormat="1" applyFont="1" applyBorder="1" applyAlignment="1" applyProtection="1">
      <alignment horizontal="right"/>
      <protection locked="0"/>
    </xf>
    <xf numFmtId="0" fontId="37" fillId="24" borderId="0" xfId="114" applyFont="1" applyAlignment="1">
      <alignment vertical="center"/>
    </xf>
    <xf numFmtId="175" fontId="2" fillId="0" borderId="21" xfId="114" applyNumberFormat="1" applyFont="1" applyFill="1" applyBorder="1" applyAlignment="1" applyProtection="1">
      <alignment horizontal="right"/>
      <protection locked="0"/>
    </xf>
    <xf numFmtId="175" fontId="2" fillId="24" borderId="59" xfId="114" applyNumberFormat="1" applyFont="1" applyBorder="1" applyAlignment="1" applyProtection="1">
      <alignment horizontal="right" vertical="center"/>
      <protection locked="0"/>
    </xf>
    <xf numFmtId="175" fontId="2" fillId="0" borderId="59" xfId="114" applyNumberFormat="1" applyFont="1" applyFill="1" applyBorder="1" applyAlignment="1" applyProtection="1">
      <alignment horizontal="right" vertical="center"/>
      <protection locked="0"/>
    </xf>
    <xf numFmtId="175" fontId="2" fillId="24" borderId="55" xfId="114" applyNumberFormat="1" applyFont="1" applyBorder="1" applyAlignment="1">
      <alignment horizontal="right" vertical="center"/>
    </xf>
    <xf numFmtId="175" fontId="2" fillId="24" borderId="61" xfId="114" applyNumberFormat="1" applyFont="1" applyBorder="1" applyAlignment="1" applyProtection="1">
      <alignment horizontal="right" vertical="center"/>
      <protection locked="0"/>
    </xf>
    <xf numFmtId="1" fontId="44" fillId="24" borderId="70" xfId="111" applyNumberFormat="1" applyFont="1" applyBorder="1" applyAlignment="1">
      <alignment horizontal="left" vertical="center"/>
    </xf>
    <xf numFmtId="0" fontId="26" fillId="24" borderId="14" xfId="114" applyFont="1" applyBorder="1"/>
    <xf numFmtId="0" fontId="26" fillId="24" borderId="14" xfId="114" applyFont="1" applyBorder="1" applyAlignment="1">
      <alignment horizontal="left"/>
    </xf>
    <xf numFmtId="0" fontId="45" fillId="24" borderId="14" xfId="114" applyFont="1" applyBorder="1" applyAlignment="1">
      <alignment horizontal="left"/>
    </xf>
    <xf numFmtId="175" fontId="2" fillId="0" borderId="86" xfId="114" applyNumberFormat="1" applyFont="1" applyFill="1" applyBorder="1" applyAlignment="1" applyProtection="1">
      <alignment horizontal="right" vertical="center"/>
      <protection locked="0"/>
    </xf>
    <xf numFmtId="175" fontId="2" fillId="24" borderId="86" xfId="114" applyNumberFormat="1" applyFont="1" applyBorder="1" applyAlignment="1" applyProtection="1">
      <alignment horizontal="right" vertical="center"/>
      <protection locked="0"/>
    </xf>
    <xf numFmtId="1" fontId="44" fillId="24" borderId="64" xfId="111" applyNumberFormat="1" applyFont="1" applyBorder="1" applyAlignment="1">
      <alignment horizontal="left" vertical="center"/>
    </xf>
    <xf numFmtId="0" fontId="1" fillId="24" borderId="14" xfId="114" applyFont="1" applyBorder="1" applyAlignment="1">
      <alignment horizontal="left"/>
    </xf>
    <xf numFmtId="1" fontId="26" fillId="24" borderId="0" xfId="111" applyNumberFormat="1" applyFont="1" applyAlignment="1">
      <alignment horizontal="left"/>
    </xf>
    <xf numFmtId="1" fontId="44" fillId="24" borderId="53" xfId="111" applyNumberFormat="1" applyFont="1" applyBorder="1" applyAlignment="1">
      <alignment horizontal="left" vertical="center"/>
    </xf>
    <xf numFmtId="0" fontId="2" fillId="24" borderId="22" xfId="114" applyFont="1" applyBorder="1" applyAlignment="1">
      <alignment horizontal="center"/>
    </xf>
    <xf numFmtId="0" fontId="2" fillId="24" borderId="25" xfId="114" applyFont="1" applyBorder="1" applyAlignment="1">
      <alignment horizontal="right"/>
    </xf>
    <xf numFmtId="0" fontId="42" fillId="24" borderId="45" xfId="114" applyBorder="1" applyAlignment="1">
      <alignment horizontal="right"/>
    </xf>
    <xf numFmtId="1" fontId="44" fillId="24" borderId="74" xfId="111" applyNumberFormat="1" applyFont="1" applyBorder="1" applyAlignment="1">
      <alignment horizontal="left" vertical="center"/>
    </xf>
    <xf numFmtId="175" fontId="2" fillId="24" borderId="50" xfId="114" applyNumberFormat="1" applyFont="1" applyBorder="1" applyAlignment="1">
      <alignment horizontal="right"/>
    </xf>
    <xf numFmtId="175" fontId="2" fillId="24" borderId="38" xfId="114" applyNumberFormat="1" applyFont="1" applyBorder="1" applyAlignment="1">
      <alignment horizontal="right"/>
    </xf>
    <xf numFmtId="0" fontId="26" fillId="24" borderId="66" xfId="114" applyFont="1" applyBorder="1"/>
    <xf numFmtId="1" fontId="44" fillId="24" borderId="71" xfId="111" applyNumberFormat="1" applyFont="1" applyBorder="1" applyAlignment="1">
      <alignment horizontal="left" vertical="center"/>
    </xf>
    <xf numFmtId="175" fontId="2" fillId="0" borderId="50" xfId="114" applyNumberFormat="1" applyFont="1" applyFill="1" applyBorder="1" applyAlignment="1">
      <alignment horizontal="right"/>
    </xf>
    <xf numFmtId="175" fontId="2" fillId="24" borderId="79" xfId="114" applyNumberFormat="1" applyFont="1" applyBorder="1" applyAlignment="1">
      <alignment horizontal="right"/>
    </xf>
    <xf numFmtId="0" fontId="45" fillId="24" borderId="66" xfId="114" applyFont="1" applyBorder="1" applyAlignment="1">
      <alignment horizontal="left"/>
    </xf>
    <xf numFmtId="165" fontId="26" fillId="25" borderId="64" xfId="114" applyNumberFormat="1" applyFont="1" applyFill="1" applyBorder="1" applyAlignment="1">
      <alignment horizontal="left" vertical="center"/>
    </xf>
    <xf numFmtId="165" fontId="26" fillId="25" borderId="65" xfId="114" applyNumberFormat="1" applyFont="1" applyFill="1" applyBorder="1" applyAlignment="1">
      <alignment horizontal="left" vertical="center"/>
    </xf>
    <xf numFmtId="175" fontId="2" fillId="24" borderId="60" xfId="114" applyNumberFormat="1" applyFont="1" applyBorder="1" applyAlignment="1">
      <alignment horizontal="right" vertical="center"/>
    </xf>
    <xf numFmtId="175" fontId="2" fillId="0" borderId="60" xfId="114" applyNumberFormat="1" applyFont="1" applyFill="1" applyBorder="1" applyAlignment="1">
      <alignment horizontal="right" vertical="center"/>
    </xf>
    <xf numFmtId="175" fontId="2" fillId="24" borderId="87" xfId="114" applyNumberFormat="1" applyFont="1" applyBorder="1" applyAlignment="1">
      <alignment horizontal="right" vertical="center"/>
    </xf>
    <xf numFmtId="165" fontId="26" fillId="25" borderId="70" xfId="114" applyNumberFormat="1" applyFont="1" applyFill="1" applyBorder="1" applyAlignment="1">
      <alignment horizontal="left" vertical="center"/>
    </xf>
    <xf numFmtId="165" fontId="26" fillId="25" borderId="88" xfId="114" applyNumberFormat="1" applyFont="1" applyFill="1" applyBorder="1" applyAlignment="1">
      <alignment horizontal="left" vertical="center"/>
    </xf>
    <xf numFmtId="175" fontId="2" fillId="24" borderId="38" xfId="114" applyNumberFormat="1" applyFont="1" applyBorder="1" applyAlignment="1">
      <alignment horizontal="right" vertical="center"/>
    </xf>
    <xf numFmtId="0" fontId="26" fillId="24" borderId="66" xfId="114" applyFont="1" applyBorder="1" applyAlignment="1">
      <alignment horizontal="left"/>
    </xf>
    <xf numFmtId="1" fontId="44" fillId="24" borderId="65" xfId="111" applyNumberFormat="1" applyFont="1" applyBorder="1" applyAlignment="1">
      <alignment horizontal="left" vertical="center"/>
    </xf>
    <xf numFmtId="175" fontId="2" fillId="24" borderId="81" xfId="114" applyNumberFormat="1" applyFont="1" applyBorder="1" applyAlignment="1">
      <alignment horizontal="right"/>
    </xf>
    <xf numFmtId="0" fontId="1" fillId="24" borderId="66" xfId="114" applyFont="1" applyBorder="1" applyAlignment="1">
      <alignment horizontal="left"/>
    </xf>
    <xf numFmtId="1" fontId="26" fillId="24" borderId="44" xfId="111" applyNumberFormat="1" applyFont="1" applyBorder="1" applyAlignment="1">
      <alignment horizontal="left"/>
    </xf>
    <xf numFmtId="1" fontId="44" fillId="24" borderId="54" xfId="111" applyNumberFormat="1" applyFont="1" applyBorder="1" applyAlignment="1">
      <alignment horizontal="left" vertical="center"/>
    </xf>
    <xf numFmtId="165" fontId="26" fillId="25" borderId="53" xfId="114" applyNumberFormat="1" applyFont="1" applyFill="1" applyBorder="1" applyAlignment="1">
      <alignment horizontal="left" vertical="center"/>
    </xf>
    <xf numFmtId="165" fontId="26" fillId="25" borderId="54" xfId="114" applyNumberFormat="1" applyFont="1" applyFill="1" applyBorder="1" applyAlignment="1">
      <alignment horizontal="left" vertical="center"/>
    </xf>
    <xf numFmtId="0" fontId="2" fillId="24" borderId="41" xfId="114" applyFont="1" applyBorder="1" applyAlignment="1">
      <alignment horizontal="right"/>
    </xf>
    <xf numFmtId="0" fontId="2" fillId="24" borderId="85" xfId="114" applyFont="1" applyBorder="1" applyAlignment="1">
      <alignment horizontal="right" vertical="center"/>
    </xf>
    <xf numFmtId="7" fontId="2" fillId="24" borderId="25" xfId="114" applyNumberFormat="1" applyFont="1" applyBorder="1" applyAlignment="1">
      <alignment horizontal="right"/>
    </xf>
    <xf numFmtId="7" fontId="2" fillId="24" borderId="37" xfId="114" applyNumberFormat="1" applyFont="1" applyBorder="1" applyAlignment="1">
      <alignment horizontal="right"/>
    </xf>
    <xf numFmtId="7" fontId="2" fillId="24" borderId="30" xfId="114" applyNumberFormat="1" applyFont="1" applyBorder="1" applyAlignment="1">
      <alignment horizontal="right"/>
    </xf>
    <xf numFmtId="175" fontId="42" fillId="24" borderId="14" xfId="114" applyNumberFormat="1" applyBorder="1" applyAlignment="1">
      <alignment horizontal="right"/>
    </xf>
    <xf numFmtId="0" fontId="42" fillId="24" borderId="19" xfId="114" applyBorder="1" applyAlignment="1">
      <alignment horizontal="right"/>
    </xf>
    <xf numFmtId="0" fontId="2" fillId="24" borderId="22" xfId="114" applyFont="1" applyBorder="1" applyAlignment="1">
      <alignment horizontal="center" vertical="top"/>
    </xf>
    <xf numFmtId="0" fontId="2" fillId="24" borderId="23" xfId="114" applyFont="1" applyBorder="1" applyAlignment="1">
      <alignment horizontal="center"/>
    </xf>
    <xf numFmtId="0" fontId="2" fillId="24" borderId="24" xfId="114" applyFont="1" applyBorder="1" applyAlignment="1">
      <alignment horizontal="center"/>
    </xf>
    <xf numFmtId="0" fontId="2" fillId="24" borderId="25" xfId="114" applyFont="1" applyBorder="1" applyAlignment="1">
      <alignment vertical="top"/>
    </xf>
    <xf numFmtId="0" fontId="2" fillId="24" borderId="26" xfId="114" applyFont="1" applyBorder="1"/>
    <xf numFmtId="0" fontId="2" fillId="24" borderId="25" xfId="114" applyFont="1" applyBorder="1" applyAlignment="1">
      <alignment horizontal="center"/>
    </xf>
    <xf numFmtId="0" fontId="2" fillId="24" borderId="27" xfId="114" applyFont="1" applyBorder="1"/>
    <xf numFmtId="0" fontId="2" fillId="24" borderId="27" xfId="114" applyFont="1" applyBorder="1" applyAlignment="1">
      <alignment horizontal="center"/>
    </xf>
    <xf numFmtId="0" fontId="1" fillId="24" borderId="75" xfId="114" applyFont="1" applyBorder="1" applyAlignment="1">
      <alignment horizontal="left"/>
    </xf>
    <xf numFmtId="0" fontId="2" fillId="24" borderId="28" xfId="114" applyFont="1" applyBorder="1" applyAlignment="1">
      <alignment horizontal="left"/>
    </xf>
    <xf numFmtId="0" fontId="2" fillId="24" borderId="67" xfId="114" applyFont="1" applyBorder="1" applyAlignment="1">
      <alignment horizontal="left"/>
    </xf>
    <xf numFmtId="0" fontId="26" fillId="24" borderId="58" xfId="114" applyFont="1" applyBorder="1" applyAlignment="1">
      <alignment horizontal="center" vertical="center"/>
    </xf>
    <xf numFmtId="1" fontId="44" fillId="24" borderId="72" xfId="111" applyNumberFormat="1" applyFont="1" applyBorder="1" applyAlignment="1">
      <alignment horizontal="left" vertical="center"/>
    </xf>
    <xf numFmtId="1" fontId="44" fillId="24" borderId="14" xfId="111" applyNumberFormat="1" applyFont="1" applyBorder="1" applyAlignment="1">
      <alignment horizontal="left" vertical="center"/>
    </xf>
    <xf numFmtId="164" fontId="2" fillId="0" borderId="10" xfId="115" applyNumberFormat="1" applyBorder="1"/>
    <xf numFmtId="165" fontId="46" fillId="25" borderId="48" xfId="114" applyNumberFormat="1" applyFont="1" applyFill="1" applyBorder="1" applyAlignment="1">
      <alignment horizontal="left"/>
    </xf>
    <xf numFmtId="1" fontId="2" fillId="24" borderId="49" xfId="114" applyNumberFormat="1" applyFont="1" applyBorder="1" applyAlignment="1">
      <alignment horizontal="center" wrapText="1"/>
    </xf>
    <xf numFmtId="0" fontId="2" fillId="24" borderId="49" xfId="114" applyFont="1" applyBorder="1" applyAlignment="1">
      <alignment horizontal="center" wrapText="1"/>
    </xf>
    <xf numFmtId="0" fontId="2" fillId="24" borderId="49" xfId="114" applyFont="1" applyBorder="1" applyAlignment="1">
      <alignment horizontal="center"/>
    </xf>
    <xf numFmtId="165" fontId="46" fillId="25" borderId="20" xfId="114" applyNumberFormat="1" applyFont="1" applyFill="1" applyBorder="1" applyAlignment="1">
      <alignment horizontal="left" wrapText="1"/>
    </xf>
    <xf numFmtId="1" fontId="2" fillId="24" borderId="21" xfId="114" applyNumberFormat="1" applyFont="1" applyBorder="1" applyAlignment="1">
      <alignment horizontal="center" wrapText="1"/>
    </xf>
    <xf numFmtId="1" fontId="2" fillId="24" borderId="21" xfId="114" applyNumberFormat="1" applyFont="1" applyBorder="1" applyAlignment="1">
      <alignment horizontal="center"/>
    </xf>
    <xf numFmtId="0" fontId="26" fillId="24" borderId="37" xfId="114" applyFont="1" applyBorder="1" applyAlignment="1">
      <alignment horizontal="center" vertical="center"/>
    </xf>
    <xf numFmtId="1" fontId="44" fillId="24" borderId="47" xfId="111" applyNumberFormat="1" applyFont="1" applyBorder="1" applyAlignment="1">
      <alignment horizontal="left" vertical="center" wrapText="1"/>
    </xf>
    <xf numFmtId="0" fontId="2" fillId="24" borderId="46" xfId="111" applyFont="1" applyBorder="1" applyAlignment="1">
      <alignment horizontal="left" vertical="center" wrapText="1"/>
    </xf>
    <xf numFmtId="0" fontId="26" fillId="24" borderId="15" xfId="114" applyFont="1" applyBorder="1"/>
    <xf numFmtId="1" fontId="44" fillId="24" borderId="69" xfId="111" applyNumberFormat="1" applyFont="1" applyBorder="1" applyAlignment="1">
      <alignment horizontal="left" vertical="center"/>
    </xf>
    <xf numFmtId="164" fontId="2" fillId="0" borderId="10" xfId="115" applyNumberFormat="1" applyBorder="1" applyAlignment="1">
      <alignment horizontal="right"/>
    </xf>
    <xf numFmtId="0" fontId="2" fillId="24" borderId="21" xfId="114" applyFont="1" applyBorder="1" applyAlignment="1">
      <alignment horizontal="center" wrapText="1"/>
    </xf>
    <xf numFmtId="0" fontId="2" fillId="24" borderId="21" xfId="114" applyFont="1" applyBorder="1" applyAlignment="1">
      <alignment horizontal="center"/>
    </xf>
    <xf numFmtId="2" fontId="2" fillId="24" borderId="21" xfId="114" applyNumberFormat="1" applyFont="1" applyBorder="1" applyAlignment="1">
      <alignment horizontal="center"/>
    </xf>
    <xf numFmtId="176" fontId="2" fillId="24" borderId="21" xfId="114" applyNumberFormat="1" applyFont="1" applyBorder="1" applyAlignment="1">
      <alignment horizontal="center"/>
    </xf>
    <xf numFmtId="165" fontId="46" fillId="0" borderId="20" xfId="114" applyNumberFormat="1" applyFont="1" applyFill="1" applyBorder="1" applyAlignment="1">
      <alignment horizontal="left" wrapText="1"/>
    </xf>
    <xf numFmtId="1" fontId="2" fillId="0" borderId="21" xfId="114" applyNumberFormat="1" applyFont="1" applyFill="1" applyBorder="1" applyAlignment="1">
      <alignment horizontal="center" wrapText="1"/>
    </xf>
    <xf numFmtId="0" fontId="2" fillId="0" borderId="21" xfId="114" applyFont="1" applyFill="1" applyBorder="1" applyAlignment="1">
      <alignment horizontal="center" wrapText="1"/>
    </xf>
    <xf numFmtId="1" fontId="2" fillId="0" borderId="21" xfId="114" applyNumberFormat="1" applyFont="1" applyFill="1" applyBorder="1" applyAlignment="1">
      <alignment horizontal="center"/>
    </xf>
    <xf numFmtId="165" fontId="46" fillId="0" borderId="51" xfId="114" applyNumberFormat="1" applyFont="1" applyFill="1" applyBorder="1" applyAlignment="1">
      <alignment horizontal="left"/>
    </xf>
    <xf numFmtId="0" fontId="2" fillId="0" borderId="21" xfId="114" applyFont="1" applyFill="1" applyBorder="1" applyAlignment="1">
      <alignment horizontal="center"/>
    </xf>
    <xf numFmtId="176" fontId="2" fillId="0" borderId="21" xfId="114" applyNumberFormat="1" applyFont="1" applyFill="1" applyBorder="1" applyAlignment="1">
      <alignment horizontal="center"/>
    </xf>
    <xf numFmtId="0" fontId="26" fillId="24" borderId="76" xfId="114" applyFont="1" applyBorder="1" applyAlignment="1">
      <alignment horizontal="center" vertical="center"/>
    </xf>
    <xf numFmtId="1" fontId="44" fillId="24" borderId="77" xfId="114" applyNumberFormat="1" applyFont="1" applyBorder="1" applyAlignment="1">
      <alignment horizontal="left" vertical="center"/>
    </xf>
    <xf numFmtId="0" fontId="2" fillId="24" borderId="78" xfId="114" applyFont="1" applyBorder="1" applyAlignment="1">
      <alignment horizontal="left" vertical="center"/>
    </xf>
    <xf numFmtId="0" fontId="45" fillId="24" borderId="15" xfId="114" applyFont="1" applyBorder="1" applyAlignment="1">
      <alignment horizontal="left"/>
    </xf>
    <xf numFmtId="164" fontId="2" fillId="0" borderId="10" xfId="115" applyNumberFormat="1" applyBorder="1" applyAlignment="1">
      <alignment vertical="center"/>
    </xf>
    <xf numFmtId="165" fontId="26" fillId="25" borderId="68" xfId="114" applyNumberFormat="1" applyFont="1" applyFill="1" applyBorder="1" applyAlignment="1">
      <alignment horizontal="left" vertical="center"/>
    </xf>
    <xf numFmtId="165" fontId="46" fillId="25" borderId="59" xfId="114" applyNumberFormat="1" applyFont="1" applyFill="1" applyBorder="1" applyAlignment="1">
      <alignment horizontal="left" vertical="center"/>
    </xf>
    <xf numFmtId="1" fontId="2" fillId="24" borderId="59" xfId="114" applyNumberFormat="1" applyFont="1" applyBorder="1" applyAlignment="1">
      <alignment horizontal="center" vertical="center" wrapText="1"/>
    </xf>
    <xf numFmtId="0" fontId="2" fillId="24" borderId="59" xfId="114" applyFont="1" applyBorder="1" applyAlignment="1">
      <alignment horizontal="center" vertical="center" wrapText="1"/>
    </xf>
    <xf numFmtId="0" fontId="2" fillId="0" borderId="59" xfId="114" applyFont="1" applyFill="1" applyBorder="1" applyAlignment="1">
      <alignment horizontal="center" vertical="center"/>
    </xf>
    <xf numFmtId="164" fontId="2" fillId="0" borderId="10" xfId="115" applyNumberFormat="1" applyBorder="1" applyAlignment="1">
      <alignment horizontal="right" vertical="center"/>
    </xf>
    <xf numFmtId="165" fontId="46" fillId="25" borderId="59" xfId="114" applyNumberFormat="1" applyFont="1" applyFill="1" applyBorder="1" applyAlignment="1">
      <alignment horizontal="left" vertical="center" wrapText="1"/>
    </xf>
    <xf numFmtId="165" fontId="46" fillId="0" borderId="59" xfId="114" applyNumberFormat="1" applyFont="1" applyFill="1" applyBorder="1" applyAlignment="1">
      <alignment horizontal="left" vertical="center" wrapText="1"/>
    </xf>
    <xf numFmtId="1" fontId="2" fillId="0" borderId="59" xfId="114" applyNumberFormat="1" applyFont="1" applyFill="1" applyBorder="1" applyAlignment="1">
      <alignment horizontal="center" vertical="center" wrapText="1"/>
    </xf>
    <xf numFmtId="0" fontId="2" fillId="0" borderId="59" xfId="114" applyFont="1" applyFill="1" applyBorder="1" applyAlignment="1">
      <alignment horizontal="center" vertical="center" wrapText="1"/>
    </xf>
    <xf numFmtId="165" fontId="46" fillId="0" borderId="86" xfId="114" applyNumberFormat="1" applyFont="1" applyFill="1" applyBorder="1" applyAlignment="1">
      <alignment horizontal="left" vertical="center" wrapText="1"/>
    </xf>
    <xf numFmtId="1" fontId="2" fillId="0" borderId="86" xfId="114" applyNumberFormat="1" applyFont="1" applyFill="1" applyBorder="1" applyAlignment="1">
      <alignment horizontal="center" vertical="center" wrapText="1"/>
    </xf>
    <xf numFmtId="0" fontId="2" fillId="0" borderId="86" xfId="114" applyFont="1" applyFill="1" applyBorder="1" applyAlignment="1">
      <alignment horizontal="center" vertical="center" wrapText="1"/>
    </xf>
    <xf numFmtId="0" fontId="2" fillId="0" borderId="86" xfId="114" applyFont="1" applyFill="1" applyBorder="1" applyAlignment="1">
      <alignment horizontal="center" vertical="center"/>
    </xf>
    <xf numFmtId="164" fontId="2" fillId="0" borderId="16" xfId="115" applyNumberFormat="1" applyBorder="1" applyAlignment="1">
      <alignment horizontal="right" vertical="center"/>
    </xf>
    <xf numFmtId="165" fontId="26" fillId="25" borderId="13" xfId="114" applyNumberFormat="1" applyFont="1" applyFill="1" applyBorder="1" applyAlignment="1">
      <alignment horizontal="left" vertical="center"/>
    </xf>
    <xf numFmtId="165" fontId="46" fillId="25" borderId="61" xfId="114" applyNumberFormat="1" applyFont="1" applyFill="1" applyBorder="1" applyAlignment="1">
      <alignment horizontal="left" vertical="center" wrapText="1"/>
    </xf>
    <xf numFmtId="1" fontId="2" fillId="24" borderId="61" xfId="114" applyNumberFormat="1" applyFont="1" applyBorder="1" applyAlignment="1">
      <alignment horizontal="center" vertical="center" wrapText="1"/>
    </xf>
    <xf numFmtId="0" fontId="2" fillId="24" borderId="61" xfId="114" applyFont="1" applyBorder="1" applyAlignment="1">
      <alignment horizontal="center" vertical="center" wrapText="1"/>
    </xf>
    <xf numFmtId="0" fontId="2" fillId="0" borderId="61" xfId="114" applyFont="1" applyFill="1" applyBorder="1" applyAlignment="1">
      <alignment horizontal="center" vertical="center"/>
    </xf>
    <xf numFmtId="165" fontId="46" fillId="0" borderId="59" xfId="114" applyNumberFormat="1" applyFont="1" applyFill="1" applyBorder="1" applyAlignment="1">
      <alignment horizontal="center" vertical="center" wrapText="1"/>
    </xf>
    <xf numFmtId="165" fontId="46" fillId="0" borderId="86" xfId="114" applyNumberFormat="1" applyFont="1" applyFill="1" applyBorder="1" applyAlignment="1">
      <alignment horizontal="center" vertical="center" wrapText="1"/>
    </xf>
    <xf numFmtId="165" fontId="46" fillId="25" borderId="86" xfId="114" applyNumberFormat="1" applyFont="1" applyFill="1" applyBorder="1" applyAlignment="1">
      <alignment horizontal="left" vertical="center" wrapText="1"/>
    </xf>
    <xf numFmtId="1" fontId="2" fillId="24" borderId="86" xfId="114" applyNumberFormat="1" applyFont="1" applyBorder="1" applyAlignment="1">
      <alignment horizontal="center" vertical="center" wrapText="1"/>
    </xf>
    <xf numFmtId="0" fontId="2" fillId="24" borderId="86" xfId="114" applyFont="1" applyBorder="1" applyAlignment="1">
      <alignment horizontal="center" vertical="center" wrapText="1"/>
    </xf>
    <xf numFmtId="1" fontId="44" fillId="24" borderId="47" xfId="111" applyNumberFormat="1" applyFont="1" applyBorder="1" applyAlignment="1">
      <alignment horizontal="left" vertical="center"/>
    </xf>
    <xf numFmtId="0" fontId="2" fillId="24" borderId="46" xfId="111" applyFont="1" applyBorder="1" applyAlignment="1">
      <alignment horizontal="left" vertical="center"/>
    </xf>
    <xf numFmtId="0" fontId="26" fillId="24" borderId="15" xfId="114" applyFont="1" applyBorder="1" applyAlignment="1">
      <alignment horizontal="left"/>
    </xf>
    <xf numFmtId="0" fontId="26" fillId="24" borderId="62" xfId="114" applyFont="1" applyBorder="1" applyAlignment="1">
      <alignment horizontal="center" vertical="center"/>
    </xf>
    <xf numFmtId="1" fontId="44" fillId="24" borderId="63" xfId="111" applyNumberFormat="1" applyFont="1" applyBorder="1" applyAlignment="1">
      <alignment horizontal="left" vertical="center"/>
    </xf>
    <xf numFmtId="164" fontId="2" fillId="0" borderId="16" xfId="115" applyNumberFormat="1" applyBorder="1"/>
    <xf numFmtId="165" fontId="46" fillId="25" borderId="20" xfId="114" applyNumberFormat="1" applyFont="1" applyFill="1" applyBorder="1" applyAlignment="1">
      <alignment horizontal="left"/>
    </xf>
    <xf numFmtId="1" fontId="44" fillId="24" borderId="46" xfId="111" applyNumberFormat="1" applyFont="1" applyBorder="1" applyAlignment="1">
      <alignment horizontal="left" vertical="center"/>
    </xf>
    <xf numFmtId="0" fontId="2" fillId="24" borderId="80" xfId="111" applyFont="1" applyBorder="1" applyAlignment="1">
      <alignment horizontal="left" vertical="center"/>
    </xf>
    <xf numFmtId="0" fontId="1" fillId="24" borderId="15" xfId="114" applyFont="1" applyBorder="1" applyAlignment="1">
      <alignment horizontal="left"/>
    </xf>
    <xf numFmtId="165" fontId="46" fillId="25" borderId="51" xfId="114" applyNumberFormat="1" applyFont="1" applyFill="1" applyBorder="1" applyAlignment="1">
      <alignment horizontal="left"/>
    </xf>
    <xf numFmtId="2" fontId="2" fillId="0" borderId="21" xfId="114" applyNumberFormat="1" applyFont="1" applyFill="1" applyBorder="1" applyAlignment="1">
      <alignment horizontal="center"/>
    </xf>
    <xf numFmtId="165" fontId="46" fillId="0" borderId="51" xfId="114" applyNumberFormat="1" applyFont="1" applyFill="1" applyBorder="1" applyAlignment="1">
      <alignment horizontal="left" wrapText="1"/>
    </xf>
    <xf numFmtId="0" fontId="26" fillId="24" borderId="57" xfId="114" applyFont="1" applyBorder="1" applyAlignment="1">
      <alignment horizontal="center" vertical="center"/>
    </xf>
    <xf numFmtId="1" fontId="26" fillId="24" borderId="16" xfId="111" applyNumberFormat="1" applyFont="1" applyBorder="1" applyAlignment="1">
      <alignment horizontal="left"/>
    </xf>
    <xf numFmtId="1" fontId="44" fillId="24" borderId="52" xfId="111" applyNumberFormat="1" applyFont="1" applyBorder="1" applyAlignment="1">
      <alignment horizontal="left" vertical="center"/>
    </xf>
    <xf numFmtId="165" fontId="26" fillId="25" borderId="56" xfId="114" applyNumberFormat="1" applyFont="1" applyFill="1" applyBorder="1" applyAlignment="1">
      <alignment horizontal="left" vertical="center"/>
    </xf>
    <xf numFmtId="165" fontId="46" fillId="0" borderId="61" xfId="114" applyNumberFormat="1" applyFont="1" applyFill="1" applyBorder="1" applyAlignment="1">
      <alignment horizontal="left" vertical="center" wrapText="1"/>
    </xf>
    <xf numFmtId="1" fontId="2" fillId="0" borderId="61" xfId="114" applyNumberFormat="1" applyFont="1" applyFill="1" applyBorder="1" applyAlignment="1">
      <alignment horizontal="center" vertical="center" wrapText="1"/>
    </xf>
    <xf numFmtId="0" fontId="2" fillId="0" borderId="61" xfId="114" applyFont="1" applyFill="1" applyBorder="1" applyAlignment="1">
      <alignment horizontal="center" vertical="center" wrapText="1"/>
    </xf>
    <xf numFmtId="1" fontId="44" fillId="24" borderId="40" xfId="114" applyNumberFormat="1" applyFont="1" applyBorder="1" applyAlignment="1">
      <alignment horizontal="left" vertical="center"/>
    </xf>
    <xf numFmtId="0" fontId="2" fillId="24" borderId="39" xfId="114" applyFont="1" applyBorder="1" applyAlignment="1">
      <alignment horizontal="left" vertical="center"/>
    </xf>
    <xf numFmtId="0" fontId="2" fillId="24" borderId="43" xfId="114" applyFont="1" applyBorder="1" applyAlignment="1">
      <alignment vertical="top"/>
    </xf>
    <xf numFmtId="0" fontId="1" fillId="24" borderId="42" xfId="114" applyFont="1" applyBorder="1" applyAlignment="1">
      <alignment horizontal="centerContinuous"/>
    </xf>
    <xf numFmtId="0" fontId="2" fillId="24" borderId="42" xfId="114" applyFont="1" applyBorder="1" applyAlignment="1">
      <alignment horizontal="centerContinuous"/>
    </xf>
    <xf numFmtId="0" fontId="1" fillId="24" borderId="83" xfId="114" applyFont="1" applyBorder="1" applyAlignment="1">
      <alignment horizontal="left" vertical="center"/>
    </xf>
    <xf numFmtId="0" fontId="2" fillId="24" borderId="84" xfId="114" applyFont="1" applyBorder="1" applyAlignment="1">
      <alignment horizontal="left" vertical="center"/>
    </xf>
    <xf numFmtId="0" fontId="26" fillId="24" borderId="25" xfId="114" applyFont="1" applyBorder="1" applyAlignment="1">
      <alignment horizontal="center" vertical="center"/>
    </xf>
    <xf numFmtId="164" fontId="26" fillId="24" borderId="36" xfId="114" applyNumberFormat="1" applyFont="1" applyBorder="1" applyAlignment="1">
      <alignment horizontal="center" vertical="center"/>
    </xf>
    <xf numFmtId="0" fontId="26" fillId="24" borderId="32" xfId="114" applyFont="1" applyBorder="1" applyAlignment="1">
      <alignment horizontal="center"/>
    </xf>
    <xf numFmtId="1" fontId="27" fillId="24" borderId="31" xfId="114" applyNumberFormat="1" applyFont="1" applyBorder="1" applyAlignment="1">
      <alignment horizontal="left"/>
    </xf>
    <xf numFmtId="1" fontId="2" fillId="24" borderId="31" xfId="114" applyNumberFormat="1" applyFont="1" applyBorder="1" applyAlignment="1">
      <alignment horizontal="center"/>
    </xf>
    <xf numFmtId="1" fontId="2" fillId="24" borderId="31" xfId="114" applyNumberFormat="1" applyFont="1" applyBorder="1"/>
    <xf numFmtId="0" fontId="42" fillId="24" borderId="17" xfId="114" applyBorder="1" applyAlignment="1">
      <alignment horizontal="left"/>
    </xf>
    <xf numFmtId="0" fontId="42" fillId="24" borderId="18" xfId="114" applyBorder="1" applyAlignment="1">
      <alignment horizontal="left"/>
    </xf>
    <xf numFmtId="0" fontId="42" fillId="24" borderId="15" xfId="114" applyBorder="1" applyAlignment="1">
      <alignment vertical="top"/>
    </xf>
    <xf numFmtId="0" fontId="42" fillId="24" borderId="14" xfId="114" applyBorder="1"/>
    <xf numFmtId="0" fontId="42" fillId="24" borderId="14" xfId="114" applyBorder="1" applyAlignment="1">
      <alignment horizontal="center"/>
    </xf>
    <xf numFmtId="0" fontId="26" fillId="24" borderId="89" xfId="114" applyFont="1" applyBorder="1" applyAlignment="1">
      <alignment horizontal="center" vertical="center"/>
    </xf>
    <xf numFmtId="2" fontId="2" fillId="0" borderId="59" xfId="114" applyNumberFormat="1" applyFont="1" applyFill="1" applyBorder="1" applyAlignment="1">
      <alignment horizontal="center" vertical="center"/>
    </xf>
    <xf numFmtId="176" fontId="2" fillId="0" borderId="59" xfId="114" applyNumberFormat="1" applyFont="1" applyFill="1" applyBorder="1" applyAlignment="1">
      <alignment horizontal="center" vertical="center"/>
    </xf>
    <xf numFmtId="176" fontId="2" fillId="0" borderId="86" xfId="114" applyNumberFormat="1" applyFont="1" applyFill="1" applyBorder="1" applyAlignment="1">
      <alignment horizontal="center" vertical="center"/>
    </xf>
    <xf numFmtId="1" fontId="27" fillId="24" borderId="82" xfId="114" applyNumberFormat="1" applyFont="1" applyBorder="1" applyAlignment="1">
      <alignment horizontal="left" vertical="center" wrapText="1"/>
    </xf>
    <xf numFmtId="0" fontId="2" fillId="24" borderId="26" xfId="114" applyFont="1" applyBorder="1" applyAlignment="1">
      <alignment vertical="center" wrapText="1"/>
    </xf>
    <xf numFmtId="0" fontId="2" fillId="24" borderId="27" xfId="114" applyFont="1" applyBorder="1" applyAlignment="1">
      <alignment vertical="center" wrapText="1"/>
    </xf>
    <xf numFmtId="1" fontId="27" fillId="24" borderId="35" xfId="114" applyNumberFormat="1" applyFont="1" applyBorder="1" applyAlignment="1">
      <alignment horizontal="left" vertical="center" wrapText="1"/>
    </xf>
    <xf numFmtId="0" fontId="2" fillId="24" borderId="34" xfId="114" applyFont="1" applyBorder="1" applyAlignment="1">
      <alignment vertical="center" wrapText="1"/>
    </xf>
    <xf numFmtId="0" fontId="2" fillId="24" borderId="33" xfId="114" applyFont="1" applyBorder="1" applyAlignment="1">
      <alignment vertical="center" wrapText="1"/>
    </xf>
    <xf numFmtId="7" fontId="42" fillId="24" borderId="28" xfId="114" applyNumberFormat="1" applyBorder="1" applyAlignment="1">
      <alignment horizontal="center"/>
    </xf>
    <xf numFmtId="0" fontId="42" fillId="24" borderId="29" xfId="114" applyBorder="1"/>
    <xf numFmtId="1" fontId="27" fillId="24" borderId="34" xfId="114" applyNumberFormat="1" applyFont="1" applyBorder="1" applyAlignment="1">
      <alignment horizontal="left" vertical="center" wrapText="1"/>
    </xf>
    <xf numFmtId="1" fontId="27" fillId="24" borderId="33" xfId="114" applyNumberFormat="1" applyFont="1" applyBorder="1" applyAlignment="1">
      <alignment horizontal="left" vertical="center" wrapText="1"/>
    </xf>
    <xf numFmtId="175" fontId="39" fillId="24" borderId="0" xfId="114" applyNumberFormat="1" applyFont="1" applyAlignment="1" applyProtection="1">
      <alignment horizontal="centerContinuous" vertical="center"/>
    </xf>
    <xf numFmtId="175" fontId="40" fillId="24" borderId="0" xfId="114" applyNumberFormat="1" applyFont="1" applyAlignment="1" applyProtection="1">
      <alignment horizontal="centerContinuous" vertical="center"/>
    </xf>
    <xf numFmtId="175" fontId="2" fillId="24" borderId="0" xfId="114" applyNumberFormat="1" applyFont="1" applyAlignment="1" applyProtection="1">
      <alignment vertical="center"/>
    </xf>
    <xf numFmtId="175" fontId="2" fillId="24" borderId="24" xfId="114" applyNumberFormat="1" applyFont="1" applyBorder="1" applyAlignment="1" applyProtection="1">
      <alignment horizontal="center"/>
    </xf>
    <xf numFmtId="175" fontId="2" fillId="24" borderId="27" xfId="114" applyNumberFormat="1" applyFont="1" applyBorder="1" applyAlignment="1" applyProtection="1">
      <alignment horizontal="right"/>
    </xf>
    <xf numFmtId="175" fontId="42" fillId="24" borderId="45" xfId="114" applyNumberFormat="1" applyBorder="1" applyAlignment="1" applyProtection="1">
      <alignment horizontal="right"/>
    </xf>
    <xf numFmtId="1" fontId="44" fillId="24" borderId="73" xfId="111" applyNumberFormat="1" applyFont="1" applyBorder="1" applyAlignment="1" applyProtection="1">
      <alignment horizontal="left" vertical="center"/>
    </xf>
    <xf numFmtId="175" fontId="2" fillId="24" borderId="55" xfId="114" applyNumberFormat="1" applyFont="1" applyBorder="1" applyAlignment="1" applyProtection="1">
      <alignment horizontal="right"/>
    </xf>
    <xf numFmtId="0" fontId="26" fillId="24" borderId="14" xfId="114" applyFont="1" applyBorder="1" applyProtection="1"/>
    <xf numFmtId="1" fontId="44" fillId="24" borderId="70" xfId="111" applyNumberFormat="1" applyFont="1" applyBorder="1" applyAlignment="1" applyProtection="1">
      <alignment horizontal="left" vertical="center"/>
    </xf>
    <xf numFmtId="175" fontId="2" fillId="24" borderId="21" xfId="114" applyNumberFormat="1" applyFont="1" applyBorder="1" applyAlignment="1" applyProtection="1">
      <alignment horizontal="right"/>
    </xf>
    <xf numFmtId="0" fontId="45" fillId="24" borderId="14" xfId="114" applyFont="1" applyBorder="1" applyAlignment="1" applyProtection="1">
      <alignment horizontal="left"/>
    </xf>
    <xf numFmtId="165" fontId="26" fillId="25" borderId="64" xfId="114" applyNumberFormat="1" applyFont="1" applyFill="1" applyBorder="1" applyAlignment="1" applyProtection="1">
      <alignment horizontal="left" vertical="center"/>
    </xf>
    <xf numFmtId="175" fontId="2" fillId="24" borderId="59" xfId="114" applyNumberFormat="1" applyFont="1" applyBorder="1" applyAlignment="1" applyProtection="1">
      <alignment horizontal="right" vertical="center"/>
    </xf>
    <xf numFmtId="175" fontId="2" fillId="0" borderId="59" xfId="114" applyNumberFormat="1" applyFont="1" applyFill="1" applyBorder="1" applyAlignment="1" applyProtection="1">
      <alignment horizontal="right" vertical="center"/>
    </xf>
    <xf numFmtId="165" fontId="26" fillId="25" borderId="70" xfId="114" applyNumberFormat="1" applyFont="1" applyFill="1" applyBorder="1" applyAlignment="1" applyProtection="1">
      <alignment horizontal="left" vertical="center"/>
    </xf>
    <xf numFmtId="175" fontId="2" fillId="24" borderId="61" xfId="114" applyNumberFormat="1" applyFont="1" applyBorder="1" applyAlignment="1" applyProtection="1">
      <alignment horizontal="right" vertical="center"/>
    </xf>
    <xf numFmtId="1" fontId="26" fillId="24" borderId="0" xfId="111" applyNumberFormat="1" applyFont="1" applyAlignment="1" applyProtection="1">
      <alignment horizontal="left"/>
    </xf>
    <xf numFmtId="1" fontId="44" fillId="24" borderId="53" xfId="111" applyNumberFormat="1" applyFont="1" applyBorder="1" applyAlignment="1" applyProtection="1">
      <alignment horizontal="left" vertical="center"/>
    </xf>
    <xf numFmtId="165" fontId="26" fillId="25" borderId="53" xfId="114" applyNumberFormat="1" applyFont="1" applyFill="1" applyBorder="1" applyAlignment="1" applyProtection="1">
      <alignment horizontal="left" vertical="center"/>
    </xf>
    <xf numFmtId="175" fontId="2" fillId="24" borderId="55" xfId="114" applyNumberFormat="1" applyFont="1" applyBorder="1" applyAlignment="1" applyProtection="1">
      <alignment horizontal="right" vertical="center"/>
    </xf>
    <xf numFmtId="175" fontId="2" fillId="24" borderId="42" xfId="114" applyNumberFormat="1" applyFont="1" applyBorder="1" applyAlignment="1" applyProtection="1">
      <alignment horizontal="centerContinuous"/>
    </xf>
    <xf numFmtId="175" fontId="2" fillId="24" borderId="84" xfId="114" applyNumberFormat="1" applyFont="1" applyBorder="1" applyAlignment="1" applyProtection="1">
      <alignment horizontal="right" vertical="center"/>
    </xf>
    <xf numFmtId="175" fontId="2" fillId="24" borderId="25" xfId="114" applyNumberFormat="1" applyFont="1" applyBorder="1" applyAlignment="1" applyProtection="1">
      <alignment horizontal="right"/>
    </xf>
    <xf numFmtId="175" fontId="2" fillId="24" borderId="37" xfId="114" applyNumberFormat="1" applyFont="1" applyBorder="1" applyAlignment="1" applyProtection="1">
      <alignment horizontal="right"/>
    </xf>
    <xf numFmtId="175" fontId="1" fillId="24" borderId="30" xfId="114" applyNumberFormat="1" applyFont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H178"/>
  <sheetViews>
    <sheetView tabSelected="1" showOutlineSymbols="0" topLeftCell="A8" zoomScaleNormal="100" zoomScaleSheetLayoutView="75" zoomScalePageLayoutView="75" workbookViewId="0">
      <selection activeCell="F8" sqref="F8"/>
    </sheetView>
  </sheetViews>
  <sheetFormatPr defaultColWidth="13.5546875" defaultRowHeight="15" x14ac:dyDescent="0.25"/>
  <cols>
    <col min="1" max="1" width="11.33203125" style="4" customWidth="1"/>
    <col min="2" max="2" width="47.33203125" style="1" customWidth="1"/>
    <col min="3" max="3" width="16.33203125" style="3" customWidth="1"/>
    <col min="4" max="4" width="8.6640625" style="1" customWidth="1"/>
    <col min="5" max="5" width="15.109375" style="1" customWidth="1"/>
    <col min="6" max="6" width="15.109375" style="17" customWidth="1"/>
    <col min="7" max="7" width="21.5546875" style="2" customWidth="1"/>
    <col min="8" max="8" width="15.5546875" style="1" customWidth="1"/>
    <col min="9" max="9" width="33.88671875" style="1" customWidth="1"/>
    <col min="10" max="16384" width="13.5546875" style="1"/>
  </cols>
  <sheetData>
    <row r="1" spans="1:7" ht="15.6" x14ac:dyDescent="0.25">
      <c r="A1" s="9" t="s">
        <v>161</v>
      </c>
      <c r="B1" s="8"/>
      <c r="C1" s="13"/>
      <c r="D1" s="8"/>
      <c r="E1" s="8"/>
      <c r="F1" s="190"/>
      <c r="G1" s="8"/>
    </row>
    <row r="2" spans="1:7" x14ac:dyDescent="0.25">
      <c r="A2" s="7"/>
      <c r="B2" s="6"/>
      <c r="C2" s="14" t="s">
        <v>0</v>
      </c>
      <c r="D2" s="6"/>
      <c r="E2" s="6"/>
      <c r="F2" s="191"/>
      <c r="G2" s="6"/>
    </row>
    <row r="3" spans="1:7" x14ac:dyDescent="0.25">
      <c r="A3" s="10" t="s">
        <v>1</v>
      </c>
      <c r="B3" s="11"/>
      <c r="C3" s="11"/>
      <c r="D3" s="11"/>
      <c r="E3" s="11"/>
      <c r="F3" s="192"/>
      <c r="G3" s="12"/>
    </row>
    <row r="4" spans="1:7" x14ac:dyDescent="0.25">
      <c r="A4" s="69" t="s">
        <v>4</v>
      </c>
      <c r="B4" s="70" t="s">
        <v>5</v>
      </c>
      <c r="C4" s="35" t="s">
        <v>6</v>
      </c>
      <c r="D4" s="71" t="s">
        <v>7</v>
      </c>
      <c r="E4" s="71" t="s">
        <v>8</v>
      </c>
      <c r="F4" s="193" t="s">
        <v>9</v>
      </c>
      <c r="G4" s="35" t="s">
        <v>10</v>
      </c>
    </row>
    <row r="5" spans="1:7" ht="15.6" thickBot="1" x14ac:dyDescent="0.3">
      <c r="A5" s="72"/>
      <c r="B5" s="73"/>
      <c r="C5" s="74" t="s">
        <v>11</v>
      </c>
      <c r="D5" s="75"/>
      <c r="E5" s="76" t="s">
        <v>12</v>
      </c>
      <c r="F5" s="194"/>
      <c r="G5" s="36"/>
    </row>
    <row r="6" spans="1:7" ht="30" customHeight="1" thickTop="1" x14ac:dyDescent="0.25">
      <c r="A6" s="77" t="s">
        <v>110</v>
      </c>
      <c r="B6" s="78"/>
      <c r="C6" s="78"/>
      <c r="D6" s="78"/>
      <c r="E6" s="79"/>
      <c r="F6" s="195"/>
      <c r="G6" s="37"/>
    </row>
    <row r="7" spans="1:7" s="5" customFormat="1" ht="30" customHeight="1" x14ac:dyDescent="0.25">
      <c r="A7" s="80" t="s">
        <v>13</v>
      </c>
      <c r="B7" s="81" t="s">
        <v>30</v>
      </c>
      <c r="C7" s="82"/>
      <c r="D7" s="82"/>
      <c r="E7" s="82"/>
      <c r="F7" s="196"/>
      <c r="G7" s="38"/>
    </row>
    <row r="8" spans="1:7" ht="26.4" x14ac:dyDescent="0.25">
      <c r="A8" s="83">
        <v>1</v>
      </c>
      <c r="B8" s="84" t="s">
        <v>31</v>
      </c>
      <c r="C8" s="85" t="s">
        <v>33</v>
      </c>
      <c r="D8" s="86" t="s">
        <v>3</v>
      </c>
      <c r="E8" s="87">
        <v>1</v>
      </c>
      <c r="F8" s="18"/>
      <c r="G8" s="39" t="str">
        <f>IF(OR(ISTEXT(F8),ISBLANK(F8)), "$   - ",ROUND(E8*F8,2))</f>
        <v xml:space="preserve">$   - </v>
      </c>
    </row>
    <row r="9" spans="1:7" ht="26.4" x14ac:dyDescent="0.25">
      <c r="A9" s="83">
        <f>A8+1</f>
        <v>2</v>
      </c>
      <c r="B9" s="88" t="s">
        <v>32</v>
      </c>
      <c r="C9" s="89" t="s">
        <v>34</v>
      </c>
      <c r="D9" s="89" t="s">
        <v>3</v>
      </c>
      <c r="E9" s="90">
        <v>1</v>
      </c>
      <c r="F9" s="15"/>
      <c r="G9" s="39" t="str">
        <f t="shared" ref="G9" si="0">IF(OR(ISTEXT(F9),ISBLANK(F9)), "$   - ",ROUND(E9*F9,2))</f>
        <v xml:space="preserve">$   - </v>
      </c>
    </row>
    <row r="10" spans="1:7" ht="15.6" thickBot="1" x14ac:dyDescent="0.3">
      <c r="A10" s="91" t="s">
        <v>13</v>
      </c>
      <c r="B10" s="92"/>
      <c r="C10" s="93"/>
      <c r="D10" s="93"/>
      <c r="E10" s="93"/>
      <c r="F10" s="197" t="s">
        <v>14</v>
      </c>
      <c r="G10" s="40">
        <f>SUM(G8:G9)</f>
        <v>0</v>
      </c>
    </row>
    <row r="11" spans="1:7" ht="30" customHeight="1" thickTop="1" x14ac:dyDescent="0.25">
      <c r="A11" s="94" t="s">
        <v>111</v>
      </c>
      <c r="B11" s="27"/>
      <c r="C11" s="26"/>
      <c r="D11" s="26"/>
      <c r="E11" s="26"/>
      <c r="F11" s="198"/>
      <c r="G11" s="41"/>
    </row>
    <row r="12" spans="1:7" s="5" customFormat="1" ht="30" customHeight="1" x14ac:dyDescent="0.25">
      <c r="A12" s="80" t="s">
        <v>15</v>
      </c>
      <c r="B12" s="95" t="s">
        <v>35</v>
      </c>
      <c r="C12" s="25"/>
      <c r="D12" s="25"/>
      <c r="E12" s="25"/>
      <c r="F12" s="199"/>
      <c r="G12" s="42"/>
    </row>
    <row r="13" spans="1:7" ht="26.4" x14ac:dyDescent="0.25">
      <c r="A13" s="96">
        <v>3</v>
      </c>
      <c r="B13" s="84" t="s">
        <v>36</v>
      </c>
      <c r="C13" s="85" t="s">
        <v>121</v>
      </c>
      <c r="D13" s="86" t="s">
        <v>3</v>
      </c>
      <c r="E13" s="87">
        <v>1</v>
      </c>
      <c r="F13" s="18"/>
      <c r="G13" s="39" t="str">
        <f t="shared" ref="G13:G35" si="1">IF(OR(ISTEXT(F13),ISBLANK(F13)), "$   - ",ROUND(E13*F13,2))</f>
        <v xml:space="preserve">$   - </v>
      </c>
    </row>
    <row r="14" spans="1:7" x14ac:dyDescent="0.25">
      <c r="A14" s="96">
        <f>A13+1</f>
        <v>4</v>
      </c>
      <c r="B14" s="88" t="s">
        <v>37</v>
      </c>
      <c r="C14" s="89" t="s">
        <v>26</v>
      </c>
      <c r="D14" s="89"/>
      <c r="E14" s="90"/>
      <c r="F14" s="200"/>
      <c r="G14" s="39"/>
    </row>
    <row r="15" spans="1:7" ht="26.4" x14ac:dyDescent="0.25">
      <c r="A15" s="96" t="s">
        <v>55</v>
      </c>
      <c r="B15" s="88" t="s">
        <v>38</v>
      </c>
      <c r="C15" s="89"/>
      <c r="D15" s="97" t="s">
        <v>3</v>
      </c>
      <c r="E15" s="98">
        <v>1</v>
      </c>
      <c r="F15" s="15"/>
      <c r="G15" s="39" t="str">
        <f t="shared" si="1"/>
        <v xml:space="preserve">$   - </v>
      </c>
    </row>
    <row r="16" spans="1:7" ht="26.4" x14ac:dyDescent="0.25">
      <c r="A16" s="96" t="s">
        <v>56</v>
      </c>
      <c r="B16" s="88" t="s">
        <v>39</v>
      </c>
      <c r="C16" s="89"/>
      <c r="D16" s="97" t="s">
        <v>3</v>
      </c>
      <c r="E16" s="98">
        <v>1</v>
      </c>
      <c r="F16" s="15"/>
      <c r="G16" s="39" t="str">
        <f t="shared" si="1"/>
        <v xml:space="preserve">$   - </v>
      </c>
    </row>
    <row r="17" spans="1:7" ht="15.6" x14ac:dyDescent="0.25">
      <c r="A17" s="96">
        <f>A14+1</f>
        <v>5</v>
      </c>
      <c r="B17" s="88" t="s">
        <v>40</v>
      </c>
      <c r="C17" s="89" t="s">
        <v>117</v>
      </c>
      <c r="D17" s="97" t="s">
        <v>159</v>
      </c>
      <c r="E17" s="99">
        <v>14.515200000000002</v>
      </c>
      <c r="F17" s="15"/>
      <c r="G17" s="39" t="str">
        <f t="shared" si="1"/>
        <v xml:space="preserve">$   - </v>
      </c>
    </row>
    <row r="18" spans="1:7" ht="15.6" x14ac:dyDescent="0.25">
      <c r="A18" s="96">
        <f t="shared" ref="A18:A37" si="2">A17+1</f>
        <v>6</v>
      </c>
      <c r="B18" s="88" t="s">
        <v>41</v>
      </c>
      <c r="C18" s="89" t="s">
        <v>117</v>
      </c>
      <c r="D18" s="97" t="s">
        <v>159</v>
      </c>
      <c r="E18" s="99">
        <v>9.06</v>
      </c>
      <c r="F18" s="15"/>
      <c r="G18" s="39" t="str">
        <f t="shared" si="1"/>
        <v xml:space="preserve">$   - </v>
      </c>
    </row>
    <row r="19" spans="1:7" x14ac:dyDescent="0.25">
      <c r="A19" s="96">
        <f t="shared" si="2"/>
        <v>7</v>
      </c>
      <c r="B19" s="88" t="s">
        <v>42</v>
      </c>
      <c r="C19" s="89" t="s">
        <v>117</v>
      </c>
      <c r="D19" s="97"/>
      <c r="E19" s="98"/>
      <c r="F19" s="200"/>
      <c r="G19" s="39"/>
    </row>
    <row r="20" spans="1:7" x14ac:dyDescent="0.25">
      <c r="A20" s="96" t="s">
        <v>55</v>
      </c>
      <c r="B20" s="88" t="s">
        <v>43</v>
      </c>
      <c r="C20" s="89"/>
      <c r="D20" s="97" t="s">
        <v>62</v>
      </c>
      <c r="E20" s="100">
        <v>1</v>
      </c>
      <c r="F20" s="15"/>
      <c r="G20" s="39" t="str">
        <f t="shared" si="1"/>
        <v xml:space="preserve">$   - </v>
      </c>
    </row>
    <row r="21" spans="1:7" x14ac:dyDescent="0.25">
      <c r="A21" s="96" t="s">
        <v>56</v>
      </c>
      <c r="B21" s="88" t="s">
        <v>112</v>
      </c>
      <c r="C21" s="89"/>
      <c r="D21" s="97" t="s">
        <v>62</v>
      </c>
      <c r="E21" s="100">
        <v>1</v>
      </c>
      <c r="F21" s="15"/>
      <c r="G21" s="39" t="str">
        <f t="shared" si="1"/>
        <v xml:space="preserve">$   - </v>
      </c>
    </row>
    <row r="22" spans="1:7" x14ac:dyDescent="0.25">
      <c r="A22" s="96" t="s">
        <v>57</v>
      </c>
      <c r="B22" s="88" t="s">
        <v>44</v>
      </c>
      <c r="C22" s="89"/>
      <c r="D22" s="97" t="s">
        <v>62</v>
      </c>
      <c r="E22" s="100">
        <v>1</v>
      </c>
      <c r="F22" s="15"/>
      <c r="G22" s="39" t="str">
        <f t="shared" si="1"/>
        <v xml:space="preserve">$   - </v>
      </c>
    </row>
    <row r="23" spans="1:7" x14ac:dyDescent="0.25">
      <c r="A23" s="96" t="s">
        <v>58</v>
      </c>
      <c r="B23" s="88" t="s">
        <v>45</v>
      </c>
      <c r="C23" s="89"/>
      <c r="D23" s="97" t="s">
        <v>62</v>
      </c>
      <c r="E23" s="100">
        <v>2.5</v>
      </c>
      <c r="F23" s="15"/>
      <c r="G23" s="39" t="str">
        <f t="shared" si="1"/>
        <v xml:space="preserve">$   - </v>
      </c>
    </row>
    <row r="24" spans="1:7" x14ac:dyDescent="0.25">
      <c r="A24" s="96" t="s">
        <v>59</v>
      </c>
      <c r="B24" s="88" t="s">
        <v>46</v>
      </c>
      <c r="C24" s="89"/>
      <c r="D24" s="97" t="s">
        <v>2</v>
      </c>
      <c r="E24" s="98">
        <v>15</v>
      </c>
      <c r="F24" s="15"/>
      <c r="G24" s="39" t="str">
        <f t="shared" si="1"/>
        <v xml:space="preserve">$   - </v>
      </c>
    </row>
    <row r="25" spans="1:7" ht="15.6" x14ac:dyDescent="0.25">
      <c r="A25" s="96" t="s">
        <v>60</v>
      </c>
      <c r="B25" s="88" t="s">
        <v>47</v>
      </c>
      <c r="C25" s="89"/>
      <c r="D25" s="97" t="s">
        <v>160</v>
      </c>
      <c r="E25" s="99">
        <v>1</v>
      </c>
      <c r="F25" s="15"/>
      <c r="G25" s="39" t="str">
        <f t="shared" si="1"/>
        <v xml:space="preserve">$   - </v>
      </c>
    </row>
    <row r="26" spans="1:7" ht="26.4" x14ac:dyDescent="0.25">
      <c r="A26" s="96">
        <f>A19+1</f>
        <v>8</v>
      </c>
      <c r="B26" s="88" t="s">
        <v>48</v>
      </c>
      <c r="C26" s="89" t="s">
        <v>23</v>
      </c>
      <c r="D26" s="97" t="s">
        <v>3</v>
      </c>
      <c r="E26" s="98">
        <v>1</v>
      </c>
      <c r="F26" s="15"/>
      <c r="G26" s="39" t="str">
        <f t="shared" si="1"/>
        <v xml:space="preserve">$   - </v>
      </c>
    </row>
    <row r="27" spans="1:7" x14ac:dyDescent="0.25">
      <c r="A27" s="96">
        <f t="shared" si="2"/>
        <v>9</v>
      </c>
      <c r="B27" s="88" t="s">
        <v>49</v>
      </c>
      <c r="C27" s="89" t="s">
        <v>118</v>
      </c>
      <c r="D27" s="97" t="s">
        <v>63</v>
      </c>
      <c r="E27" s="90">
        <v>172.12800000000001</v>
      </c>
      <c r="F27" s="15"/>
      <c r="G27" s="39" t="str">
        <f t="shared" si="1"/>
        <v xml:space="preserve">$   - </v>
      </c>
    </row>
    <row r="28" spans="1:7" ht="26.4" x14ac:dyDescent="0.25">
      <c r="A28" s="96">
        <f t="shared" si="2"/>
        <v>10</v>
      </c>
      <c r="B28" s="88" t="s">
        <v>50</v>
      </c>
      <c r="C28" s="89" t="s">
        <v>122</v>
      </c>
      <c r="D28" s="97" t="s">
        <v>62</v>
      </c>
      <c r="E28" s="100">
        <v>82</v>
      </c>
      <c r="F28" s="15"/>
      <c r="G28" s="39" t="str">
        <f t="shared" si="1"/>
        <v xml:space="preserve">$   - </v>
      </c>
    </row>
    <row r="29" spans="1:7" ht="26.4" x14ac:dyDescent="0.25">
      <c r="A29" s="96">
        <f t="shared" si="2"/>
        <v>11</v>
      </c>
      <c r="B29" s="101" t="s">
        <v>109</v>
      </c>
      <c r="C29" s="102" t="s">
        <v>119</v>
      </c>
      <c r="D29" s="103" t="s">
        <v>3</v>
      </c>
      <c r="E29" s="104">
        <v>1</v>
      </c>
      <c r="F29" s="20"/>
      <c r="G29" s="43" t="str">
        <f t="shared" si="1"/>
        <v xml:space="preserve">$   - </v>
      </c>
    </row>
    <row r="30" spans="1:7" x14ac:dyDescent="0.25">
      <c r="A30" s="96">
        <f t="shared" si="2"/>
        <v>12</v>
      </c>
      <c r="B30" s="105" t="s">
        <v>157</v>
      </c>
      <c r="C30" s="102" t="s">
        <v>27</v>
      </c>
      <c r="D30" s="103" t="s">
        <v>2</v>
      </c>
      <c r="E30" s="106">
        <v>1</v>
      </c>
      <c r="F30" s="20"/>
      <c r="G30" s="43" t="str">
        <f t="shared" si="1"/>
        <v xml:space="preserve">$   - </v>
      </c>
    </row>
    <row r="31" spans="1:7" x14ac:dyDescent="0.25">
      <c r="A31" s="96">
        <f t="shared" si="2"/>
        <v>13</v>
      </c>
      <c r="B31" s="105" t="s">
        <v>158</v>
      </c>
      <c r="C31" s="102" t="s">
        <v>27</v>
      </c>
      <c r="D31" s="103" t="s">
        <v>2</v>
      </c>
      <c r="E31" s="106">
        <v>2</v>
      </c>
      <c r="F31" s="20"/>
      <c r="G31" s="43" t="str">
        <f t="shared" si="1"/>
        <v xml:space="preserve">$   - </v>
      </c>
    </row>
    <row r="32" spans="1:7" ht="26.4" x14ac:dyDescent="0.25">
      <c r="A32" s="96">
        <f t="shared" si="2"/>
        <v>14</v>
      </c>
      <c r="B32" s="101" t="s">
        <v>120</v>
      </c>
      <c r="C32" s="102" t="s">
        <v>123</v>
      </c>
      <c r="D32" s="103" t="s">
        <v>3</v>
      </c>
      <c r="E32" s="106">
        <v>1</v>
      </c>
      <c r="F32" s="20"/>
      <c r="G32" s="43" t="str">
        <f t="shared" si="1"/>
        <v xml:space="preserve">$   - </v>
      </c>
    </row>
    <row r="33" spans="1:8" ht="15.6" x14ac:dyDescent="0.25">
      <c r="A33" s="96">
        <f t="shared" si="2"/>
        <v>15</v>
      </c>
      <c r="B33" s="88" t="s">
        <v>51</v>
      </c>
      <c r="C33" s="89" t="s">
        <v>61</v>
      </c>
      <c r="D33" s="97" t="s">
        <v>160</v>
      </c>
      <c r="E33" s="99">
        <v>287.5</v>
      </c>
      <c r="F33" s="15"/>
      <c r="G33" s="39" t="str">
        <f t="shared" si="1"/>
        <v xml:space="preserve">$   - </v>
      </c>
    </row>
    <row r="34" spans="1:8" x14ac:dyDescent="0.25">
      <c r="A34" s="96">
        <f t="shared" si="2"/>
        <v>16</v>
      </c>
      <c r="B34" s="88" t="s">
        <v>52</v>
      </c>
      <c r="C34" s="89" t="s">
        <v>124</v>
      </c>
      <c r="D34" s="97" t="s">
        <v>62</v>
      </c>
      <c r="E34" s="107">
        <v>28</v>
      </c>
      <c r="F34" s="15"/>
      <c r="G34" s="39" t="str">
        <f t="shared" si="1"/>
        <v xml:space="preserve">$   - </v>
      </c>
    </row>
    <row r="35" spans="1:8" ht="26.4" x14ac:dyDescent="0.25">
      <c r="A35" s="96">
        <f t="shared" si="2"/>
        <v>17</v>
      </c>
      <c r="B35" s="88" t="s">
        <v>53</v>
      </c>
      <c r="C35" s="89" t="s">
        <v>125</v>
      </c>
      <c r="D35" s="97" t="s">
        <v>3</v>
      </c>
      <c r="E35" s="98">
        <v>1</v>
      </c>
      <c r="F35" s="15"/>
      <c r="G35" s="39" t="str">
        <f t="shared" si="1"/>
        <v xml:space="preserve">$   - </v>
      </c>
    </row>
    <row r="36" spans="1:8" ht="26.4" x14ac:dyDescent="0.25">
      <c r="A36" s="96">
        <f t="shared" si="2"/>
        <v>18</v>
      </c>
      <c r="B36" s="88" t="s">
        <v>54</v>
      </c>
      <c r="C36" s="89" t="s">
        <v>126</v>
      </c>
      <c r="D36" s="97" t="s">
        <v>3</v>
      </c>
      <c r="E36" s="98">
        <v>1</v>
      </c>
      <c r="F36" s="15"/>
      <c r="G36" s="39" t="str">
        <f>IF(OR(ISTEXT(F36),ISBLANK(F36)), "$   - ",ROUND(E36*F36,2))</f>
        <v xml:space="preserve">$   - </v>
      </c>
    </row>
    <row r="37" spans="1:8" s="5" customFormat="1" ht="39.6" x14ac:dyDescent="0.25">
      <c r="A37" s="96">
        <f t="shared" si="2"/>
        <v>19</v>
      </c>
      <c r="B37" s="101" t="s">
        <v>108</v>
      </c>
      <c r="C37" s="102" t="s">
        <v>127</v>
      </c>
      <c r="D37" s="103" t="s">
        <v>3</v>
      </c>
      <c r="E37" s="106">
        <v>1</v>
      </c>
      <c r="F37" s="20"/>
      <c r="G37" s="43" t="str">
        <f>IF(OR(ISTEXT(F37),ISBLANK(F37)), "$   - ",ROUND(E37*F37,2))</f>
        <v xml:space="preserve">$   - </v>
      </c>
    </row>
    <row r="38" spans="1:8" s="5" customFormat="1" ht="30" customHeight="1" thickBot="1" x14ac:dyDescent="0.3">
      <c r="A38" s="108" t="s">
        <v>15</v>
      </c>
      <c r="B38" s="109"/>
      <c r="C38" s="110"/>
      <c r="D38" s="110"/>
      <c r="E38" s="110"/>
      <c r="F38" s="197" t="s">
        <v>14</v>
      </c>
      <c r="G38" s="44">
        <f>SUM(G13:G37)</f>
        <v>0</v>
      </c>
    </row>
    <row r="39" spans="1:8" s="5" customFormat="1" ht="30" customHeight="1" thickTop="1" x14ac:dyDescent="0.25">
      <c r="A39" s="111" t="s">
        <v>115</v>
      </c>
      <c r="B39" s="28"/>
      <c r="C39" s="28"/>
      <c r="D39" s="28"/>
      <c r="E39" s="28"/>
      <c r="F39" s="201"/>
      <c r="G39" s="45"/>
      <c r="H39" s="19"/>
    </row>
    <row r="40" spans="1:8" ht="15" customHeight="1" x14ac:dyDescent="0.25">
      <c r="A40" s="80" t="s">
        <v>16</v>
      </c>
      <c r="B40" s="95" t="s">
        <v>64</v>
      </c>
      <c r="C40" s="25"/>
      <c r="D40" s="25"/>
      <c r="E40" s="25"/>
      <c r="F40" s="199"/>
      <c r="G40" s="42"/>
    </row>
    <row r="41" spans="1:8" x14ac:dyDescent="0.25">
      <c r="A41" s="112"/>
      <c r="B41" s="113" t="s">
        <v>103</v>
      </c>
      <c r="C41" s="46"/>
      <c r="D41" s="46"/>
      <c r="E41" s="46"/>
      <c r="F41" s="202"/>
      <c r="G41" s="47"/>
    </row>
    <row r="42" spans="1:8" x14ac:dyDescent="0.25">
      <c r="A42" s="112">
        <f>A37+1</f>
        <v>20</v>
      </c>
      <c r="B42" s="114" t="s">
        <v>65</v>
      </c>
      <c r="C42" s="115" t="s">
        <v>70</v>
      </c>
      <c r="D42" s="116"/>
      <c r="E42" s="117"/>
      <c r="F42" s="203"/>
      <c r="G42" s="48"/>
    </row>
    <row r="43" spans="1:8" x14ac:dyDescent="0.25">
      <c r="A43" s="118" t="s">
        <v>55</v>
      </c>
      <c r="B43" s="119" t="s">
        <v>66</v>
      </c>
      <c r="C43" s="115" t="s">
        <v>25</v>
      </c>
      <c r="D43" s="115" t="s">
        <v>24</v>
      </c>
      <c r="E43" s="177">
        <v>60</v>
      </c>
      <c r="F43" s="21"/>
      <c r="G43" s="48" t="str">
        <f t="shared" ref="G43:G82" si="3">IF(OR(ISTEXT(F43),ISBLANK(F43)), "$   - ",ROUND(E43*F43,2))</f>
        <v xml:space="preserve">$   - </v>
      </c>
    </row>
    <row r="44" spans="1:8" x14ac:dyDescent="0.25">
      <c r="A44" s="112">
        <f>A42+1</f>
        <v>21</v>
      </c>
      <c r="B44" s="119" t="s">
        <v>69</v>
      </c>
      <c r="C44" s="115" t="s">
        <v>70</v>
      </c>
      <c r="D44" s="116"/>
      <c r="E44" s="117"/>
      <c r="F44" s="203"/>
      <c r="G44" s="48"/>
    </row>
    <row r="45" spans="1:8" x14ac:dyDescent="0.25">
      <c r="A45" s="118" t="s">
        <v>55</v>
      </c>
      <c r="B45" s="119" t="s">
        <v>67</v>
      </c>
      <c r="C45" s="115" t="s">
        <v>25</v>
      </c>
      <c r="D45" s="116" t="s">
        <v>24</v>
      </c>
      <c r="E45" s="177">
        <v>34</v>
      </c>
      <c r="F45" s="21"/>
      <c r="G45" s="48" t="str">
        <f t="shared" si="3"/>
        <v xml:space="preserve">$   - </v>
      </c>
    </row>
    <row r="46" spans="1:8" x14ac:dyDescent="0.25">
      <c r="A46" s="118" t="s">
        <v>56</v>
      </c>
      <c r="B46" s="119" t="s">
        <v>68</v>
      </c>
      <c r="C46" s="115" t="s">
        <v>25</v>
      </c>
      <c r="D46" s="116" t="s">
        <v>24</v>
      </c>
      <c r="E46" s="177">
        <v>22</v>
      </c>
      <c r="F46" s="21"/>
      <c r="G46" s="48" t="str">
        <f t="shared" si="3"/>
        <v xml:space="preserve">$   - </v>
      </c>
    </row>
    <row r="47" spans="1:8" ht="26.4" x14ac:dyDescent="0.25">
      <c r="A47" s="118">
        <f>A44+1</f>
        <v>22</v>
      </c>
      <c r="B47" s="119" t="s">
        <v>73</v>
      </c>
      <c r="C47" s="115" t="s">
        <v>81</v>
      </c>
      <c r="D47" s="116"/>
      <c r="E47" s="117"/>
      <c r="F47" s="203"/>
      <c r="G47" s="48"/>
    </row>
    <row r="48" spans="1:8" ht="16.5" customHeight="1" x14ac:dyDescent="0.25">
      <c r="A48" s="118" t="s">
        <v>55</v>
      </c>
      <c r="B48" s="119" t="s">
        <v>74</v>
      </c>
      <c r="C48" s="115" t="s">
        <v>25</v>
      </c>
      <c r="D48" s="116" t="s">
        <v>2</v>
      </c>
      <c r="E48" s="117">
        <v>104</v>
      </c>
      <c r="F48" s="21"/>
      <c r="G48" s="48" t="str">
        <f t="shared" si="3"/>
        <v xml:space="preserve">$   - </v>
      </c>
    </row>
    <row r="49" spans="1:7" ht="26.4" x14ac:dyDescent="0.25">
      <c r="A49" s="118">
        <f>A47+1</f>
        <v>23</v>
      </c>
      <c r="B49" s="119" t="s">
        <v>75</v>
      </c>
      <c r="C49" s="115" t="s">
        <v>81</v>
      </c>
      <c r="D49" s="116"/>
      <c r="E49" s="117"/>
      <c r="F49" s="203"/>
      <c r="G49" s="48"/>
    </row>
    <row r="50" spans="1:7" x14ac:dyDescent="0.25">
      <c r="A50" s="118" t="s">
        <v>55</v>
      </c>
      <c r="B50" s="119" t="s">
        <v>76</v>
      </c>
      <c r="C50" s="115" t="s">
        <v>25</v>
      </c>
      <c r="D50" s="116" t="s">
        <v>2</v>
      </c>
      <c r="E50" s="117">
        <v>36</v>
      </c>
      <c r="F50" s="21"/>
      <c r="G50" s="48" t="str">
        <f t="shared" si="3"/>
        <v xml:space="preserve">$   - </v>
      </c>
    </row>
    <row r="51" spans="1:7" x14ac:dyDescent="0.25">
      <c r="A51" s="118">
        <f>A49+1</f>
        <v>24</v>
      </c>
      <c r="B51" s="119" t="s">
        <v>77</v>
      </c>
      <c r="C51" s="115" t="s">
        <v>82</v>
      </c>
      <c r="D51" s="116"/>
      <c r="E51" s="117"/>
      <c r="F51" s="203"/>
      <c r="G51" s="48"/>
    </row>
    <row r="52" spans="1:7" x14ac:dyDescent="0.25">
      <c r="A52" s="118" t="s">
        <v>55</v>
      </c>
      <c r="B52" s="119" t="s">
        <v>128</v>
      </c>
      <c r="C52" s="115" t="s">
        <v>83</v>
      </c>
      <c r="D52" s="116"/>
      <c r="E52" s="117"/>
      <c r="F52" s="203"/>
      <c r="G52" s="48"/>
    </row>
    <row r="53" spans="1:7" x14ac:dyDescent="0.25">
      <c r="A53" s="118" t="s">
        <v>80</v>
      </c>
      <c r="B53" s="120" t="s">
        <v>129</v>
      </c>
      <c r="C53" s="121"/>
      <c r="D53" s="122" t="s">
        <v>24</v>
      </c>
      <c r="E53" s="177">
        <v>153</v>
      </c>
      <c r="F53" s="22"/>
      <c r="G53" s="49" t="str">
        <f t="shared" si="3"/>
        <v xml:space="preserve">$   - </v>
      </c>
    </row>
    <row r="54" spans="1:7" x14ac:dyDescent="0.25">
      <c r="A54" s="118">
        <f>A51+1</f>
        <v>25</v>
      </c>
      <c r="B54" s="119" t="s">
        <v>78</v>
      </c>
      <c r="C54" s="115" t="s">
        <v>84</v>
      </c>
      <c r="D54" s="116"/>
      <c r="E54" s="117"/>
      <c r="F54" s="203"/>
      <c r="G54" s="48"/>
    </row>
    <row r="55" spans="1:7" ht="26.4" x14ac:dyDescent="0.25">
      <c r="A55" s="118" t="s">
        <v>55</v>
      </c>
      <c r="B55" s="120" t="s">
        <v>130</v>
      </c>
      <c r="C55" s="115" t="s">
        <v>85</v>
      </c>
      <c r="D55" s="116" t="s">
        <v>62</v>
      </c>
      <c r="E55" s="178">
        <v>35</v>
      </c>
      <c r="F55" s="21"/>
      <c r="G55" s="48" t="str">
        <f t="shared" si="3"/>
        <v xml:space="preserve">$   - </v>
      </c>
    </row>
    <row r="56" spans="1:7" ht="26.4" x14ac:dyDescent="0.25">
      <c r="A56" s="118" t="s">
        <v>56</v>
      </c>
      <c r="B56" s="120" t="s">
        <v>131</v>
      </c>
      <c r="C56" s="121" t="s">
        <v>132</v>
      </c>
      <c r="D56" s="122" t="s">
        <v>62</v>
      </c>
      <c r="E56" s="178">
        <v>10</v>
      </c>
      <c r="F56" s="22"/>
      <c r="G56" s="48" t="str">
        <f t="shared" si="3"/>
        <v xml:space="preserve">$   - </v>
      </c>
    </row>
    <row r="57" spans="1:7" ht="26.4" x14ac:dyDescent="0.25">
      <c r="A57" s="118" t="s">
        <v>57</v>
      </c>
      <c r="B57" s="120" t="s">
        <v>133</v>
      </c>
      <c r="C57" s="121" t="s">
        <v>134</v>
      </c>
      <c r="D57" s="122" t="s">
        <v>62</v>
      </c>
      <c r="E57" s="178">
        <v>23</v>
      </c>
      <c r="F57" s="22"/>
      <c r="G57" s="48" t="str">
        <f t="shared" si="3"/>
        <v xml:space="preserve">$   - </v>
      </c>
    </row>
    <row r="58" spans="1:7" ht="26.4" x14ac:dyDescent="0.25">
      <c r="A58" s="118">
        <f>A54+1</f>
        <v>26</v>
      </c>
      <c r="B58" s="119" t="s">
        <v>79</v>
      </c>
      <c r="C58" s="115" t="s">
        <v>86</v>
      </c>
      <c r="D58" s="116" t="s">
        <v>62</v>
      </c>
      <c r="E58" s="178">
        <v>15</v>
      </c>
      <c r="F58" s="21"/>
      <c r="G58" s="48" t="str">
        <f t="shared" si="3"/>
        <v xml:space="preserve">$   - </v>
      </c>
    </row>
    <row r="59" spans="1:7" x14ac:dyDescent="0.25">
      <c r="A59" s="118">
        <f>A58+1</f>
        <v>27</v>
      </c>
      <c r="B59" s="120" t="s">
        <v>135</v>
      </c>
      <c r="C59" s="121" t="s">
        <v>136</v>
      </c>
      <c r="D59" s="122"/>
      <c r="E59" s="117"/>
      <c r="F59" s="204"/>
      <c r="G59" s="48"/>
    </row>
    <row r="60" spans="1:7" x14ac:dyDescent="0.25">
      <c r="A60" s="118" t="s">
        <v>55</v>
      </c>
      <c r="B60" s="120" t="s">
        <v>137</v>
      </c>
      <c r="C60" s="121"/>
      <c r="D60" s="122"/>
      <c r="E60" s="117"/>
      <c r="F60" s="204"/>
      <c r="G60" s="48"/>
    </row>
    <row r="61" spans="1:7" x14ac:dyDescent="0.25">
      <c r="A61" s="118" t="s">
        <v>80</v>
      </c>
      <c r="B61" s="120" t="s">
        <v>138</v>
      </c>
      <c r="C61" s="121"/>
      <c r="D61" s="122" t="s">
        <v>139</v>
      </c>
      <c r="E61" s="117">
        <v>195</v>
      </c>
      <c r="F61" s="22"/>
      <c r="G61" s="48" t="str">
        <f t="shared" si="3"/>
        <v xml:space="preserve">$   - </v>
      </c>
    </row>
    <row r="62" spans="1:7" x14ac:dyDescent="0.25">
      <c r="A62" s="118" t="s">
        <v>56</v>
      </c>
      <c r="B62" s="120" t="s">
        <v>140</v>
      </c>
      <c r="C62" s="121"/>
      <c r="D62" s="122"/>
      <c r="E62" s="117"/>
      <c r="F62" s="204"/>
      <c r="G62" s="48"/>
    </row>
    <row r="63" spans="1:7" x14ac:dyDescent="0.25">
      <c r="A63" s="118" t="s">
        <v>80</v>
      </c>
      <c r="B63" s="120" t="s">
        <v>141</v>
      </c>
      <c r="C63" s="121"/>
      <c r="D63" s="122" t="s">
        <v>139</v>
      </c>
      <c r="E63" s="117">
        <v>50</v>
      </c>
      <c r="F63" s="22"/>
      <c r="G63" s="48" t="str">
        <f t="shared" si="3"/>
        <v xml:space="preserve">$   - </v>
      </c>
    </row>
    <row r="64" spans="1:7" x14ac:dyDescent="0.25">
      <c r="A64" s="118">
        <f>A59+1</f>
        <v>28</v>
      </c>
      <c r="B64" s="120" t="s">
        <v>142</v>
      </c>
      <c r="C64" s="121" t="s">
        <v>143</v>
      </c>
      <c r="D64" s="122"/>
      <c r="E64" s="117"/>
      <c r="F64" s="204"/>
      <c r="G64" s="48"/>
    </row>
    <row r="65" spans="1:7" x14ac:dyDescent="0.25">
      <c r="A65" s="118" t="s">
        <v>55</v>
      </c>
      <c r="B65" s="120" t="s">
        <v>144</v>
      </c>
      <c r="C65" s="121"/>
      <c r="D65" s="122" t="s">
        <v>24</v>
      </c>
      <c r="E65" s="177">
        <v>315</v>
      </c>
      <c r="F65" s="22"/>
      <c r="G65" s="48" t="str">
        <f t="shared" si="3"/>
        <v xml:space="preserve">$   - </v>
      </c>
    </row>
    <row r="66" spans="1:7" x14ac:dyDescent="0.25">
      <c r="A66" s="118">
        <f>A64+1</f>
        <v>29</v>
      </c>
      <c r="B66" s="123" t="s">
        <v>145</v>
      </c>
      <c r="C66" s="124" t="s">
        <v>146</v>
      </c>
      <c r="D66" s="125" t="s">
        <v>2</v>
      </c>
      <c r="E66" s="126">
        <v>6</v>
      </c>
      <c r="F66" s="29"/>
      <c r="G66" s="50" t="str">
        <f t="shared" si="3"/>
        <v xml:space="preserve">$   - </v>
      </c>
    </row>
    <row r="67" spans="1:7" x14ac:dyDescent="0.25">
      <c r="A67" s="127"/>
      <c r="B67" s="128" t="s">
        <v>104</v>
      </c>
      <c r="C67" s="51"/>
      <c r="D67" s="51"/>
      <c r="E67" s="51"/>
      <c r="F67" s="205"/>
      <c r="G67" s="52"/>
    </row>
    <row r="68" spans="1:7" x14ac:dyDescent="0.25">
      <c r="A68" s="118">
        <f>A66+1</f>
        <v>30</v>
      </c>
      <c r="B68" s="129" t="s">
        <v>87</v>
      </c>
      <c r="C68" s="130" t="s">
        <v>89</v>
      </c>
      <c r="D68" s="131"/>
      <c r="E68" s="132"/>
      <c r="F68" s="206"/>
      <c r="G68" s="48"/>
    </row>
    <row r="69" spans="1:7" x14ac:dyDescent="0.25">
      <c r="A69" s="118" t="s">
        <v>55</v>
      </c>
      <c r="B69" s="120" t="s">
        <v>88</v>
      </c>
      <c r="C69" s="121"/>
      <c r="D69" s="116" t="s">
        <v>62</v>
      </c>
      <c r="E69" s="178">
        <v>20</v>
      </c>
      <c r="F69" s="21"/>
      <c r="G69" s="48" t="str">
        <f t="shared" si="3"/>
        <v xml:space="preserve">$   - </v>
      </c>
    </row>
    <row r="70" spans="1:7" x14ac:dyDescent="0.25">
      <c r="A70" s="118">
        <f t="shared" ref="A70" si="4">A68+1</f>
        <v>31</v>
      </c>
      <c r="B70" s="120" t="s">
        <v>147</v>
      </c>
      <c r="C70" s="133" t="s">
        <v>155</v>
      </c>
      <c r="D70" s="122" t="s">
        <v>62</v>
      </c>
      <c r="E70" s="178">
        <v>52</v>
      </c>
      <c r="F70" s="22"/>
      <c r="G70" s="48" t="str">
        <f t="shared" si="3"/>
        <v xml:space="preserve">$   - </v>
      </c>
    </row>
    <row r="71" spans="1:7" x14ac:dyDescent="0.25">
      <c r="A71" s="118">
        <f>A70+1</f>
        <v>32</v>
      </c>
      <c r="B71" s="123" t="s">
        <v>148</v>
      </c>
      <c r="C71" s="134" t="s">
        <v>89</v>
      </c>
      <c r="D71" s="125" t="s">
        <v>62</v>
      </c>
      <c r="E71" s="179">
        <v>200</v>
      </c>
      <c r="F71" s="29"/>
      <c r="G71" s="50" t="str">
        <f t="shared" si="3"/>
        <v xml:space="preserve">$   - </v>
      </c>
    </row>
    <row r="72" spans="1:7" x14ac:dyDescent="0.25">
      <c r="A72" s="127"/>
      <c r="B72" s="128" t="s">
        <v>105</v>
      </c>
      <c r="C72" s="51"/>
      <c r="D72" s="51"/>
      <c r="E72" s="51"/>
      <c r="F72" s="205"/>
      <c r="G72" s="52"/>
    </row>
    <row r="73" spans="1:7" x14ac:dyDescent="0.25">
      <c r="A73" s="118">
        <f>A71+1</f>
        <v>33</v>
      </c>
      <c r="B73" s="129" t="s">
        <v>90</v>
      </c>
      <c r="C73" s="130" t="s">
        <v>91</v>
      </c>
      <c r="D73" s="131"/>
      <c r="E73" s="132"/>
      <c r="F73" s="206"/>
      <c r="G73" s="48"/>
    </row>
    <row r="74" spans="1:7" x14ac:dyDescent="0.25">
      <c r="A74" s="118" t="s">
        <v>55</v>
      </c>
      <c r="B74" s="119" t="s">
        <v>92</v>
      </c>
      <c r="C74" s="115"/>
      <c r="D74" s="116" t="s">
        <v>2</v>
      </c>
      <c r="E74" s="117">
        <v>1</v>
      </c>
      <c r="F74" s="21"/>
      <c r="G74" s="48" t="str">
        <f t="shared" si="3"/>
        <v xml:space="preserve">$   - </v>
      </c>
    </row>
    <row r="75" spans="1:7" x14ac:dyDescent="0.25">
      <c r="A75" s="118" t="s">
        <v>56</v>
      </c>
      <c r="B75" s="135" t="s">
        <v>93</v>
      </c>
      <c r="C75" s="136"/>
      <c r="D75" s="137" t="s">
        <v>2</v>
      </c>
      <c r="E75" s="126">
        <v>1</v>
      </c>
      <c r="F75" s="30"/>
      <c r="G75" s="50" t="str">
        <f t="shared" si="3"/>
        <v xml:space="preserve">$   - </v>
      </c>
    </row>
    <row r="76" spans="1:7" x14ac:dyDescent="0.25">
      <c r="A76" s="127"/>
      <c r="B76" s="128" t="s">
        <v>106</v>
      </c>
      <c r="C76" s="51"/>
      <c r="D76" s="51"/>
      <c r="E76" s="51"/>
      <c r="F76" s="205"/>
      <c r="G76" s="52"/>
    </row>
    <row r="77" spans="1:7" x14ac:dyDescent="0.25">
      <c r="A77" s="118">
        <f>A73+1</f>
        <v>34</v>
      </c>
      <c r="B77" s="129" t="s">
        <v>100</v>
      </c>
      <c r="C77" s="130"/>
      <c r="D77" s="131"/>
      <c r="E77" s="132"/>
      <c r="F77" s="206"/>
      <c r="G77" s="48"/>
    </row>
    <row r="78" spans="1:7" x14ac:dyDescent="0.25">
      <c r="A78" s="118" t="s">
        <v>55</v>
      </c>
      <c r="B78" s="119" t="s">
        <v>149</v>
      </c>
      <c r="C78" s="115"/>
      <c r="D78" s="116" t="s">
        <v>2</v>
      </c>
      <c r="E78" s="117">
        <v>1</v>
      </c>
      <c r="F78" s="21"/>
      <c r="G78" s="48" t="str">
        <f t="shared" si="3"/>
        <v xml:space="preserve">$   - </v>
      </c>
    </row>
    <row r="79" spans="1:7" x14ac:dyDescent="0.25">
      <c r="A79" s="118">
        <f>A77+1</f>
        <v>35</v>
      </c>
      <c r="B79" s="135" t="s">
        <v>94</v>
      </c>
      <c r="C79" s="136" t="s">
        <v>91</v>
      </c>
      <c r="D79" s="137" t="s">
        <v>2</v>
      </c>
      <c r="E79" s="126">
        <v>2</v>
      </c>
      <c r="F79" s="30"/>
      <c r="G79" s="50" t="str">
        <f t="shared" si="3"/>
        <v xml:space="preserve">$   - </v>
      </c>
    </row>
    <row r="80" spans="1:7" x14ac:dyDescent="0.25">
      <c r="A80" s="127"/>
      <c r="B80" s="128" t="s">
        <v>107</v>
      </c>
      <c r="C80" s="51"/>
      <c r="D80" s="51"/>
      <c r="E80" s="51"/>
      <c r="F80" s="205"/>
      <c r="G80" s="52"/>
    </row>
    <row r="81" spans="1:7" x14ac:dyDescent="0.25">
      <c r="A81" s="118">
        <f>A79+1</f>
        <v>36</v>
      </c>
      <c r="B81" s="129" t="s">
        <v>29</v>
      </c>
      <c r="C81" s="130" t="s">
        <v>95</v>
      </c>
      <c r="D81" s="131"/>
      <c r="E81" s="132"/>
      <c r="F81" s="206"/>
      <c r="G81" s="48"/>
    </row>
    <row r="82" spans="1:7" s="5" customFormat="1" x14ac:dyDescent="0.25">
      <c r="A82" s="118" t="s">
        <v>55</v>
      </c>
      <c r="B82" s="119" t="s">
        <v>96</v>
      </c>
      <c r="C82" s="115"/>
      <c r="D82" s="116" t="s">
        <v>24</v>
      </c>
      <c r="E82" s="177">
        <v>20</v>
      </c>
      <c r="F82" s="21"/>
      <c r="G82" s="48" t="str">
        <f t="shared" si="3"/>
        <v xml:space="preserve">$   - </v>
      </c>
    </row>
    <row r="83" spans="1:7" s="5" customFormat="1" ht="30" customHeight="1" thickBot="1" x14ac:dyDescent="0.3">
      <c r="A83" s="91" t="s">
        <v>16</v>
      </c>
      <c r="B83" s="138"/>
      <c r="C83" s="139"/>
      <c r="D83" s="139"/>
      <c r="E83" s="139"/>
      <c r="F83" s="23" t="s">
        <v>14</v>
      </c>
      <c r="G83" s="53">
        <f>SUM(G42:G82)</f>
        <v>0</v>
      </c>
    </row>
    <row r="84" spans="1:7" s="5" customFormat="1" ht="30" customHeight="1" thickTop="1" x14ac:dyDescent="0.25">
      <c r="A84" s="140" t="s">
        <v>113</v>
      </c>
      <c r="B84" s="27"/>
      <c r="C84" s="27"/>
      <c r="D84" s="27"/>
      <c r="E84" s="27"/>
      <c r="F84" s="27"/>
      <c r="G84" s="54"/>
    </row>
    <row r="85" spans="1:7" s="5" customFormat="1" ht="15" customHeight="1" x14ac:dyDescent="0.25">
      <c r="A85" s="141" t="s">
        <v>17</v>
      </c>
      <c r="B85" s="142" t="s">
        <v>30</v>
      </c>
      <c r="C85" s="31"/>
      <c r="D85" s="31"/>
      <c r="E85" s="31"/>
      <c r="F85" s="31"/>
      <c r="G85" s="55"/>
    </row>
    <row r="86" spans="1:7" ht="26.4" x14ac:dyDescent="0.25">
      <c r="A86" s="143">
        <f>A81+1</f>
        <v>37</v>
      </c>
      <c r="B86" s="144" t="s">
        <v>31</v>
      </c>
      <c r="C86" s="89" t="s">
        <v>33</v>
      </c>
      <c r="D86" s="97" t="s">
        <v>3</v>
      </c>
      <c r="E86" s="98">
        <v>1</v>
      </c>
      <c r="F86" s="15"/>
      <c r="G86" s="39" t="str">
        <f t="shared" ref="G86:G87" si="5">IF(OR(ISTEXT(F86),ISBLANK(F86)), "$   - ",ROUND(E86*F86,2))</f>
        <v xml:space="preserve">$   - </v>
      </c>
    </row>
    <row r="87" spans="1:7" s="5" customFormat="1" ht="26.4" x14ac:dyDescent="0.25">
      <c r="A87" s="143">
        <f>A86+1</f>
        <v>38</v>
      </c>
      <c r="B87" s="144" t="s">
        <v>32</v>
      </c>
      <c r="C87" s="89" t="s">
        <v>34</v>
      </c>
      <c r="D87" s="97" t="s">
        <v>3</v>
      </c>
      <c r="E87" s="98">
        <v>1</v>
      </c>
      <c r="F87" s="15"/>
      <c r="G87" s="39" t="str">
        <f t="shared" si="5"/>
        <v xml:space="preserve">$   - </v>
      </c>
    </row>
    <row r="88" spans="1:7" ht="36.75" customHeight="1" thickBot="1" x14ac:dyDescent="0.3">
      <c r="A88" s="176" t="s">
        <v>17</v>
      </c>
      <c r="B88" s="145"/>
      <c r="C88" s="139"/>
      <c r="D88" s="139"/>
      <c r="E88" s="146"/>
      <c r="F88" s="16" t="s">
        <v>14</v>
      </c>
      <c r="G88" s="56">
        <f>SUM(G86:G87)</f>
        <v>0</v>
      </c>
    </row>
    <row r="89" spans="1:7" ht="30" customHeight="1" thickTop="1" x14ac:dyDescent="0.25">
      <c r="A89" s="147" t="s">
        <v>114</v>
      </c>
      <c r="B89" s="32"/>
      <c r="C89" s="32"/>
      <c r="D89" s="32"/>
      <c r="E89" s="32"/>
      <c r="F89" s="32"/>
      <c r="G89" s="57"/>
    </row>
    <row r="90" spans="1:7" s="5" customFormat="1" ht="15" customHeight="1" x14ac:dyDescent="0.25">
      <c r="A90" s="141" t="s">
        <v>18</v>
      </c>
      <c r="B90" s="142" t="s">
        <v>72</v>
      </c>
      <c r="C90" s="31"/>
      <c r="D90" s="31"/>
      <c r="E90" s="31"/>
      <c r="F90" s="31"/>
      <c r="G90" s="55"/>
    </row>
    <row r="91" spans="1:7" ht="26.4" x14ac:dyDescent="0.25">
      <c r="A91" s="96">
        <f>A87+1</f>
        <v>39</v>
      </c>
      <c r="B91" s="148" t="s">
        <v>36</v>
      </c>
      <c r="C91" s="85" t="s">
        <v>121</v>
      </c>
      <c r="D91" s="97" t="s">
        <v>3</v>
      </c>
      <c r="E91" s="98">
        <v>1</v>
      </c>
      <c r="F91" s="15"/>
      <c r="G91" s="39" t="str">
        <f t="shared" ref="G91:G113" si="6">IF(OR(ISTEXT(F91),ISBLANK(F91)), "$   - ",ROUND(E91*F91,2))</f>
        <v xml:space="preserve">$   - </v>
      </c>
    </row>
    <row r="92" spans="1:7" x14ac:dyDescent="0.25">
      <c r="A92" s="96">
        <f>A91+1</f>
        <v>40</v>
      </c>
      <c r="B92" s="148" t="s">
        <v>37</v>
      </c>
      <c r="C92" s="89" t="s">
        <v>26</v>
      </c>
      <c r="D92" s="97"/>
      <c r="E92" s="98"/>
      <c r="F92" s="200"/>
      <c r="G92" s="39"/>
    </row>
    <row r="93" spans="1:7" ht="26.4" x14ac:dyDescent="0.25">
      <c r="A93" s="96" t="s">
        <v>55</v>
      </c>
      <c r="B93" s="148" t="s">
        <v>38</v>
      </c>
      <c r="C93" s="89"/>
      <c r="D93" s="97" t="s">
        <v>3</v>
      </c>
      <c r="E93" s="98">
        <v>1</v>
      </c>
      <c r="F93" s="15"/>
      <c r="G93" s="39" t="str">
        <f t="shared" si="6"/>
        <v xml:space="preserve">$   - </v>
      </c>
    </row>
    <row r="94" spans="1:7" ht="26.4" x14ac:dyDescent="0.25">
      <c r="A94" s="96" t="s">
        <v>56</v>
      </c>
      <c r="B94" s="148" t="s">
        <v>39</v>
      </c>
      <c r="C94" s="89"/>
      <c r="D94" s="97" t="s">
        <v>3</v>
      </c>
      <c r="E94" s="98">
        <v>1</v>
      </c>
      <c r="F94" s="15"/>
      <c r="G94" s="39" t="str">
        <f t="shared" si="6"/>
        <v xml:space="preserve">$   - </v>
      </c>
    </row>
    <row r="95" spans="1:7" ht="15.6" x14ac:dyDescent="0.25">
      <c r="A95" s="96">
        <f>A92+1</f>
        <v>41</v>
      </c>
      <c r="B95" s="148" t="s">
        <v>40</v>
      </c>
      <c r="C95" s="89" t="s">
        <v>117</v>
      </c>
      <c r="D95" s="97" t="s">
        <v>159</v>
      </c>
      <c r="E95" s="99">
        <v>14.515200000000002</v>
      </c>
      <c r="F95" s="15"/>
      <c r="G95" s="39" t="str">
        <f t="shared" si="6"/>
        <v xml:space="preserve">$   - </v>
      </c>
    </row>
    <row r="96" spans="1:7" ht="15.6" x14ac:dyDescent="0.25">
      <c r="A96" s="96">
        <f t="shared" ref="A96:A113" si="7">A95+1</f>
        <v>42</v>
      </c>
      <c r="B96" s="148" t="s">
        <v>41</v>
      </c>
      <c r="C96" s="89" t="s">
        <v>117</v>
      </c>
      <c r="D96" s="97" t="s">
        <v>159</v>
      </c>
      <c r="E96" s="99">
        <v>9.06</v>
      </c>
      <c r="F96" s="15"/>
      <c r="G96" s="39" t="str">
        <f t="shared" si="6"/>
        <v xml:space="preserve">$   - </v>
      </c>
    </row>
    <row r="97" spans="1:7" x14ac:dyDescent="0.25">
      <c r="A97" s="96">
        <f t="shared" si="7"/>
        <v>43</v>
      </c>
      <c r="B97" s="148" t="s">
        <v>42</v>
      </c>
      <c r="C97" s="89" t="s">
        <v>117</v>
      </c>
      <c r="D97" s="97"/>
      <c r="E97" s="98"/>
      <c r="F97" s="200"/>
      <c r="G97" s="39"/>
    </row>
    <row r="98" spans="1:7" x14ac:dyDescent="0.25">
      <c r="A98" s="96" t="s">
        <v>55</v>
      </c>
      <c r="B98" s="88" t="s">
        <v>43</v>
      </c>
      <c r="C98" s="89"/>
      <c r="D98" s="97" t="s">
        <v>62</v>
      </c>
      <c r="E98" s="100">
        <v>1</v>
      </c>
      <c r="F98" s="15"/>
      <c r="G98" s="39" t="str">
        <f t="shared" ref="G98:G99" si="8">IF(OR(ISTEXT(F98),ISBLANK(F98)), "$   - ",ROUND(E98*F98,2))</f>
        <v xml:space="preserve">$   - </v>
      </c>
    </row>
    <row r="99" spans="1:7" x14ac:dyDescent="0.25">
      <c r="A99" s="96" t="s">
        <v>56</v>
      </c>
      <c r="B99" s="88" t="s">
        <v>112</v>
      </c>
      <c r="C99" s="89"/>
      <c r="D99" s="97" t="s">
        <v>62</v>
      </c>
      <c r="E99" s="100">
        <v>1</v>
      </c>
      <c r="F99" s="15"/>
      <c r="G99" s="39" t="str">
        <f t="shared" si="8"/>
        <v xml:space="preserve">$   - </v>
      </c>
    </row>
    <row r="100" spans="1:7" x14ac:dyDescent="0.25">
      <c r="A100" s="96" t="s">
        <v>57</v>
      </c>
      <c r="B100" s="148" t="s">
        <v>44</v>
      </c>
      <c r="C100" s="89"/>
      <c r="D100" s="97" t="s">
        <v>62</v>
      </c>
      <c r="E100" s="100">
        <v>1</v>
      </c>
      <c r="F100" s="15"/>
      <c r="G100" s="39" t="str">
        <f t="shared" si="6"/>
        <v xml:space="preserve">$   - </v>
      </c>
    </row>
    <row r="101" spans="1:7" x14ac:dyDescent="0.25">
      <c r="A101" s="96" t="s">
        <v>58</v>
      </c>
      <c r="B101" s="148" t="s">
        <v>45</v>
      </c>
      <c r="C101" s="89"/>
      <c r="D101" s="97" t="s">
        <v>62</v>
      </c>
      <c r="E101" s="100">
        <v>2.5</v>
      </c>
      <c r="F101" s="15"/>
      <c r="G101" s="39" t="str">
        <f t="shared" si="6"/>
        <v xml:space="preserve">$   - </v>
      </c>
    </row>
    <row r="102" spans="1:7" x14ac:dyDescent="0.25">
      <c r="A102" s="96" t="s">
        <v>60</v>
      </c>
      <c r="B102" s="148" t="s">
        <v>46</v>
      </c>
      <c r="C102" s="89"/>
      <c r="D102" s="97" t="s">
        <v>2</v>
      </c>
      <c r="E102" s="98">
        <v>11</v>
      </c>
      <c r="F102" s="15"/>
      <c r="G102" s="39" t="str">
        <f t="shared" si="6"/>
        <v xml:space="preserve">$   - </v>
      </c>
    </row>
    <row r="103" spans="1:7" ht="15.6" x14ac:dyDescent="0.25">
      <c r="A103" s="96" t="s">
        <v>156</v>
      </c>
      <c r="B103" s="148" t="s">
        <v>47</v>
      </c>
      <c r="C103" s="89"/>
      <c r="D103" s="97" t="s">
        <v>160</v>
      </c>
      <c r="E103" s="99">
        <v>1</v>
      </c>
      <c r="F103" s="15"/>
      <c r="G103" s="39" t="str">
        <f t="shared" si="6"/>
        <v xml:space="preserve">$   - </v>
      </c>
    </row>
    <row r="104" spans="1:7" ht="26.4" x14ac:dyDescent="0.25">
      <c r="A104" s="96">
        <f>A97+1</f>
        <v>44</v>
      </c>
      <c r="B104" s="148" t="s">
        <v>48</v>
      </c>
      <c r="C104" s="89" t="s">
        <v>23</v>
      </c>
      <c r="D104" s="97" t="s">
        <v>3</v>
      </c>
      <c r="E104" s="98">
        <v>1</v>
      </c>
      <c r="F104" s="15"/>
      <c r="G104" s="39" t="str">
        <f t="shared" si="6"/>
        <v xml:space="preserve">$   - </v>
      </c>
    </row>
    <row r="105" spans="1:7" x14ac:dyDescent="0.25">
      <c r="A105" s="96">
        <f t="shared" si="7"/>
        <v>45</v>
      </c>
      <c r="B105" s="148" t="s">
        <v>49</v>
      </c>
      <c r="C105" s="89" t="s">
        <v>118</v>
      </c>
      <c r="D105" s="97" t="s">
        <v>63</v>
      </c>
      <c r="E105" s="90">
        <v>172.84800000000001</v>
      </c>
      <c r="F105" s="15"/>
      <c r="G105" s="39" t="str">
        <f t="shared" si="6"/>
        <v xml:space="preserve">$   - </v>
      </c>
    </row>
    <row r="106" spans="1:7" ht="26.4" x14ac:dyDescent="0.25">
      <c r="A106" s="96">
        <f t="shared" si="7"/>
        <v>46</v>
      </c>
      <c r="B106" s="148" t="s">
        <v>50</v>
      </c>
      <c r="C106" s="89" t="s">
        <v>122</v>
      </c>
      <c r="D106" s="97" t="s">
        <v>62</v>
      </c>
      <c r="E106" s="100">
        <v>80</v>
      </c>
      <c r="F106" s="15"/>
      <c r="G106" s="39" t="str">
        <f t="shared" si="6"/>
        <v xml:space="preserve">$   - </v>
      </c>
    </row>
    <row r="107" spans="1:7" ht="26.4" x14ac:dyDescent="0.25">
      <c r="A107" s="96">
        <f t="shared" si="7"/>
        <v>47</v>
      </c>
      <c r="B107" s="101" t="s">
        <v>109</v>
      </c>
      <c r="C107" s="102" t="s">
        <v>119</v>
      </c>
      <c r="D107" s="103" t="s">
        <v>3</v>
      </c>
      <c r="E107" s="104">
        <v>1</v>
      </c>
      <c r="F107" s="20"/>
      <c r="G107" s="43" t="str">
        <f t="shared" si="6"/>
        <v xml:space="preserve">$   - </v>
      </c>
    </row>
    <row r="108" spans="1:7" x14ac:dyDescent="0.25">
      <c r="A108" s="96">
        <f t="shared" si="7"/>
        <v>48</v>
      </c>
      <c r="B108" s="105" t="s">
        <v>158</v>
      </c>
      <c r="C108" s="102" t="s">
        <v>27</v>
      </c>
      <c r="D108" s="103" t="s">
        <v>2</v>
      </c>
      <c r="E108" s="106">
        <v>3</v>
      </c>
      <c r="F108" s="20"/>
      <c r="G108" s="43" t="str">
        <f t="shared" si="6"/>
        <v xml:space="preserve">$   - </v>
      </c>
    </row>
    <row r="109" spans="1:7" ht="26.4" x14ac:dyDescent="0.25">
      <c r="A109" s="96">
        <f t="shared" si="7"/>
        <v>49</v>
      </c>
      <c r="B109" s="105" t="s">
        <v>120</v>
      </c>
      <c r="C109" s="102" t="s">
        <v>123</v>
      </c>
      <c r="D109" s="103" t="s">
        <v>3</v>
      </c>
      <c r="E109" s="106">
        <v>1</v>
      </c>
      <c r="F109" s="20"/>
      <c r="G109" s="43" t="str">
        <f t="shared" si="6"/>
        <v xml:space="preserve">$   - </v>
      </c>
    </row>
    <row r="110" spans="1:7" ht="15.6" x14ac:dyDescent="0.25">
      <c r="A110" s="96">
        <f t="shared" si="7"/>
        <v>50</v>
      </c>
      <c r="B110" s="105" t="s">
        <v>51</v>
      </c>
      <c r="C110" s="102" t="s">
        <v>61</v>
      </c>
      <c r="D110" s="103" t="s">
        <v>160</v>
      </c>
      <c r="E110" s="149">
        <v>287.5</v>
      </c>
      <c r="F110" s="20"/>
      <c r="G110" s="43" t="str">
        <f t="shared" si="6"/>
        <v xml:space="preserve">$   - </v>
      </c>
    </row>
    <row r="111" spans="1:7" x14ac:dyDescent="0.25">
      <c r="A111" s="96">
        <f t="shared" si="7"/>
        <v>51</v>
      </c>
      <c r="B111" s="105" t="s">
        <v>52</v>
      </c>
      <c r="C111" s="102" t="s">
        <v>124</v>
      </c>
      <c r="D111" s="103" t="s">
        <v>62</v>
      </c>
      <c r="E111" s="107">
        <v>28</v>
      </c>
      <c r="F111" s="20"/>
      <c r="G111" s="43" t="str">
        <f t="shared" si="6"/>
        <v xml:space="preserve">$   - </v>
      </c>
    </row>
    <row r="112" spans="1:7" ht="26.4" x14ac:dyDescent="0.25">
      <c r="A112" s="96">
        <f t="shared" si="7"/>
        <v>52</v>
      </c>
      <c r="B112" s="150" t="s">
        <v>53</v>
      </c>
      <c r="C112" s="102" t="s">
        <v>125</v>
      </c>
      <c r="D112" s="102" t="s">
        <v>3</v>
      </c>
      <c r="E112" s="104">
        <v>1</v>
      </c>
      <c r="F112" s="20"/>
      <c r="G112" s="43" t="str">
        <f t="shared" si="6"/>
        <v xml:space="preserve">$   - </v>
      </c>
    </row>
    <row r="113" spans="1:8" ht="26.4" x14ac:dyDescent="0.25">
      <c r="A113" s="96">
        <f t="shared" si="7"/>
        <v>53</v>
      </c>
      <c r="B113" s="150" t="s">
        <v>54</v>
      </c>
      <c r="C113" s="102" t="s">
        <v>126</v>
      </c>
      <c r="D113" s="103" t="s">
        <v>3</v>
      </c>
      <c r="E113" s="106">
        <v>1</v>
      </c>
      <c r="F113" s="20"/>
      <c r="G113" s="43" t="str">
        <f t="shared" si="6"/>
        <v xml:space="preserve">$   - </v>
      </c>
    </row>
    <row r="114" spans="1:8" s="5" customFormat="1" ht="39.6" x14ac:dyDescent="0.25">
      <c r="A114" s="96">
        <f>A113+1</f>
        <v>54</v>
      </c>
      <c r="B114" s="101" t="s">
        <v>108</v>
      </c>
      <c r="C114" s="102" t="s">
        <v>127</v>
      </c>
      <c r="D114" s="103" t="s">
        <v>3</v>
      </c>
      <c r="E114" s="106">
        <v>1</v>
      </c>
      <c r="F114" s="20"/>
      <c r="G114" s="43" t="str">
        <f>IF(OR(ISTEXT(F114),ISBLANK(F114)), "$   - ",ROUND(E114*F114,2))</f>
        <v xml:space="preserve">$   - </v>
      </c>
    </row>
    <row r="115" spans="1:8" s="5" customFormat="1" ht="30" customHeight="1" thickBot="1" x14ac:dyDescent="0.3">
      <c r="A115" s="151" t="s">
        <v>18</v>
      </c>
      <c r="B115" s="138"/>
      <c r="C115" s="139"/>
      <c r="D115" s="139"/>
      <c r="E115" s="139"/>
      <c r="F115" s="197" t="s">
        <v>14</v>
      </c>
      <c r="G115" s="40">
        <f>SUM(G91:G114)</f>
        <v>0</v>
      </c>
    </row>
    <row r="116" spans="1:8" s="5" customFormat="1" ht="30" customHeight="1" thickTop="1" x14ac:dyDescent="0.25">
      <c r="A116" s="152" t="s">
        <v>116</v>
      </c>
      <c r="B116" s="33"/>
      <c r="C116" s="33"/>
      <c r="D116" s="33"/>
      <c r="E116" s="33"/>
      <c r="F116" s="207"/>
      <c r="G116" s="58"/>
      <c r="H116" s="19"/>
    </row>
    <row r="117" spans="1:8" ht="15" customHeight="1" x14ac:dyDescent="0.25">
      <c r="A117" s="80" t="s">
        <v>19</v>
      </c>
      <c r="B117" s="153" t="s">
        <v>71</v>
      </c>
      <c r="C117" s="34"/>
      <c r="D117" s="34"/>
      <c r="E117" s="34"/>
      <c r="F117" s="208"/>
      <c r="G117" s="59"/>
    </row>
    <row r="118" spans="1:8" x14ac:dyDescent="0.25">
      <c r="A118" s="112"/>
      <c r="B118" s="154" t="s">
        <v>103</v>
      </c>
      <c r="C118" s="60"/>
      <c r="D118" s="60"/>
      <c r="E118" s="60"/>
      <c r="F118" s="209"/>
      <c r="G118" s="61"/>
    </row>
    <row r="119" spans="1:8" x14ac:dyDescent="0.25">
      <c r="A119" s="112">
        <f>A114+1</f>
        <v>55</v>
      </c>
      <c r="B119" s="114" t="s">
        <v>65</v>
      </c>
      <c r="C119" s="115" t="s">
        <v>70</v>
      </c>
      <c r="D119" s="116"/>
      <c r="E119" s="117"/>
      <c r="F119" s="206"/>
      <c r="G119" s="48"/>
    </row>
    <row r="120" spans="1:8" x14ac:dyDescent="0.25">
      <c r="A120" s="118" t="s">
        <v>55</v>
      </c>
      <c r="B120" s="119" t="s">
        <v>66</v>
      </c>
      <c r="C120" s="115" t="s">
        <v>25</v>
      </c>
      <c r="D120" s="115" t="s">
        <v>24</v>
      </c>
      <c r="E120" s="177">
        <v>144</v>
      </c>
      <c r="F120" s="21"/>
      <c r="G120" s="48" t="str">
        <f t="shared" ref="G120:G166" si="9">IF(OR(ISTEXT(F120),ISBLANK(F120)), "$   - ",ROUND(E120*F120,2))</f>
        <v xml:space="preserve">$   - </v>
      </c>
    </row>
    <row r="121" spans="1:8" x14ac:dyDescent="0.25">
      <c r="A121" s="112">
        <f>A119+1</f>
        <v>56</v>
      </c>
      <c r="B121" s="119" t="s">
        <v>69</v>
      </c>
      <c r="C121" s="115" t="s">
        <v>70</v>
      </c>
      <c r="D121" s="116"/>
      <c r="E121" s="117"/>
      <c r="F121" s="203"/>
      <c r="G121" s="48"/>
    </row>
    <row r="122" spans="1:8" x14ac:dyDescent="0.25">
      <c r="A122" s="118" t="s">
        <v>55</v>
      </c>
      <c r="B122" s="119" t="s">
        <v>67</v>
      </c>
      <c r="C122" s="115" t="s">
        <v>25</v>
      </c>
      <c r="D122" s="116" t="s">
        <v>24</v>
      </c>
      <c r="E122" s="177">
        <v>21</v>
      </c>
      <c r="F122" s="21"/>
      <c r="G122" s="48" t="str">
        <f t="shared" si="9"/>
        <v xml:space="preserve">$   - </v>
      </c>
    </row>
    <row r="123" spans="1:8" x14ac:dyDescent="0.25">
      <c r="A123" s="118" t="s">
        <v>56</v>
      </c>
      <c r="B123" s="119" t="s">
        <v>68</v>
      </c>
      <c r="C123" s="115" t="s">
        <v>25</v>
      </c>
      <c r="D123" s="116" t="s">
        <v>24</v>
      </c>
      <c r="E123" s="177">
        <v>9</v>
      </c>
      <c r="F123" s="21"/>
      <c r="G123" s="48" t="str">
        <f t="shared" si="9"/>
        <v xml:space="preserve">$   - </v>
      </c>
    </row>
    <row r="124" spans="1:8" ht="26.4" x14ac:dyDescent="0.25">
      <c r="A124" s="118">
        <f>A121+1</f>
        <v>57</v>
      </c>
      <c r="B124" s="119" t="s">
        <v>73</v>
      </c>
      <c r="C124" s="115" t="s">
        <v>81</v>
      </c>
      <c r="D124" s="116"/>
      <c r="E124" s="117"/>
      <c r="F124" s="203"/>
      <c r="G124" s="48"/>
    </row>
    <row r="125" spans="1:8" x14ac:dyDescent="0.25">
      <c r="A125" s="118" t="s">
        <v>55</v>
      </c>
      <c r="B125" s="119" t="s">
        <v>74</v>
      </c>
      <c r="C125" s="115" t="s">
        <v>25</v>
      </c>
      <c r="D125" s="116" t="s">
        <v>2</v>
      </c>
      <c r="E125" s="117">
        <v>138</v>
      </c>
      <c r="F125" s="21"/>
      <c r="G125" s="48" t="str">
        <f t="shared" si="9"/>
        <v xml:space="preserve">$   - </v>
      </c>
    </row>
    <row r="126" spans="1:8" ht="26.4" x14ac:dyDescent="0.25">
      <c r="A126" s="118">
        <f>A124+1</f>
        <v>58</v>
      </c>
      <c r="B126" s="119" t="s">
        <v>75</v>
      </c>
      <c r="C126" s="115" t="s">
        <v>81</v>
      </c>
      <c r="D126" s="116"/>
      <c r="E126" s="117"/>
      <c r="F126" s="203"/>
      <c r="G126" s="48"/>
    </row>
    <row r="127" spans="1:8" x14ac:dyDescent="0.25">
      <c r="A127" s="118" t="s">
        <v>55</v>
      </c>
      <c r="B127" s="119" t="s">
        <v>76</v>
      </c>
      <c r="C127" s="115" t="s">
        <v>25</v>
      </c>
      <c r="D127" s="116" t="s">
        <v>2</v>
      </c>
      <c r="E127" s="117">
        <v>117</v>
      </c>
      <c r="F127" s="21"/>
      <c r="G127" s="48" t="str">
        <f t="shared" si="9"/>
        <v xml:space="preserve">$   - </v>
      </c>
    </row>
    <row r="128" spans="1:8" x14ac:dyDescent="0.25">
      <c r="A128" s="118">
        <f>A126+1</f>
        <v>59</v>
      </c>
      <c r="B128" s="119" t="s">
        <v>77</v>
      </c>
      <c r="C128" s="115" t="s">
        <v>82</v>
      </c>
      <c r="D128" s="116"/>
      <c r="E128" s="117"/>
      <c r="F128" s="203"/>
      <c r="G128" s="48"/>
    </row>
    <row r="129" spans="1:7" x14ac:dyDescent="0.25">
      <c r="A129" s="118" t="s">
        <v>55</v>
      </c>
      <c r="B129" s="119" t="s">
        <v>97</v>
      </c>
      <c r="C129" s="115" t="s">
        <v>28</v>
      </c>
      <c r="D129" s="116" t="s">
        <v>24</v>
      </c>
      <c r="E129" s="177">
        <v>3</v>
      </c>
      <c r="F129" s="21"/>
      <c r="G129" s="48" t="str">
        <f t="shared" si="9"/>
        <v xml:space="preserve">$   - </v>
      </c>
    </row>
    <row r="130" spans="1:7" x14ac:dyDescent="0.25">
      <c r="A130" s="118" t="s">
        <v>56</v>
      </c>
      <c r="B130" s="119" t="s">
        <v>128</v>
      </c>
      <c r="C130" s="115" t="s">
        <v>83</v>
      </c>
      <c r="D130" s="116"/>
      <c r="E130" s="117"/>
      <c r="F130" s="203"/>
      <c r="G130" s="48"/>
    </row>
    <row r="131" spans="1:7" x14ac:dyDescent="0.25">
      <c r="A131" s="118" t="s">
        <v>80</v>
      </c>
      <c r="B131" s="120" t="s">
        <v>129</v>
      </c>
      <c r="C131" s="115"/>
      <c r="D131" s="116" t="s">
        <v>24</v>
      </c>
      <c r="E131" s="177">
        <v>204</v>
      </c>
      <c r="F131" s="21"/>
      <c r="G131" s="48" t="str">
        <f t="shared" si="9"/>
        <v xml:space="preserve">$   - </v>
      </c>
    </row>
    <row r="132" spans="1:7" x14ac:dyDescent="0.25">
      <c r="A132" s="118" t="s">
        <v>57</v>
      </c>
      <c r="B132" s="120" t="s">
        <v>150</v>
      </c>
      <c r="C132" s="115" t="s">
        <v>151</v>
      </c>
      <c r="D132" s="116" t="s">
        <v>24</v>
      </c>
      <c r="E132" s="177">
        <v>1</v>
      </c>
      <c r="F132" s="21"/>
      <c r="G132" s="48" t="str">
        <f t="shared" si="9"/>
        <v xml:space="preserve">$   - </v>
      </c>
    </row>
    <row r="133" spans="1:7" x14ac:dyDescent="0.25">
      <c r="A133" s="118">
        <f>A128+1</f>
        <v>60</v>
      </c>
      <c r="B133" s="119" t="s">
        <v>78</v>
      </c>
      <c r="C133" s="115" t="s">
        <v>84</v>
      </c>
      <c r="D133" s="116"/>
      <c r="E133" s="117"/>
      <c r="F133" s="203"/>
      <c r="G133" s="48"/>
    </row>
    <row r="134" spans="1:7" ht="26.4" x14ac:dyDescent="0.25">
      <c r="A134" s="118" t="s">
        <v>55</v>
      </c>
      <c r="B134" s="119" t="s">
        <v>130</v>
      </c>
      <c r="C134" s="115" t="s">
        <v>85</v>
      </c>
      <c r="D134" s="116" t="s">
        <v>62</v>
      </c>
      <c r="E134" s="178">
        <v>66</v>
      </c>
      <c r="F134" s="21"/>
      <c r="G134" s="48" t="str">
        <f t="shared" si="9"/>
        <v xml:space="preserve">$   - </v>
      </c>
    </row>
    <row r="135" spans="1:7" ht="26.4" x14ac:dyDescent="0.25">
      <c r="A135" s="118" t="s">
        <v>56</v>
      </c>
      <c r="B135" s="120" t="s">
        <v>131</v>
      </c>
      <c r="C135" s="121" t="s">
        <v>132</v>
      </c>
      <c r="D135" s="122" t="s">
        <v>62</v>
      </c>
      <c r="E135" s="178">
        <v>5</v>
      </c>
      <c r="F135" s="22"/>
      <c r="G135" s="48" t="str">
        <f t="shared" si="9"/>
        <v xml:space="preserve">$   - </v>
      </c>
    </row>
    <row r="136" spans="1:7" ht="26.4" x14ac:dyDescent="0.25">
      <c r="A136" s="118" t="s">
        <v>57</v>
      </c>
      <c r="B136" s="120" t="s">
        <v>133</v>
      </c>
      <c r="C136" s="121" t="s">
        <v>134</v>
      </c>
      <c r="D136" s="122" t="s">
        <v>62</v>
      </c>
      <c r="E136" s="178">
        <v>25</v>
      </c>
      <c r="F136" s="22"/>
      <c r="G136" s="48" t="str">
        <f t="shared" si="9"/>
        <v xml:space="preserve">$   - </v>
      </c>
    </row>
    <row r="137" spans="1:7" ht="26.4" x14ac:dyDescent="0.25">
      <c r="A137" s="118">
        <f>A133+1</f>
        <v>61</v>
      </c>
      <c r="B137" s="119" t="s">
        <v>79</v>
      </c>
      <c r="C137" s="115" t="s">
        <v>86</v>
      </c>
      <c r="D137" s="116" t="s">
        <v>62</v>
      </c>
      <c r="E137" s="178">
        <v>14</v>
      </c>
      <c r="F137" s="21"/>
      <c r="G137" s="48" t="str">
        <f t="shared" si="9"/>
        <v xml:space="preserve">$   - </v>
      </c>
    </row>
    <row r="138" spans="1:7" x14ac:dyDescent="0.25">
      <c r="A138" s="118">
        <f>A137+1</f>
        <v>62</v>
      </c>
      <c r="B138" s="120" t="s">
        <v>135</v>
      </c>
      <c r="C138" s="121" t="s">
        <v>136</v>
      </c>
      <c r="D138" s="122"/>
      <c r="E138" s="117"/>
      <c r="F138" s="204"/>
      <c r="G138" s="48"/>
    </row>
    <row r="139" spans="1:7" x14ac:dyDescent="0.25">
      <c r="A139" s="118" t="s">
        <v>55</v>
      </c>
      <c r="B139" s="120" t="s">
        <v>137</v>
      </c>
      <c r="C139" s="121"/>
      <c r="D139" s="122"/>
      <c r="E139" s="117"/>
      <c r="F139" s="204"/>
      <c r="G139" s="48"/>
    </row>
    <row r="140" spans="1:7" x14ac:dyDescent="0.25">
      <c r="A140" s="118" t="s">
        <v>80</v>
      </c>
      <c r="B140" s="120" t="s">
        <v>138</v>
      </c>
      <c r="C140" s="121"/>
      <c r="D140" s="122" t="s">
        <v>139</v>
      </c>
      <c r="E140" s="117">
        <v>285</v>
      </c>
      <c r="F140" s="22"/>
      <c r="G140" s="48" t="str">
        <f t="shared" ref="G140" si="10">IF(OR(ISTEXT(F140),ISBLANK(F140)), "$   - ",ROUND(E140*F140,2))</f>
        <v xml:space="preserve">$   - </v>
      </c>
    </row>
    <row r="141" spans="1:7" x14ac:dyDescent="0.25">
      <c r="A141" s="118" t="s">
        <v>56</v>
      </c>
      <c r="B141" s="120" t="s">
        <v>140</v>
      </c>
      <c r="C141" s="121"/>
      <c r="D141" s="122"/>
      <c r="E141" s="117"/>
      <c r="F141" s="204"/>
      <c r="G141" s="48"/>
    </row>
    <row r="142" spans="1:7" x14ac:dyDescent="0.25">
      <c r="A142" s="118" t="s">
        <v>80</v>
      </c>
      <c r="B142" s="120" t="s">
        <v>141</v>
      </c>
      <c r="C142" s="121"/>
      <c r="D142" s="122" t="s">
        <v>139</v>
      </c>
      <c r="E142" s="117">
        <v>75</v>
      </c>
      <c r="F142" s="22"/>
      <c r="G142" s="48" t="str">
        <f t="shared" ref="G142" si="11">IF(OR(ISTEXT(F142),ISBLANK(F142)), "$   - ",ROUND(E142*F142,2))</f>
        <v xml:space="preserve">$   - </v>
      </c>
    </row>
    <row r="143" spans="1:7" x14ac:dyDescent="0.25">
      <c r="A143" s="118">
        <f>A138+1</f>
        <v>63</v>
      </c>
      <c r="B143" s="120" t="s">
        <v>142</v>
      </c>
      <c r="C143" s="121" t="s">
        <v>143</v>
      </c>
      <c r="D143" s="122"/>
      <c r="E143" s="117"/>
      <c r="F143" s="204"/>
      <c r="G143" s="48"/>
    </row>
    <row r="144" spans="1:7" x14ac:dyDescent="0.25">
      <c r="A144" s="118" t="s">
        <v>55</v>
      </c>
      <c r="B144" s="120" t="s">
        <v>144</v>
      </c>
      <c r="C144" s="121"/>
      <c r="D144" s="122" t="s">
        <v>24</v>
      </c>
      <c r="E144" s="177">
        <v>510</v>
      </c>
      <c r="F144" s="22"/>
      <c r="G144" s="48" t="str">
        <f t="shared" ref="G144" si="12">IF(OR(ISTEXT(F144),ISBLANK(F144)), "$   - ",ROUND(E144*F144,2))</f>
        <v xml:space="preserve">$   - </v>
      </c>
    </row>
    <row r="145" spans="1:7" x14ac:dyDescent="0.25">
      <c r="A145" s="118">
        <f>A143+1</f>
        <v>64</v>
      </c>
      <c r="B145" s="123" t="s">
        <v>145</v>
      </c>
      <c r="C145" s="124" t="s">
        <v>146</v>
      </c>
      <c r="D145" s="125" t="s">
        <v>2</v>
      </c>
      <c r="E145" s="126">
        <v>8</v>
      </c>
      <c r="F145" s="29"/>
      <c r="G145" s="50" t="str">
        <f t="shared" si="9"/>
        <v xml:space="preserve">$   - </v>
      </c>
    </row>
    <row r="146" spans="1:7" x14ac:dyDescent="0.25">
      <c r="A146" s="127"/>
      <c r="B146" s="128" t="s">
        <v>104</v>
      </c>
      <c r="C146" s="51"/>
      <c r="D146" s="51"/>
      <c r="E146" s="51"/>
      <c r="F146" s="205"/>
      <c r="G146" s="52"/>
    </row>
    <row r="147" spans="1:7" x14ac:dyDescent="0.25">
      <c r="A147" s="118">
        <f>A145+1</f>
        <v>65</v>
      </c>
      <c r="B147" s="129" t="s">
        <v>87</v>
      </c>
      <c r="C147" s="130" t="s">
        <v>89</v>
      </c>
      <c r="D147" s="131"/>
      <c r="E147" s="132"/>
      <c r="F147" s="206"/>
      <c r="G147" s="48"/>
    </row>
    <row r="148" spans="1:7" x14ac:dyDescent="0.25">
      <c r="A148" s="118" t="s">
        <v>55</v>
      </c>
      <c r="B148" s="119" t="s">
        <v>88</v>
      </c>
      <c r="C148" s="115" t="s">
        <v>25</v>
      </c>
      <c r="D148" s="116" t="s">
        <v>62</v>
      </c>
      <c r="E148" s="178">
        <v>30</v>
      </c>
      <c r="F148" s="21"/>
      <c r="G148" s="48" t="str">
        <f t="shared" si="9"/>
        <v xml:space="preserve">$   - </v>
      </c>
    </row>
    <row r="149" spans="1:7" x14ac:dyDescent="0.25">
      <c r="A149" s="118">
        <f t="shared" ref="A149" si="13">A147+1</f>
        <v>66</v>
      </c>
      <c r="B149" s="120" t="s">
        <v>147</v>
      </c>
      <c r="C149" s="133" t="s">
        <v>155</v>
      </c>
      <c r="D149" s="122" t="s">
        <v>62</v>
      </c>
      <c r="E149" s="178">
        <v>43</v>
      </c>
      <c r="F149" s="22"/>
      <c r="G149" s="48" t="str">
        <f t="shared" si="9"/>
        <v xml:space="preserve">$   - </v>
      </c>
    </row>
    <row r="150" spans="1:7" x14ac:dyDescent="0.25">
      <c r="A150" s="118">
        <f>A149+1</f>
        <v>67</v>
      </c>
      <c r="B150" s="123" t="s">
        <v>148</v>
      </c>
      <c r="C150" s="134" t="s">
        <v>89</v>
      </c>
      <c r="D150" s="125" t="s">
        <v>62</v>
      </c>
      <c r="E150" s="179">
        <v>200</v>
      </c>
      <c r="F150" s="22"/>
      <c r="G150" s="50" t="str">
        <f t="shared" si="9"/>
        <v xml:space="preserve">$   - </v>
      </c>
    </row>
    <row r="151" spans="1:7" x14ac:dyDescent="0.25">
      <c r="A151" s="127"/>
      <c r="B151" s="128" t="s">
        <v>105</v>
      </c>
      <c r="C151" s="51"/>
      <c r="D151" s="51"/>
      <c r="E151" s="51"/>
      <c r="F151" s="205"/>
      <c r="G151" s="52"/>
    </row>
    <row r="152" spans="1:7" ht="15" customHeight="1" x14ac:dyDescent="0.25">
      <c r="A152" s="118">
        <f>A150+1</f>
        <v>68</v>
      </c>
      <c r="B152" s="129" t="s">
        <v>90</v>
      </c>
      <c r="C152" s="130" t="s">
        <v>91</v>
      </c>
      <c r="D152" s="131"/>
      <c r="E152" s="132"/>
      <c r="F152" s="206"/>
      <c r="G152" s="48"/>
    </row>
    <row r="153" spans="1:7" ht="18" customHeight="1" x14ac:dyDescent="0.25">
      <c r="A153" s="118" t="s">
        <v>55</v>
      </c>
      <c r="B153" s="119" t="s">
        <v>98</v>
      </c>
      <c r="C153" s="115"/>
      <c r="D153" s="116" t="s">
        <v>2</v>
      </c>
      <c r="E153" s="117">
        <v>1</v>
      </c>
      <c r="F153" s="24"/>
      <c r="G153" s="48" t="str">
        <f t="shared" si="9"/>
        <v xml:space="preserve">$   - </v>
      </c>
    </row>
    <row r="154" spans="1:7" x14ac:dyDescent="0.25">
      <c r="A154" s="118" t="s">
        <v>56</v>
      </c>
      <c r="B154" s="119" t="s">
        <v>99</v>
      </c>
      <c r="C154" s="115"/>
      <c r="D154" s="116" t="s">
        <v>2</v>
      </c>
      <c r="E154" s="117">
        <v>1</v>
      </c>
      <c r="F154" s="24"/>
      <c r="G154" s="48" t="str">
        <f t="shared" si="9"/>
        <v xml:space="preserve">$   - </v>
      </c>
    </row>
    <row r="155" spans="1:7" x14ac:dyDescent="0.25">
      <c r="A155" s="118" t="s">
        <v>57</v>
      </c>
      <c r="B155" s="119" t="s">
        <v>92</v>
      </c>
      <c r="C155" s="115"/>
      <c r="D155" s="116" t="s">
        <v>2</v>
      </c>
      <c r="E155" s="117">
        <v>1</v>
      </c>
      <c r="F155" s="24"/>
      <c r="G155" s="48" t="str">
        <f t="shared" si="9"/>
        <v xml:space="preserve">$   - </v>
      </c>
    </row>
    <row r="156" spans="1:7" x14ac:dyDescent="0.25">
      <c r="A156" s="118" t="s">
        <v>58</v>
      </c>
      <c r="B156" s="135" t="s">
        <v>93</v>
      </c>
      <c r="C156" s="136"/>
      <c r="D156" s="137" t="s">
        <v>2</v>
      </c>
      <c r="E156" s="126">
        <v>1</v>
      </c>
      <c r="F156" s="24"/>
      <c r="G156" s="50" t="str">
        <f t="shared" si="9"/>
        <v xml:space="preserve">$   - </v>
      </c>
    </row>
    <row r="157" spans="1:7" x14ac:dyDescent="0.25">
      <c r="A157" s="127"/>
      <c r="B157" s="128" t="s">
        <v>106</v>
      </c>
      <c r="C157" s="51"/>
      <c r="D157" s="51"/>
      <c r="E157" s="51"/>
      <c r="F157" s="205"/>
      <c r="G157" s="52"/>
    </row>
    <row r="158" spans="1:7" x14ac:dyDescent="0.25">
      <c r="A158" s="118">
        <f>A152+1</f>
        <v>69</v>
      </c>
      <c r="B158" s="155" t="s">
        <v>152</v>
      </c>
      <c r="C158" s="156" t="s">
        <v>91</v>
      </c>
      <c r="D158" s="157" t="s">
        <v>2</v>
      </c>
      <c r="E158" s="132">
        <v>1</v>
      </c>
      <c r="F158" s="22"/>
      <c r="G158" s="49" t="str">
        <f t="shared" si="9"/>
        <v xml:space="preserve">$   - </v>
      </c>
    </row>
    <row r="159" spans="1:7" x14ac:dyDescent="0.25">
      <c r="A159" s="118">
        <f>A158+1</f>
        <v>70</v>
      </c>
      <c r="B159" s="120" t="s">
        <v>100</v>
      </c>
      <c r="C159" s="121" t="s">
        <v>91</v>
      </c>
      <c r="D159" s="122"/>
      <c r="E159" s="117"/>
      <c r="F159" s="204"/>
      <c r="G159" s="49"/>
    </row>
    <row r="160" spans="1:7" x14ac:dyDescent="0.25">
      <c r="A160" s="118" t="s">
        <v>55</v>
      </c>
      <c r="B160" s="120" t="s">
        <v>153</v>
      </c>
      <c r="C160" s="121"/>
      <c r="D160" s="122" t="s">
        <v>2</v>
      </c>
      <c r="E160" s="117">
        <v>3</v>
      </c>
      <c r="F160" s="22"/>
      <c r="G160" s="49" t="str">
        <f t="shared" si="9"/>
        <v xml:space="preserve">$   - </v>
      </c>
    </row>
    <row r="161" spans="1:7" x14ac:dyDescent="0.25">
      <c r="A161" s="118">
        <f>A159+1</f>
        <v>71</v>
      </c>
      <c r="B161" s="119" t="s">
        <v>154</v>
      </c>
      <c r="C161" s="115" t="s">
        <v>91</v>
      </c>
      <c r="D161" s="116" t="s">
        <v>2</v>
      </c>
      <c r="E161" s="117">
        <v>2</v>
      </c>
      <c r="F161" s="21"/>
      <c r="G161" s="48" t="str">
        <f>IF(OR(ISTEXT(F161),ISBLANK(F161)), "$   - ",ROUND(E161*F161,2))</f>
        <v xml:space="preserve">$   - </v>
      </c>
    </row>
    <row r="162" spans="1:7" x14ac:dyDescent="0.25">
      <c r="A162" s="118">
        <f>A161+1</f>
        <v>72</v>
      </c>
      <c r="B162" s="119" t="s">
        <v>94</v>
      </c>
      <c r="C162" s="115" t="s">
        <v>91</v>
      </c>
      <c r="D162" s="116" t="s">
        <v>2</v>
      </c>
      <c r="E162" s="117">
        <v>2</v>
      </c>
      <c r="F162" s="21"/>
      <c r="G162" s="48" t="str">
        <f t="shared" si="9"/>
        <v xml:space="preserve">$   - </v>
      </c>
    </row>
    <row r="163" spans="1:7" x14ac:dyDescent="0.25">
      <c r="A163" s="118">
        <f>A162+1</f>
        <v>73</v>
      </c>
      <c r="B163" s="135" t="s">
        <v>101</v>
      </c>
      <c r="C163" s="136" t="s">
        <v>102</v>
      </c>
      <c r="D163" s="137" t="s">
        <v>2</v>
      </c>
      <c r="E163" s="126">
        <v>1</v>
      </c>
      <c r="F163" s="30"/>
      <c r="G163" s="50" t="str">
        <f t="shared" si="9"/>
        <v xml:space="preserve">$   - </v>
      </c>
    </row>
    <row r="164" spans="1:7" x14ac:dyDescent="0.25">
      <c r="A164" s="127"/>
      <c r="B164" s="128" t="s">
        <v>107</v>
      </c>
      <c r="C164" s="51"/>
      <c r="D164" s="51"/>
      <c r="E164" s="51"/>
      <c r="F164" s="205"/>
      <c r="G164" s="52"/>
    </row>
    <row r="165" spans="1:7" x14ac:dyDescent="0.25">
      <c r="A165" s="118">
        <f>A163+1</f>
        <v>74</v>
      </c>
      <c r="B165" s="129" t="s">
        <v>29</v>
      </c>
      <c r="C165" s="130" t="s">
        <v>95</v>
      </c>
      <c r="D165" s="131"/>
      <c r="E165" s="132"/>
      <c r="F165" s="206"/>
      <c r="G165" s="48"/>
    </row>
    <row r="166" spans="1:7" s="5" customFormat="1" x14ac:dyDescent="0.25">
      <c r="A166" s="118" t="s">
        <v>55</v>
      </c>
      <c r="B166" s="119" t="s">
        <v>96</v>
      </c>
      <c r="C166" s="115"/>
      <c r="D166" s="115" t="s">
        <v>24</v>
      </c>
      <c r="E166" s="177">
        <v>20</v>
      </c>
      <c r="F166" s="21"/>
      <c r="G166" s="48" t="str">
        <f t="shared" si="9"/>
        <v xml:space="preserve">$   - </v>
      </c>
    </row>
    <row r="167" spans="1:7" ht="36" customHeight="1" thickBot="1" x14ac:dyDescent="0.3">
      <c r="A167" s="91" t="str">
        <f>A117</f>
        <v>F</v>
      </c>
      <c r="B167" s="158"/>
      <c r="C167" s="159"/>
      <c r="D167" s="159"/>
      <c r="E167" s="159"/>
      <c r="F167" s="210" t="s">
        <v>14</v>
      </c>
      <c r="G167" s="53">
        <f>SUM(G119:G166)</f>
        <v>0</v>
      </c>
    </row>
    <row r="168" spans="1:7" s="5" customFormat="1" ht="32.1" customHeight="1" thickTop="1" x14ac:dyDescent="0.25">
      <c r="A168" s="160"/>
      <c r="B168" s="161" t="s">
        <v>20</v>
      </c>
      <c r="C168" s="162"/>
      <c r="D168" s="162"/>
      <c r="E168" s="162"/>
      <c r="F168" s="211"/>
      <c r="G168" s="62"/>
    </row>
    <row r="169" spans="1:7" ht="30" customHeight="1" x14ac:dyDescent="0.25">
      <c r="A169" s="163" t="s">
        <v>21</v>
      </c>
      <c r="B169" s="164"/>
      <c r="C169" s="164"/>
      <c r="D169" s="164"/>
      <c r="E169" s="164"/>
      <c r="F169" s="212"/>
      <c r="G169" s="63"/>
    </row>
    <row r="170" spans="1:7" ht="30" customHeight="1" thickBot="1" x14ac:dyDescent="0.3">
      <c r="A170" s="165" t="str">
        <f>A7</f>
        <v>A</v>
      </c>
      <c r="B170" s="180" t="str">
        <f>B7</f>
        <v>Mobilization/Demobilization &amp; Traffic and Pedestrian Control</v>
      </c>
      <c r="C170" s="181"/>
      <c r="D170" s="181"/>
      <c r="E170" s="182"/>
      <c r="F170" s="213" t="s">
        <v>14</v>
      </c>
      <c r="G170" s="64">
        <f>G10</f>
        <v>0</v>
      </c>
    </row>
    <row r="171" spans="1:7" ht="30" customHeight="1" thickTop="1" thickBot="1" x14ac:dyDescent="0.3">
      <c r="A171" s="91" t="str">
        <f>A12</f>
        <v>B</v>
      </c>
      <c r="B171" s="183" t="str">
        <f>B12</f>
        <v xml:space="preserve">Pembina Highway Bridge over La Salle River - B224 SB </v>
      </c>
      <c r="C171" s="184"/>
      <c r="D171" s="184"/>
      <c r="E171" s="185"/>
      <c r="F171" s="214" t="s">
        <v>14</v>
      </c>
      <c r="G171" s="65">
        <f>G38</f>
        <v>0</v>
      </c>
    </row>
    <row r="172" spans="1:7" ht="30" customHeight="1" thickTop="1" thickBot="1" x14ac:dyDescent="0.3">
      <c r="A172" s="91" t="str">
        <f>A40</f>
        <v>C</v>
      </c>
      <c r="B172" s="183" t="str">
        <f>B40</f>
        <v>Pembina Highway Bridge over La Salle River - B224 SB Roadworks</v>
      </c>
      <c r="C172" s="184"/>
      <c r="D172" s="184"/>
      <c r="E172" s="185"/>
      <c r="F172" s="214" t="s">
        <v>14</v>
      </c>
      <c r="G172" s="65">
        <f>G83</f>
        <v>0</v>
      </c>
    </row>
    <row r="173" spans="1:7" ht="30" customHeight="1" thickTop="1" thickBot="1" x14ac:dyDescent="0.3">
      <c r="A173" s="91" t="str">
        <f>A85</f>
        <v>D</v>
      </c>
      <c r="B173" s="183" t="str">
        <f>B85</f>
        <v>Mobilization/Demobilization &amp; Traffic and Pedestrian Control</v>
      </c>
      <c r="C173" s="184"/>
      <c r="D173" s="184"/>
      <c r="E173" s="185"/>
      <c r="F173" s="214" t="s">
        <v>14</v>
      </c>
      <c r="G173" s="65">
        <f>G88</f>
        <v>0</v>
      </c>
    </row>
    <row r="174" spans="1:7" ht="30" customHeight="1" thickTop="1" thickBot="1" x14ac:dyDescent="0.3">
      <c r="A174" s="91" t="str">
        <f>A90</f>
        <v>E</v>
      </c>
      <c r="B174" s="183" t="str">
        <f>B90</f>
        <v xml:space="preserve">Pembina Highway Bridge over La Salle River - B224 NB </v>
      </c>
      <c r="C174" s="188"/>
      <c r="D174" s="188"/>
      <c r="E174" s="189"/>
      <c r="F174" s="214" t="s">
        <v>14</v>
      </c>
      <c r="G174" s="65">
        <f>G115</f>
        <v>0</v>
      </c>
    </row>
    <row r="175" spans="1:7" ht="22.5" customHeight="1" thickTop="1" thickBot="1" x14ac:dyDescent="0.3">
      <c r="A175" s="166" t="str">
        <f>A117</f>
        <v>F</v>
      </c>
      <c r="B175" s="183" t="str">
        <f>B117</f>
        <v>Pembina Highway Bridge over La Salle River - B224 NB Roadworks</v>
      </c>
      <c r="C175" s="188"/>
      <c r="D175" s="188"/>
      <c r="E175" s="189"/>
      <c r="F175" s="214" t="s">
        <v>14</v>
      </c>
      <c r="G175" s="65">
        <f>G167</f>
        <v>0</v>
      </c>
    </row>
    <row r="176" spans="1:7" ht="37.950000000000003" customHeight="1" thickTop="1" thickBot="1" x14ac:dyDescent="0.3">
      <c r="A176" s="167"/>
      <c r="B176" s="168"/>
      <c r="C176" s="169"/>
      <c r="D176" s="170"/>
      <c r="E176" s="170"/>
      <c r="F176" s="215"/>
      <c r="G176" s="66"/>
    </row>
    <row r="177" spans="1:7" ht="15.75" customHeight="1" thickTop="1" x14ac:dyDescent="0.25">
      <c r="A177" s="171" t="s">
        <v>22</v>
      </c>
      <c r="B177" s="172"/>
      <c r="C177" s="172"/>
      <c r="D177" s="172"/>
      <c r="E177" s="172"/>
      <c r="F177" s="186">
        <f>SUM(G170:G175)</f>
        <v>0</v>
      </c>
      <c r="G177" s="187"/>
    </row>
    <row r="178" spans="1:7" x14ac:dyDescent="0.25">
      <c r="A178" s="173"/>
      <c r="B178" s="174"/>
      <c r="C178" s="175"/>
      <c r="D178" s="174"/>
      <c r="E178" s="174"/>
      <c r="F178" s="67"/>
      <c r="G178" s="68"/>
    </row>
  </sheetData>
  <sheetProtection algorithmName="SHA-512" hashValue="/wf6C9OkrbfhbbKbgkULifUxkiEnaQAKRBFEBkqD5J4ElEnPMBPUvVIhGkeEWMtF3XRwhHzv0WQ2MeOBMlJBJg==" saltValue="rDI1NrqbVPsvE5Twy/09pQ==" spinCount="100000" sheet="1" objects="1" scenarios="1" selectLockedCells="1"/>
  <mergeCells count="7">
    <mergeCell ref="B170:E170"/>
    <mergeCell ref="B171:E171"/>
    <mergeCell ref="F177:G177"/>
    <mergeCell ref="B172:E172"/>
    <mergeCell ref="B173:E173"/>
    <mergeCell ref="B174:E174"/>
    <mergeCell ref="B175:E175"/>
  </mergeCells>
  <dataValidations count="3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8:F9 F107 F98:F99 F114 F13:F37" xr:uid="{854BC308-5C9B-4023-AB63-A7BE33A90C12}">
      <formula1>IF(F8&gt;=0,ROUND(F8,2),0.01)</formula1>
    </dataValidation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_x000a_" sqref="F81:F82 F68:F71 F42:F66 F73:F79 F138:F145 F161 F135:F136 F149:F150" xr:uid="{35C940E6-1942-489D-B4EC-B03C6B05AF9A}">
      <formula1>IF(F42&gt;=0,ROUND(F42,2),0.01)</formula1>
    </dataValidation>
    <dataValidation type="decimal" operator="equal" allowBlank="1" showInputMessage="1" showErrorMessage="1" error="Unit Price must be greater than 0_x000a_and cannot include fractions of a cent_x000a_" prompt="Enter your Unit Bid Price._x000a_You do not need to type in the &quot;$&quot;_x000a_" sqref="F86:F87 F165:F166 F100:F113 F147:F148 F119:F134 F137 F158:F163 F91:F97 F152:F156" xr:uid="{B11D1425-F179-4312-98E1-ED41F9F8BAA3}">
      <formula1>IF(F86&gt;=0,ROUND(F86,2),0.01)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328-2024 
&amp;RBid Submission
 Page &amp;P of &amp;N</oddHeader>
    <oddFooter xml:space="preserve">&amp;R__________________
Name of Bidder                    </oddFooter>
  </headerFooter>
  <rowBreaks count="5" manualBreakCount="5">
    <brk id="10" max="6" man="1"/>
    <brk id="38" max="6" man="1"/>
    <brk id="83" max="6" man="1"/>
    <brk id="88" max="6" man="1"/>
    <brk id="115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Cao, Xinlei</cp:lastModifiedBy>
  <cp:revision/>
  <cp:lastPrinted>2024-05-07T20:45:50Z</cp:lastPrinted>
  <dcterms:created xsi:type="dcterms:W3CDTF">1999-10-18T14:40:40Z</dcterms:created>
  <dcterms:modified xsi:type="dcterms:W3CDTF">2024-05-11T03:01:01Z</dcterms:modified>
  <cp:category/>
  <cp:contentStatus/>
</cp:coreProperties>
</file>