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306 Windsor Park Lift Station Upgrades\4.0 Contract Admin\4.1 Bid Opportunity Documents\RFP\"/>
    </mc:Choice>
  </mc:AlternateContent>
  <xr:revisionPtr revIDLastSave="0" documentId="13_ncr:1_{9859FC55-BC31-4A1D-8183-D87F053A15A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erson Hours &amp; Engineering Fees" sheetId="1" r:id="rId1"/>
  </sheets>
  <definedNames>
    <definedName name="_xlnm.Print_Area" localSheetId="0">'Person Hours &amp; Engineering Fees'!$A$1:$T$110</definedName>
    <definedName name="_xlnm.Print_Titles" localSheetId="0">'Person Hours &amp; Engineering Fees'!$3:$5</definedName>
  </definedNames>
  <calcPr calcId="191029"/>
</workbook>
</file>

<file path=xl/calcChain.xml><?xml version="1.0" encoding="utf-8"?>
<calcChain xmlns="http://schemas.openxmlformats.org/spreadsheetml/2006/main">
  <c r="R73" i="1" l="1"/>
  <c r="T73" i="1" s="1"/>
  <c r="Q73" i="1"/>
  <c r="R66" i="1" l="1"/>
  <c r="T66" i="1" s="1"/>
  <c r="Q66" i="1"/>
  <c r="R65" i="1"/>
  <c r="T65" i="1" s="1"/>
  <c r="Q65" i="1"/>
  <c r="P100" i="1" l="1"/>
  <c r="O100" i="1"/>
  <c r="N100" i="1"/>
  <c r="M100" i="1"/>
  <c r="L100" i="1"/>
  <c r="K100" i="1"/>
  <c r="J100" i="1"/>
  <c r="I100" i="1"/>
  <c r="H100" i="1"/>
  <c r="G100" i="1"/>
  <c r="F100" i="1"/>
  <c r="E100" i="1"/>
  <c r="C100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E69" i="1"/>
  <c r="D69" i="1"/>
  <c r="P68" i="1"/>
  <c r="P69" i="1" s="1"/>
  <c r="O68" i="1"/>
  <c r="O69" i="1" s="1"/>
  <c r="N68" i="1"/>
  <c r="N69" i="1" s="1"/>
  <c r="M68" i="1"/>
  <c r="M69" i="1" s="1"/>
  <c r="L68" i="1"/>
  <c r="L69" i="1" s="1"/>
  <c r="K68" i="1"/>
  <c r="K69" i="1" s="1"/>
  <c r="J68" i="1"/>
  <c r="J69" i="1" s="1"/>
  <c r="I68" i="1"/>
  <c r="H68" i="1"/>
  <c r="H69" i="1" s="1"/>
  <c r="G68" i="1"/>
  <c r="G69" i="1" s="1"/>
  <c r="F68" i="1"/>
  <c r="F69" i="1" s="1"/>
  <c r="E68" i="1"/>
  <c r="D68" i="1"/>
  <c r="C68" i="1"/>
  <c r="C69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C43" i="1"/>
  <c r="S100" i="1"/>
  <c r="R98" i="1"/>
  <c r="T98" i="1" s="1"/>
  <c r="R97" i="1"/>
  <c r="T97" i="1" s="1"/>
  <c r="R96" i="1"/>
  <c r="T96" i="1" s="1"/>
  <c r="R95" i="1"/>
  <c r="T95" i="1" s="1"/>
  <c r="R94" i="1"/>
  <c r="T94" i="1" s="1"/>
  <c r="R93" i="1"/>
  <c r="T93" i="1" s="1"/>
  <c r="R92" i="1"/>
  <c r="T92" i="1" s="1"/>
  <c r="R91" i="1"/>
  <c r="T91" i="1" s="1"/>
  <c r="R90" i="1"/>
  <c r="T90" i="1" s="1"/>
  <c r="S88" i="1"/>
  <c r="R87" i="1"/>
  <c r="T87" i="1" s="1"/>
  <c r="R86" i="1"/>
  <c r="T86" i="1" s="1"/>
  <c r="R85" i="1"/>
  <c r="T85" i="1" s="1"/>
  <c r="R84" i="1"/>
  <c r="T84" i="1" s="1"/>
  <c r="R83" i="1"/>
  <c r="T83" i="1" s="1"/>
  <c r="R82" i="1"/>
  <c r="T82" i="1" s="1"/>
  <c r="S80" i="1"/>
  <c r="R78" i="1"/>
  <c r="T78" i="1" s="1"/>
  <c r="R77" i="1"/>
  <c r="T77" i="1" s="1"/>
  <c r="R76" i="1"/>
  <c r="T76" i="1" s="1"/>
  <c r="R74" i="1"/>
  <c r="T74" i="1" s="1"/>
  <c r="R72" i="1"/>
  <c r="T72" i="1" s="1"/>
  <c r="R71" i="1"/>
  <c r="T71" i="1" s="1"/>
  <c r="S69" i="1"/>
  <c r="R67" i="1"/>
  <c r="T67" i="1" s="1"/>
  <c r="R64" i="1"/>
  <c r="T64" i="1" s="1"/>
  <c r="R63" i="1"/>
  <c r="T63" i="1" s="1"/>
  <c r="R62" i="1"/>
  <c r="T62" i="1" s="1"/>
  <c r="R61" i="1"/>
  <c r="T61" i="1" s="1"/>
  <c r="R60" i="1"/>
  <c r="T60" i="1" s="1"/>
  <c r="R59" i="1"/>
  <c r="T59" i="1" s="1"/>
  <c r="S57" i="1"/>
  <c r="R56" i="1"/>
  <c r="T56" i="1" s="1"/>
  <c r="R55" i="1"/>
  <c r="T55" i="1" s="1"/>
  <c r="R54" i="1"/>
  <c r="T54" i="1" s="1"/>
  <c r="R53" i="1"/>
  <c r="T53" i="1" s="1"/>
  <c r="R52" i="1"/>
  <c r="T52" i="1" s="1"/>
  <c r="S50" i="1"/>
  <c r="R49" i="1"/>
  <c r="T49" i="1" s="1"/>
  <c r="R48" i="1"/>
  <c r="T48" i="1" s="1"/>
  <c r="Q48" i="1"/>
  <c r="R47" i="1"/>
  <c r="T47" i="1" s="1"/>
  <c r="Q47" i="1"/>
  <c r="R46" i="1"/>
  <c r="T46" i="1" s="1"/>
  <c r="Q46" i="1"/>
  <c r="R45" i="1"/>
  <c r="T45" i="1" s="1"/>
  <c r="Q45" i="1"/>
  <c r="S30" i="1"/>
  <c r="S108" i="1" s="1"/>
  <c r="S43" i="1"/>
  <c r="P43" i="1"/>
  <c r="I43" i="1"/>
  <c r="H43" i="1"/>
  <c r="P42" i="1"/>
  <c r="O42" i="1"/>
  <c r="O43" i="1" s="1"/>
  <c r="N42" i="1"/>
  <c r="N43" i="1" s="1"/>
  <c r="M42" i="1"/>
  <c r="M43" i="1" s="1"/>
  <c r="L42" i="1"/>
  <c r="L43" i="1" s="1"/>
  <c r="K42" i="1"/>
  <c r="K43" i="1" s="1"/>
  <c r="J42" i="1"/>
  <c r="J43" i="1" s="1"/>
  <c r="I42" i="1"/>
  <c r="H42" i="1"/>
  <c r="G42" i="1"/>
  <c r="G43" i="1" s="1"/>
  <c r="F42" i="1"/>
  <c r="F43" i="1" s="1"/>
  <c r="E42" i="1"/>
  <c r="E43" i="1" s="1"/>
  <c r="D42" i="1"/>
  <c r="D43" i="1" s="1"/>
  <c r="C42" i="1"/>
  <c r="R41" i="1"/>
  <c r="T41" i="1" s="1"/>
  <c r="R40" i="1"/>
  <c r="T40" i="1" s="1"/>
  <c r="R39" i="1"/>
  <c r="T39" i="1" s="1"/>
  <c r="R38" i="1"/>
  <c r="T38" i="1" s="1"/>
  <c r="R37" i="1"/>
  <c r="T37" i="1" s="1"/>
  <c r="R36" i="1"/>
  <c r="T36" i="1" s="1"/>
  <c r="R35" i="1"/>
  <c r="T35" i="1" s="1"/>
  <c r="R34" i="1"/>
  <c r="T34" i="1" s="1"/>
  <c r="R33" i="1"/>
  <c r="T33" i="1" s="1"/>
  <c r="R32" i="1"/>
  <c r="T32" i="1" s="1"/>
  <c r="O30" i="1"/>
  <c r="N30" i="1"/>
  <c r="M30" i="1"/>
  <c r="L30" i="1"/>
  <c r="J30" i="1"/>
  <c r="I30" i="1"/>
  <c r="H30" i="1"/>
  <c r="G30" i="1"/>
  <c r="F30" i="1"/>
  <c r="E30" i="1"/>
  <c r="D30" i="1"/>
  <c r="C30" i="1"/>
  <c r="C29" i="1"/>
  <c r="R28" i="1"/>
  <c r="T28" i="1" s="1"/>
  <c r="R27" i="1"/>
  <c r="T27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S15" i="1"/>
  <c r="P15" i="1"/>
  <c r="O15" i="1"/>
  <c r="N15" i="1"/>
  <c r="M15" i="1"/>
  <c r="L15" i="1"/>
  <c r="J15" i="1"/>
  <c r="I15" i="1"/>
  <c r="H15" i="1"/>
  <c r="G15" i="1"/>
  <c r="F15" i="1"/>
  <c r="E15" i="1"/>
  <c r="D15" i="1"/>
  <c r="C15" i="1"/>
  <c r="Q49" i="1" l="1"/>
  <c r="I69" i="1"/>
  <c r="R69" i="1" s="1"/>
  <c r="T69" i="1" s="1"/>
  <c r="R50" i="1"/>
  <c r="T50" i="1" s="1"/>
  <c r="R88" i="1"/>
  <c r="T88" i="1" s="1"/>
  <c r="R57" i="1"/>
  <c r="T57" i="1" s="1"/>
  <c r="R68" i="1"/>
  <c r="T68" i="1" s="1"/>
  <c r="R42" i="1"/>
  <c r="T42" i="1" s="1"/>
  <c r="R43" i="1"/>
  <c r="T43" i="1" s="1"/>
  <c r="P29" i="1"/>
  <c r="O29" i="1"/>
  <c r="N29" i="1"/>
  <c r="M29" i="1"/>
  <c r="L29" i="1"/>
  <c r="K29" i="1"/>
  <c r="K30" i="1" s="1"/>
  <c r="J29" i="1"/>
  <c r="I29" i="1"/>
  <c r="H29" i="1"/>
  <c r="G29" i="1"/>
  <c r="F29" i="1"/>
  <c r="E29" i="1"/>
  <c r="D29" i="1"/>
  <c r="Q27" i="1"/>
  <c r="Q28" i="1"/>
  <c r="P30" i="1" l="1"/>
  <c r="R29" i="1"/>
  <c r="T29" i="1" s="1"/>
  <c r="R30" i="1"/>
  <c r="T30" i="1" s="1"/>
  <c r="C14" i="1"/>
  <c r="R9" i="1"/>
  <c r="T9" i="1" s="1"/>
  <c r="R10" i="1"/>
  <c r="T10" i="1" s="1"/>
  <c r="R11" i="1"/>
  <c r="T11" i="1" s="1"/>
  <c r="R12" i="1"/>
  <c r="T12" i="1" s="1"/>
  <c r="R13" i="1"/>
  <c r="T13" i="1" s="1"/>
  <c r="R7" i="1"/>
  <c r="T7" i="1" s="1"/>
  <c r="O99" i="1"/>
  <c r="O87" i="1"/>
  <c r="O79" i="1"/>
  <c r="O56" i="1"/>
  <c r="O49" i="1"/>
  <c r="O14" i="1"/>
  <c r="N99" i="1"/>
  <c r="N87" i="1"/>
  <c r="N79" i="1"/>
  <c r="N56" i="1"/>
  <c r="N49" i="1"/>
  <c r="N14" i="1"/>
  <c r="M99" i="1"/>
  <c r="M87" i="1"/>
  <c r="M79" i="1"/>
  <c r="M56" i="1"/>
  <c r="M49" i="1"/>
  <c r="M14" i="1"/>
  <c r="L99" i="1"/>
  <c r="L87" i="1"/>
  <c r="L79" i="1"/>
  <c r="L56" i="1"/>
  <c r="L49" i="1"/>
  <c r="L14" i="1"/>
  <c r="J99" i="1"/>
  <c r="I99" i="1"/>
  <c r="J87" i="1"/>
  <c r="I87" i="1"/>
  <c r="J79" i="1"/>
  <c r="I79" i="1"/>
  <c r="J56" i="1"/>
  <c r="I56" i="1"/>
  <c r="J49" i="1"/>
  <c r="I49" i="1"/>
  <c r="J14" i="1"/>
  <c r="I14" i="1"/>
  <c r="P99" i="1"/>
  <c r="K99" i="1"/>
  <c r="H99" i="1"/>
  <c r="G99" i="1"/>
  <c r="F99" i="1"/>
  <c r="E99" i="1"/>
  <c r="D99" i="1"/>
  <c r="C99" i="1"/>
  <c r="P87" i="1"/>
  <c r="K87" i="1"/>
  <c r="H87" i="1"/>
  <c r="G87" i="1"/>
  <c r="F87" i="1"/>
  <c r="E87" i="1"/>
  <c r="D87" i="1"/>
  <c r="C87" i="1"/>
  <c r="P79" i="1"/>
  <c r="P80" i="1" s="1"/>
  <c r="K79" i="1"/>
  <c r="H79" i="1"/>
  <c r="G79" i="1"/>
  <c r="F79" i="1"/>
  <c r="E79" i="1"/>
  <c r="D79" i="1"/>
  <c r="D80" i="1" s="1"/>
  <c r="C79" i="1"/>
  <c r="P56" i="1"/>
  <c r="K56" i="1"/>
  <c r="H56" i="1"/>
  <c r="G56" i="1"/>
  <c r="F56" i="1"/>
  <c r="E56" i="1"/>
  <c r="D56" i="1"/>
  <c r="C56" i="1"/>
  <c r="P49" i="1"/>
  <c r="K49" i="1"/>
  <c r="H49" i="1"/>
  <c r="G49" i="1"/>
  <c r="F49" i="1"/>
  <c r="E49" i="1"/>
  <c r="D49" i="1"/>
  <c r="C49" i="1"/>
  <c r="P14" i="1"/>
  <c r="K14" i="1"/>
  <c r="K15" i="1" s="1"/>
  <c r="R15" i="1" s="1"/>
  <c r="T15" i="1" s="1"/>
  <c r="H14" i="1"/>
  <c r="G14" i="1"/>
  <c r="F14" i="1"/>
  <c r="E14" i="1"/>
  <c r="D14" i="1"/>
  <c r="Q98" i="1"/>
  <c r="Q97" i="1"/>
  <c r="Q96" i="1"/>
  <c r="Q95" i="1"/>
  <c r="Q94" i="1"/>
  <c r="Q93" i="1"/>
  <c r="Q92" i="1"/>
  <c r="Q91" i="1"/>
  <c r="Q90" i="1"/>
  <c r="Q86" i="1"/>
  <c r="Q85" i="1"/>
  <c r="Q84" i="1"/>
  <c r="Q83" i="1"/>
  <c r="Q82" i="1"/>
  <c r="Q78" i="1"/>
  <c r="Q77" i="1"/>
  <c r="Q76" i="1"/>
  <c r="Q74" i="1"/>
  <c r="Q72" i="1"/>
  <c r="Q71" i="1"/>
  <c r="Q67" i="1"/>
  <c r="Q64" i="1"/>
  <c r="Q63" i="1"/>
  <c r="Q62" i="1"/>
  <c r="Q61" i="1"/>
  <c r="Q60" i="1"/>
  <c r="Q59" i="1"/>
  <c r="Q55" i="1"/>
  <c r="Q54" i="1"/>
  <c r="Q53" i="1"/>
  <c r="Q52" i="1"/>
  <c r="Q41" i="1"/>
  <c r="Q40" i="1"/>
  <c r="Q39" i="1"/>
  <c r="Q38" i="1"/>
  <c r="Q37" i="1"/>
  <c r="Q36" i="1"/>
  <c r="Q35" i="1"/>
  <c r="Q34" i="1"/>
  <c r="Q33" i="1"/>
  <c r="Q32" i="1"/>
  <c r="Q26" i="1"/>
  <c r="Q25" i="1"/>
  <c r="Q24" i="1"/>
  <c r="Q23" i="1"/>
  <c r="Q22" i="1"/>
  <c r="Q21" i="1"/>
  <c r="Q20" i="1"/>
  <c r="Q19" i="1"/>
  <c r="Q18" i="1"/>
  <c r="Q17" i="1"/>
  <c r="Q9" i="1"/>
  <c r="Q10" i="1"/>
  <c r="Q11" i="1"/>
  <c r="Q12" i="1"/>
  <c r="Q13" i="1"/>
  <c r="Q7" i="1"/>
  <c r="E107" i="1" l="1"/>
  <c r="E108" i="1" s="1"/>
  <c r="E80" i="1"/>
  <c r="F80" i="1"/>
  <c r="F107" i="1"/>
  <c r="F108" i="1" s="1"/>
  <c r="N80" i="1"/>
  <c r="N107" i="1"/>
  <c r="N108" i="1" s="1"/>
  <c r="G80" i="1"/>
  <c r="G107" i="1"/>
  <c r="G108" i="1" s="1"/>
  <c r="H107" i="1"/>
  <c r="H108" i="1" s="1"/>
  <c r="H80" i="1"/>
  <c r="M80" i="1"/>
  <c r="M107" i="1"/>
  <c r="M108" i="1" s="1"/>
  <c r="K80" i="1"/>
  <c r="K107" i="1"/>
  <c r="K108" i="1" s="1"/>
  <c r="I80" i="1"/>
  <c r="I107" i="1"/>
  <c r="I108" i="1" s="1"/>
  <c r="P107" i="1"/>
  <c r="P108" i="1" s="1"/>
  <c r="C80" i="1"/>
  <c r="R79" i="1"/>
  <c r="T79" i="1" s="1"/>
  <c r="C107" i="1"/>
  <c r="C108" i="1" s="1"/>
  <c r="O80" i="1"/>
  <c r="O107" i="1"/>
  <c r="O108" i="1" s="1"/>
  <c r="J80" i="1"/>
  <c r="J107" i="1"/>
  <c r="J108" i="1" s="1"/>
  <c r="L107" i="1"/>
  <c r="L108" i="1" s="1"/>
  <c r="L80" i="1"/>
  <c r="R99" i="1"/>
  <c r="T99" i="1" s="1"/>
  <c r="D100" i="1"/>
  <c r="R100" i="1" s="1"/>
  <c r="T100" i="1" s="1"/>
  <c r="D107" i="1"/>
  <c r="Q29" i="1"/>
  <c r="Q14" i="1"/>
  <c r="R14" i="1"/>
  <c r="T14" i="1" s="1"/>
  <c r="Q56" i="1"/>
  <c r="Q68" i="1"/>
  <c r="Q79" i="1"/>
  <c r="Q87" i="1"/>
  <c r="Q42" i="1"/>
  <c r="Q99" i="1"/>
  <c r="R80" i="1" l="1"/>
  <c r="T80" i="1" s="1"/>
  <c r="D108" i="1"/>
  <c r="R108" i="1" s="1"/>
  <c r="T108" i="1" s="1"/>
  <c r="Q107" i="1"/>
</calcChain>
</file>

<file path=xl/sharedStrings.xml><?xml version="1.0" encoding="utf-8"?>
<sst xmlns="http://schemas.openxmlformats.org/spreadsheetml/2006/main" count="208" uniqueCount="112">
  <si>
    <t>Phase and Task Description</t>
  </si>
  <si>
    <t>Name:</t>
  </si>
  <si>
    <t>Total Fees</t>
  </si>
  <si>
    <t>Role/ Project Role:</t>
  </si>
  <si>
    <t>Hourly Rate:</t>
  </si>
  <si>
    <t>Summary</t>
  </si>
  <si>
    <t>Labour Fees</t>
  </si>
  <si>
    <t>Person Hours and Estimated Fees</t>
  </si>
  <si>
    <t>Allowable Disbursements</t>
  </si>
  <si>
    <t>2. Site Visits</t>
  </si>
  <si>
    <t>3. 66% Design Submission &amp; Review</t>
  </si>
  <si>
    <t>4. 99% Design Submission &amp; Review</t>
  </si>
  <si>
    <t>5. 100% Design Submission &amp; Review</t>
  </si>
  <si>
    <t>6. Architectural Design</t>
  </si>
  <si>
    <t>1. General Construction Documents</t>
  </si>
  <si>
    <t>2. Architectural Construction Drawings</t>
  </si>
  <si>
    <t>3. Civil Construction Drawings</t>
  </si>
  <si>
    <t>4. Structural Construction Drawings</t>
  </si>
  <si>
    <t>5. Mechanical Construction Drawings</t>
  </si>
  <si>
    <t>6. Electrical Construction Documents</t>
  </si>
  <si>
    <t>7. Automation Construction Documents</t>
  </si>
  <si>
    <t>8. Process Construction Documents</t>
  </si>
  <si>
    <t>9. Specifications</t>
  </si>
  <si>
    <t>10. Construction Tender</t>
  </si>
  <si>
    <t>1. Schneider Electric M580 PLC Report</t>
  </si>
  <si>
    <t>2. Schneider Electric HMI Controller Report</t>
  </si>
  <si>
    <t>3. Schneider Electric M580 PLC Programming &amp; HMI Touchscreen</t>
  </si>
  <si>
    <t>4. Schneider Electric HMI Controller Programming &amp; HMI Touchscreen</t>
  </si>
  <si>
    <t>FORM P: PERSON HOURS
(see B10 clause in RFP document)</t>
  </si>
  <si>
    <t>1. Submit Construction Package</t>
  </si>
  <si>
    <t>2. Tender Site Visit &amp; Agenda</t>
  </si>
  <si>
    <t>3. Provide Response to Bidders</t>
  </si>
  <si>
    <t>4. Review Bid Submissions &amp; Recommend Award</t>
  </si>
  <si>
    <t>3. Commissioning Site Visits &amp; Checklist Forms</t>
  </si>
  <si>
    <t>3. Testing All I/O Points to SCADA</t>
  </si>
  <si>
    <t>2. Commissioning Field Reports</t>
  </si>
  <si>
    <t>4. Review Contractor Type-Written Checklist Forms</t>
  </si>
  <si>
    <t>2. Review Contractor Submittals</t>
  </si>
  <si>
    <t>4. Review Contractor Temporary Bypass Pumping Plan</t>
  </si>
  <si>
    <t>1. Biweekly Design Meetings &amp; Meeting Minutes</t>
  </si>
  <si>
    <t>1. Kickoff &amp; Biweekly Design Meetings &amp; Meeting Minutes</t>
  </si>
  <si>
    <t>1. Training Sessions and Permits Close-Out</t>
  </si>
  <si>
    <t>3. Warranty Services</t>
  </si>
  <si>
    <t>4. Asset Equipment List</t>
  </si>
  <si>
    <t>5. Cancel / Supersede Existing City Drawings</t>
  </si>
  <si>
    <t>6. Prepare Record Documents</t>
  </si>
  <si>
    <t>7. Preliminary &amp; Final Record Drawing Submission &amp; Review</t>
  </si>
  <si>
    <t>8. Print Full Size Plots and Courier Package</t>
  </si>
  <si>
    <t>1. Project Management Services</t>
  </si>
  <si>
    <t>2. Review and Approve Contractor Operations &amp; Maintenance Manual</t>
  </si>
  <si>
    <t>1. Review and Approve Contractor Commissioning Plan</t>
  </si>
  <si>
    <t>3. Review and Approve Contractor Shop Drawings</t>
  </si>
  <si>
    <t>9. Print Full Size Laminated Single Line &amp; P&amp;ID Plots</t>
  </si>
  <si>
    <t>Project Manager</t>
  </si>
  <si>
    <t>(enter name)</t>
  </si>
  <si>
    <t>Contract Administrator</t>
  </si>
  <si>
    <t xml:space="preserve">Architectural Lead Engineer </t>
  </si>
  <si>
    <t>Automation Lead Engineer</t>
  </si>
  <si>
    <t>Civil Lead Engineer</t>
  </si>
  <si>
    <t>Electrical Lead Engineer</t>
  </si>
  <si>
    <t>Geotechnical Lead Engineer</t>
  </si>
  <si>
    <t>Mechanical Lead Engineer</t>
  </si>
  <si>
    <t>PLC Programming Lead Engineer</t>
  </si>
  <si>
    <t>Process Lead Engineer</t>
  </si>
  <si>
    <t>Structural Lead Engineer</t>
  </si>
  <si>
    <t>Total Hours</t>
  </si>
  <si>
    <t>Discipline Support</t>
  </si>
  <si>
    <t>Discipline Drafting</t>
  </si>
  <si>
    <t>Clerical</t>
  </si>
  <si>
    <t>SUBTOTAL HOURS</t>
  </si>
  <si>
    <t>12. Automation &amp; Instrumentation Engineering</t>
  </si>
  <si>
    <t>7. Civil and Municipal Engineering</t>
  </si>
  <si>
    <t>8. Structural Engineering</t>
  </si>
  <si>
    <t>9. Mechanical Engineering - Process Pumping &amp; Piping</t>
  </si>
  <si>
    <t>10. Mechanical Engineering - HVAC System &amp; Generator</t>
  </si>
  <si>
    <t>11. Electrical Engineering</t>
  </si>
  <si>
    <t>Allowance</t>
  </si>
  <si>
    <t>SUBTOTAL FEES</t>
  </si>
  <si>
    <t>PRELIMINARY ENGINEERING DESIGN</t>
  </si>
  <si>
    <t>DETAILED ENGINEERING DESIGN</t>
  </si>
  <si>
    <t>CONSTRUCTION DOCUMENTS</t>
  </si>
  <si>
    <t>PLC &amp; HMI CONTROLLER PROGRAMMING</t>
  </si>
  <si>
    <t>PROCUREMENT PROCESS</t>
  </si>
  <si>
    <t>CONTRACT ADMINISTRATION SERVICES – NON-RESIDENT</t>
  </si>
  <si>
    <t>CONTRACT ADMINISTRATION SERVICES – RESIDENT</t>
  </si>
  <si>
    <t>COMMISSIONING</t>
  </si>
  <si>
    <t>RECORD DOCUMENTS AND PROJECT CLOSE-OUT</t>
  </si>
  <si>
    <t>UNDERGROUND STRUCTURES WORK ALLOWANCE</t>
  </si>
  <si>
    <t>MATERIAL TESTING WORK ALLOWANCE</t>
  </si>
  <si>
    <t>ADDITIONAL WORK ALLOWANCE</t>
  </si>
  <si>
    <t>-</t>
  </si>
  <si>
    <t>TOTAL PROJECT HOURS</t>
  </si>
  <si>
    <t>TOTAL PROJECT FEES</t>
  </si>
  <si>
    <t>3. Site Visits</t>
  </si>
  <si>
    <t>4. Hydraulic Desktop Analysis &amp; Technical Memorandum</t>
  </si>
  <si>
    <t>5. Hydraulic System Curves and Pump Curves</t>
  </si>
  <si>
    <t>6. Preliminary Design Services</t>
  </si>
  <si>
    <t>7. Preliminary Design Report &amp; Submission</t>
  </si>
  <si>
    <t>2. Traffic &amp; Site Management</t>
  </si>
  <si>
    <t>1. Kickoff &amp; Monthly Meetings and Meeting Minutes</t>
  </si>
  <si>
    <t>6. In-Person Pump FAT Testing</t>
  </si>
  <si>
    <t>5. Arc Flash Study</t>
  </si>
  <si>
    <t>7. Monthly Progress Reports</t>
  </si>
  <si>
    <t>9. Assist in Obtaining Building Permits</t>
  </si>
  <si>
    <t>8. Condition Assessment Report</t>
  </si>
  <si>
    <t>2. Monthly Site Inspections (All Disciplines)</t>
  </si>
  <si>
    <t>4. Biweekly Meetings &amp; Meeting Minutes</t>
  </si>
  <si>
    <t>5.Wet Well Inspection and Technical Memorandum</t>
  </si>
  <si>
    <t>6. Inspection and Technical Services Compliance</t>
  </si>
  <si>
    <t>7. Final Inspections and Construction Acceptance</t>
  </si>
  <si>
    <t>8. Authorities Having Jurisdiction Site Visits &amp; Follow Up</t>
  </si>
  <si>
    <t>3. Prepare and Update Deficiency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</si>
</sst>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42" fontId="1" fillId="0" borderId="1" xfId="0" applyNumberFormat="1" applyFont="1" applyBorder="1" applyAlignment="1">
      <alignment horizontal="right" wrapText="1"/>
    </xf>
    <xf numFmtId="42" fontId="1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1" fillId="0" borderId="1" xfId="0" quotePrefix="1" applyFont="1" applyBorder="1" applyAlignment="1">
      <alignment horizontal="right" wrapText="1"/>
    </xf>
    <xf numFmtId="0" fontId="2" fillId="3" borderId="1" xfId="0" quotePrefix="1" applyFont="1" applyFill="1" applyBorder="1" applyAlignment="1">
      <alignment horizontal="right" wrapText="1"/>
    </xf>
    <xf numFmtId="42" fontId="2" fillId="3" borderId="1" xfId="0" applyNumberFormat="1" applyFont="1" applyFill="1" applyBorder="1" applyAlignment="1">
      <alignment horizontal="right" wrapText="1"/>
    </xf>
    <xf numFmtId="42" fontId="2" fillId="3" borderId="1" xfId="0" applyNumberFormat="1" applyFont="1" applyFill="1" applyBorder="1" applyAlignment="1">
      <alignment wrapText="1"/>
    </xf>
    <xf numFmtId="44" fontId="2" fillId="3" borderId="1" xfId="0" applyNumberFormat="1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0"/>
  <sheetViews>
    <sheetView tabSelected="1" view="pageLayout" topLeftCell="A10" zoomScaleNormal="100" workbookViewId="0">
      <selection activeCell="E23" sqref="E23"/>
    </sheetView>
  </sheetViews>
  <sheetFormatPr defaultColWidth="1.5703125" defaultRowHeight="12.75" x14ac:dyDescent="0.2"/>
  <cols>
    <col min="1" max="1" width="39.28515625" style="14" customWidth="1"/>
    <col min="2" max="2" width="13.5703125" style="1" customWidth="1"/>
    <col min="3" max="10" width="12.85546875" style="1" customWidth="1"/>
    <col min="11" max="11" width="14.28515625" style="1" customWidth="1"/>
    <col min="12" max="16" width="12.85546875" style="1" customWidth="1"/>
    <col min="17" max="17" width="13.28515625" style="1" customWidth="1"/>
    <col min="18" max="18" width="13.7109375" style="1" customWidth="1"/>
    <col min="19" max="19" width="17.85546875" style="1" bestFit="1" customWidth="1"/>
    <col min="20" max="20" width="13.5703125" style="1" customWidth="1"/>
    <col min="21" max="16384" width="1.5703125" style="13"/>
  </cols>
  <sheetData>
    <row r="1" spans="1:20" ht="36" customHeight="1" x14ac:dyDescent="0.25">
      <c r="D1" s="38" t="s">
        <v>28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8"/>
      <c r="R1" s="18"/>
    </row>
    <row r="2" spans="1:20" x14ac:dyDescent="0.2">
      <c r="A2" s="15" t="s">
        <v>7</v>
      </c>
    </row>
    <row r="3" spans="1:20" ht="43.35" customHeight="1" x14ac:dyDescent="0.2">
      <c r="A3" s="32" t="s">
        <v>0</v>
      </c>
      <c r="B3" s="2" t="s">
        <v>3</v>
      </c>
      <c r="C3" s="3" t="s">
        <v>53</v>
      </c>
      <c r="D3" s="3" t="s">
        <v>55</v>
      </c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3" t="s">
        <v>61</v>
      </c>
      <c r="K3" s="3" t="s">
        <v>62</v>
      </c>
      <c r="L3" s="3" t="s">
        <v>63</v>
      </c>
      <c r="M3" s="3" t="s">
        <v>64</v>
      </c>
      <c r="N3" s="3" t="s">
        <v>66</v>
      </c>
      <c r="O3" s="3" t="s">
        <v>67</v>
      </c>
      <c r="P3" s="3" t="s">
        <v>68</v>
      </c>
      <c r="Q3" s="35" t="s">
        <v>5</v>
      </c>
      <c r="R3" s="36"/>
      <c r="S3" s="36"/>
      <c r="T3" s="37"/>
    </row>
    <row r="4" spans="1:20" ht="27.75" customHeight="1" x14ac:dyDescent="0.2">
      <c r="A4" s="33"/>
      <c r="B4" s="2" t="s">
        <v>1</v>
      </c>
      <c r="C4" s="3" t="s">
        <v>54</v>
      </c>
      <c r="D4" s="3" t="s">
        <v>54</v>
      </c>
      <c r="E4" s="3" t="s">
        <v>54</v>
      </c>
      <c r="F4" s="3" t="s">
        <v>54</v>
      </c>
      <c r="G4" s="3" t="s">
        <v>54</v>
      </c>
      <c r="H4" s="3" t="s">
        <v>54</v>
      </c>
      <c r="I4" s="3" t="s">
        <v>54</v>
      </c>
      <c r="J4" s="3" t="s">
        <v>54</v>
      </c>
      <c r="K4" s="3" t="s">
        <v>54</v>
      </c>
      <c r="L4" s="3" t="s">
        <v>54</v>
      </c>
      <c r="M4" s="3" t="s">
        <v>54</v>
      </c>
      <c r="N4" s="3" t="s">
        <v>54</v>
      </c>
      <c r="O4" s="3" t="s">
        <v>54</v>
      </c>
      <c r="P4" s="3" t="s">
        <v>54</v>
      </c>
      <c r="Q4" s="3" t="s">
        <v>65</v>
      </c>
      <c r="R4" s="3" t="s">
        <v>6</v>
      </c>
      <c r="S4" s="3" t="s">
        <v>8</v>
      </c>
      <c r="T4" s="3" t="s">
        <v>2</v>
      </c>
    </row>
    <row r="5" spans="1:20" x14ac:dyDescent="0.2">
      <c r="A5" s="34"/>
      <c r="B5" s="2" t="s">
        <v>4</v>
      </c>
      <c r="C5" s="21">
        <v>200</v>
      </c>
      <c r="D5" s="21">
        <v>180</v>
      </c>
      <c r="E5" s="21">
        <v>160</v>
      </c>
      <c r="F5" s="21">
        <v>140</v>
      </c>
      <c r="G5" s="21">
        <v>120</v>
      </c>
      <c r="H5" s="21">
        <v>100</v>
      </c>
      <c r="I5" s="21">
        <v>110</v>
      </c>
      <c r="J5" s="21">
        <v>100</v>
      </c>
      <c r="K5" s="21">
        <v>100</v>
      </c>
      <c r="L5" s="21">
        <v>90</v>
      </c>
      <c r="M5" s="21">
        <v>80</v>
      </c>
      <c r="N5" s="21">
        <v>70</v>
      </c>
      <c r="O5" s="21">
        <v>60</v>
      </c>
      <c r="P5" s="21">
        <v>50</v>
      </c>
      <c r="Q5" s="2"/>
      <c r="R5" s="2"/>
      <c r="S5" s="2"/>
      <c r="T5" s="2"/>
    </row>
    <row r="6" spans="1:20" ht="31.5" x14ac:dyDescent="0.25">
      <c r="A6" s="26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5"/>
      <c r="T6" s="5"/>
    </row>
    <row r="7" spans="1:20" ht="28.7" customHeight="1" x14ac:dyDescent="0.2">
      <c r="A7" s="16" t="s">
        <v>40</v>
      </c>
      <c r="B7" s="6"/>
      <c r="C7" s="6">
        <v>10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ref="Q7:Q13" si="0">SUM(C7:P7)</f>
        <v>10</v>
      </c>
      <c r="R7" s="23">
        <f t="shared" ref="R7:R14" si="1">($C$5*C7)+($D$5*D7)+($E$5*E7)+($F$5*F7)+($G$5*G7)+($H$5*H7)+($I$5*I7)+($J$5*J7)+($K$5*K7)+($L$5*L7)+($M$5*M7)+($N$5*N7)+($O$5*O7)+($P$5*P7)</f>
        <v>2000</v>
      </c>
      <c r="S7" s="23">
        <v>0</v>
      </c>
      <c r="T7" s="23">
        <f t="shared" ref="T7:T15" si="2">SUM(R7:S7)</f>
        <v>2000</v>
      </c>
    </row>
    <row r="8" spans="1:20" ht="18" customHeight="1" x14ac:dyDescent="0.2">
      <c r="A8" s="16" t="s">
        <v>98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23"/>
      <c r="S8" s="23"/>
      <c r="T8" s="23"/>
    </row>
    <row r="9" spans="1:20" ht="18" customHeight="1" x14ac:dyDescent="0.2">
      <c r="A9" s="16" t="s">
        <v>93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0</v>
      </c>
      <c r="R9" s="23">
        <f t="shared" si="1"/>
        <v>0</v>
      </c>
      <c r="S9" s="23">
        <v>0</v>
      </c>
      <c r="T9" s="23">
        <f t="shared" si="2"/>
        <v>0</v>
      </c>
    </row>
    <row r="10" spans="1:20" ht="28.7" customHeight="1" x14ac:dyDescent="0.2">
      <c r="A10" s="16" t="s">
        <v>94</v>
      </c>
      <c r="B10" s="6"/>
      <c r="C10" s="6"/>
      <c r="D10" s="6"/>
      <c r="E10" s="6"/>
      <c r="F10" s="6"/>
      <c r="G10" s="6"/>
      <c r="H10" s="6"/>
      <c r="I10" s="6"/>
      <c r="J10" s="6"/>
      <c r="K10" s="6">
        <v>1205</v>
      </c>
      <c r="L10" s="6"/>
      <c r="M10" s="6"/>
      <c r="N10" s="6"/>
      <c r="O10" s="6"/>
      <c r="P10" s="6"/>
      <c r="Q10" s="6">
        <f t="shared" si="0"/>
        <v>1205</v>
      </c>
      <c r="R10" s="23">
        <f t="shared" si="1"/>
        <v>120500</v>
      </c>
      <c r="S10" s="23">
        <v>0</v>
      </c>
      <c r="T10" s="23">
        <f t="shared" si="2"/>
        <v>120500</v>
      </c>
    </row>
    <row r="11" spans="1:20" ht="18" customHeight="1" x14ac:dyDescent="0.2">
      <c r="A11" s="16" t="s">
        <v>95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0</v>
      </c>
      <c r="R11" s="23">
        <f t="shared" si="1"/>
        <v>0</v>
      </c>
      <c r="S11" s="23">
        <v>0</v>
      </c>
      <c r="T11" s="23">
        <f t="shared" si="2"/>
        <v>0</v>
      </c>
    </row>
    <row r="12" spans="1:20" ht="18" customHeight="1" x14ac:dyDescent="0.2">
      <c r="A12" s="16" t="s">
        <v>96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0</v>
      </c>
      <c r="R12" s="23">
        <f t="shared" si="1"/>
        <v>0</v>
      </c>
      <c r="S12" s="23">
        <v>0</v>
      </c>
      <c r="T12" s="23">
        <f t="shared" si="2"/>
        <v>0</v>
      </c>
    </row>
    <row r="13" spans="1:20" ht="18" customHeight="1" x14ac:dyDescent="0.2">
      <c r="A13" s="16" t="s">
        <v>97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0</v>
      </c>
      <c r="R13" s="23">
        <f t="shared" si="1"/>
        <v>0</v>
      </c>
      <c r="S13" s="23">
        <v>0</v>
      </c>
      <c r="T13" s="23">
        <f t="shared" si="2"/>
        <v>0</v>
      </c>
    </row>
    <row r="14" spans="1:20" ht="14.25" customHeight="1" x14ac:dyDescent="0.2">
      <c r="A14" s="22" t="s">
        <v>69</v>
      </c>
      <c r="B14" s="6"/>
      <c r="C14" s="6">
        <f t="shared" ref="C14:P14" si="3">SUM(C7:C13)</f>
        <v>10</v>
      </c>
      <c r="D14" s="6">
        <f t="shared" si="3"/>
        <v>0</v>
      </c>
      <c r="E14" s="6">
        <f t="shared" si="3"/>
        <v>0</v>
      </c>
      <c r="F14" s="6">
        <f t="shared" si="3"/>
        <v>0</v>
      </c>
      <c r="G14" s="6">
        <f t="shared" si="3"/>
        <v>0</v>
      </c>
      <c r="H14" s="6">
        <f t="shared" si="3"/>
        <v>0</v>
      </c>
      <c r="I14" s="6">
        <f t="shared" ref="I14" si="4">SUM(I7:I13)</f>
        <v>0</v>
      </c>
      <c r="J14" s="6">
        <f t="shared" ref="J14" si="5">SUM(J7:J13)</f>
        <v>0</v>
      </c>
      <c r="K14" s="6">
        <f t="shared" si="3"/>
        <v>1205</v>
      </c>
      <c r="L14" s="6">
        <f t="shared" si="3"/>
        <v>0</v>
      </c>
      <c r="M14" s="6">
        <f t="shared" si="3"/>
        <v>0</v>
      </c>
      <c r="N14" s="6">
        <f t="shared" si="3"/>
        <v>0</v>
      </c>
      <c r="O14" s="6">
        <f t="shared" si="3"/>
        <v>0</v>
      </c>
      <c r="P14" s="6">
        <f t="shared" si="3"/>
        <v>0</v>
      </c>
      <c r="Q14" s="6">
        <f>SUM(Q7:Q13)</f>
        <v>1215</v>
      </c>
      <c r="R14" s="23">
        <f t="shared" si="1"/>
        <v>122500</v>
      </c>
      <c r="S14" s="23">
        <v>0</v>
      </c>
      <c r="T14" s="23">
        <f t="shared" si="2"/>
        <v>122500</v>
      </c>
    </row>
    <row r="15" spans="1:20" ht="14.25" customHeight="1" x14ac:dyDescent="0.2">
      <c r="A15" s="22" t="s">
        <v>77</v>
      </c>
      <c r="B15" s="6"/>
      <c r="C15" s="23">
        <f>C$5*C14</f>
        <v>2000</v>
      </c>
      <c r="D15" s="23">
        <f t="shared" ref="D15:P15" si="6">D$5*D14</f>
        <v>0</v>
      </c>
      <c r="E15" s="23">
        <f t="shared" si="6"/>
        <v>0</v>
      </c>
      <c r="F15" s="23">
        <f t="shared" si="6"/>
        <v>0</v>
      </c>
      <c r="G15" s="23">
        <f t="shared" si="6"/>
        <v>0</v>
      </c>
      <c r="H15" s="23">
        <f t="shared" si="6"/>
        <v>0</v>
      </c>
      <c r="I15" s="23">
        <f t="shared" si="6"/>
        <v>0</v>
      </c>
      <c r="J15" s="23">
        <f t="shared" si="6"/>
        <v>0</v>
      </c>
      <c r="K15" s="23">
        <f t="shared" si="6"/>
        <v>120500</v>
      </c>
      <c r="L15" s="23">
        <f t="shared" si="6"/>
        <v>0</v>
      </c>
      <c r="M15" s="23">
        <f t="shared" si="6"/>
        <v>0</v>
      </c>
      <c r="N15" s="23">
        <f t="shared" si="6"/>
        <v>0</v>
      </c>
      <c r="O15" s="23">
        <f t="shared" si="6"/>
        <v>0</v>
      </c>
      <c r="P15" s="23">
        <f t="shared" si="6"/>
        <v>0</v>
      </c>
      <c r="Q15" s="27" t="s">
        <v>90</v>
      </c>
      <c r="R15" s="23">
        <f>SUM(C15:P15)</f>
        <v>122500</v>
      </c>
      <c r="S15" s="23">
        <f>SUM(S9:S14)</f>
        <v>0</v>
      </c>
      <c r="T15" s="23">
        <f t="shared" si="2"/>
        <v>122500</v>
      </c>
    </row>
    <row r="16" spans="1:20" ht="31.5" x14ac:dyDescent="0.25">
      <c r="A16" s="25" t="s">
        <v>79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9"/>
      <c r="T16" s="9"/>
    </row>
    <row r="17" spans="1:20" ht="28.7" customHeight="1" x14ac:dyDescent="0.2">
      <c r="A17" s="16" t="s">
        <v>39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ref="Q17:Q28" si="7">SUM(C17:P17)</f>
        <v>0</v>
      </c>
      <c r="R17" s="23">
        <f t="shared" ref="R17:R28" si="8">($C$5*C17)+($D$5*D17)+($E$5*E17)+($F$5*F17)+($G$5*G17)+($H$5*H17)+($I$5*I17)+($J$5*J17)+($K$5*K17)+($L$5*L17)+($M$5*M17)+($N$5*N17)+($O$5*O17)+($P$5*P17)</f>
        <v>0</v>
      </c>
      <c r="S17" s="23">
        <v>0</v>
      </c>
      <c r="T17" s="23">
        <f t="shared" ref="T17:T28" si="9">SUM(R17:S17)</f>
        <v>0</v>
      </c>
    </row>
    <row r="18" spans="1:20" ht="19.5" customHeight="1" x14ac:dyDescent="0.2">
      <c r="A18" s="16" t="s">
        <v>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7"/>
        <v>0</v>
      </c>
      <c r="R18" s="23">
        <f t="shared" si="8"/>
        <v>0</v>
      </c>
      <c r="S18" s="23">
        <v>400</v>
      </c>
      <c r="T18" s="23">
        <f t="shared" si="9"/>
        <v>400</v>
      </c>
    </row>
    <row r="19" spans="1:20" ht="19.5" customHeight="1" x14ac:dyDescent="0.2">
      <c r="A19" s="16" t="s">
        <v>10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7"/>
        <v>0</v>
      </c>
      <c r="R19" s="23">
        <f t="shared" si="8"/>
        <v>0</v>
      </c>
      <c r="S19" s="23">
        <v>0</v>
      </c>
      <c r="T19" s="23">
        <f t="shared" si="9"/>
        <v>0</v>
      </c>
    </row>
    <row r="20" spans="1:20" ht="19.5" customHeight="1" x14ac:dyDescent="0.2">
      <c r="A20" s="16" t="s">
        <v>11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7"/>
        <v>0</v>
      </c>
      <c r="R20" s="23">
        <f t="shared" si="8"/>
        <v>0</v>
      </c>
      <c r="S20" s="23">
        <v>0</v>
      </c>
      <c r="T20" s="23">
        <f t="shared" si="9"/>
        <v>0</v>
      </c>
    </row>
    <row r="21" spans="1:20" ht="19.5" customHeight="1" x14ac:dyDescent="0.2">
      <c r="A21" s="16" t="s">
        <v>12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7"/>
        <v>0</v>
      </c>
      <c r="R21" s="23">
        <f t="shared" si="8"/>
        <v>0</v>
      </c>
      <c r="S21" s="23">
        <v>0</v>
      </c>
      <c r="T21" s="23">
        <f t="shared" si="9"/>
        <v>0</v>
      </c>
    </row>
    <row r="22" spans="1:20" ht="19.5" customHeight="1" x14ac:dyDescent="0.2">
      <c r="A22" s="16" t="s">
        <v>13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v>20</v>
      </c>
      <c r="Q22" s="6">
        <f t="shared" si="7"/>
        <v>20</v>
      </c>
      <c r="R22" s="23">
        <f t="shared" si="8"/>
        <v>1000</v>
      </c>
      <c r="S22" s="23">
        <v>0</v>
      </c>
      <c r="T22" s="23">
        <f t="shared" si="9"/>
        <v>1000</v>
      </c>
    </row>
    <row r="23" spans="1:20" ht="19.5" customHeight="1" x14ac:dyDescent="0.2">
      <c r="A23" s="16" t="s">
        <v>71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 t="shared" si="7"/>
        <v>0</v>
      </c>
      <c r="R23" s="23">
        <f t="shared" si="8"/>
        <v>0</v>
      </c>
      <c r="S23" s="23">
        <v>0</v>
      </c>
      <c r="T23" s="23">
        <f t="shared" si="9"/>
        <v>0</v>
      </c>
    </row>
    <row r="24" spans="1:20" ht="19.5" customHeight="1" x14ac:dyDescent="0.2">
      <c r="A24" s="16" t="s">
        <v>72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7"/>
        <v>0</v>
      </c>
      <c r="R24" s="23">
        <f t="shared" si="8"/>
        <v>0</v>
      </c>
      <c r="S24" s="23">
        <v>0</v>
      </c>
      <c r="T24" s="23">
        <f t="shared" si="9"/>
        <v>0</v>
      </c>
    </row>
    <row r="25" spans="1:20" ht="28.7" customHeight="1" x14ac:dyDescent="0.2">
      <c r="A25" s="16" t="s">
        <v>73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f t="shared" si="7"/>
        <v>0</v>
      </c>
      <c r="R25" s="23">
        <f t="shared" si="8"/>
        <v>0</v>
      </c>
      <c r="S25" s="23">
        <v>0</v>
      </c>
      <c r="T25" s="23">
        <f t="shared" si="9"/>
        <v>0</v>
      </c>
    </row>
    <row r="26" spans="1:20" ht="28.7" customHeight="1" x14ac:dyDescent="0.2">
      <c r="A26" s="16" t="s">
        <v>74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f t="shared" si="7"/>
        <v>0</v>
      </c>
      <c r="R26" s="23">
        <f t="shared" si="8"/>
        <v>0</v>
      </c>
      <c r="S26" s="23">
        <v>0</v>
      </c>
      <c r="T26" s="23">
        <f t="shared" si="9"/>
        <v>0</v>
      </c>
    </row>
    <row r="27" spans="1:20" ht="18" customHeight="1" x14ac:dyDescent="0.2">
      <c r="A27" s="16" t="s">
        <v>75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f t="shared" si="7"/>
        <v>0</v>
      </c>
      <c r="R27" s="23">
        <f t="shared" si="8"/>
        <v>0</v>
      </c>
      <c r="S27" s="23">
        <v>0</v>
      </c>
      <c r="T27" s="23">
        <f t="shared" si="9"/>
        <v>0</v>
      </c>
    </row>
    <row r="28" spans="1:20" ht="18" customHeight="1" x14ac:dyDescent="0.2">
      <c r="A28" s="16" t="s">
        <v>70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7"/>
        <v>0</v>
      </c>
      <c r="R28" s="23">
        <f t="shared" si="8"/>
        <v>0</v>
      </c>
      <c r="S28" s="23">
        <v>0</v>
      </c>
      <c r="T28" s="23">
        <f t="shared" si="9"/>
        <v>0</v>
      </c>
    </row>
    <row r="29" spans="1:20" ht="14.25" customHeight="1" x14ac:dyDescent="0.2">
      <c r="A29" s="22" t="s">
        <v>69</v>
      </c>
      <c r="B29" s="6"/>
      <c r="C29" s="6">
        <f>SUM(C17:C28)</f>
        <v>0</v>
      </c>
      <c r="D29" s="6">
        <f t="shared" ref="D29:P29" si="10">SUM(D17:D28)</f>
        <v>0</v>
      </c>
      <c r="E29" s="6">
        <f t="shared" si="10"/>
        <v>0</v>
      </c>
      <c r="F29" s="6">
        <f t="shared" si="10"/>
        <v>0</v>
      </c>
      <c r="G29" s="6">
        <f t="shared" si="10"/>
        <v>0</v>
      </c>
      <c r="H29" s="6">
        <f t="shared" si="10"/>
        <v>0</v>
      </c>
      <c r="I29" s="6">
        <f t="shared" si="10"/>
        <v>0</v>
      </c>
      <c r="J29" s="6">
        <f t="shared" si="10"/>
        <v>0</v>
      </c>
      <c r="K29" s="6">
        <f t="shared" si="10"/>
        <v>0</v>
      </c>
      <c r="L29" s="6">
        <f t="shared" si="10"/>
        <v>0</v>
      </c>
      <c r="M29" s="6">
        <f t="shared" si="10"/>
        <v>0</v>
      </c>
      <c r="N29" s="6">
        <f t="shared" si="10"/>
        <v>0</v>
      </c>
      <c r="O29" s="6">
        <f t="shared" si="10"/>
        <v>0</v>
      </c>
      <c r="P29" s="6">
        <f t="shared" si="10"/>
        <v>20</v>
      </c>
      <c r="Q29" s="6">
        <f>SUM(Q17:Q28)</f>
        <v>20</v>
      </c>
      <c r="R29" s="23">
        <f>($C$5*C29)+($D$5*D29)+($E$5*E29)+($F$5*F29)+($G$5*G29)+($H$5*H29)+($I$5*I29)+($J$5*J29)+($K$5*K29)+($L$5*L29)+($M$5*M29)+($N$5*N29)+($O$5*O29)+($P$5*P29)</f>
        <v>1000</v>
      </c>
      <c r="S29" s="27" t="s">
        <v>90</v>
      </c>
      <c r="T29" s="23">
        <f>SUM(R29:S29)</f>
        <v>1000</v>
      </c>
    </row>
    <row r="30" spans="1:20" ht="14.25" customHeight="1" x14ac:dyDescent="0.2">
      <c r="A30" s="22" t="s">
        <v>77</v>
      </c>
      <c r="B30" s="6"/>
      <c r="C30" s="23">
        <f>C$5*C29</f>
        <v>0</v>
      </c>
      <c r="D30" s="23">
        <f t="shared" ref="D30:P30" si="11">D$5*D29</f>
        <v>0</v>
      </c>
      <c r="E30" s="23">
        <f t="shared" si="11"/>
        <v>0</v>
      </c>
      <c r="F30" s="23">
        <f t="shared" si="11"/>
        <v>0</v>
      </c>
      <c r="G30" s="23">
        <f t="shared" si="11"/>
        <v>0</v>
      </c>
      <c r="H30" s="23">
        <f t="shared" si="11"/>
        <v>0</v>
      </c>
      <c r="I30" s="23">
        <f t="shared" si="11"/>
        <v>0</v>
      </c>
      <c r="J30" s="23">
        <f t="shared" si="11"/>
        <v>0</v>
      </c>
      <c r="K30" s="23">
        <f t="shared" si="11"/>
        <v>0</v>
      </c>
      <c r="L30" s="23">
        <f t="shared" si="11"/>
        <v>0</v>
      </c>
      <c r="M30" s="23">
        <f t="shared" si="11"/>
        <v>0</v>
      </c>
      <c r="N30" s="23">
        <f t="shared" si="11"/>
        <v>0</v>
      </c>
      <c r="O30" s="23">
        <f t="shared" si="11"/>
        <v>0</v>
      </c>
      <c r="P30" s="23">
        <f t="shared" si="11"/>
        <v>1000</v>
      </c>
      <c r="Q30" s="27" t="s">
        <v>90</v>
      </c>
      <c r="R30" s="23">
        <f>SUM(C30:P30)</f>
        <v>1000</v>
      </c>
      <c r="S30" s="23">
        <f>SUM(S17:S28)</f>
        <v>400</v>
      </c>
      <c r="T30" s="23">
        <f>SUM(R30:S30)</f>
        <v>1400</v>
      </c>
    </row>
    <row r="31" spans="1:20" ht="28.7" customHeight="1" x14ac:dyDescent="0.25">
      <c r="A31" s="25" t="s">
        <v>80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9"/>
      <c r="S31" s="9"/>
      <c r="T31" s="9"/>
    </row>
    <row r="32" spans="1:20" ht="19.5" customHeight="1" x14ac:dyDescent="0.2">
      <c r="A32" s="16" t="s">
        <v>14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ref="Q32:Q41" si="12">SUM(C32:P32)</f>
        <v>0</v>
      </c>
      <c r="R32" s="23">
        <f t="shared" ref="R32:R41" si="13">($C$5*C32)+($D$5*D32)+($E$5*E32)+($F$5*F32)+($G$5*G32)+($H$5*H32)+($I$5*I32)+($J$5*J32)+($K$5*K32)+($L$5*L32)+($M$5*M32)+($N$5*N32)+($O$5*O32)+($P$5*P32)</f>
        <v>0</v>
      </c>
      <c r="S32" s="23">
        <v>0</v>
      </c>
      <c r="T32" s="23">
        <f t="shared" ref="T32:T41" si="14">SUM(R32:S32)</f>
        <v>0</v>
      </c>
    </row>
    <row r="33" spans="1:20" ht="19.5" customHeight="1" x14ac:dyDescent="0.2">
      <c r="A33" s="16" t="s">
        <v>15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f t="shared" si="12"/>
        <v>0</v>
      </c>
      <c r="R33" s="23">
        <f t="shared" si="13"/>
        <v>0</v>
      </c>
      <c r="S33" s="23">
        <v>0</v>
      </c>
      <c r="T33" s="23">
        <f t="shared" si="14"/>
        <v>0</v>
      </c>
    </row>
    <row r="34" spans="1:20" ht="19.5" customHeight="1" x14ac:dyDescent="0.2">
      <c r="A34" s="16" t="s">
        <v>16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f t="shared" si="12"/>
        <v>0</v>
      </c>
      <c r="R34" s="23">
        <f t="shared" si="13"/>
        <v>0</v>
      </c>
      <c r="S34" s="23">
        <v>200</v>
      </c>
      <c r="T34" s="23">
        <f t="shared" si="14"/>
        <v>200</v>
      </c>
    </row>
    <row r="35" spans="1:20" ht="19.5" customHeight="1" x14ac:dyDescent="0.2">
      <c r="A35" s="16" t="s">
        <v>17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f t="shared" si="12"/>
        <v>0</v>
      </c>
      <c r="R35" s="23">
        <f t="shared" si="13"/>
        <v>0</v>
      </c>
      <c r="S35" s="23">
        <v>0</v>
      </c>
      <c r="T35" s="23">
        <f t="shared" si="14"/>
        <v>0</v>
      </c>
    </row>
    <row r="36" spans="1:20" ht="19.5" customHeight="1" x14ac:dyDescent="0.2">
      <c r="A36" s="16" t="s">
        <v>18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f t="shared" si="12"/>
        <v>0</v>
      </c>
      <c r="R36" s="23">
        <f t="shared" si="13"/>
        <v>0</v>
      </c>
      <c r="S36" s="23">
        <v>0</v>
      </c>
      <c r="T36" s="23">
        <f t="shared" si="14"/>
        <v>0</v>
      </c>
    </row>
    <row r="37" spans="1:20" ht="19.5" customHeight="1" x14ac:dyDescent="0.2">
      <c r="A37" s="16" t="s">
        <v>19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f t="shared" si="12"/>
        <v>0</v>
      </c>
      <c r="R37" s="23">
        <f t="shared" si="13"/>
        <v>0</v>
      </c>
      <c r="S37" s="23">
        <v>0</v>
      </c>
      <c r="T37" s="23">
        <f t="shared" si="14"/>
        <v>0</v>
      </c>
    </row>
    <row r="38" spans="1:20" ht="19.5" customHeight="1" x14ac:dyDescent="0.2">
      <c r="A38" s="16" t="s">
        <v>20</v>
      </c>
      <c r="B38" s="6"/>
      <c r="C38" s="6"/>
      <c r="D38" s="6"/>
      <c r="E38" s="6"/>
      <c r="F38" s="6"/>
      <c r="G38" s="6"/>
      <c r="H38" s="6"/>
      <c r="I38" s="6"/>
      <c r="J38" s="6"/>
      <c r="K38" s="6">
        <v>100</v>
      </c>
      <c r="L38" s="6"/>
      <c r="M38" s="6"/>
      <c r="N38" s="6"/>
      <c r="O38" s="6"/>
      <c r="P38" s="6"/>
      <c r="Q38" s="6">
        <f t="shared" si="12"/>
        <v>100</v>
      </c>
      <c r="R38" s="23">
        <f t="shared" si="13"/>
        <v>10000</v>
      </c>
      <c r="S38" s="23">
        <v>0</v>
      </c>
      <c r="T38" s="23">
        <f t="shared" si="14"/>
        <v>10000</v>
      </c>
    </row>
    <row r="39" spans="1:20" ht="19.5" customHeight="1" x14ac:dyDescent="0.2">
      <c r="A39" s="16" t="s">
        <v>21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12"/>
        <v>0</v>
      </c>
      <c r="R39" s="23">
        <f t="shared" si="13"/>
        <v>0</v>
      </c>
      <c r="S39" s="23">
        <v>0</v>
      </c>
      <c r="T39" s="23">
        <f t="shared" si="14"/>
        <v>0</v>
      </c>
    </row>
    <row r="40" spans="1:20" ht="19.5" customHeight="1" x14ac:dyDescent="0.2">
      <c r="A40" s="16" t="s">
        <v>22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>
        <f t="shared" si="12"/>
        <v>0</v>
      </c>
      <c r="R40" s="23">
        <f t="shared" si="13"/>
        <v>0</v>
      </c>
      <c r="S40" s="23">
        <v>0</v>
      </c>
      <c r="T40" s="23">
        <f t="shared" si="14"/>
        <v>0</v>
      </c>
    </row>
    <row r="41" spans="1:20" ht="19.5" customHeight="1" x14ac:dyDescent="0.2">
      <c r="A41" s="16" t="s">
        <v>23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f t="shared" si="12"/>
        <v>0</v>
      </c>
      <c r="R41" s="23">
        <f t="shared" si="13"/>
        <v>0</v>
      </c>
      <c r="S41" s="23">
        <v>0</v>
      </c>
      <c r="T41" s="23">
        <f t="shared" si="14"/>
        <v>0</v>
      </c>
    </row>
    <row r="42" spans="1:20" ht="14.25" customHeight="1" x14ac:dyDescent="0.2">
      <c r="A42" s="22" t="s">
        <v>69</v>
      </c>
      <c r="B42" s="6"/>
      <c r="C42" s="6">
        <f>SUM(C32:C41)</f>
        <v>0</v>
      </c>
      <c r="D42" s="6">
        <f t="shared" ref="D42:P42" si="15">SUM(D32:D41)</f>
        <v>0</v>
      </c>
      <c r="E42" s="6">
        <f t="shared" si="15"/>
        <v>0</v>
      </c>
      <c r="F42" s="6">
        <f t="shared" si="15"/>
        <v>0</v>
      </c>
      <c r="G42" s="6">
        <f t="shared" si="15"/>
        <v>0</v>
      </c>
      <c r="H42" s="6">
        <f t="shared" si="15"/>
        <v>0</v>
      </c>
      <c r="I42" s="6">
        <f t="shared" si="15"/>
        <v>0</v>
      </c>
      <c r="J42" s="6">
        <f t="shared" si="15"/>
        <v>0</v>
      </c>
      <c r="K42" s="6">
        <f t="shared" si="15"/>
        <v>100</v>
      </c>
      <c r="L42" s="6">
        <f t="shared" si="15"/>
        <v>0</v>
      </c>
      <c r="M42" s="6">
        <f t="shared" si="15"/>
        <v>0</v>
      </c>
      <c r="N42" s="6">
        <f t="shared" si="15"/>
        <v>0</v>
      </c>
      <c r="O42" s="6">
        <f t="shared" si="15"/>
        <v>0</v>
      </c>
      <c r="P42" s="6">
        <f t="shared" si="15"/>
        <v>0</v>
      </c>
      <c r="Q42" s="6">
        <f>SUM(Q32:Q41)</f>
        <v>100</v>
      </c>
      <c r="R42" s="23">
        <f>($C$5*C42)+($D$5*D42)+($E$5*E42)+($F$5*F42)+($G$5*G42)+($H$5*H42)+($I$5*I42)+($J$5*J42)+($K$5*K42)+($L$5*L42)+($M$5*M42)+($N$5*N42)+($O$5*O42)+($P$5*P42)</f>
        <v>10000</v>
      </c>
      <c r="S42" s="27" t="s">
        <v>90</v>
      </c>
      <c r="T42" s="23">
        <f>SUM(R42:S42)</f>
        <v>10000</v>
      </c>
    </row>
    <row r="43" spans="1:20" ht="14.25" customHeight="1" x14ac:dyDescent="0.2">
      <c r="A43" s="22" t="s">
        <v>77</v>
      </c>
      <c r="B43" s="6"/>
      <c r="C43" s="23">
        <f>C$5*C42</f>
        <v>0</v>
      </c>
      <c r="D43" s="23">
        <f t="shared" ref="D43:P43" si="16">D$5*D42</f>
        <v>0</v>
      </c>
      <c r="E43" s="23">
        <f t="shared" si="16"/>
        <v>0</v>
      </c>
      <c r="F43" s="23">
        <f t="shared" si="16"/>
        <v>0</v>
      </c>
      <c r="G43" s="23">
        <f t="shared" si="16"/>
        <v>0</v>
      </c>
      <c r="H43" s="23">
        <f t="shared" si="16"/>
        <v>0</v>
      </c>
      <c r="I43" s="23">
        <f t="shared" si="16"/>
        <v>0</v>
      </c>
      <c r="J43" s="23">
        <f t="shared" si="16"/>
        <v>0</v>
      </c>
      <c r="K43" s="23">
        <f t="shared" si="16"/>
        <v>10000</v>
      </c>
      <c r="L43" s="23">
        <f t="shared" si="16"/>
        <v>0</v>
      </c>
      <c r="M43" s="23">
        <f t="shared" si="16"/>
        <v>0</v>
      </c>
      <c r="N43" s="23">
        <f t="shared" si="16"/>
        <v>0</v>
      </c>
      <c r="O43" s="23">
        <f t="shared" si="16"/>
        <v>0</v>
      </c>
      <c r="P43" s="23">
        <f t="shared" si="16"/>
        <v>0</v>
      </c>
      <c r="Q43" s="27" t="s">
        <v>90</v>
      </c>
      <c r="R43" s="23">
        <f>SUM(C43:P43)</f>
        <v>10000</v>
      </c>
      <c r="S43" s="23">
        <f>SUM(S32:S41)</f>
        <v>200</v>
      </c>
      <c r="T43" s="23">
        <f>SUM(R43:S43)</f>
        <v>10200</v>
      </c>
    </row>
    <row r="44" spans="1:20" ht="31.5" x14ac:dyDescent="0.25">
      <c r="A44" s="25" t="s">
        <v>81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9"/>
      <c r="S44" s="9"/>
      <c r="T44" s="9"/>
    </row>
    <row r="45" spans="1:20" ht="19.5" customHeight="1" x14ac:dyDescent="0.2">
      <c r="A45" s="16" t="s">
        <v>24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>
        <f t="shared" ref="Q45" si="17">SUM(C45:P45)</f>
        <v>0</v>
      </c>
      <c r="R45" s="23">
        <f t="shared" ref="R45" si="18">($C$5*C45)+($D$5*D45)+($E$5*E45)+($F$5*F45)+($G$5*G45)+($H$5*H45)+($I$5*I45)+($J$5*J45)+($K$5*K45)+($L$5*L45)+($M$5*M45)+($N$5*N45)+($O$5*O45)+($P$5*P45)</f>
        <v>0</v>
      </c>
      <c r="S45" s="23">
        <v>0</v>
      </c>
      <c r="T45" s="23">
        <f t="shared" ref="T45" si="19">SUM(R45:S45)</f>
        <v>0</v>
      </c>
    </row>
    <row r="46" spans="1:20" ht="19.5" customHeight="1" x14ac:dyDescent="0.2">
      <c r="A46" s="16" t="s">
        <v>25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f t="shared" ref="Q46:Q48" si="20">SUM(C46:P46)</f>
        <v>0</v>
      </c>
      <c r="R46" s="23">
        <f t="shared" ref="R46:R48" si="21">($C$5*C46)+($D$5*D46)+($E$5*E46)+($F$5*F46)+($G$5*G46)+($H$5*H46)+($I$5*I46)+($J$5*J46)+($K$5*K46)+($L$5*L46)+($M$5*M46)+($N$5*N46)+($O$5*O46)+($P$5*P46)</f>
        <v>0</v>
      </c>
      <c r="S46" s="23">
        <v>0</v>
      </c>
      <c r="T46" s="23">
        <f t="shared" ref="T46:T48" si="22">SUM(R46:S46)</f>
        <v>0</v>
      </c>
    </row>
    <row r="47" spans="1:20" ht="28.7" customHeight="1" x14ac:dyDescent="0.2">
      <c r="A47" s="16" t="s">
        <v>26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f t="shared" si="20"/>
        <v>0</v>
      </c>
      <c r="R47" s="23">
        <f t="shared" si="21"/>
        <v>0</v>
      </c>
      <c r="S47" s="23">
        <v>0</v>
      </c>
      <c r="T47" s="23">
        <f t="shared" si="22"/>
        <v>0</v>
      </c>
    </row>
    <row r="48" spans="1:20" ht="28.7" customHeight="1" x14ac:dyDescent="0.2">
      <c r="A48" s="16" t="s">
        <v>27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 t="shared" si="20"/>
        <v>0</v>
      </c>
      <c r="R48" s="23">
        <f t="shared" si="21"/>
        <v>0</v>
      </c>
      <c r="S48" s="23">
        <v>0</v>
      </c>
      <c r="T48" s="23">
        <f t="shared" si="22"/>
        <v>0</v>
      </c>
    </row>
    <row r="49" spans="1:20" ht="14.25" customHeight="1" x14ac:dyDescent="0.2">
      <c r="A49" s="22" t="s">
        <v>69</v>
      </c>
      <c r="B49" s="6"/>
      <c r="C49" s="6">
        <f t="shared" ref="C49:P49" si="23">SUM(C45:C48)</f>
        <v>0</v>
      </c>
      <c r="D49" s="6">
        <f t="shared" si="23"/>
        <v>0</v>
      </c>
      <c r="E49" s="6">
        <f t="shared" si="23"/>
        <v>0</v>
      </c>
      <c r="F49" s="6">
        <f t="shared" si="23"/>
        <v>0</v>
      </c>
      <c r="G49" s="6">
        <f t="shared" si="23"/>
        <v>0</v>
      </c>
      <c r="H49" s="6">
        <f t="shared" si="23"/>
        <v>0</v>
      </c>
      <c r="I49" s="6">
        <f t="shared" ref="I49" si="24">SUM(I45:I48)</f>
        <v>0</v>
      </c>
      <c r="J49" s="6">
        <f t="shared" ref="J49" si="25">SUM(J45:J48)</f>
        <v>0</v>
      </c>
      <c r="K49" s="6">
        <f t="shared" si="23"/>
        <v>0</v>
      </c>
      <c r="L49" s="6">
        <f t="shared" si="23"/>
        <v>0</v>
      </c>
      <c r="M49" s="6">
        <f t="shared" si="23"/>
        <v>0</v>
      </c>
      <c r="N49" s="6">
        <f t="shared" si="23"/>
        <v>0</v>
      </c>
      <c r="O49" s="6">
        <f t="shared" si="23"/>
        <v>0</v>
      </c>
      <c r="P49" s="6">
        <f t="shared" si="23"/>
        <v>0</v>
      </c>
      <c r="Q49" s="6">
        <f>SUM(Q45:Q48)</f>
        <v>0</v>
      </c>
      <c r="R49" s="23">
        <f>($C$5*C49)+($D$5*D49)+($E$5*E49)+($F$5*F49)+($G$5*G49)+($H$5*H49)+($I$5*I49)+($J$5*J49)+($K$5*K49)+($L$5*L49)+($M$5*M49)+($N$5*N49)+($O$5*O49)+($P$5*P49)</f>
        <v>0</v>
      </c>
      <c r="S49" s="27" t="s">
        <v>90</v>
      </c>
      <c r="T49" s="23">
        <f>SUM(R49:S49)</f>
        <v>0</v>
      </c>
    </row>
    <row r="50" spans="1:20" ht="14.25" customHeight="1" x14ac:dyDescent="0.2">
      <c r="A50" s="22" t="s">
        <v>77</v>
      </c>
      <c r="B50" s="6"/>
      <c r="C50" s="23">
        <f t="shared" ref="C50" si="26">C$5*C49</f>
        <v>0</v>
      </c>
      <c r="D50" s="23">
        <f t="shared" ref="D50" si="27">D$5*D49</f>
        <v>0</v>
      </c>
      <c r="E50" s="23">
        <f t="shared" ref="E50" si="28">E$5*E49</f>
        <v>0</v>
      </c>
      <c r="F50" s="23">
        <f t="shared" ref="F50" si="29">F$5*F49</f>
        <v>0</v>
      </c>
      <c r="G50" s="23">
        <f t="shared" ref="G50" si="30">G$5*G49</f>
        <v>0</v>
      </c>
      <c r="H50" s="23">
        <f t="shared" ref="H50" si="31">H$5*H49</f>
        <v>0</v>
      </c>
      <c r="I50" s="23">
        <f t="shared" ref="I50" si="32">I$5*I49</f>
        <v>0</v>
      </c>
      <c r="J50" s="23">
        <f t="shared" ref="J50" si="33">J$5*J49</f>
        <v>0</v>
      </c>
      <c r="K50" s="23">
        <f t="shared" ref="K50" si="34">K$5*K49</f>
        <v>0</v>
      </c>
      <c r="L50" s="23">
        <f t="shared" ref="L50" si="35">L$5*L49</f>
        <v>0</v>
      </c>
      <c r="M50" s="23">
        <f t="shared" ref="M50" si="36">M$5*M49</f>
        <v>0</v>
      </c>
      <c r="N50" s="23">
        <f t="shared" ref="N50" si="37">N$5*N49</f>
        <v>0</v>
      </c>
      <c r="O50" s="23">
        <f t="shared" ref="O50" si="38">O$5*O49</f>
        <v>0</v>
      </c>
      <c r="P50" s="23">
        <f t="shared" ref="P50" si="39">P$5*P49</f>
        <v>0</v>
      </c>
      <c r="Q50" s="27" t="s">
        <v>90</v>
      </c>
      <c r="R50" s="23">
        <f>SUM(C50:P50)</f>
        <v>0</v>
      </c>
      <c r="S50" s="23">
        <f>SUM(S45:S48)</f>
        <v>0</v>
      </c>
      <c r="T50" s="23">
        <f>SUM(R50:S50)</f>
        <v>0</v>
      </c>
    </row>
    <row r="51" spans="1:20" ht="28.7" customHeight="1" x14ac:dyDescent="0.25">
      <c r="A51" s="25" t="s">
        <v>82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9"/>
      <c r="T51" s="9"/>
    </row>
    <row r="52" spans="1:20" ht="19.5" customHeight="1" x14ac:dyDescent="0.2">
      <c r="A52" s="16" t="s">
        <v>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f t="shared" ref="Q52:Q55" si="40">SUM(C52:P52)</f>
        <v>0</v>
      </c>
      <c r="R52" s="23">
        <f t="shared" ref="R52:R55" si="41">($C$5*C52)+($D$5*D52)+($E$5*E52)+($F$5*F52)+($G$5*G52)+($H$5*H52)+($I$5*I52)+($J$5*J52)+($K$5*K52)+($L$5*L52)+($M$5*M52)+($N$5*N52)+($O$5*O52)+($P$5*P52)</f>
        <v>0</v>
      </c>
      <c r="S52" s="23">
        <v>0</v>
      </c>
      <c r="T52" s="23">
        <f t="shared" ref="T52:T55" si="42">SUM(R52:S52)</f>
        <v>0</v>
      </c>
    </row>
    <row r="53" spans="1:20" ht="19.5" customHeight="1" x14ac:dyDescent="0.2">
      <c r="A53" s="16" t="s">
        <v>30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f t="shared" si="40"/>
        <v>0</v>
      </c>
      <c r="R53" s="23">
        <f t="shared" si="41"/>
        <v>0</v>
      </c>
      <c r="S53" s="23">
        <v>0</v>
      </c>
      <c r="T53" s="23">
        <f t="shared" si="42"/>
        <v>0</v>
      </c>
    </row>
    <row r="54" spans="1:20" ht="19.5" customHeight="1" x14ac:dyDescent="0.2">
      <c r="A54" s="16" t="s">
        <v>31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f t="shared" si="40"/>
        <v>0</v>
      </c>
      <c r="R54" s="23">
        <f t="shared" si="41"/>
        <v>0</v>
      </c>
      <c r="S54" s="23">
        <v>0</v>
      </c>
      <c r="T54" s="23">
        <f t="shared" si="42"/>
        <v>0</v>
      </c>
    </row>
    <row r="55" spans="1:20" ht="28.7" customHeight="1" x14ac:dyDescent="0.2">
      <c r="A55" s="16" t="s">
        <v>32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>
        <f t="shared" si="40"/>
        <v>0</v>
      </c>
      <c r="R55" s="23">
        <f t="shared" si="41"/>
        <v>0</v>
      </c>
      <c r="S55" s="23">
        <v>0</v>
      </c>
      <c r="T55" s="23">
        <f t="shared" si="42"/>
        <v>0</v>
      </c>
    </row>
    <row r="56" spans="1:20" ht="14.25" customHeight="1" x14ac:dyDescent="0.2">
      <c r="A56" s="22" t="s">
        <v>69</v>
      </c>
      <c r="B56" s="6"/>
      <c r="C56" s="6">
        <f t="shared" ref="C56:P56" si="43">SUM(C52:C55)</f>
        <v>0</v>
      </c>
      <c r="D56" s="6">
        <f t="shared" si="43"/>
        <v>0</v>
      </c>
      <c r="E56" s="6">
        <f t="shared" si="43"/>
        <v>0</v>
      </c>
      <c r="F56" s="6">
        <f t="shared" si="43"/>
        <v>0</v>
      </c>
      <c r="G56" s="6">
        <f t="shared" si="43"/>
        <v>0</v>
      </c>
      <c r="H56" s="6">
        <f t="shared" si="43"/>
        <v>0</v>
      </c>
      <c r="I56" s="6">
        <f t="shared" ref="I56" si="44">SUM(I52:I55)</f>
        <v>0</v>
      </c>
      <c r="J56" s="6">
        <f t="shared" ref="J56" si="45">SUM(J52:J55)</f>
        <v>0</v>
      </c>
      <c r="K56" s="6">
        <f t="shared" si="43"/>
        <v>0</v>
      </c>
      <c r="L56" s="6">
        <f t="shared" si="43"/>
        <v>0</v>
      </c>
      <c r="M56" s="6">
        <f t="shared" si="43"/>
        <v>0</v>
      </c>
      <c r="N56" s="6">
        <f t="shared" si="43"/>
        <v>0</v>
      </c>
      <c r="O56" s="6">
        <f t="shared" si="43"/>
        <v>0</v>
      </c>
      <c r="P56" s="6">
        <f t="shared" si="43"/>
        <v>0</v>
      </c>
      <c r="Q56" s="6">
        <f>SUM(Q52:Q55)</f>
        <v>0</v>
      </c>
      <c r="R56" s="23">
        <f>($C$5*C56)+($D$5*D56)+($E$5*E56)+($F$5*F56)+($G$5*G56)+($H$5*H56)+($I$5*I56)+($J$5*J56)+($K$5*K56)+($L$5*L56)+($M$5*M56)+($N$5*N56)+($O$5*O56)+($P$5*P56)</f>
        <v>0</v>
      </c>
      <c r="S56" s="27" t="s">
        <v>90</v>
      </c>
      <c r="T56" s="23">
        <f>SUM(R56:S56)</f>
        <v>0</v>
      </c>
    </row>
    <row r="57" spans="1:20" ht="14.25" customHeight="1" x14ac:dyDescent="0.2">
      <c r="A57" s="22" t="s">
        <v>77</v>
      </c>
      <c r="B57" s="6"/>
      <c r="C57" s="23">
        <f>C$5*C56</f>
        <v>0</v>
      </c>
      <c r="D57" s="23">
        <f t="shared" ref="D57:P57" si="46">D$5*D56</f>
        <v>0</v>
      </c>
      <c r="E57" s="23">
        <f t="shared" si="46"/>
        <v>0</v>
      </c>
      <c r="F57" s="23">
        <f t="shared" si="46"/>
        <v>0</v>
      </c>
      <c r="G57" s="23">
        <f t="shared" si="46"/>
        <v>0</v>
      </c>
      <c r="H57" s="23">
        <f t="shared" si="46"/>
        <v>0</v>
      </c>
      <c r="I57" s="23">
        <f t="shared" si="46"/>
        <v>0</v>
      </c>
      <c r="J57" s="23">
        <f t="shared" si="46"/>
        <v>0</v>
      </c>
      <c r="K57" s="23">
        <f t="shared" si="46"/>
        <v>0</v>
      </c>
      <c r="L57" s="23">
        <f t="shared" si="46"/>
        <v>0</v>
      </c>
      <c r="M57" s="23">
        <f t="shared" si="46"/>
        <v>0</v>
      </c>
      <c r="N57" s="23">
        <f t="shared" si="46"/>
        <v>0</v>
      </c>
      <c r="O57" s="23">
        <f t="shared" si="46"/>
        <v>0</v>
      </c>
      <c r="P57" s="23">
        <f t="shared" si="46"/>
        <v>0</v>
      </c>
      <c r="Q57" s="27" t="s">
        <v>90</v>
      </c>
      <c r="R57" s="23">
        <f>SUM(C57:P57)</f>
        <v>0</v>
      </c>
      <c r="S57" s="23">
        <f>SUM(S52:S55)</f>
        <v>0</v>
      </c>
      <c r="T57" s="23">
        <f>SUM(R57:S57)</f>
        <v>0</v>
      </c>
    </row>
    <row r="58" spans="1:20" ht="31.5" x14ac:dyDescent="0.25">
      <c r="A58" s="25" t="s">
        <v>83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9"/>
      <c r="T58" s="9"/>
    </row>
    <row r="59" spans="1:20" ht="28.7" customHeight="1" x14ac:dyDescent="0.2">
      <c r="A59" s="16" t="s">
        <v>99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>
        <f t="shared" ref="Q59:Q64" si="47">SUM(C59:P59)</f>
        <v>0</v>
      </c>
      <c r="R59" s="23">
        <f t="shared" ref="R59:R67" si="48">($C$5*C59)+($D$5*D59)+($E$5*E59)+($F$5*F59)+($G$5*G59)+($H$5*H59)+($I$5*I59)+($J$5*J59)+($K$5*K59)+($L$5*L59)+($M$5*M59)+($N$5*N59)+($O$5*O59)+($P$5*P59)</f>
        <v>0</v>
      </c>
      <c r="S59" s="23">
        <v>0</v>
      </c>
      <c r="T59" s="23">
        <f t="shared" ref="T59:T67" si="49">SUM(R59:S59)</f>
        <v>0</v>
      </c>
    </row>
    <row r="60" spans="1:20" ht="19.5" customHeight="1" x14ac:dyDescent="0.2">
      <c r="A60" s="16" t="s">
        <v>37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f t="shared" si="47"/>
        <v>0</v>
      </c>
      <c r="R60" s="23">
        <f t="shared" si="48"/>
        <v>0</v>
      </c>
      <c r="S60" s="23">
        <v>0</v>
      </c>
      <c r="T60" s="23">
        <f t="shared" si="49"/>
        <v>0</v>
      </c>
    </row>
    <row r="61" spans="1:20" ht="28.7" customHeight="1" x14ac:dyDescent="0.2">
      <c r="A61" s="16" t="s">
        <v>51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f t="shared" si="47"/>
        <v>0</v>
      </c>
      <c r="R61" s="23">
        <f t="shared" si="48"/>
        <v>0</v>
      </c>
      <c r="S61" s="23">
        <v>0</v>
      </c>
      <c r="T61" s="23">
        <f t="shared" si="49"/>
        <v>0</v>
      </c>
    </row>
    <row r="62" spans="1:20" ht="28.7" customHeight="1" x14ac:dyDescent="0.2">
      <c r="A62" s="16" t="s">
        <v>38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>
        <f t="shared" si="47"/>
        <v>0</v>
      </c>
      <c r="R62" s="23">
        <f t="shared" si="48"/>
        <v>0</v>
      </c>
      <c r="S62" s="23">
        <v>0</v>
      </c>
      <c r="T62" s="23">
        <f t="shared" si="49"/>
        <v>0</v>
      </c>
    </row>
    <row r="63" spans="1:20" ht="19.5" customHeight="1" x14ac:dyDescent="0.2">
      <c r="A63" s="16" t="s">
        <v>101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>
        <f t="shared" si="47"/>
        <v>0</v>
      </c>
      <c r="R63" s="23">
        <f t="shared" si="48"/>
        <v>0</v>
      </c>
      <c r="S63" s="23">
        <v>0</v>
      </c>
      <c r="T63" s="23">
        <f t="shared" si="49"/>
        <v>0</v>
      </c>
    </row>
    <row r="64" spans="1:20" ht="19.5" customHeight="1" x14ac:dyDescent="0.2">
      <c r="A64" s="16" t="s">
        <v>100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>
        <f t="shared" si="47"/>
        <v>0</v>
      </c>
      <c r="R64" s="23">
        <f t="shared" si="48"/>
        <v>0</v>
      </c>
      <c r="S64" s="23">
        <v>0</v>
      </c>
      <c r="T64" s="23">
        <f t="shared" si="49"/>
        <v>0</v>
      </c>
    </row>
    <row r="65" spans="1:20" ht="19.5" customHeight="1" x14ac:dyDescent="0.2">
      <c r="A65" s="16" t="s">
        <v>102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>
        <f t="shared" ref="Q65" si="50">SUM(C65:P65)</f>
        <v>0</v>
      </c>
      <c r="R65" s="23">
        <f t="shared" ref="R65:R66" si="51">($C$5*C65)+($D$5*D65)+($E$5*E65)+($F$5*F65)+($G$5*G65)+($H$5*H65)+($I$5*I65)+($J$5*J65)+($K$5*K65)+($L$5*L65)+($M$5*M65)+($N$5*N65)+($O$5*O65)+($P$5*P65)</f>
        <v>0</v>
      </c>
      <c r="S65" s="23">
        <v>0</v>
      </c>
      <c r="T65" s="23">
        <f t="shared" ref="T65:T66" si="52">SUM(R65:S65)</f>
        <v>0</v>
      </c>
    </row>
    <row r="66" spans="1:20" ht="19.5" customHeight="1" x14ac:dyDescent="0.2">
      <c r="A66" s="16" t="s">
        <v>104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>
        <f>SUM(C66:P66)</f>
        <v>0</v>
      </c>
      <c r="R66" s="23">
        <f t="shared" si="51"/>
        <v>0</v>
      </c>
      <c r="S66" s="23">
        <v>0</v>
      </c>
      <c r="T66" s="23">
        <f t="shared" si="52"/>
        <v>0</v>
      </c>
    </row>
    <row r="67" spans="1:20" ht="19.5" customHeight="1" x14ac:dyDescent="0.2">
      <c r="A67" s="16" t="s">
        <v>103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>
        <f>SUM(C67:P67)</f>
        <v>0</v>
      </c>
      <c r="R67" s="23">
        <f t="shared" si="48"/>
        <v>0</v>
      </c>
      <c r="S67" s="23">
        <v>0</v>
      </c>
      <c r="T67" s="23">
        <f t="shared" si="49"/>
        <v>0</v>
      </c>
    </row>
    <row r="68" spans="1:20" ht="14.25" customHeight="1" x14ac:dyDescent="0.2">
      <c r="A68" s="22" t="s">
        <v>69</v>
      </c>
      <c r="B68" s="6"/>
      <c r="C68" s="6">
        <f>SUM(C59:C67)</f>
        <v>0</v>
      </c>
      <c r="D68" s="6">
        <f t="shared" ref="D68:P68" si="53">SUM(D59:D67)</f>
        <v>0</v>
      </c>
      <c r="E68" s="6">
        <f t="shared" si="53"/>
        <v>0</v>
      </c>
      <c r="F68" s="6">
        <f t="shared" si="53"/>
        <v>0</v>
      </c>
      <c r="G68" s="6">
        <f t="shared" si="53"/>
        <v>0</v>
      </c>
      <c r="H68" s="6">
        <f t="shared" si="53"/>
        <v>0</v>
      </c>
      <c r="I68" s="6">
        <f t="shared" si="53"/>
        <v>0</v>
      </c>
      <c r="J68" s="6">
        <f t="shared" si="53"/>
        <v>0</v>
      </c>
      <c r="K68" s="6">
        <f t="shared" si="53"/>
        <v>0</v>
      </c>
      <c r="L68" s="6">
        <f t="shared" si="53"/>
        <v>0</v>
      </c>
      <c r="M68" s="6">
        <f t="shared" si="53"/>
        <v>0</v>
      </c>
      <c r="N68" s="6">
        <f t="shared" si="53"/>
        <v>0</v>
      </c>
      <c r="O68" s="6">
        <f t="shared" si="53"/>
        <v>0</v>
      </c>
      <c r="P68" s="6">
        <f t="shared" si="53"/>
        <v>0</v>
      </c>
      <c r="Q68" s="6">
        <f>SUM(Q59:Q67)</f>
        <v>0</v>
      </c>
      <c r="R68" s="23">
        <f>($C$5*C68)+($D$5*D68)+($E$5*E68)+($F$5*F68)+($G$5*G68)+($H$5*H68)+($I$5*I68)+($J$5*J68)+($K$5*K68)+($L$5*L68)+($M$5*M68)+($N$5*N68)+($O$5*O68)+($P$5*P68)</f>
        <v>0</v>
      </c>
      <c r="S68" s="27" t="s">
        <v>90</v>
      </c>
      <c r="T68" s="23">
        <f>SUM(R68:S68)</f>
        <v>0</v>
      </c>
    </row>
    <row r="69" spans="1:20" ht="14.25" customHeight="1" x14ac:dyDescent="0.2">
      <c r="A69" s="22" t="s">
        <v>77</v>
      </c>
      <c r="B69" s="6"/>
      <c r="C69" s="23">
        <f>C$5*C68</f>
        <v>0</v>
      </c>
      <c r="D69" s="23">
        <f t="shared" ref="D69" si="54">D$5*D68</f>
        <v>0</v>
      </c>
      <c r="E69" s="23">
        <f t="shared" ref="E69" si="55">E$5*E68</f>
        <v>0</v>
      </c>
      <c r="F69" s="23">
        <f t="shared" ref="F69" si="56">F$5*F68</f>
        <v>0</v>
      </c>
      <c r="G69" s="23">
        <f t="shared" ref="G69" si="57">G$5*G68</f>
        <v>0</v>
      </c>
      <c r="H69" s="23">
        <f t="shared" ref="H69" si="58">H$5*H68</f>
        <v>0</v>
      </c>
      <c r="I69" s="23">
        <f t="shared" ref="I69" si="59">I$5*I68</f>
        <v>0</v>
      </c>
      <c r="J69" s="23">
        <f t="shared" ref="J69" si="60">J$5*J68</f>
        <v>0</v>
      </c>
      <c r="K69" s="23">
        <f t="shared" ref="K69" si="61">K$5*K68</f>
        <v>0</v>
      </c>
      <c r="L69" s="23">
        <f t="shared" ref="L69" si="62">L$5*L68</f>
        <v>0</v>
      </c>
      <c r="M69" s="23">
        <f t="shared" ref="M69" si="63">M$5*M68</f>
        <v>0</v>
      </c>
      <c r="N69" s="23">
        <f t="shared" ref="N69" si="64">N$5*N68</f>
        <v>0</v>
      </c>
      <c r="O69" s="23">
        <f t="shared" ref="O69" si="65">O$5*O68</f>
        <v>0</v>
      </c>
      <c r="P69" s="23">
        <f t="shared" ref="P69" si="66">P$5*P68</f>
        <v>0</v>
      </c>
      <c r="Q69" s="27" t="s">
        <v>90</v>
      </c>
      <c r="R69" s="23">
        <f>SUM(C69:P69)</f>
        <v>0</v>
      </c>
      <c r="S69" s="23">
        <f>SUM(S59:S67)</f>
        <v>0</v>
      </c>
      <c r="T69" s="23">
        <f>SUM(R69:S69)</f>
        <v>0</v>
      </c>
    </row>
    <row r="70" spans="1:20" ht="31.5" x14ac:dyDescent="0.25">
      <c r="A70" s="25" t="s">
        <v>84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4"/>
      <c r="S70" s="24"/>
      <c r="T70" s="24"/>
    </row>
    <row r="71" spans="1:20" ht="19.5" customHeight="1" x14ac:dyDescent="0.2">
      <c r="A71" s="16" t="s">
        <v>48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>
        <f t="shared" ref="Q71:Q78" si="67">SUM(C71:P71)</f>
        <v>0</v>
      </c>
      <c r="R71" s="23">
        <f t="shared" ref="R71:R78" si="68">($C$5*C71)+($D$5*D71)+($E$5*E71)+($F$5*F71)+($G$5*G71)+($H$5*H71)+($I$5*I71)+($J$5*J71)+($K$5*K71)+($L$5*L71)+($M$5*M71)+($N$5*N71)+($O$5*O71)+($P$5*P71)</f>
        <v>0</v>
      </c>
      <c r="S71" s="23">
        <v>0</v>
      </c>
      <c r="T71" s="23">
        <f t="shared" ref="T71:T78" si="69">SUM(R71:S71)</f>
        <v>0</v>
      </c>
    </row>
    <row r="72" spans="1:20" ht="19.5" customHeight="1" x14ac:dyDescent="0.2">
      <c r="A72" s="16" t="s">
        <v>105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>
        <f t="shared" si="67"/>
        <v>0</v>
      </c>
      <c r="R72" s="23">
        <f t="shared" si="68"/>
        <v>0</v>
      </c>
      <c r="S72" s="23">
        <v>0</v>
      </c>
      <c r="T72" s="23">
        <f t="shared" si="69"/>
        <v>0</v>
      </c>
    </row>
    <row r="73" spans="1:20" ht="19.5" customHeight="1" x14ac:dyDescent="0.2">
      <c r="A73" s="16" t="s">
        <v>111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>
        <f t="shared" ref="Q73" si="70">SUM(C73:P73)</f>
        <v>0</v>
      </c>
      <c r="R73" s="23">
        <f t="shared" ref="R73" si="71">($C$5*C73)+($D$5*D73)+($E$5*E73)+($F$5*F73)+($G$5*G73)+($H$5*H73)+($I$5*I73)+($J$5*J73)+($K$5*K73)+($L$5*L73)+($M$5*M73)+($N$5*N73)+($O$5*O73)+($P$5*P73)</f>
        <v>0</v>
      </c>
      <c r="S73" s="23">
        <v>0</v>
      </c>
      <c r="T73" s="23">
        <f t="shared" ref="T73" si="72">SUM(R73:S73)</f>
        <v>0</v>
      </c>
    </row>
    <row r="74" spans="1:20" ht="19.5" customHeight="1" x14ac:dyDescent="0.2">
      <c r="A74" s="16" t="s">
        <v>106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>
        <f t="shared" si="67"/>
        <v>0</v>
      </c>
      <c r="R74" s="23">
        <f t="shared" si="68"/>
        <v>0</v>
      </c>
      <c r="S74" s="23">
        <v>0</v>
      </c>
      <c r="T74" s="23">
        <f t="shared" si="69"/>
        <v>0</v>
      </c>
    </row>
    <row r="75" spans="1:20" ht="28.7" customHeight="1" x14ac:dyDescent="0.2">
      <c r="A75" s="16" t="s">
        <v>107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23"/>
      <c r="S75" s="23"/>
      <c r="T75" s="23"/>
    </row>
    <row r="76" spans="1:20" ht="28.7" customHeight="1" x14ac:dyDescent="0.2">
      <c r="A76" s="20" t="s">
        <v>108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>
        <f t="shared" si="67"/>
        <v>0</v>
      </c>
      <c r="R76" s="23">
        <f t="shared" si="68"/>
        <v>0</v>
      </c>
      <c r="S76" s="23">
        <v>0</v>
      </c>
      <c r="T76" s="23">
        <f t="shared" si="69"/>
        <v>0</v>
      </c>
    </row>
    <row r="77" spans="1:20" ht="28.7" customHeight="1" x14ac:dyDescent="0.2">
      <c r="A77" s="16" t="s">
        <v>109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>
        <f t="shared" si="67"/>
        <v>0</v>
      </c>
      <c r="R77" s="23">
        <f t="shared" si="68"/>
        <v>0</v>
      </c>
      <c r="S77" s="23">
        <v>0</v>
      </c>
      <c r="T77" s="23">
        <f t="shared" si="69"/>
        <v>0</v>
      </c>
    </row>
    <row r="78" spans="1:20" ht="28.7" customHeight="1" x14ac:dyDescent="0.2">
      <c r="A78" s="16" t="s">
        <v>110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>
        <f t="shared" si="67"/>
        <v>0</v>
      </c>
      <c r="R78" s="23">
        <f t="shared" si="68"/>
        <v>0</v>
      </c>
      <c r="S78" s="23">
        <v>0</v>
      </c>
      <c r="T78" s="23">
        <f t="shared" si="69"/>
        <v>0</v>
      </c>
    </row>
    <row r="79" spans="1:20" ht="14.25" customHeight="1" x14ac:dyDescent="0.2">
      <c r="A79" s="22" t="s">
        <v>69</v>
      </c>
      <c r="B79" s="6"/>
      <c r="C79" s="6">
        <f t="shared" ref="C79:P79" si="73">SUM(C71:C78)</f>
        <v>0</v>
      </c>
      <c r="D79" s="6">
        <f t="shared" si="73"/>
        <v>0</v>
      </c>
      <c r="E79" s="6">
        <f t="shared" si="73"/>
        <v>0</v>
      </c>
      <c r="F79" s="6">
        <f t="shared" si="73"/>
        <v>0</v>
      </c>
      <c r="G79" s="6">
        <f t="shared" si="73"/>
        <v>0</v>
      </c>
      <c r="H79" s="6">
        <f t="shared" si="73"/>
        <v>0</v>
      </c>
      <c r="I79" s="6">
        <f t="shared" ref="I79" si="74">SUM(I71:I78)</f>
        <v>0</v>
      </c>
      <c r="J79" s="6">
        <f t="shared" ref="J79" si="75">SUM(J71:J78)</f>
        <v>0</v>
      </c>
      <c r="K79" s="6">
        <f t="shared" si="73"/>
        <v>0</v>
      </c>
      <c r="L79" s="6">
        <f t="shared" si="73"/>
        <v>0</v>
      </c>
      <c r="M79" s="6">
        <f t="shared" si="73"/>
        <v>0</v>
      </c>
      <c r="N79" s="6">
        <f t="shared" si="73"/>
        <v>0</v>
      </c>
      <c r="O79" s="6">
        <f t="shared" si="73"/>
        <v>0</v>
      </c>
      <c r="P79" s="6">
        <f t="shared" si="73"/>
        <v>0</v>
      </c>
      <c r="Q79" s="6">
        <f>SUM(Q71:Q78)</f>
        <v>0</v>
      </c>
      <c r="R79" s="23">
        <f>($C$5*C79)+($D$5*D79)+($E$5*E79)+($F$5*F79)+($G$5*G79)+($H$5*H79)+($I$5*I79)+($J$5*J79)+($K$5*K79)+($L$5*L79)+($M$5*M79)+($N$5*N79)+($O$5*O79)+($P$5*P79)</f>
        <v>0</v>
      </c>
      <c r="S79" s="27" t="s">
        <v>90</v>
      </c>
      <c r="T79" s="23">
        <f>SUM(R79:S79)</f>
        <v>0</v>
      </c>
    </row>
    <row r="80" spans="1:20" ht="14.25" customHeight="1" x14ac:dyDescent="0.2">
      <c r="A80" s="22" t="s">
        <v>77</v>
      </c>
      <c r="B80" s="6"/>
      <c r="C80" s="23">
        <f>C$5*C79</f>
        <v>0</v>
      </c>
      <c r="D80" s="23">
        <f t="shared" ref="D80" si="76">D$5*D79</f>
        <v>0</v>
      </c>
      <c r="E80" s="23">
        <f t="shared" ref="E80" si="77">E$5*E79</f>
        <v>0</v>
      </c>
      <c r="F80" s="23">
        <f t="shared" ref="F80" si="78">F$5*F79</f>
        <v>0</v>
      </c>
      <c r="G80" s="23">
        <f t="shared" ref="G80" si="79">G$5*G79</f>
        <v>0</v>
      </c>
      <c r="H80" s="23">
        <f t="shared" ref="H80" si="80">H$5*H79</f>
        <v>0</v>
      </c>
      <c r="I80" s="23">
        <f t="shared" ref="I80" si="81">I$5*I79</f>
        <v>0</v>
      </c>
      <c r="J80" s="23">
        <f t="shared" ref="J80" si="82">J$5*J79</f>
        <v>0</v>
      </c>
      <c r="K80" s="23">
        <f t="shared" ref="K80" si="83">K$5*K79</f>
        <v>0</v>
      </c>
      <c r="L80" s="23">
        <f t="shared" ref="L80" si="84">L$5*L79</f>
        <v>0</v>
      </c>
      <c r="M80" s="23">
        <f t="shared" ref="M80" si="85">M$5*M79</f>
        <v>0</v>
      </c>
      <c r="N80" s="23">
        <f t="shared" ref="N80" si="86">N$5*N79</f>
        <v>0</v>
      </c>
      <c r="O80" s="23">
        <f t="shared" ref="O80" si="87">O$5*O79</f>
        <v>0</v>
      </c>
      <c r="P80" s="23">
        <f t="shared" ref="P80" si="88">P$5*P79</f>
        <v>0</v>
      </c>
      <c r="Q80" s="27" t="s">
        <v>90</v>
      </c>
      <c r="R80" s="23">
        <f>SUM(C80:P80)</f>
        <v>0</v>
      </c>
      <c r="S80" s="23">
        <f>SUM(S71:S78)</f>
        <v>0</v>
      </c>
      <c r="T80" s="23">
        <f>SUM(R80:S80)</f>
        <v>0</v>
      </c>
    </row>
    <row r="81" spans="1:20" ht="28.7" customHeight="1" x14ac:dyDescent="0.25">
      <c r="A81" s="25" t="s">
        <v>85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9"/>
      <c r="S81" s="9"/>
      <c r="T81" s="9"/>
    </row>
    <row r="82" spans="1:20" ht="28.7" customHeight="1" x14ac:dyDescent="0.2">
      <c r="A82" s="16" t="s">
        <v>50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>
        <f t="shared" ref="Q82:Q86" si="89">SUM(C82:P82)</f>
        <v>0</v>
      </c>
      <c r="R82" s="23">
        <f t="shared" ref="R82:R86" si="90">($C$5*C82)+($D$5*D82)+($E$5*E82)+($F$5*F82)+($G$5*G82)+($H$5*H82)+($I$5*I82)+($J$5*J82)+($K$5*K82)+($L$5*L82)+($M$5*M82)+($N$5*N82)+($O$5*O82)+($P$5*P82)</f>
        <v>0</v>
      </c>
      <c r="S82" s="23">
        <v>0</v>
      </c>
      <c r="T82" s="23">
        <f t="shared" ref="T82:T86" si="91">SUM(R82:S82)</f>
        <v>0</v>
      </c>
    </row>
    <row r="83" spans="1:20" ht="19.5" customHeight="1" x14ac:dyDescent="0.2">
      <c r="A83" s="16" t="s">
        <v>35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>
        <f t="shared" si="89"/>
        <v>0</v>
      </c>
      <c r="R83" s="23">
        <f t="shared" si="90"/>
        <v>0</v>
      </c>
      <c r="S83" s="23">
        <v>0</v>
      </c>
      <c r="T83" s="23">
        <f t="shared" si="91"/>
        <v>0</v>
      </c>
    </row>
    <row r="84" spans="1:20" ht="28.7" customHeight="1" x14ac:dyDescent="0.2">
      <c r="A84" s="16" t="s">
        <v>33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>
        <f t="shared" si="89"/>
        <v>0</v>
      </c>
      <c r="R84" s="23">
        <f t="shared" si="90"/>
        <v>0</v>
      </c>
      <c r="S84" s="23">
        <v>0</v>
      </c>
      <c r="T84" s="23">
        <f t="shared" si="91"/>
        <v>0</v>
      </c>
    </row>
    <row r="85" spans="1:20" ht="19.5" customHeight="1" x14ac:dyDescent="0.2">
      <c r="A85" s="16" t="s">
        <v>34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>
        <f t="shared" si="89"/>
        <v>0</v>
      </c>
      <c r="R85" s="23">
        <f t="shared" si="90"/>
        <v>0</v>
      </c>
      <c r="S85" s="23">
        <v>0</v>
      </c>
      <c r="T85" s="23">
        <f t="shared" si="91"/>
        <v>0</v>
      </c>
    </row>
    <row r="86" spans="1:20" ht="28.7" customHeight="1" x14ac:dyDescent="0.2">
      <c r="A86" s="16" t="s">
        <v>36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>
        <f t="shared" si="89"/>
        <v>0</v>
      </c>
      <c r="R86" s="23">
        <f t="shared" si="90"/>
        <v>0</v>
      </c>
      <c r="S86" s="23">
        <v>0</v>
      </c>
      <c r="T86" s="23">
        <f t="shared" si="91"/>
        <v>0</v>
      </c>
    </row>
    <row r="87" spans="1:20" ht="14.25" customHeight="1" x14ac:dyDescent="0.2">
      <c r="A87" s="22" t="s">
        <v>69</v>
      </c>
      <c r="B87" s="6"/>
      <c r="C87" s="6">
        <f t="shared" ref="C87:P87" si="92">SUM(C82:C86)</f>
        <v>0</v>
      </c>
      <c r="D87" s="6">
        <f t="shared" si="92"/>
        <v>0</v>
      </c>
      <c r="E87" s="6">
        <f t="shared" si="92"/>
        <v>0</v>
      </c>
      <c r="F87" s="6">
        <f t="shared" si="92"/>
        <v>0</v>
      </c>
      <c r="G87" s="6">
        <f t="shared" si="92"/>
        <v>0</v>
      </c>
      <c r="H87" s="6">
        <f t="shared" si="92"/>
        <v>0</v>
      </c>
      <c r="I87" s="6">
        <f t="shared" ref="I87" si="93">SUM(I82:I86)</f>
        <v>0</v>
      </c>
      <c r="J87" s="6">
        <f t="shared" ref="J87" si="94">SUM(J82:J86)</f>
        <v>0</v>
      </c>
      <c r="K87" s="6">
        <f t="shared" si="92"/>
        <v>0</v>
      </c>
      <c r="L87" s="6">
        <f t="shared" si="92"/>
        <v>0</v>
      </c>
      <c r="M87" s="6">
        <f t="shared" si="92"/>
        <v>0</v>
      </c>
      <c r="N87" s="6">
        <f t="shared" si="92"/>
        <v>0</v>
      </c>
      <c r="O87" s="6">
        <f t="shared" si="92"/>
        <v>0</v>
      </c>
      <c r="P87" s="6">
        <f t="shared" si="92"/>
        <v>0</v>
      </c>
      <c r="Q87" s="6">
        <f>SUM(Q82:Q86)</f>
        <v>0</v>
      </c>
      <c r="R87" s="23">
        <f>($C$5*C87)+($D$5*D87)+($E$5*E87)+($F$5*F87)+($G$5*G87)+($H$5*H87)+($I$5*I87)+($J$5*J87)+($K$5*K87)+($L$5*L87)+($M$5*M87)+($N$5*N87)+($O$5*O87)+($P$5*P87)</f>
        <v>0</v>
      </c>
      <c r="S87" s="27" t="s">
        <v>90</v>
      </c>
      <c r="T87" s="23">
        <f>SUM(R87:S87)</f>
        <v>0</v>
      </c>
    </row>
    <row r="88" spans="1:20" ht="14.25" customHeight="1" x14ac:dyDescent="0.2">
      <c r="A88" s="22" t="s">
        <v>77</v>
      </c>
      <c r="B88" s="6"/>
      <c r="C88" s="23">
        <f>C$5*C87</f>
        <v>0</v>
      </c>
      <c r="D88" s="23">
        <f t="shared" ref="D88" si="95">D$5*D87</f>
        <v>0</v>
      </c>
      <c r="E88" s="23">
        <f t="shared" ref="E88" si="96">E$5*E87</f>
        <v>0</v>
      </c>
      <c r="F88" s="23">
        <f t="shared" ref="F88" si="97">F$5*F87</f>
        <v>0</v>
      </c>
      <c r="G88" s="23">
        <f t="shared" ref="G88" si="98">G$5*G87</f>
        <v>0</v>
      </c>
      <c r="H88" s="23">
        <f t="shared" ref="H88" si="99">H$5*H87</f>
        <v>0</v>
      </c>
      <c r="I88" s="23">
        <f t="shared" ref="I88" si="100">I$5*I87</f>
        <v>0</v>
      </c>
      <c r="J88" s="23">
        <f t="shared" ref="J88" si="101">J$5*J87</f>
        <v>0</v>
      </c>
      <c r="K88" s="23">
        <f t="shared" ref="K88" si="102">K$5*K87</f>
        <v>0</v>
      </c>
      <c r="L88" s="23">
        <f t="shared" ref="L88" si="103">L$5*L87</f>
        <v>0</v>
      </c>
      <c r="M88" s="23">
        <f t="shared" ref="M88" si="104">M$5*M87</f>
        <v>0</v>
      </c>
      <c r="N88" s="23">
        <f t="shared" ref="N88" si="105">N$5*N87</f>
        <v>0</v>
      </c>
      <c r="O88" s="23">
        <f t="shared" ref="O88" si="106">O$5*O87</f>
        <v>0</v>
      </c>
      <c r="P88" s="23">
        <f t="shared" ref="P88" si="107">P$5*P87</f>
        <v>0</v>
      </c>
      <c r="Q88" s="27" t="s">
        <v>90</v>
      </c>
      <c r="R88" s="23">
        <f>SUM(C88:P88)</f>
        <v>0</v>
      </c>
      <c r="S88" s="23">
        <f>SUM(S82:S86)</f>
        <v>0</v>
      </c>
      <c r="T88" s="23">
        <f>SUM(R88:S88)</f>
        <v>0</v>
      </c>
    </row>
    <row r="89" spans="1:20" ht="31.5" x14ac:dyDescent="0.25">
      <c r="A89" s="25" t="s">
        <v>86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9"/>
      <c r="S89" s="9"/>
      <c r="T89" s="9"/>
    </row>
    <row r="90" spans="1:20" ht="19.5" customHeight="1" x14ac:dyDescent="0.2">
      <c r="A90" s="16" t="s">
        <v>41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>
        <f t="shared" ref="Q90:Q98" si="108">SUM(C90:P90)</f>
        <v>0</v>
      </c>
      <c r="R90" s="23">
        <f t="shared" ref="R90:R98" si="109">($C$5*C90)+($D$5*D90)+($E$5*E90)+($F$5*F90)+($G$5*G90)+($H$5*H90)+($I$5*I90)+($J$5*J90)+($K$5*K90)+($L$5*L90)+($M$5*M90)+($N$5*N90)+($O$5*O90)+($P$5*P90)</f>
        <v>0</v>
      </c>
      <c r="S90" s="23">
        <v>0</v>
      </c>
      <c r="T90" s="23">
        <f t="shared" ref="T90:T98" si="110">SUM(R90:S90)</f>
        <v>0</v>
      </c>
    </row>
    <row r="91" spans="1:20" ht="28.7" customHeight="1" x14ac:dyDescent="0.2">
      <c r="A91" s="16" t="s">
        <v>49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>
        <f t="shared" si="108"/>
        <v>0</v>
      </c>
      <c r="R91" s="23">
        <f t="shared" si="109"/>
        <v>0</v>
      </c>
      <c r="S91" s="23">
        <v>0</v>
      </c>
      <c r="T91" s="23">
        <f t="shared" si="110"/>
        <v>0</v>
      </c>
    </row>
    <row r="92" spans="1:20" ht="19.5" customHeight="1" x14ac:dyDescent="0.2">
      <c r="A92" s="16" t="s">
        <v>42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>
        <f t="shared" si="108"/>
        <v>0</v>
      </c>
      <c r="R92" s="23">
        <f t="shared" si="109"/>
        <v>0</v>
      </c>
      <c r="S92" s="23">
        <v>86</v>
      </c>
      <c r="T92" s="23">
        <f t="shared" si="110"/>
        <v>86</v>
      </c>
    </row>
    <row r="93" spans="1:20" ht="19.5" customHeight="1" x14ac:dyDescent="0.2">
      <c r="A93" s="16" t="s">
        <v>43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f t="shared" si="108"/>
        <v>0</v>
      </c>
      <c r="R93" s="23">
        <f t="shared" si="109"/>
        <v>0</v>
      </c>
      <c r="S93" s="23">
        <v>0</v>
      </c>
      <c r="T93" s="23">
        <f t="shared" si="110"/>
        <v>0</v>
      </c>
    </row>
    <row r="94" spans="1:20" ht="19.5" customHeight="1" x14ac:dyDescent="0.2">
      <c r="A94" s="16" t="s">
        <v>44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>
        <f t="shared" si="108"/>
        <v>0</v>
      </c>
      <c r="R94" s="23">
        <f t="shared" si="109"/>
        <v>0</v>
      </c>
      <c r="S94" s="23">
        <v>0</v>
      </c>
      <c r="T94" s="23">
        <f t="shared" si="110"/>
        <v>0</v>
      </c>
    </row>
    <row r="95" spans="1:20" ht="19.5" customHeight="1" x14ac:dyDescent="0.2">
      <c r="A95" s="16" t="s">
        <v>45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f t="shared" si="108"/>
        <v>0</v>
      </c>
      <c r="R95" s="23">
        <f t="shared" si="109"/>
        <v>0</v>
      </c>
      <c r="S95" s="23">
        <v>0</v>
      </c>
      <c r="T95" s="23">
        <f t="shared" si="110"/>
        <v>0</v>
      </c>
    </row>
    <row r="96" spans="1:20" ht="28.7" customHeight="1" x14ac:dyDescent="0.2">
      <c r="A96" s="16" t="s">
        <v>46</v>
      </c>
      <c r="B96" s="6"/>
      <c r="C96" s="6"/>
      <c r="D96" s="6">
        <v>30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>
        <f t="shared" si="108"/>
        <v>30</v>
      </c>
      <c r="R96" s="23">
        <f t="shared" si="109"/>
        <v>5400</v>
      </c>
      <c r="S96" s="23">
        <v>0</v>
      </c>
      <c r="T96" s="23">
        <f t="shared" si="110"/>
        <v>5400</v>
      </c>
    </row>
    <row r="97" spans="1:20" ht="19.5" customHeight="1" x14ac:dyDescent="0.2">
      <c r="A97" s="16" t="s">
        <v>47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>
        <f t="shared" si="108"/>
        <v>0</v>
      </c>
      <c r="R97" s="23">
        <f t="shared" si="109"/>
        <v>0</v>
      </c>
      <c r="S97" s="23">
        <v>0</v>
      </c>
      <c r="T97" s="23">
        <f t="shared" si="110"/>
        <v>0</v>
      </c>
    </row>
    <row r="98" spans="1:20" ht="28.7" customHeight="1" x14ac:dyDescent="0.2">
      <c r="A98" s="16" t="s">
        <v>52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>
        <f t="shared" si="108"/>
        <v>0</v>
      </c>
      <c r="R98" s="23">
        <f t="shared" si="109"/>
        <v>0</v>
      </c>
      <c r="S98" s="23">
        <v>0</v>
      </c>
      <c r="T98" s="23">
        <f t="shared" si="110"/>
        <v>0</v>
      </c>
    </row>
    <row r="99" spans="1:20" ht="14.25" customHeight="1" x14ac:dyDescent="0.2">
      <c r="A99" s="22" t="s">
        <v>69</v>
      </c>
      <c r="B99" s="6"/>
      <c r="C99" s="6">
        <f t="shared" ref="C99:P99" si="111">SUM(C90:C98)</f>
        <v>0</v>
      </c>
      <c r="D99" s="6">
        <f t="shared" si="111"/>
        <v>30</v>
      </c>
      <c r="E99" s="6">
        <f t="shared" si="111"/>
        <v>0</v>
      </c>
      <c r="F99" s="6">
        <f t="shared" si="111"/>
        <v>0</v>
      </c>
      <c r="G99" s="6">
        <f t="shared" si="111"/>
        <v>0</v>
      </c>
      <c r="H99" s="6">
        <f t="shared" si="111"/>
        <v>0</v>
      </c>
      <c r="I99" s="6">
        <f t="shared" ref="I99" si="112">SUM(I90:I98)</f>
        <v>0</v>
      </c>
      <c r="J99" s="6">
        <f t="shared" ref="J99" si="113">SUM(J90:J98)</f>
        <v>0</v>
      </c>
      <c r="K99" s="6">
        <f t="shared" si="111"/>
        <v>0</v>
      </c>
      <c r="L99" s="6">
        <f t="shared" si="111"/>
        <v>0</v>
      </c>
      <c r="M99" s="6">
        <f t="shared" si="111"/>
        <v>0</v>
      </c>
      <c r="N99" s="6">
        <f t="shared" si="111"/>
        <v>0</v>
      </c>
      <c r="O99" s="6">
        <f t="shared" si="111"/>
        <v>0</v>
      </c>
      <c r="P99" s="6">
        <f t="shared" si="111"/>
        <v>0</v>
      </c>
      <c r="Q99" s="6">
        <f>SUM(Q90:Q98)</f>
        <v>30</v>
      </c>
      <c r="R99" s="23">
        <f>($C$5*C99)+($D$5*D99)+($E$5*E99)+($F$5*F99)+($G$5*G99)+($H$5*H99)+($I$5*I99)+($J$5*J99)+($K$5*K99)+($L$5*L99)+($M$5*M99)+($N$5*N99)+($O$5*O99)+($P$5*P99)</f>
        <v>5400</v>
      </c>
      <c r="S99" s="27" t="s">
        <v>90</v>
      </c>
      <c r="T99" s="23">
        <f>SUM(R99:S99)</f>
        <v>5400</v>
      </c>
    </row>
    <row r="100" spans="1:20" ht="14.25" customHeight="1" x14ac:dyDescent="0.2">
      <c r="A100" s="22" t="s">
        <v>77</v>
      </c>
      <c r="B100" s="6"/>
      <c r="C100" s="23">
        <f>C$5*C99</f>
        <v>0</v>
      </c>
      <c r="D100" s="23">
        <f t="shared" ref="D100" si="114">D$5*D99</f>
        <v>5400</v>
      </c>
      <c r="E100" s="23">
        <f t="shared" ref="E100" si="115">E$5*E99</f>
        <v>0</v>
      </c>
      <c r="F100" s="23">
        <f t="shared" ref="F100" si="116">F$5*F99</f>
        <v>0</v>
      </c>
      <c r="G100" s="23">
        <f t="shared" ref="G100" si="117">G$5*G99</f>
        <v>0</v>
      </c>
      <c r="H100" s="23">
        <f t="shared" ref="H100" si="118">H$5*H99</f>
        <v>0</v>
      </c>
      <c r="I100" s="23">
        <f t="shared" ref="I100" si="119">I$5*I99</f>
        <v>0</v>
      </c>
      <c r="J100" s="23">
        <f t="shared" ref="J100" si="120">J$5*J99</f>
        <v>0</v>
      </c>
      <c r="K100" s="23">
        <f t="shared" ref="K100" si="121">K$5*K99</f>
        <v>0</v>
      </c>
      <c r="L100" s="23">
        <f t="shared" ref="L100" si="122">L$5*L99</f>
        <v>0</v>
      </c>
      <c r="M100" s="23">
        <f t="shared" ref="M100" si="123">M$5*M99</f>
        <v>0</v>
      </c>
      <c r="N100" s="23">
        <f t="shared" ref="N100" si="124">N$5*N99</f>
        <v>0</v>
      </c>
      <c r="O100" s="23">
        <f t="shared" ref="O100" si="125">O$5*O99</f>
        <v>0</v>
      </c>
      <c r="P100" s="23">
        <f t="shared" ref="P100" si="126">P$5*P99</f>
        <v>0</v>
      </c>
      <c r="Q100" s="27" t="s">
        <v>90</v>
      </c>
      <c r="R100" s="23">
        <f>SUM(C100:P100)</f>
        <v>5400</v>
      </c>
      <c r="S100" s="23">
        <f>SUM(S90:S98)</f>
        <v>86</v>
      </c>
      <c r="T100" s="23">
        <f>SUM(R100:S100)</f>
        <v>5486</v>
      </c>
    </row>
    <row r="101" spans="1:20" ht="31.5" x14ac:dyDescent="0.25">
      <c r="A101" s="25" t="s">
        <v>87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9"/>
      <c r="S101" s="9"/>
      <c r="T101" s="9"/>
    </row>
    <row r="102" spans="1:20" ht="19.5" customHeight="1" x14ac:dyDescent="0.2">
      <c r="A102" s="16" t="s">
        <v>76</v>
      </c>
      <c r="B102" s="6"/>
      <c r="C102" s="27" t="s">
        <v>90</v>
      </c>
      <c r="D102" s="27" t="s">
        <v>90</v>
      </c>
      <c r="E102" s="27" t="s">
        <v>90</v>
      </c>
      <c r="F102" s="27" t="s">
        <v>90</v>
      </c>
      <c r="G102" s="27" t="s">
        <v>90</v>
      </c>
      <c r="H102" s="27" t="s">
        <v>90</v>
      </c>
      <c r="I102" s="27" t="s">
        <v>90</v>
      </c>
      <c r="J102" s="27" t="s">
        <v>90</v>
      </c>
      <c r="K102" s="27" t="s">
        <v>90</v>
      </c>
      <c r="L102" s="27" t="s">
        <v>90</v>
      </c>
      <c r="M102" s="27" t="s">
        <v>90</v>
      </c>
      <c r="N102" s="27" t="s">
        <v>90</v>
      </c>
      <c r="O102" s="27" t="s">
        <v>90</v>
      </c>
      <c r="P102" s="27" t="s">
        <v>90</v>
      </c>
      <c r="Q102" s="27" t="s">
        <v>90</v>
      </c>
      <c r="R102" s="27" t="s">
        <v>90</v>
      </c>
      <c r="S102" s="7">
        <v>5000</v>
      </c>
      <c r="T102" s="7">
        <v>5000</v>
      </c>
    </row>
    <row r="103" spans="1:20" ht="31.5" x14ac:dyDescent="0.25">
      <c r="A103" s="25" t="s">
        <v>88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9"/>
      <c r="S103" s="9"/>
      <c r="T103" s="9"/>
    </row>
    <row r="104" spans="1:20" ht="19.5" customHeight="1" x14ac:dyDescent="0.2">
      <c r="A104" s="16" t="s">
        <v>76</v>
      </c>
      <c r="B104" s="6"/>
      <c r="C104" s="27" t="s">
        <v>90</v>
      </c>
      <c r="D104" s="27" t="s">
        <v>90</v>
      </c>
      <c r="E104" s="27" t="s">
        <v>90</v>
      </c>
      <c r="F104" s="27" t="s">
        <v>90</v>
      </c>
      <c r="G104" s="27" t="s">
        <v>90</v>
      </c>
      <c r="H104" s="27" t="s">
        <v>90</v>
      </c>
      <c r="I104" s="27" t="s">
        <v>90</v>
      </c>
      <c r="J104" s="27" t="s">
        <v>90</v>
      </c>
      <c r="K104" s="27" t="s">
        <v>90</v>
      </c>
      <c r="L104" s="27" t="s">
        <v>90</v>
      </c>
      <c r="M104" s="27" t="s">
        <v>90</v>
      </c>
      <c r="N104" s="27" t="s">
        <v>90</v>
      </c>
      <c r="O104" s="27" t="s">
        <v>90</v>
      </c>
      <c r="P104" s="27" t="s">
        <v>90</v>
      </c>
      <c r="Q104" s="27" t="s">
        <v>90</v>
      </c>
      <c r="R104" s="27" t="s">
        <v>90</v>
      </c>
      <c r="S104" s="7">
        <v>5000</v>
      </c>
      <c r="T104" s="7">
        <v>5000</v>
      </c>
    </row>
    <row r="105" spans="1:20" ht="31.5" x14ac:dyDescent="0.25">
      <c r="A105" s="25" t="s">
        <v>89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9"/>
      <c r="S105" s="9"/>
      <c r="T105" s="9"/>
    </row>
    <row r="106" spans="1:20" ht="19.5" customHeight="1" x14ac:dyDescent="0.2">
      <c r="A106" s="16" t="s">
        <v>76</v>
      </c>
      <c r="B106" s="6"/>
      <c r="C106" s="27" t="s">
        <v>90</v>
      </c>
      <c r="D106" s="27" t="s">
        <v>90</v>
      </c>
      <c r="E106" s="27" t="s">
        <v>90</v>
      </c>
      <c r="F106" s="27" t="s">
        <v>90</v>
      </c>
      <c r="G106" s="27" t="s">
        <v>90</v>
      </c>
      <c r="H106" s="27" t="s">
        <v>90</v>
      </c>
      <c r="I106" s="27" t="s">
        <v>90</v>
      </c>
      <c r="J106" s="27" t="s">
        <v>90</v>
      </c>
      <c r="K106" s="27" t="s">
        <v>90</v>
      </c>
      <c r="L106" s="27" t="s">
        <v>90</v>
      </c>
      <c r="M106" s="27" t="s">
        <v>90</v>
      </c>
      <c r="N106" s="27" t="s">
        <v>90</v>
      </c>
      <c r="O106" s="27" t="s">
        <v>90</v>
      </c>
      <c r="P106" s="27" t="s">
        <v>90</v>
      </c>
      <c r="Q106" s="27" t="s">
        <v>90</v>
      </c>
      <c r="R106" s="27" t="s">
        <v>90</v>
      </c>
      <c r="S106" s="7">
        <v>50000</v>
      </c>
      <c r="T106" s="7">
        <v>50000</v>
      </c>
    </row>
    <row r="107" spans="1:20" ht="28.7" customHeight="1" x14ac:dyDescent="0.2">
      <c r="A107" s="17" t="s">
        <v>91</v>
      </c>
      <c r="B107" s="10"/>
      <c r="C107" s="11">
        <f t="shared" ref="C107:P107" si="127">C14+C29+C42+C49+C56+C68+C79+C87+C99</f>
        <v>10</v>
      </c>
      <c r="D107" s="11">
        <f t="shared" si="127"/>
        <v>30</v>
      </c>
      <c r="E107" s="11">
        <f t="shared" si="127"/>
        <v>0</v>
      </c>
      <c r="F107" s="11">
        <f t="shared" si="127"/>
        <v>0</v>
      </c>
      <c r="G107" s="11">
        <f t="shared" si="127"/>
        <v>0</v>
      </c>
      <c r="H107" s="11">
        <f t="shared" si="127"/>
        <v>0</v>
      </c>
      <c r="I107" s="11">
        <f t="shared" si="127"/>
        <v>0</v>
      </c>
      <c r="J107" s="11">
        <f t="shared" si="127"/>
        <v>0</v>
      </c>
      <c r="K107" s="11">
        <f t="shared" si="127"/>
        <v>1305</v>
      </c>
      <c r="L107" s="11">
        <f t="shared" si="127"/>
        <v>0</v>
      </c>
      <c r="M107" s="11">
        <f t="shared" si="127"/>
        <v>0</v>
      </c>
      <c r="N107" s="11">
        <f t="shared" si="127"/>
        <v>0</v>
      </c>
      <c r="O107" s="11">
        <f t="shared" si="127"/>
        <v>0</v>
      </c>
      <c r="P107" s="11">
        <f t="shared" si="127"/>
        <v>20</v>
      </c>
      <c r="Q107" s="11">
        <f>SUM(C107:P107)</f>
        <v>1365</v>
      </c>
      <c r="R107" s="12"/>
      <c r="S107" s="12"/>
      <c r="T107" s="12"/>
    </row>
    <row r="108" spans="1:20" ht="28.7" customHeight="1" x14ac:dyDescent="0.2">
      <c r="A108" s="17" t="s">
        <v>92</v>
      </c>
      <c r="B108" s="10"/>
      <c r="C108" s="30">
        <f>C$5*C107</f>
        <v>2000</v>
      </c>
      <c r="D108" s="30">
        <f t="shared" ref="D108:P108" si="128">D$5*D107</f>
        <v>5400</v>
      </c>
      <c r="E108" s="30">
        <f t="shared" si="128"/>
        <v>0</v>
      </c>
      <c r="F108" s="30">
        <f t="shared" si="128"/>
        <v>0</v>
      </c>
      <c r="G108" s="30">
        <f t="shared" si="128"/>
        <v>0</v>
      </c>
      <c r="H108" s="30">
        <f t="shared" si="128"/>
        <v>0</v>
      </c>
      <c r="I108" s="30">
        <f t="shared" si="128"/>
        <v>0</v>
      </c>
      <c r="J108" s="30">
        <f t="shared" si="128"/>
        <v>0</v>
      </c>
      <c r="K108" s="30">
        <f t="shared" si="128"/>
        <v>130500</v>
      </c>
      <c r="L108" s="30">
        <f t="shared" si="128"/>
        <v>0</v>
      </c>
      <c r="M108" s="30">
        <f t="shared" si="128"/>
        <v>0</v>
      </c>
      <c r="N108" s="30">
        <f t="shared" si="128"/>
        <v>0</v>
      </c>
      <c r="O108" s="30">
        <f t="shared" si="128"/>
        <v>0</v>
      </c>
      <c r="P108" s="30">
        <f t="shared" si="128"/>
        <v>1000</v>
      </c>
      <c r="Q108" s="28" t="s">
        <v>90</v>
      </c>
      <c r="R108" s="29">
        <f>SUM(C108:P108)</f>
        <v>138900</v>
      </c>
      <c r="S108" s="31">
        <f>S15+S30+S43+S50+S57+S69+S80+S88+S100+S102+S104+S106</f>
        <v>60686</v>
      </c>
      <c r="T108" s="12">
        <f>SUM(R108:S108)</f>
        <v>199586</v>
      </c>
    </row>
    <row r="109" spans="1:20" ht="51" customHeight="1" x14ac:dyDescent="0.2">
      <c r="R109" s="19"/>
      <c r="S109" s="19"/>
      <c r="T109" s="19"/>
    </row>
    <row r="110" spans="1:20" ht="15" customHeight="1" x14ac:dyDescent="0.2">
      <c r="S110" s="13"/>
    </row>
  </sheetData>
  <mergeCells count="3">
    <mergeCell ref="A3:A5"/>
    <mergeCell ref="Q3:T3"/>
    <mergeCell ref="D1:P1"/>
  </mergeCells>
  <pageMargins left="0.25" right="0.9" top="0.791015625" bottom="0.81562500000000004" header="0.3" footer="0.3"/>
  <pageSetup paperSize="5" scale="56" fitToHeight="0" orientation="landscape" r:id="rId1"/>
  <headerFooter>
    <oddHeader>&amp;L&amp;"Arial,Regular"The City of Winnipeg
RFP No.  &amp;U981-2023_&amp;U_______&amp;C&amp;"Arial,Regular"
PROFESSIONAL CONSULTING SERVICES FOR WINDSOR PARK LIFT STATION UPGRADES&amp;R&amp;"Arial,Regular"Form P: Person Hours
Page &amp;P of &amp;N</oddHeader>
    <oddFooter xml:space="preserve">&amp;C&amp;P&amp;R_________________________________________________________________    
Name of Proponent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 Hours &amp; Engineering Fees</vt:lpstr>
      <vt:lpstr>'Person Hours &amp; Engineering Fees'!Print_Area</vt:lpstr>
      <vt:lpstr>'Person Hours &amp; Engineering Fees'!Print_Titles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Schirlie, Tami</dc:creator>
  <dc:description>Form P:Person Hours for Consulting RFP</dc:description>
  <cp:lastModifiedBy>Sapiak, Kevin</cp:lastModifiedBy>
  <cp:lastPrinted>2017-03-09T21:41:03Z</cp:lastPrinted>
  <dcterms:created xsi:type="dcterms:W3CDTF">2011-10-25T20:22:04Z</dcterms:created>
  <dcterms:modified xsi:type="dcterms:W3CDTF">2023-12-11T20:49:34Z</dcterms:modified>
</cp:coreProperties>
</file>