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900-2023\WORK IN PROGRESS\900-2023\"/>
    </mc:Choice>
  </mc:AlternateContent>
  <xr:revisionPtr revIDLastSave="0" documentId="13_ncr:1_{BDC1BEF9-4B7C-4746-A507-0148DA2CDB00}" xr6:coauthVersionLast="36" xr6:coauthVersionMax="47" xr10:uidLastSave="{00000000-0000-0000-0000-000000000000}"/>
  <bookViews>
    <workbookView xWindow="-28920" yWindow="2460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prices'!$A$5:$G$41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ntractTitle" localSheetId="0">'Unit prices'!$C$2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prices'!$A$1:$G$53</definedName>
    <definedName name="Print_Area_1">'Unit prices'!$A$7:$G$53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40" i="2" l="1"/>
  <c r="G21" i="2"/>
  <c r="G22" i="2"/>
  <c r="G24" i="2"/>
  <c r="G15" i="2"/>
  <c r="G16" i="2"/>
  <c r="G9" i="2"/>
  <c r="G10" i="2"/>
  <c r="G11" i="2"/>
  <c r="G12" i="2"/>
  <c r="G20" i="2"/>
  <c r="A53" i="2"/>
  <c r="G53" i="2"/>
  <c r="G8" i="2" l="1"/>
  <c r="G7" i="2"/>
  <c r="G14" i="2"/>
  <c r="G17" i="2"/>
  <c r="G18" i="2"/>
  <c r="G25" i="2"/>
  <c r="G33" i="2"/>
  <c r="G34" i="2"/>
  <c r="G35" i="2"/>
  <c r="G37" i="2"/>
  <c r="G38" i="2"/>
  <c r="G39" i="2"/>
  <c r="G41" i="2"/>
  <c r="G27" i="2"/>
  <c r="G28" i="2"/>
  <c r="G29" i="2"/>
  <c r="G30" i="2"/>
  <c r="G31" i="2"/>
  <c r="A8" i="2" l="1"/>
  <c r="A9" i="2" s="1"/>
  <c r="A10" i="2" s="1"/>
  <c r="A11" i="2" s="1"/>
  <c r="A12" i="2" l="1"/>
  <c r="A14" i="2" s="1"/>
  <c r="A15" i="2" s="1"/>
  <c r="A16" i="2" s="1"/>
  <c r="A17" i="2" s="1"/>
  <c r="A18" i="2" s="1"/>
  <c r="A19" i="2" s="1"/>
  <c r="A22" i="2" s="1"/>
  <c r="A23" i="2" s="1"/>
  <c r="A27" i="2" s="1"/>
  <c r="A28" i="2" s="1"/>
  <c r="F44" i="2"/>
  <c r="A29" i="2" l="1"/>
  <c r="A30" i="2" s="1"/>
  <c r="A31" i="2" s="1"/>
  <c r="A33" i="2" l="1"/>
  <c r="A34" i="2" l="1"/>
  <c r="A35" i="2" s="1"/>
  <c r="A37" i="2" s="1"/>
  <c r="A38" i="2" s="1"/>
  <c r="A39" i="2" s="1"/>
  <c r="A40" i="2" s="1"/>
  <c r="A41" i="2" s="1"/>
</calcChain>
</file>

<file path=xl/sharedStrings.xml><?xml version="1.0" encoding="utf-8"?>
<sst xmlns="http://schemas.openxmlformats.org/spreadsheetml/2006/main" count="145" uniqueCount="77">
  <si>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</si>
  <si>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</si>
  <si>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</si>
  <si>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</si>
  <si>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</si>
  <si>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</si>
  <si>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</si>
  <si>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</si>
  <si>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</si>
  <si>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</si>
  <si>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 xml:space="preserve">$   - </t>
  </si>
  <si>
    <t>(See B10)</t>
  </si>
  <si>
    <t>square metres</t>
  </si>
  <si>
    <t xml:space="preserve">FORM B:PRICES </t>
  </si>
  <si>
    <t>Supply and install deciduous trees</t>
  </si>
  <si>
    <t>Two (2) year extended maintenance and warranty on plant material</t>
  </si>
  <si>
    <t>year</t>
  </si>
  <si>
    <t>Supply and install Madrax Genesis bike rack (8 bike capacity)</t>
  </si>
  <si>
    <t>Removals and Rough Grading</t>
  </si>
  <si>
    <t>Site Works</t>
  </si>
  <si>
    <t>Landscape Works</t>
  </si>
  <si>
    <t xml:space="preserve">Site Furniture </t>
  </si>
  <si>
    <t>E17</t>
  </si>
  <si>
    <t>SCD-645</t>
  </si>
  <si>
    <t>Deliver and install Tache Accessible Picnic Tables</t>
  </si>
  <si>
    <t>SEPARATE PRICES TO BE DEDUCTED FROM TOTAL BID PRICE</t>
  </si>
  <si>
    <t>Name of Proponent</t>
  </si>
  <si>
    <t>Remove and dispose of existing sand surfacing</t>
  </si>
  <si>
    <t>Remove and reinstall benches under canopy shelter</t>
  </si>
  <si>
    <t>Remove and reinstall picnic tables under canopy shelter</t>
  </si>
  <si>
    <t>Remove and dispose of existing timber edging around playground</t>
  </si>
  <si>
    <t>Rough grading</t>
  </si>
  <si>
    <t>lump sum</t>
  </si>
  <si>
    <t>linear meters</t>
  </si>
  <si>
    <t xml:space="preserve">Scarify and top up existing granular pathways to remain </t>
  </si>
  <si>
    <t>Supply and install concrete playground curb</t>
  </si>
  <si>
    <t>a</t>
  </si>
  <si>
    <t>b</t>
  </si>
  <si>
    <t xml:space="preserve">Swing set </t>
  </si>
  <si>
    <t>Playground</t>
  </si>
  <si>
    <t>Supply and install subdrain &amp; connection to CB for retaining wall and playground drainage</t>
  </si>
  <si>
    <t>100mm Diameter Perforated Pipe drainage tile with sock in drain stone</t>
  </si>
  <si>
    <t>100mm Diameter Solid Pipe connection to CB</t>
  </si>
  <si>
    <t>Deliver and install Tache Benches with Arms (Inground mount)</t>
  </si>
  <si>
    <t>Deliver and install Waste Receptacles &amp; inserts</t>
  </si>
  <si>
    <t>Supply and install topsoil and sod (including warranty and maintenance)</t>
  </si>
  <si>
    <t>Playground Equipment</t>
  </si>
  <si>
    <t>Supply and install poured in place safety surfacing c/w compacted granular base for accessible swing area</t>
  </si>
  <si>
    <t>Supply and install poured in place safety surfacing c/w compacted granular base for playground area</t>
  </si>
  <si>
    <t>Supply and install swing set (3 bays with 4 belt seats, 1 bucket seats, c/w concrete bases (1 Accessible molded bucket seat to be supplied and installed by City of Wpg)</t>
  </si>
  <si>
    <t>E11</t>
  </si>
  <si>
    <t>E13</t>
  </si>
  <si>
    <t>E15</t>
  </si>
  <si>
    <t>E16</t>
  </si>
  <si>
    <t>E14 &amp;      SCD-646</t>
  </si>
  <si>
    <t>E17 &amp;   SCD-643</t>
  </si>
  <si>
    <t>Supply and install Cool Toppers Single Post Shade Structure (Extended Post c/w concrete bases)</t>
  </si>
  <si>
    <t>Supply and install asphalt pathway in playground seating area</t>
  </si>
  <si>
    <t>Supply and install new granular pathway</t>
  </si>
  <si>
    <t>Supply and install poured in place concrete retaining wall (incl. subdrain)</t>
  </si>
  <si>
    <t>E15 &amp; E18</t>
  </si>
  <si>
    <t>E19</t>
  </si>
  <si>
    <t>Budget: $475,000.00</t>
  </si>
  <si>
    <t>Remove and legally dispose of existing play equipment to City Yard</t>
  </si>
  <si>
    <t>Supply and install North-South asphalt pathway (including removal of existing pathway)</t>
  </si>
  <si>
    <t>Supply and install East-West asphalt pathway (including removal of existing pathway)</t>
  </si>
  <si>
    <t>Supply and install wood fibre protective surface (c/w subsurface drainage)</t>
  </si>
  <si>
    <t>Supply and Install Playground Equipment (c/w concrete bases)</t>
  </si>
  <si>
    <t>E20</t>
  </si>
  <si>
    <t>E21 &amp; E22</t>
  </si>
  <si>
    <t>E24, E25 &amp; E26</t>
  </si>
  <si>
    <t>E23, E25 &amp; E26</t>
  </si>
  <si>
    <t>E27</t>
  </si>
  <si>
    <t>E19 &amp;   SCD-122A</t>
  </si>
  <si>
    <t>E19 &amp;    SCD-121A</t>
  </si>
  <si>
    <t>E19 &amp;   SCD-119</t>
  </si>
  <si>
    <t>E13 &amp;   SCD-648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</si>
</sst>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86">
    <xf numFmtId="0" fontId="0" fillId="0" borderId="0" xfId="0"/>
    <xf numFmtId="0" fontId="1" fillId="0" borderId="12" xfId="0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3" fillId="0" borderId="12" xfId="0" applyFont="1" applyBorder="1" applyAlignment="1">
      <alignment vertical="top" wrapText="1"/>
    </xf>
    <xf numFmtId="3" fontId="0" fillId="0" borderId="12" xfId="0" applyNumberFormat="1" applyBorder="1" applyAlignment="1">
      <alignment horizontal="center" vertical="top"/>
    </xf>
    <xf numFmtId="164" fontId="0" fillId="0" borderId="12" xfId="0" applyNumberFormat="1" applyBorder="1" applyAlignment="1">
      <alignment vertical="top"/>
    </xf>
    <xf numFmtId="0" fontId="0" fillId="0" borderId="12" xfId="0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175" fontId="0" fillId="0" borderId="12" xfId="0" applyNumberFormat="1" applyBorder="1" applyAlignment="1" applyProtection="1">
      <alignment horizontal="right" vertical="top"/>
      <protection locked="0"/>
    </xf>
    <xf numFmtId="175" fontId="0" fillId="0" borderId="12" xfId="0" applyNumberFormat="1" applyBorder="1" applyAlignment="1">
      <alignment horizontal="right" vertical="top"/>
    </xf>
    <xf numFmtId="164" fontId="0" fillId="0" borderId="12" xfId="0" applyNumberFormat="1" applyBorder="1" applyAlignment="1">
      <alignment horizontal="center" vertical="top"/>
    </xf>
    <xf numFmtId="0" fontId="1" fillId="0" borderId="12" xfId="0" applyFont="1" applyBorder="1" applyAlignment="1" applyProtection="1">
      <alignment horizontal="left" vertical="top" wrapText="1"/>
      <protection locked="0"/>
    </xf>
    <xf numFmtId="4" fontId="1" fillId="0" borderId="12" xfId="0" applyNumberFormat="1" applyFont="1" applyBorder="1" applyAlignment="1" applyProtection="1">
      <alignment horizontal="center" vertical="top" wrapText="1"/>
      <protection locked="0"/>
    </xf>
    <xf numFmtId="175" fontId="1" fillId="0" borderId="12" xfId="0" applyNumberFormat="1" applyFont="1" applyBorder="1" applyAlignment="1" applyProtection="1">
      <alignment horizontal="center" vertical="top" wrapText="1"/>
      <protection locked="0"/>
    </xf>
    <xf numFmtId="175" fontId="1" fillId="0" borderId="12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top"/>
    </xf>
    <xf numFmtId="164" fontId="0" fillId="0" borderId="12" xfId="0" quotePrefix="1" applyNumberFormat="1" applyBorder="1" applyAlignment="1">
      <alignment horizontal="right" vertical="top"/>
    </xf>
    <xf numFmtId="0" fontId="3" fillId="0" borderId="0" xfId="0" applyFont="1" applyAlignment="1" applyProtection="1">
      <alignment horizontal="center" vertical="top"/>
      <protection locked="0"/>
    </xf>
    <xf numFmtId="4" fontId="0" fillId="0" borderId="0" xfId="0" applyNumberFormat="1" applyAlignment="1" applyProtection="1">
      <alignment horizontal="center" vertical="top"/>
      <protection locked="0"/>
    </xf>
    <xf numFmtId="175" fontId="0" fillId="0" borderId="0" xfId="0" applyNumberFormat="1" applyAlignment="1" applyProtection="1">
      <alignment horizontal="right" vertical="top"/>
      <protection locked="0"/>
    </xf>
    <xf numFmtId="175" fontId="0" fillId="0" borderId="0" xfId="0" applyNumberFormat="1" applyAlignment="1">
      <alignment horizontal="right" vertical="top"/>
    </xf>
    <xf numFmtId="0" fontId="0" fillId="0" borderId="0" xfId="0" applyAlignment="1" applyProtection="1">
      <alignment horizontal="center" vertical="top"/>
      <protection locked="0"/>
    </xf>
    <xf numFmtId="165" fontId="40" fillId="0" borderId="12" xfId="0" applyNumberFormat="1" applyFont="1" applyBorder="1" applyAlignment="1">
      <alignment horizontal="left" vertical="top" wrapText="1"/>
    </xf>
    <xf numFmtId="175" fontId="36" fillId="24" borderId="17" xfId="1" applyNumberFormat="1" applyFont="1" applyBorder="1" applyAlignment="1">
      <alignment horizontal="right" vertical="top"/>
    </xf>
    <xf numFmtId="175" fontId="36" fillId="24" borderId="19" xfId="1" applyNumberFormat="1" applyFont="1" applyBorder="1" applyAlignment="1">
      <alignment horizontal="right" vertical="top"/>
    </xf>
    <xf numFmtId="175" fontId="36" fillId="24" borderId="14" xfId="1" applyNumberFormat="1" applyFont="1" applyBorder="1" applyAlignment="1">
      <alignment horizontal="right" vertical="top"/>
    </xf>
    <xf numFmtId="175" fontId="36" fillId="24" borderId="20" xfId="1" applyNumberFormat="1" applyFont="1" applyBorder="1" applyAlignment="1">
      <alignment horizontal="right" vertical="top"/>
    </xf>
    <xf numFmtId="175" fontId="0" fillId="0" borderId="19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center" vertical="top"/>
      <protection locked="0"/>
    </xf>
    <xf numFmtId="175" fontId="0" fillId="0" borderId="14" xfId="0" applyNumberFormat="1" applyBorder="1" applyAlignment="1" applyProtection="1">
      <alignment horizontal="right" vertical="top"/>
      <protection locked="0"/>
    </xf>
    <xf numFmtId="175" fontId="0" fillId="0" borderId="20" xfId="0" applyNumberFormat="1" applyBorder="1" applyAlignment="1" applyProtection="1">
      <alignment horizontal="right" vertical="top"/>
      <protection locked="0"/>
    </xf>
    <xf numFmtId="4" fontId="0" fillId="0" borderId="0" xfId="0" applyNumberFormat="1" applyAlignment="1">
      <alignment horizontal="center" vertical="top"/>
    </xf>
    <xf numFmtId="2" fontId="3" fillId="0" borderId="12" xfId="0" applyNumberFormat="1" applyFont="1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12" xfId="0" applyFont="1" applyBorder="1" applyAlignment="1" applyProtection="1">
      <alignment horizontal="center" vertical="top" wrapText="1"/>
    </xf>
    <xf numFmtId="4" fontId="1" fillId="0" borderId="12" xfId="0" applyNumberFormat="1" applyFont="1" applyBorder="1" applyAlignment="1" applyProtection="1">
      <alignment horizontal="center" vertical="top" wrapText="1"/>
    </xf>
    <xf numFmtId="175" fontId="1" fillId="0" borderId="12" xfId="0" applyNumberFormat="1" applyFont="1" applyBorder="1" applyAlignment="1" applyProtection="1">
      <alignment horizontal="right" vertical="top" wrapText="1"/>
    </xf>
    <xf numFmtId="0" fontId="39" fillId="0" borderId="12" xfId="0" applyFont="1" applyBorder="1" applyAlignment="1" applyProtection="1">
      <alignment horizontal="left" vertical="top" wrapText="1"/>
    </xf>
    <xf numFmtId="164" fontId="0" fillId="0" borderId="12" xfId="0" applyNumberFormat="1" applyBorder="1" applyAlignment="1" applyProtection="1">
      <alignment horizontal="center" vertical="top"/>
    </xf>
    <xf numFmtId="0" fontId="39" fillId="0" borderId="12" xfId="0" applyFont="1" applyBorder="1" applyAlignment="1" applyProtection="1">
      <alignment vertical="top" wrapText="1"/>
    </xf>
    <xf numFmtId="0" fontId="0" fillId="0" borderId="12" xfId="0" applyBorder="1" applyAlignment="1" applyProtection="1">
      <alignment horizontal="center" vertical="top" wrapText="1"/>
    </xf>
    <xf numFmtId="0" fontId="3" fillId="0" borderId="12" xfId="0" applyFont="1" applyBorder="1" applyAlignment="1" applyProtection="1">
      <alignment horizontal="center" vertical="top" wrapText="1"/>
    </xf>
    <xf numFmtId="3" fontId="0" fillId="0" borderId="12" xfId="0" applyNumberFormat="1" applyBorder="1" applyAlignment="1" applyProtection="1">
      <alignment horizontal="center" vertical="top"/>
    </xf>
    <xf numFmtId="175" fontId="0" fillId="0" borderId="12" xfId="0" applyNumberFormat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left" vertical="top" wrapText="1"/>
    </xf>
    <xf numFmtId="0" fontId="0" fillId="0" borderId="0" xfId="0" applyAlignment="1" applyProtection="1">
      <alignment vertical="top"/>
    </xf>
    <xf numFmtId="0" fontId="0" fillId="0" borderId="12" xfId="0" applyBorder="1" applyAlignment="1" applyProtection="1">
      <alignment vertical="top"/>
    </xf>
    <xf numFmtId="0" fontId="3" fillId="0" borderId="12" xfId="0" applyFont="1" applyBorder="1" applyAlignment="1" applyProtection="1">
      <alignment horizontal="center" vertical="top"/>
    </xf>
    <xf numFmtId="175" fontId="0" fillId="0" borderId="21" xfId="0" applyNumberFormat="1" applyBorder="1" applyAlignment="1" applyProtection="1">
      <alignment horizontal="right" vertical="top"/>
    </xf>
    <xf numFmtId="0" fontId="36" fillId="24" borderId="18" xfId="1" applyFont="1" applyBorder="1" applyAlignment="1" applyProtection="1">
      <alignment horizontal="center" vertical="top"/>
    </xf>
    <xf numFmtId="0" fontId="36" fillId="24" borderId="17" xfId="1" applyFont="1" applyBorder="1" applyAlignment="1" applyProtection="1">
      <alignment horizontal="left" vertical="top"/>
    </xf>
    <xf numFmtId="0" fontId="36" fillId="24" borderId="17" xfId="1" applyFont="1" applyBorder="1" applyAlignment="1" applyProtection="1">
      <alignment horizontal="center" vertical="top"/>
    </xf>
    <xf numFmtId="4" fontId="36" fillId="24" borderId="17" xfId="1" applyNumberFormat="1" applyFont="1" applyBorder="1" applyAlignment="1" applyProtection="1">
      <alignment horizontal="center" vertical="top"/>
    </xf>
    <xf numFmtId="0" fontId="36" fillId="24" borderId="0" xfId="1" applyFont="1" applyBorder="1" applyAlignment="1" applyProtection="1">
      <alignment horizontal="center" vertical="top"/>
    </xf>
    <xf numFmtId="0" fontId="36" fillId="24" borderId="0" xfId="1" applyFont="1" applyAlignment="1" applyProtection="1">
      <alignment horizontal="center" vertical="top"/>
    </xf>
    <xf numFmtId="4" fontId="36" fillId="24" borderId="0" xfId="1" applyNumberFormat="1" applyFont="1" applyAlignment="1" applyProtection="1">
      <alignment horizontal="center" vertical="top"/>
    </xf>
    <xf numFmtId="0" fontId="0" fillId="0" borderId="0" xfId="0" applyBorder="1" applyAlignment="1" applyProtection="1">
      <alignment horizontal="center" vertical="top"/>
    </xf>
    <xf numFmtId="0" fontId="36" fillId="24" borderId="15" xfId="1" applyFont="1" applyBorder="1" applyAlignment="1" applyProtection="1">
      <alignment horizontal="center" vertical="top"/>
    </xf>
    <xf numFmtId="0" fontId="36" fillId="24" borderId="14" xfId="1" applyFont="1" applyBorder="1" applyAlignment="1" applyProtection="1">
      <alignment vertical="top"/>
    </xf>
    <xf numFmtId="0" fontId="36" fillId="24" borderId="14" xfId="1" applyFont="1" applyBorder="1" applyAlignment="1" applyProtection="1">
      <alignment horizontal="center" vertical="top"/>
    </xf>
    <xf numFmtId="4" fontId="36" fillId="24" borderId="14" xfId="1" applyNumberFormat="1" applyFont="1" applyBorder="1" applyAlignment="1" applyProtection="1">
      <alignment horizontal="center" vertical="top"/>
    </xf>
    <xf numFmtId="164" fontId="0" fillId="0" borderId="18" xfId="0" applyNumberFormat="1" applyBorder="1" applyAlignment="1" applyProtection="1">
      <alignment horizontal="center" vertical="top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center" vertical="top" wrapText="1"/>
    </xf>
    <xf numFmtId="164" fontId="0" fillId="0" borderId="16" xfId="0" applyNumberFormat="1" applyBorder="1" applyAlignment="1" applyProtection="1">
      <alignment horizontal="center" vertical="top"/>
    </xf>
    <xf numFmtId="164" fontId="0" fillId="0" borderId="15" xfId="0" applyNumberFormat="1" applyBorder="1" applyAlignment="1" applyProtection="1">
      <alignment horizontal="center" vertical="top"/>
    </xf>
    <xf numFmtId="0" fontId="0" fillId="0" borderId="14" xfId="0" applyBorder="1" applyAlignment="1" applyProtection="1">
      <alignment vertical="top" wrapText="1"/>
    </xf>
    <xf numFmtId="0" fontId="0" fillId="0" borderId="14" xfId="0" applyBorder="1" applyAlignment="1" applyProtection="1">
      <alignment horizontal="center" vertical="top" wrapText="1"/>
    </xf>
    <xf numFmtId="4" fontId="0" fillId="0" borderId="14" xfId="0" applyNumberFormat="1" applyBorder="1" applyAlignment="1" applyProtection="1">
      <alignment horizontal="center" vertical="top"/>
    </xf>
    <xf numFmtId="175" fontId="0" fillId="0" borderId="14" xfId="0" applyNumberFormat="1" applyBorder="1" applyAlignment="1" applyProtection="1">
      <alignment horizontal="right" vertical="top"/>
    </xf>
    <xf numFmtId="175" fontId="0" fillId="0" borderId="20" xfId="0" applyNumberFormat="1" applyBorder="1" applyAlignment="1" applyProtection="1">
      <alignment horizontal="right" vertical="top"/>
    </xf>
    <xf numFmtId="4" fontId="0" fillId="0" borderId="17" xfId="0" applyNumberFormat="1" applyBorder="1" applyAlignment="1" applyProtection="1">
      <alignment horizontal="left" vertical="top"/>
    </xf>
    <xf numFmtId="0" fontId="2" fillId="0" borderId="12" xfId="0" applyFont="1" applyBorder="1" applyAlignment="1">
      <alignment vertical="top" wrapText="1"/>
    </xf>
    <xf numFmtId="0" fontId="0" fillId="0" borderId="0" xfId="0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vertical="top"/>
      <protection locked="0"/>
    </xf>
    <xf numFmtId="7" fontId="36" fillId="24" borderId="0" xfId="1" applyNumberFormat="1" applyFont="1" applyAlignment="1">
      <alignment horizontal="right" vertical="top"/>
    </xf>
    <xf numFmtId="0" fontId="36" fillId="24" borderId="21" xfId="1" applyFont="1" applyBorder="1" applyAlignment="1">
      <alignment horizontal="right" vertical="top"/>
    </xf>
    <xf numFmtId="0" fontId="3" fillId="0" borderId="0" xfId="0" applyFont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36" fillId="24" borderId="16" xfId="1" applyFont="1" applyBorder="1" applyAlignment="1" applyProtection="1">
      <alignment horizontal="center" vertical="top" wrapText="1"/>
    </xf>
    <xf numFmtId="0" fontId="36" fillId="24" borderId="0" xfId="1" applyFont="1" applyBorder="1" applyAlignment="1" applyProtection="1">
      <alignment horizontal="center" vertical="top" wrapText="1"/>
    </xf>
    <xf numFmtId="7" fontId="36" fillId="24" borderId="14" xfId="1" applyNumberFormat="1" applyFont="1" applyBorder="1" applyAlignment="1">
      <alignment horizontal="center" vertical="top"/>
    </xf>
    <xf numFmtId="0" fontId="36" fillId="24" borderId="20" xfId="1" applyFont="1" applyBorder="1" applyAlignment="1">
      <alignment horizontal="center" vertical="top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5"/>
  <sheetViews>
    <sheetView showGridLines="0" tabSelected="1" showWhiteSpace="0" view="pageLayout" zoomScaleNormal="100" zoomScaleSheetLayoutView="100" workbookViewId="0">
      <selection activeCell="F7" sqref="F7"/>
    </sheetView>
  </sheetViews>
  <sheetFormatPr defaultColWidth="9.140625" defaultRowHeight="12.75" x14ac:dyDescent="0.2"/>
  <cols>
    <col min="1" max="1" width="5.7109375" style="2" customWidth="1"/>
    <col min="2" max="2" width="39.28515625" style="3" customWidth="1"/>
    <col min="3" max="3" width="10.28515625" style="2" customWidth="1"/>
    <col min="4" max="4" width="13.28515625" style="2" customWidth="1"/>
    <col min="5" max="5" width="10.7109375" style="33" customWidth="1"/>
    <col min="6" max="6" width="12.42578125" style="22" customWidth="1"/>
    <col min="7" max="7" width="13.85546875" style="22" customWidth="1"/>
  </cols>
  <sheetData>
    <row r="1" spans="1:7" x14ac:dyDescent="0.2">
      <c r="A1" s="77"/>
      <c r="B1" s="77"/>
      <c r="C1" s="76" t="s">
        <v>13</v>
      </c>
      <c r="D1" s="76"/>
      <c r="E1" s="20"/>
      <c r="F1" s="21"/>
    </row>
    <row r="2" spans="1:7" x14ac:dyDescent="0.2">
      <c r="A2" s="75"/>
      <c r="B2" s="75"/>
      <c r="C2" s="76" t="s">
        <v>11</v>
      </c>
      <c r="D2" s="76"/>
      <c r="E2" s="20"/>
      <c r="F2" s="21"/>
    </row>
    <row r="3" spans="1:7" x14ac:dyDescent="0.2">
      <c r="A3" s="80" t="s">
        <v>62</v>
      </c>
      <c r="B3" s="75"/>
      <c r="C3" s="19"/>
      <c r="D3" s="23"/>
      <c r="E3" s="20"/>
      <c r="F3" s="21"/>
    </row>
    <row r="4" spans="1:7" x14ac:dyDescent="0.2">
      <c r="A4" s="81" t="s">
        <v>0</v>
      </c>
      <c r="B4" s="81"/>
      <c r="C4" s="23"/>
      <c r="D4" s="23"/>
      <c r="E4" s="20"/>
      <c r="F4" s="21"/>
    </row>
    <row r="5" spans="1:7" s="3" customFormat="1" ht="22.5" x14ac:dyDescent="0.2">
      <c r="A5" s="1" t="s">
        <v>1</v>
      </c>
      <c r="B5" s="12" t="s">
        <v>2</v>
      </c>
      <c r="C5" s="1" t="s">
        <v>3</v>
      </c>
      <c r="D5" s="1" t="s">
        <v>4</v>
      </c>
      <c r="E5" s="13" t="s">
        <v>5</v>
      </c>
      <c r="F5" s="14" t="s">
        <v>6</v>
      </c>
      <c r="G5" s="15" t="s">
        <v>7</v>
      </c>
    </row>
    <row r="6" spans="1:7" ht="16.149999999999999" customHeight="1" x14ac:dyDescent="0.2">
      <c r="A6" s="36"/>
      <c r="B6" s="39" t="s">
        <v>18</v>
      </c>
      <c r="C6" s="36"/>
      <c r="D6" s="36"/>
      <c r="E6" s="37"/>
      <c r="F6" s="38"/>
      <c r="G6" s="38"/>
    </row>
    <row r="7" spans="1:7" s="3" customFormat="1" ht="25.5" x14ac:dyDescent="0.2">
      <c r="A7" s="11">
        <v>1</v>
      </c>
      <c r="B7" s="16" t="s">
        <v>27</v>
      </c>
      <c r="C7" s="7" t="s">
        <v>50</v>
      </c>
      <c r="D7" s="17" t="s">
        <v>12</v>
      </c>
      <c r="E7" s="17">
        <v>260</v>
      </c>
      <c r="F7" s="9" t="s">
        <v>10</v>
      </c>
      <c r="G7" s="10" t="str">
        <f>IF(OR(ISTEXT(F7),ISBLANK(F7)), "$   - ",ROUND(E7*F7,2))</f>
        <v xml:space="preserve">$   - </v>
      </c>
    </row>
    <row r="8" spans="1:7" s="3" customFormat="1" ht="25.5" x14ac:dyDescent="0.2">
      <c r="A8" s="11">
        <f>A7+1</f>
        <v>2</v>
      </c>
      <c r="B8" s="24" t="s">
        <v>63</v>
      </c>
      <c r="C8" s="7" t="s">
        <v>50</v>
      </c>
      <c r="D8" s="17" t="s">
        <v>32</v>
      </c>
      <c r="E8" s="17">
        <v>1</v>
      </c>
      <c r="F8" s="9" t="s">
        <v>10</v>
      </c>
      <c r="G8" s="10" t="str">
        <f>IF(OR(ISTEXT(F8),ISBLANK(F8)), "$   - ",ROUND(E8*F8,2))</f>
        <v xml:space="preserve">$   - </v>
      </c>
    </row>
    <row r="9" spans="1:7" s="3" customFormat="1" ht="25.5" x14ac:dyDescent="0.2">
      <c r="A9" s="11">
        <f t="shared" ref="A9:A23" si="0">A8+1</f>
        <v>3</v>
      </c>
      <c r="B9" s="24" t="s">
        <v>28</v>
      </c>
      <c r="C9" s="7" t="s">
        <v>50</v>
      </c>
      <c r="D9" s="17" t="s">
        <v>8</v>
      </c>
      <c r="E9" s="17">
        <v>6</v>
      </c>
      <c r="F9" s="9" t="s">
        <v>10</v>
      </c>
      <c r="G9" s="10" t="str">
        <f t="shared" ref="G9:G12" si="1">IF(OR(ISTEXT(F9),ISBLANK(F9)), "$   - ",ROUND(E9*F9,2))</f>
        <v xml:space="preserve">$   - </v>
      </c>
    </row>
    <row r="10" spans="1:7" s="3" customFormat="1" ht="25.5" x14ac:dyDescent="0.2">
      <c r="A10" s="11">
        <f t="shared" si="0"/>
        <v>4</v>
      </c>
      <c r="B10" s="24" t="s">
        <v>29</v>
      </c>
      <c r="C10" s="7" t="s">
        <v>50</v>
      </c>
      <c r="D10" s="17" t="s">
        <v>8</v>
      </c>
      <c r="E10" s="17">
        <v>2</v>
      </c>
      <c r="F10" s="9" t="s">
        <v>10</v>
      </c>
      <c r="G10" s="10" t="str">
        <f t="shared" si="1"/>
        <v xml:space="preserve">$   - </v>
      </c>
    </row>
    <row r="11" spans="1:7" s="3" customFormat="1" ht="25.5" x14ac:dyDescent="0.2">
      <c r="A11" s="11">
        <f t="shared" si="0"/>
        <v>5</v>
      </c>
      <c r="B11" s="16" t="s">
        <v>30</v>
      </c>
      <c r="C11" s="7" t="s">
        <v>50</v>
      </c>
      <c r="D11" s="17" t="s">
        <v>33</v>
      </c>
      <c r="E11" s="17">
        <v>70</v>
      </c>
      <c r="F11" s="9" t="s">
        <v>10</v>
      </c>
      <c r="G11" s="10" t="str">
        <f t="shared" si="1"/>
        <v xml:space="preserve">$   - </v>
      </c>
    </row>
    <row r="12" spans="1:7" s="3" customFormat="1" ht="19.899999999999999" customHeight="1" x14ac:dyDescent="0.2">
      <c r="A12" s="11">
        <f>A11+1</f>
        <v>6</v>
      </c>
      <c r="B12" s="16" t="s">
        <v>31</v>
      </c>
      <c r="C12" s="7" t="s">
        <v>50</v>
      </c>
      <c r="D12" s="17" t="s">
        <v>12</v>
      </c>
      <c r="E12" s="17">
        <v>1358</v>
      </c>
      <c r="F12" s="9" t="s">
        <v>10</v>
      </c>
      <c r="G12" s="10" t="str">
        <f t="shared" si="1"/>
        <v xml:space="preserve">$   - </v>
      </c>
    </row>
    <row r="13" spans="1:7" s="3" customFormat="1" ht="19.899999999999999" customHeight="1" x14ac:dyDescent="0.2">
      <c r="A13" s="40"/>
      <c r="B13" s="41" t="s">
        <v>19</v>
      </c>
      <c r="C13" s="42"/>
      <c r="D13" s="43"/>
      <c r="E13" s="44"/>
      <c r="F13" s="45"/>
      <c r="G13" s="45"/>
    </row>
    <row r="14" spans="1:7" s="3" customFormat="1" ht="32.450000000000003" customHeight="1" x14ac:dyDescent="0.2">
      <c r="A14" s="11">
        <f>A12+1</f>
        <v>7</v>
      </c>
      <c r="B14" s="16" t="s">
        <v>64</v>
      </c>
      <c r="C14" s="7" t="s">
        <v>76</v>
      </c>
      <c r="D14" s="17" t="s">
        <v>12</v>
      </c>
      <c r="E14" s="17">
        <v>320</v>
      </c>
      <c r="F14" s="9" t="s">
        <v>10</v>
      </c>
      <c r="G14" s="10" t="str">
        <f t="shared" ref="G14:G41" si="2">IF(OR(ISTEXT(F14),ISBLANK(F14)), "$   - ",ROUND(E14*F14,2))</f>
        <v xml:space="preserve">$   - </v>
      </c>
    </row>
    <row r="15" spans="1:7" s="3" customFormat="1" ht="38.25" x14ac:dyDescent="0.2">
      <c r="A15" s="11">
        <f t="shared" si="0"/>
        <v>8</v>
      </c>
      <c r="B15" s="16" t="s">
        <v>65</v>
      </c>
      <c r="C15" s="7" t="s">
        <v>51</v>
      </c>
      <c r="D15" s="17" t="s">
        <v>12</v>
      </c>
      <c r="E15" s="17">
        <v>122</v>
      </c>
      <c r="F15" s="9" t="s">
        <v>10</v>
      </c>
      <c r="G15" s="10" t="str">
        <f t="shared" ref="G15:G16" si="3">IF(OR(ISTEXT(F15),ISBLANK(F15)), "$   - ",ROUND(E15*F15,2))</f>
        <v xml:space="preserve">$   - </v>
      </c>
    </row>
    <row r="16" spans="1:7" s="3" customFormat="1" ht="28.9" customHeight="1" x14ac:dyDescent="0.2">
      <c r="A16" s="11">
        <f t="shared" si="0"/>
        <v>9</v>
      </c>
      <c r="B16" s="16" t="s">
        <v>57</v>
      </c>
      <c r="C16" s="7" t="s">
        <v>51</v>
      </c>
      <c r="D16" s="17" t="s">
        <v>12</v>
      </c>
      <c r="E16" s="17">
        <v>30</v>
      </c>
      <c r="F16" s="9" t="s">
        <v>10</v>
      </c>
      <c r="G16" s="10" t="str">
        <f t="shared" si="3"/>
        <v xml:space="preserve">$   - </v>
      </c>
    </row>
    <row r="17" spans="1:7" s="3" customFormat="1" ht="25.5" x14ac:dyDescent="0.2">
      <c r="A17" s="11">
        <f t="shared" si="0"/>
        <v>10</v>
      </c>
      <c r="B17" s="16" t="s">
        <v>58</v>
      </c>
      <c r="C17" s="35" t="s">
        <v>54</v>
      </c>
      <c r="D17" s="17" t="s">
        <v>12</v>
      </c>
      <c r="E17" s="17">
        <v>74</v>
      </c>
      <c r="F17" s="9" t="s">
        <v>10</v>
      </c>
      <c r="G17" s="10" t="str">
        <f t="shared" si="2"/>
        <v xml:space="preserve">$   - </v>
      </c>
    </row>
    <row r="18" spans="1:7" s="3" customFormat="1" ht="25.5" x14ac:dyDescent="0.2">
      <c r="A18" s="11">
        <f t="shared" si="0"/>
        <v>11</v>
      </c>
      <c r="B18" s="4" t="s">
        <v>34</v>
      </c>
      <c r="C18" s="7" t="s">
        <v>23</v>
      </c>
      <c r="D18" s="17" t="s">
        <v>12</v>
      </c>
      <c r="E18" s="17">
        <v>75</v>
      </c>
      <c r="F18" s="9" t="s">
        <v>10</v>
      </c>
      <c r="G18" s="10" t="str">
        <f t="shared" si="2"/>
        <v xml:space="preserve">$   - </v>
      </c>
    </row>
    <row r="19" spans="1:7" s="3" customFormat="1" x14ac:dyDescent="0.2">
      <c r="A19" s="40">
        <f t="shared" si="0"/>
        <v>12</v>
      </c>
      <c r="B19" s="46" t="s">
        <v>35</v>
      </c>
      <c r="C19" s="47"/>
      <c r="D19" s="48"/>
      <c r="E19" s="48"/>
      <c r="F19" s="45"/>
      <c r="G19" s="45"/>
    </row>
    <row r="20" spans="1:7" s="3" customFormat="1" ht="25.5" x14ac:dyDescent="0.2">
      <c r="A20" s="18" t="s">
        <v>36</v>
      </c>
      <c r="B20" s="16" t="s">
        <v>38</v>
      </c>
      <c r="C20" s="7" t="s">
        <v>55</v>
      </c>
      <c r="D20" s="17" t="s">
        <v>33</v>
      </c>
      <c r="E20" s="17">
        <v>46</v>
      </c>
      <c r="F20" s="9" t="s">
        <v>10</v>
      </c>
      <c r="G20" s="10" t="str">
        <f t="shared" ref="G20" si="4">IF(OR(ISTEXT(F20),ISBLANK(F20)), "$   - ",ROUND(E20*F20,2))</f>
        <v xml:space="preserve">$   - </v>
      </c>
    </row>
    <row r="21" spans="1:7" s="3" customFormat="1" ht="25.5" x14ac:dyDescent="0.2">
      <c r="A21" s="18" t="s">
        <v>37</v>
      </c>
      <c r="B21" s="16" t="s">
        <v>39</v>
      </c>
      <c r="C21" s="7" t="s">
        <v>55</v>
      </c>
      <c r="D21" s="17" t="s">
        <v>33</v>
      </c>
      <c r="E21" s="17">
        <v>42</v>
      </c>
      <c r="F21" s="9" t="s">
        <v>10</v>
      </c>
      <c r="G21" s="10" t="str">
        <f t="shared" ref="G21:G24" si="5">IF(OR(ISTEXT(F21),ISBLANK(F21)), "$   - ",ROUND(E21*F21,2))</f>
        <v xml:space="preserve">$   - </v>
      </c>
    </row>
    <row r="22" spans="1:7" s="3" customFormat="1" ht="25.5" x14ac:dyDescent="0.2">
      <c r="A22" s="11">
        <f>A19+1</f>
        <v>13</v>
      </c>
      <c r="B22" s="16" t="s">
        <v>59</v>
      </c>
      <c r="C22" s="7" t="s">
        <v>22</v>
      </c>
      <c r="D22" s="17" t="s">
        <v>33</v>
      </c>
      <c r="E22" s="17">
        <v>26</v>
      </c>
      <c r="F22" s="9" t="s">
        <v>10</v>
      </c>
      <c r="G22" s="10" t="str">
        <f t="shared" si="5"/>
        <v xml:space="preserve">$   - </v>
      </c>
    </row>
    <row r="23" spans="1:7" s="3" customFormat="1" ht="25.5" x14ac:dyDescent="0.2">
      <c r="A23" s="40">
        <f t="shared" si="0"/>
        <v>14</v>
      </c>
      <c r="B23" s="46" t="s">
        <v>40</v>
      </c>
      <c r="C23" s="42"/>
      <c r="D23" s="48"/>
      <c r="E23" s="49"/>
      <c r="F23" s="45"/>
      <c r="G23" s="45"/>
    </row>
    <row r="24" spans="1:7" s="3" customFormat="1" ht="25.5" x14ac:dyDescent="0.2">
      <c r="A24" s="18" t="s">
        <v>36</v>
      </c>
      <c r="B24" s="16" t="s">
        <v>41</v>
      </c>
      <c r="C24" s="7" t="s">
        <v>60</v>
      </c>
      <c r="D24" s="17" t="s">
        <v>33</v>
      </c>
      <c r="E24" s="17">
        <v>26</v>
      </c>
      <c r="F24" s="9" t="s">
        <v>10</v>
      </c>
      <c r="G24" s="10" t="str">
        <f t="shared" si="5"/>
        <v xml:space="preserve">$   - </v>
      </c>
    </row>
    <row r="25" spans="1:7" s="3" customFormat="1" ht="25.5" x14ac:dyDescent="0.2">
      <c r="A25" s="18" t="s">
        <v>37</v>
      </c>
      <c r="B25" s="16" t="s">
        <v>42</v>
      </c>
      <c r="C25" s="7" t="s">
        <v>60</v>
      </c>
      <c r="D25" s="17" t="s">
        <v>33</v>
      </c>
      <c r="E25" s="17">
        <v>22</v>
      </c>
      <c r="F25" s="9" t="s">
        <v>10</v>
      </c>
      <c r="G25" s="10" t="str">
        <f t="shared" si="2"/>
        <v xml:space="preserve">$   - </v>
      </c>
    </row>
    <row r="26" spans="1:7" s="3" customFormat="1" ht="16.899999999999999" customHeight="1" x14ac:dyDescent="0.2">
      <c r="A26" s="40"/>
      <c r="B26" s="41" t="s">
        <v>21</v>
      </c>
      <c r="C26" s="42"/>
      <c r="D26" s="43"/>
      <c r="E26" s="44"/>
      <c r="F26" s="45"/>
      <c r="G26" s="45"/>
    </row>
    <row r="27" spans="1:7" s="3" customFormat="1" ht="25.5" x14ac:dyDescent="0.2">
      <c r="A27" s="11">
        <f>A23+1</f>
        <v>15</v>
      </c>
      <c r="B27" s="4" t="s">
        <v>24</v>
      </c>
      <c r="C27" s="7" t="s">
        <v>73</v>
      </c>
      <c r="D27" s="8" t="s">
        <v>8</v>
      </c>
      <c r="E27" s="5">
        <v>1</v>
      </c>
      <c r="F27" s="9" t="s">
        <v>10</v>
      </c>
      <c r="G27" s="10" t="str">
        <f>IF(OR(ISTEXT(F27),ISBLANK(F27)), "$   - ",ROUND(E27*F27,2))</f>
        <v xml:space="preserve">$   - </v>
      </c>
    </row>
    <row r="28" spans="1:7" s="3" customFormat="1" ht="25.5" x14ac:dyDescent="0.2">
      <c r="A28" s="11">
        <f>A27+1</f>
        <v>16</v>
      </c>
      <c r="B28" s="4" t="s">
        <v>43</v>
      </c>
      <c r="C28" s="7" t="s">
        <v>74</v>
      </c>
      <c r="D28" s="8" t="s">
        <v>8</v>
      </c>
      <c r="E28" s="5">
        <v>6</v>
      </c>
      <c r="F28" s="9" t="s">
        <v>10</v>
      </c>
      <c r="G28" s="10" t="str">
        <f>IF(OR(ISTEXT(F28),ISBLANK(F28)), "$   - ",ROUND(E28*F28,2))</f>
        <v xml:space="preserve">$   - </v>
      </c>
    </row>
    <row r="29" spans="1:7" s="3" customFormat="1" ht="31.15" customHeight="1" x14ac:dyDescent="0.2">
      <c r="A29" s="11">
        <f>A28+1</f>
        <v>17</v>
      </c>
      <c r="B29" s="4" t="s">
        <v>44</v>
      </c>
      <c r="C29" s="7" t="s">
        <v>75</v>
      </c>
      <c r="D29" s="8" t="s">
        <v>8</v>
      </c>
      <c r="E29" s="5">
        <v>1</v>
      </c>
      <c r="F29" s="9" t="s">
        <v>10</v>
      </c>
      <c r="G29" s="10" t="str">
        <f>IF(OR(ISTEXT(F29),ISBLANK(F29)), "$   - ",ROUND(E29*F29,2))</f>
        <v xml:space="preserve">$   - </v>
      </c>
    </row>
    <row r="30" spans="1:7" s="3" customFormat="1" ht="25.5" x14ac:dyDescent="0.2">
      <c r="A30" s="11">
        <f>A29+1</f>
        <v>18</v>
      </c>
      <c r="B30" s="4" t="s">
        <v>17</v>
      </c>
      <c r="C30" s="7" t="s">
        <v>61</v>
      </c>
      <c r="D30" s="8" t="s">
        <v>8</v>
      </c>
      <c r="E30" s="5">
        <v>1</v>
      </c>
      <c r="F30" s="9" t="s">
        <v>10</v>
      </c>
      <c r="G30" s="10" t="str">
        <f>IF(OR(ISTEXT(F30),ISBLANK(F30)), "$   - ",ROUND(E30*F30,2))</f>
        <v xml:space="preserve">$   - </v>
      </c>
    </row>
    <row r="31" spans="1:7" s="3" customFormat="1" ht="38.25" x14ac:dyDescent="0.2">
      <c r="A31" s="11">
        <f>A30+1</f>
        <v>19</v>
      </c>
      <c r="B31" s="4" t="s">
        <v>56</v>
      </c>
      <c r="C31" s="7" t="s">
        <v>61</v>
      </c>
      <c r="D31" s="8" t="s">
        <v>8</v>
      </c>
      <c r="E31" s="5">
        <v>2</v>
      </c>
      <c r="F31" s="9" t="s">
        <v>10</v>
      </c>
      <c r="G31" s="10" t="str">
        <f>IF(OR(ISTEXT(F31),ISBLANK(F31)), "$   - ",ROUND(E31*F31,2))</f>
        <v xml:space="preserve">$   - </v>
      </c>
    </row>
    <row r="32" spans="1:7" s="3" customFormat="1" ht="16.149999999999999" customHeight="1" x14ac:dyDescent="0.2">
      <c r="A32" s="40"/>
      <c r="B32" s="41" t="s">
        <v>20</v>
      </c>
      <c r="C32" s="42"/>
      <c r="D32" s="49"/>
      <c r="E32" s="44"/>
      <c r="F32" s="45"/>
      <c r="G32" s="45"/>
    </row>
    <row r="33" spans="1:7" s="3" customFormat="1" x14ac:dyDescent="0.2">
      <c r="A33" s="11">
        <f>A31+1</f>
        <v>20</v>
      </c>
      <c r="B33" s="4" t="s">
        <v>14</v>
      </c>
      <c r="C33" s="7" t="s">
        <v>68</v>
      </c>
      <c r="D33" s="8" t="s">
        <v>8</v>
      </c>
      <c r="E33" s="5">
        <v>2</v>
      </c>
      <c r="F33" s="9" t="s">
        <v>10</v>
      </c>
      <c r="G33" s="10" t="str">
        <f t="shared" si="2"/>
        <v xml:space="preserve">$   - </v>
      </c>
    </row>
    <row r="34" spans="1:7" s="3" customFormat="1" ht="25.5" x14ac:dyDescent="0.2">
      <c r="A34" s="11">
        <f>A33+1</f>
        <v>21</v>
      </c>
      <c r="B34" s="4" t="s">
        <v>45</v>
      </c>
      <c r="C34" s="7" t="s">
        <v>69</v>
      </c>
      <c r="D34" s="8" t="s">
        <v>12</v>
      </c>
      <c r="E34" s="5">
        <v>632</v>
      </c>
      <c r="F34" s="9" t="s">
        <v>10</v>
      </c>
      <c r="G34" s="10" t="str">
        <f t="shared" si="2"/>
        <v xml:space="preserve">$   - </v>
      </c>
    </row>
    <row r="35" spans="1:7" s="3" customFormat="1" ht="31.15" customHeight="1" x14ac:dyDescent="0.2">
      <c r="A35" s="11">
        <f>A34+1</f>
        <v>22</v>
      </c>
      <c r="B35" s="4" t="s">
        <v>15</v>
      </c>
      <c r="C35" s="7" t="s">
        <v>72</v>
      </c>
      <c r="D35" s="8" t="s">
        <v>16</v>
      </c>
      <c r="E35" s="5">
        <v>2</v>
      </c>
      <c r="F35" s="9" t="s">
        <v>10</v>
      </c>
      <c r="G35" s="10" t="str">
        <f t="shared" si="2"/>
        <v xml:space="preserve">$   - </v>
      </c>
    </row>
    <row r="36" spans="1:7" s="3" customFormat="1" x14ac:dyDescent="0.2">
      <c r="A36" s="40"/>
      <c r="B36" s="41" t="s">
        <v>46</v>
      </c>
      <c r="C36" s="42"/>
      <c r="D36" s="43"/>
      <c r="E36" s="44"/>
      <c r="F36" s="45"/>
      <c r="G36" s="45"/>
    </row>
    <row r="37" spans="1:7" s="3" customFormat="1" ht="57.6" customHeight="1" x14ac:dyDescent="0.2">
      <c r="A37" s="11">
        <f>A35+1</f>
        <v>23</v>
      </c>
      <c r="B37" s="4" t="s">
        <v>49</v>
      </c>
      <c r="C37" s="7" t="s">
        <v>70</v>
      </c>
      <c r="D37" s="17" t="s">
        <v>32</v>
      </c>
      <c r="E37" s="34">
        <v>1</v>
      </c>
      <c r="F37" s="9" t="s">
        <v>10</v>
      </c>
      <c r="G37" s="10" t="str">
        <f t="shared" si="2"/>
        <v xml:space="preserve">$   - </v>
      </c>
    </row>
    <row r="38" spans="1:7" s="3" customFormat="1" ht="30" customHeight="1" x14ac:dyDescent="0.2">
      <c r="A38" s="11">
        <f t="shared" ref="A38:A41" si="6">A37+1</f>
        <v>24</v>
      </c>
      <c r="B38" s="4" t="s">
        <v>66</v>
      </c>
      <c r="C38" s="7" t="s">
        <v>52</v>
      </c>
      <c r="D38" s="8" t="s">
        <v>12</v>
      </c>
      <c r="E38" s="17">
        <v>84</v>
      </c>
      <c r="F38" s="9" t="s">
        <v>10</v>
      </c>
      <c r="G38" s="10" t="str">
        <f t="shared" si="2"/>
        <v xml:space="preserve">$   - </v>
      </c>
    </row>
    <row r="39" spans="1:7" s="3" customFormat="1" ht="38.25" x14ac:dyDescent="0.2">
      <c r="A39" s="11">
        <f t="shared" si="6"/>
        <v>25</v>
      </c>
      <c r="B39" s="4" t="s">
        <v>47</v>
      </c>
      <c r="C39" s="7" t="s">
        <v>53</v>
      </c>
      <c r="D39" s="8" t="s">
        <v>12</v>
      </c>
      <c r="E39" s="17">
        <v>54</v>
      </c>
      <c r="F39" s="9" t="s">
        <v>10</v>
      </c>
      <c r="G39" s="10" t="str">
        <f t="shared" si="2"/>
        <v xml:space="preserve">$   - </v>
      </c>
    </row>
    <row r="40" spans="1:7" s="3" customFormat="1" ht="44.45" customHeight="1" x14ac:dyDescent="0.2">
      <c r="A40" s="11">
        <f t="shared" si="6"/>
        <v>26</v>
      </c>
      <c r="B40" s="4" t="s">
        <v>48</v>
      </c>
      <c r="C40" s="7" t="s">
        <v>53</v>
      </c>
      <c r="D40" s="8" t="s">
        <v>12</v>
      </c>
      <c r="E40" s="17">
        <v>202</v>
      </c>
      <c r="F40" s="9" t="s">
        <v>10</v>
      </c>
      <c r="G40" s="10" t="str">
        <f t="shared" ref="G40" si="7">IF(OR(ISTEXT(F40),ISBLANK(F40)), "$   - ",ROUND(E40*F40,2))</f>
        <v xml:space="preserve">$   - </v>
      </c>
    </row>
    <row r="41" spans="1:7" s="3" customFormat="1" ht="25.5" x14ac:dyDescent="0.2">
      <c r="A41" s="11">
        <f t="shared" si="6"/>
        <v>27</v>
      </c>
      <c r="B41" s="4" t="s">
        <v>67</v>
      </c>
      <c r="C41" s="7" t="s">
        <v>71</v>
      </c>
      <c r="D41" s="17" t="s">
        <v>32</v>
      </c>
      <c r="E41" s="34">
        <v>1</v>
      </c>
      <c r="F41" s="9" t="s">
        <v>10</v>
      </c>
      <c r="G41" s="10" t="str">
        <f t="shared" si="2"/>
        <v xml:space="preserve">$   - </v>
      </c>
    </row>
    <row r="42" spans="1:7" ht="14.25" x14ac:dyDescent="0.2">
      <c r="A42" s="51"/>
      <c r="B42" s="52"/>
      <c r="C42" s="53"/>
      <c r="D42" s="53"/>
      <c r="E42" s="54"/>
      <c r="F42" s="25"/>
      <c r="G42" s="26"/>
    </row>
    <row r="43" spans="1:7" ht="13.9" customHeight="1" x14ac:dyDescent="0.2">
      <c r="A43" s="82" t="s">
        <v>9</v>
      </c>
      <c r="B43" s="83"/>
      <c r="C43" s="55"/>
      <c r="D43" s="56"/>
      <c r="E43" s="57"/>
      <c r="F43" s="78"/>
      <c r="G43" s="79"/>
    </row>
    <row r="44" spans="1:7" ht="14.25" x14ac:dyDescent="0.2">
      <c r="A44" s="82"/>
      <c r="B44" s="83"/>
      <c r="C44" s="58"/>
      <c r="D44" s="56"/>
      <c r="E44" s="57"/>
      <c r="F44" s="84">
        <f>SUM(G7:G41)</f>
        <v>0</v>
      </c>
      <c r="G44" s="85"/>
    </row>
    <row r="45" spans="1:7" ht="14.25" x14ac:dyDescent="0.2">
      <c r="A45" s="59"/>
      <c r="B45" s="60"/>
      <c r="C45" s="61"/>
      <c r="D45" s="61"/>
      <c r="E45" s="62"/>
      <c r="F45" s="27"/>
      <c r="G45" s="28"/>
    </row>
    <row r="46" spans="1:7" x14ac:dyDescent="0.2">
      <c r="A46" s="63"/>
      <c r="B46" s="64"/>
      <c r="C46" s="65"/>
      <c r="D46" s="65"/>
      <c r="E46" s="20"/>
      <c r="F46" s="21"/>
      <c r="G46" s="29"/>
    </row>
    <row r="47" spans="1:7" x14ac:dyDescent="0.2">
      <c r="A47" s="66"/>
      <c r="B47" s="64"/>
      <c r="C47" s="65"/>
      <c r="D47" s="65"/>
      <c r="E47" s="30"/>
      <c r="F47" s="31"/>
      <c r="G47" s="32"/>
    </row>
    <row r="48" spans="1:7" x14ac:dyDescent="0.2">
      <c r="A48" s="66"/>
      <c r="B48" s="64"/>
      <c r="C48" s="65"/>
      <c r="D48" s="65"/>
      <c r="E48" s="73" t="s">
        <v>26</v>
      </c>
      <c r="F48" s="73"/>
      <c r="G48" s="50"/>
    </row>
    <row r="49" spans="1:7" x14ac:dyDescent="0.2">
      <c r="A49" s="67"/>
      <c r="B49" s="68"/>
      <c r="C49" s="69"/>
      <c r="D49" s="69"/>
      <c r="E49" s="70"/>
      <c r="F49" s="71"/>
      <c r="G49" s="72"/>
    </row>
    <row r="51" spans="1:7" ht="14.45" customHeight="1" x14ac:dyDescent="0.2">
      <c r="A51" s="74" t="s">
        <v>25</v>
      </c>
      <c r="B51" s="74"/>
      <c r="C51" s="74"/>
      <c r="D51" s="74"/>
      <c r="E51" s="74"/>
      <c r="F51" s="74"/>
      <c r="G51" s="74"/>
    </row>
    <row r="52" spans="1:7" ht="14.45" customHeight="1" x14ac:dyDescent="0.2">
      <c r="A52" s="74"/>
      <c r="B52" s="74"/>
      <c r="C52" s="74"/>
      <c r="D52" s="74"/>
      <c r="E52" s="74"/>
      <c r="F52" s="74"/>
      <c r="G52" s="74"/>
    </row>
    <row r="53" spans="1:7" ht="38.25" x14ac:dyDescent="0.2">
      <c r="A53" s="6">
        <f>1</f>
        <v>1</v>
      </c>
      <c r="B53" s="4" t="s">
        <v>56</v>
      </c>
      <c r="C53" s="7" t="s">
        <v>61</v>
      </c>
      <c r="D53" s="8" t="s">
        <v>8</v>
      </c>
      <c r="E53" s="5">
        <v>2</v>
      </c>
      <c r="F53" s="9" t="s">
        <v>10</v>
      </c>
      <c r="G53" s="10" t="str">
        <f t="shared" ref="G53" si="8">IF(OR(ISTEXT(F53),ISBLANK(F53)), "$   - ",ROUND(E53*F53,2))</f>
        <v xml:space="preserve">$   - </v>
      </c>
    </row>
    <row r="55" spans="1:7" ht="13.15" customHeight="1" x14ac:dyDescent="0.2"/>
  </sheetData>
  <sheetProtection algorithmName="SHA-512" hashValue="kM7p1fI+vv5PpwnOSh1TKSKP9zTrzY9AO6pBpLYGG3UUycs/mbQkNmhChpf6aL8TnNVrB3UjlNlsOzb1bC4qYA==" saltValue="+fWbF9XumtyZBauJKWhRLQ==" spinCount="100000" sheet="1" selectLockedCells="1"/>
  <mergeCells count="12">
    <mergeCell ref="E48:F48"/>
    <mergeCell ref="A51:G51"/>
    <mergeCell ref="A52:G52"/>
    <mergeCell ref="A2:B2"/>
    <mergeCell ref="C1:D1"/>
    <mergeCell ref="A1:B1"/>
    <mergeCell ref="F43:G43"/>
    <mergeCell ref="A3:B3"/>
    <mergeCell ref="A4:B4"/>
    <mergeCell ref="A43:B44"/>
    <mergeCell ref="F44:G44"/>
    <mergeCell ref="C2:D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53 F7:F12 F14:F18 F20:F22 F24:F25 F27:F31 F33:F35 F37:F41" xr:uid="{00000000-0002-0000-0100-000000000000}">
      <formula1>IF(F7&gt;=0,ROUND(F7,2),0.01)</formula1>
    </dataValidation>
  </dataValidations>
  <pageMargins left="0.5" right="0.5" top="0.70874999999999999" bottom="0.75" header="0.25" footer="0.25"/>
  <pageSetup scale="92" fitToHeight="0" orientation="portrait" r:id="rId1"/>
  <headerFooter alignWithMargins="0">
    <oddHeader xml:space="preserve">&amp;LThe City of Winnipeg
RFP No.900-2023
&amp;R Bid Submission
Page &amp;P           </oddHeader>
    <oddFooter xml:space="preserve">&amp;R____________________________
Name of Proponent         </oddFooter>
  </headerFooter>
  <ignoredErrors>
    <ignoredError sqref="G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Unit prices</vt:lpstr>
      <vt:lpstr>Sheet1</vt:lpstr>
      <vt:lpstr>'Unit prices'!ContractTitle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cp:lastPrinted>2024-01-08T16:23:22Z</cp:lastPrinted>
  <dcterms:created xsi:type="dcterms:W3CDTF">1999-10-18T14:40:40Z</dcterms:created>
  <dcterms:modified xsi:type="dcterms:W3CDTF">2024-01-08T20:14:38Z</dcterms:modified>
  <cp:category/>
  <cp:contentStatus/>
</cp:coreProperties>
</file>