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V:\1137\active\113707560\1200_specification\652-2023\"/>
    </mc:Choice>
  </mc:AlternateContent>
  <xr:revisionPtr revIDLastSave="0" documentId="13_ncr:1_{68F9C5BE-EE8A-48B3-94B9-651BE3FB4C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52-2023" sheetId="1" r:id="rId1"/>
  </sheets>
  <definedNames>
    <definedName name="_12TENDER_SUBMISSI">'652-2023'!#REF!</definedName>
    <definedName name="_4PAGE_1_OF_13">'652-2023'!#REF!</definedName>
    <definedName name="_8TENDER_NO._181">'652-2023'!#REF!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'652-2023'!#REF!</definedName>
    <definedName name="_xlnm.Print_Area" localSheetId="0">'652-2023'!$B$1:$H$65</definedName>
    <definedName name="_xlnm.Print_Titles" localSheetId="0">'652-2023'!$1:$5</definedName>
    <definedName name="_xlnm.Print_Titles">'652-2023'!$B$4:$IO$4</definedName>
    <definedName name="TEMP">'652-2023'!#REF!</definedName>
    <definedName name="TESTHEAD">'652-2023'!#REF!</definedName>
    <definedName name="XEVERYTHING">'652-2023'!$B$1:$IO$56</definedName>
    <definedName name="XITEMS">'652-2023'!$B$6:$IO$56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8" i="1" l="1"/>
  <c r="H59" i="1" s="1"/>
  <c r="H55" i="1" l="1"/>
  <c r="H50" i="1"/>
  <c r="H51" i="1"/>
  <c r="H52" i="1"/>
  <c r="H49" i="1"/>
  <c r="H46" i="1"/>
  <c r="H48" i="1"/>
  <c r="H44" i="1"/>
  <c r="H41" i="1"/>
  <c r="H39" i="1"/>
  <c r="H37" i="1"/>
  <c r="H35" i="1"/>
  <c r="H32" i="1"/>
  <c r="H30" i="1"/>
  <c r="H28" i="1"/>
  <c r="H25" i="1"/>
  <c r="H23" i="1"/>
  <c r="H21" i="1"/>
  <c r="H18" i="1"/>
  <c r="H16" i="1"/>
  <c r="H15" i="1"/>
  <c r="H14" i="1"/>
  <c r="H13" i="1"/>
  <c r="H11" i="1"/>
  <c r="H9" i="1"/>
  <c r="H8" i="1"/>
  <c r="H53" i="1" l="1"/>
  <c r="C63" i="1" l="1"/>
  <c r="B63" i="1"/>
  <c r="C59" i="1"/>
  <c r="B59" i="1"/>
  <c r="H63" i="1"/>
  <c r="H56" i="1" l="1"/>
  <c r="H62" i="1" s="1"/>
  <c r="B62" i="1"/>
  <c r="B61" i="1"/>
  <c r="B56" i="1"/>
  <c r="B53" i="1"/>
  <c r="C62" i="1"/>
  <c r="C61" i="1"/>
  <c r="C56" i="1"/>
  <c r="C53" i="1"/>
  <c r="H61" i="1" l="1"/>
  <c r="G64" i="1" s="1"/>
</calcChain>
</file>

<file path=xl/sharedStrings.xml><?xml version="1.0" encoding="utf-8"?>
<sst xmlns="http://schemas.openxmlformats.org/spreadsheetml/2006/main" count="209" uniqueCount="158">
  <si>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</si>
  <si>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</si>
  <si>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</si>
  <si>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</si>
  <si>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</si>
  <si>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</si>
  <si>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</si>
  <si>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</si>
  <si>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</si>
  <si>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</si>
  <si>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</si>
  <si>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</si>
  <si>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</si>
  <si>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</si>
  <si>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</si>
  <si>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</si>
  <si>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</si>
  <si>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</si>
  <si>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</si>
  <si>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</si>
  <si>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</si>
  <si>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</si>
  <si>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</si>
  <si>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</si>
  <si>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</si>
  <si>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</si>
  <si>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</si>
  <si>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</si>
  <si>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</si>
  <si>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</si>
  <si>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</si>
  <si>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</si>
  <si>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</si>
  <si>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</si>
  <si>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</si>
  <si>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</si>
  <si>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</si>
  <si>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m</t>
  </si>
  <si>
    <t>D006</t>
  </si>
  <si>
    <t xml:space="preserve">Reflective Crack Maintenance </t>
  </si>
  <si>
    <t>F001</t>
  </si>
  <si>
    <t>G001</t>
  </si>
  <si>
    <t>Sodding</t>
  </si>
  <si>
    <t>G003</t>
  </si>
  <si>
    <t>B001</t>
  </si>
  <si>
    <t>Pavement Removal</t>
  </si>
  <si>
    <t>Tie-ins and Approaches</t>
  </si>
  <si>
    <t>F002</t>
  </si>
  <si>
    <t>vert. m</t>
  </si>
  <si>
    <t>Replacing Existing Risers</t>
  </si>
  <si>
    <t>F002A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</si>
  <si>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</si>
  <si>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</si>
  <si>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</si>
  <si>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</si>
  <si>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</si>
  <si>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</si>
  <si>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</si>
  <si>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</si>
  <si>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</si>
  <si>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</si>
  <si>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</si>
  <si>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</si>
  <si>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</si>
  <si>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</si>
  <si>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</si>
  <si>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</si>
  <si>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</si>
  <si>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</si>
  <si>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</si>
  <si>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A.12</t>
  </si>
  <si>
    <t>A.13</t>
  </si>
  <si>
    <t>A.14</t>
  </si>
  <si>
    <t>A.15</t>
  </si>
  <si>
    <t>A.16</t>
  </si>
  <si>
    <t>A.17</t>
  </si>
  <si>
    <t>Type IA</t>
  </si>
  <si>
    <t>A.18</t>
  </si>
  <si>
    <t>CW 3250-R7</t>
  </si>
  <si>
    <t>A.19</t>
  </si>
  <si>
    <t>CW 2130-R12</t>
  </si>
  <si>
    <t>A.20</t>
  </si>
  <si>
    <t>A.21</t>
  </si>
  <si>
    <t>A.22</t>
  </si>
  <si>
    <t>A.23</t>
  </si>
  <si>
    <t>Pre-cast Concrete Risers</t>
  </si>
  <si>
    <t xml:space="preserve"> width &gt; or = 600 mm</t>
  </si>
  <si>
    <t>B100r</t>
  </si>
  <si>
    <t>Miscellaneous Concrete Slab Removal</t>
  </si>
  <si>
    <t>B104r</t>
  </si>
  <si>
    <t>C051</t>
  </si>
  <si>
    <t xml:space="preserve">CW 3325-R5  </t>
  </si>
  <si>
    <t>(SEE B9)</t>
  </si>
  <si>
    <t>A.1</t>
  </si>
  <si>
    <t>B003</t>
  </si>
  <si>
    <t>Asphalt Pavement</t>
  </si>
  <si>
    <t>E12</t>
  </si>
  <si>
    <t>E16</t>
  </si>
  <si>
    <t>E13</t>
  </si>
  <si>
    <t>B.1</t>
  </si>
  <si>
    <t>C.1</t>
  </si>
  <si>
    <t>Main Line Paving</t>
  </si>
  <si>
    <t>Adjustment of Manholes/Catch Basins Frames</t>
  </si>
  <si>
    <t>CW 3210-R8</t>
  </si>
  <si>
    <t>C055</t>
  </si>
  <si>
    <t xml:space="preserve">Construction of Asphaltic Concrete Pavements </t>
  </si>
  <si>
    <t>C056</t>
  </si>
  <si>
    <t>C058</t>
  </si>
  <si>
    <t>C059</t>
  </si>
  <si>
    <t>C060</t>
  </si>
  <si>
    <t>ROADWORKS - REMOVALS/RENEWALS</t>
  </si>
  <si>
    <t>MOBILIZATION /DEMOLIBIZATION</t>
  </si>
  <si>
    <t>L. sum</t>
  </si>
  <si>
    <t>I001</t>
  </si>
  <si>
    <t>Mobilization/Demobilization</t>
  </si>
  <si>
    <t>CW 3110-R22</t>
  </si>
  <si>
    <t>100 mm Type 5 Concrete Sidewalk</t>
  </si>
  <si>
    <t>CW 3510-R10</t>
  </si>
  <si>
    <t>Supplying and Placing Sub-base Material</t>
  </si>
  <si>
    <t>Geotextile Fabric</t>
  </si>
  <si>
    <t>CW 3130-R5</t>
  </si>
  <si>
    <t>A022A2</t>
  </si>
  <si>
    <t>Separation/Filtration Fabric</t>
  </si>
  <si>
    <t>A022A4</t>
  </si>
  <si>
    <t>CW 3135-R2</t>
  </si>
  <si>
    <t>A022A6</t>
  </si>
  <si>
    <t>Class B Geogrid</t>
  </si>
  <si>
    <t>PIONEER GREENWAY ASPHALT PATH</t>
  </si>
  <si>
    <r>
      <t>CW 3110-R22</t>
    </r>
    <r>
      <rPr>
        <sz val="11"/>
        <color theme="1"/>
        <rFont val="Calibri"/>
        <family val="2"/>
        <scheme val="minor"/>
      </rPr>
      <t/>
    </r>
  </si>
  <si>
    <t>A007B1</t>
  </si>
  <si>
    <t>50 mm Granular B  Limestone</t>
  </si>
  <si>
    <t>A010B1</t>
  </si>
  <si>
    <t>Base Course Material - Granular B Limestone</t>
  </si>
  <si>
    <t>CW 3410-R12</t>
  </si>
  <si>
    <t>E052s</t>
  </si>
  <si>
    <t>Corrugated Steel Pipe Culvert - Supply</t>
  </si>
  <si>
    <t>CW 3610-R5</t>
  </si>
  <si>
    <t>E053s</t>
  </si>
  <si>
    <t>E057i</t>
  </si>
  <si>
    <t>Corrugated Steel Pipe Culvert - Install</t>
  </si>
  <si>
    <t>E058i</t>
  </si>
  <si>
    <t>Fence Removal</t>
  </si>
  <si>
    <t>H007</t>
  </si>
  <si>
    <t>Chain Link Fence</t>
  </si>
  <si>
    <t>CW 3550-R3</t>
  </si>
  <si>
    <t>H009</t>
  </si>
  <si>
    <t>2.44m Height</t>
  </si>
  <si>
    <t>Chain Link Fencing Gates - Double Locking</t>
  </si>
  <si>
    <t>Post Bollard and Chain Fence</t>
  </si>
  <si>
    <t>E 15</t>
  </si>
  <si>
    <t>Stub Pole Removal</t>
  </si>
  <si>
    <t>Tree Removal</t>
  </si>
  <si>
    <t>PATHWAY LIGHTING</t>
  </si>
  <si>
    <t>Supply and Installation of Pathway Lighting</t>
  </si>
  <si>
    <t>E11</t>
  </si>
  <si>
    <t>LS</t>
  </si>
  <si>
    <t>E2</t>
  </si>
  <si>
    <t>(250 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</si>
</sst>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0.0"/>
  </numFmts>
  <fonts count="54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</borders>
  <cellStyleXfs count="109">
    <xf numFmtId="0" fontId="0" fillId="2" borderId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6" borderId="0" applyNumberFormat="0" applyBorder="0" applyAlignment="0" applyProtection="0"/>
    <xf numFmtId="0" fontId="38" fillId="9" borderId="0" applyNumberFormat="0" applyBorder="0" applyAlignment="0" applyProtection="0"/>
    <xf numFmtId="0" fontId="38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20" borderId="0" applyNumberFormat="0" applyBorder="0" applyAlignment="0" applyProtection="0"/>
    <xf numFmtId="0" fontId="27" fillId="4" borderId="0" applyNumberFormat="0" applyBorder="0" applyAlignment="0" applyProtection="0"/>
    <xf numFmtId="0" fontId="11" fillId="0" borderId="0" applyFill="0">
      <alignment horizontal="right" vertical="top"/>
    </xf>
    <xf numFmtId="0" fontId="39" fillId="0" borderId="0" applyFill="0">
      <alignment horizontal="right" vertical="top"/>
    </xf>
    <xf numFmtId="0" fontId="12" fillId="0" borderId="1" applyFill="0">
      <alignment horizontal="right" vertical="top"/>
    </xf>
    <xf numFmtId="0" fontId="40" fillId="0" borderId="1" applyFill="0">
      <alignment horizontal="right" vertical="top"/>
    </xf>
    <xf numFmtId="0" fontId="40" fillId="0" borderId="1" applyFill="0">
      <alignment horizontal="right" vertical="top"/>
    </xf>
    <xf numFmtId="169" fontId="12" fillId="0" borderId="2" applyFill="0">
      <alignment horizontal="right" vertical="top"/>
    </xf>
    <xf numFmtId="169" fontId="40" fillId="0" borderId="2" applyFill="0">
      <alignment horizontal="right" vertical="top"/>
    </xf>
    <xf numFmtId="0" fontId="12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13" fillId="0" borderId="3" applyFill="0">
      <alignment horizontal="center" vertical="center" wrapText="1"/>
    </xf>
    <xf numFmtId="0" fontId="41" fillId="0" borderId="3" applyFill="0">
      <alignment horizontal="center" vertical="center" wrapText="1"/>
    </xf>
    <xf numFmtId="0" fontId="12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14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164" fontId="15" fillId="0" borderId="4" applyFill="0">
      <alignment horizontal="centerContinuous" wrapText="1"/>
    </xf>
    <xf numFmtId="164" fontId="43" fillId="0" borderId="4" applyFill="0">
      <alignment horizontal="centerContinuous" wrapText="1"/>
    </xf>
    <xf numFmtId="164" fontId="12" fillId="0" borderId="1" applyFill="0">
      <alignment horizontal="center" vertical="top" wrapText="1"/>
    </xf>
    <xf numFmtId="164" fontId="40" fillId="0" borderId="1" applyFill="0">
      <alignment horizontal="center" vertical="top" wrapText="1"/>
    </xf>
    <xf numFmtId="164" fontId="40" fillId="0" borderId="1" applyFill="0">
      <alignment horizontal="center" vertical="top" wrapText="1"/>
    </xf>
    <xf numFmtId="0" fontId="12" fillId="0" borderId="1" applyFill="0">
      <alignment horizontal="center" wrapText="1"/>
    </xf>
    <xf numFmtId="0" fontId="40" fillId="0" borderId="1" applyFill="0">
      <alignment horizontal="center" wrapText="1"/>
    </xf>
    <xf numFmtId="0" fontId="40" fillId="0" borderId="1" applyFill="0">
      <alignment horizontal="center" wrapText="1"/>
    </xf>
    <xf numFmtId="174" fontId="12" fillId="0" borderId="1" applyFill="0"/>
    <xf numFmtId="174" fontId="40" fillId="0" borderId="1" applyFill="0"/>
    <xf numFmtId="174" fontId="40" fillId="0" borderId="1" applyFill="0"/>
    <xf numFmtId="170" fontId="12" fillId="0" borderId="1" applyFill="0">
      <alignment horizontal="right"/>
      <protection locked="0"/>
    </xf>
    <xf numFmtId="170" fontId="40" fillId="0" borderId="1" applyFill="0">
      <alignment horizontal="right"/>
      <protection locked="0"/>
    </xf>
    <xf numFmtId="170" fontId="40" fillId="0" borderId="1" applyFill="0">
      <alignment horizontal="right"/>
      <protection locked="0"/>
    </xf>
    <xf numFmtId="168" fontId="12" fillId="0" borderId="1" applyFill="0">
      <alignment horizontal="right"/>
      <protection locked="0"/>
    </xf>
    <xf numFmtId="168" fontId="40" fillId="0" borderId="1" applyFill="0">
      <alignment horizontal="right"/>
      <protection locked="0"/>
    </xf>
    <xf numFmtId="168" fontId="40" fillId="0" borderId="1" applyFill="0">
      <alignment horizontal="right"/>
      <protection locked="0"/>
    </xf>
    <xf numFmtId="168" fontId="12" fillId="0" borderId="1" applyFill="0"/>
    <xf numFmtId="168" fontId="40" fillId="0" borderId="1" applyFill="0"/>
    <xf numFmtId="168" fontId="40" fillId="0" borderId="1" applyFill="0"/>
    <xf numFmtId="168" fontId="12" fillId="0" borderId="3" applyFill="0">
      <alignment horizontal="right"/>
    </xf>
    <xf numFmtId="168" fontId="40" fillId="0" borderId="3" applyFill="0">
      <alignment horizontal="right"/>
    </xf>
    <xf numFmtId="0" fontId="31" fillId="21" borderId="5" applyNumberFormat="0" applyAlignment="0" applyProtection="0"/>
    <xf numFmtId="0" fontId="33" fillId="22" borderId="6" applyNumberFormat="0" applyAlignment="0" applyProtection="0"/>
    <xf numFmtId="0" fontId="16" fillId="0" borderId="1" applyFill="0">
      <alignment horizontal="left" vertical="top"/>
    </xf>
    <xf numFmtId="0" fontId="44" fillId="0" borderId="1" applyFill="0">
      <alignment horizontal="left" vertical="top"/>
    </xf>
    <xf numFmtId="0" fontId="44" fillId="0" borderId="1" applyFill="0">
      <alignment horizontal="left" vertical="top"/>
    </xf>
    <xf numFmtId="0" fontId="3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9" fillId="8" borderId="5" applyNumberFormat="0" applyAlignment="0" applyProtection="0"/>
    <xf numFmtId="0" fontId="32" fillId="0" borderId="10" applyNumberFormat="0" applyFill="0" applyAlignment="0" applyProtection="0"/>
    <xf numFmtId="0" fontId="28" fillId="23" borderId="0" applyNumberFormat="0" applyBorder="0" applyAlignment="0" applyProtection="0"/>
    <xf numFmtId="0" fontId="10" fillId="0" borderId="0"/>
    <xf numFmtId="0" fontId="9" fillId="2" borderId="0"/>
    <xf numFmtId="0" fontId="10" fillId="0" borderId="0"/>
    <xf numFmtId="0" fontId="50" fillId="0" borderId="0"/>
    <xf numFmtId="0" fontId="9" fillId="24" borderId="11" applyNumberFormat="0" applyFont="0" applyAlignment="0" applyProtection="0"/>
    <xf numFmtId="176" fontId="13" fillId="0" borderId="3" applyNumberFormat="0" applyFont="0" applyFill="0" applyBorder="0" applyAlignment="0" applyProtection="0">
      <alignment horizontal="center" vertical="top" wrapText="1"/>
    </xf>
    <xf numFmtId="176" fontId="41" fillId="0" borderId="3" applyNumberFormat="0" applyFont="0" applyFill="0" applyBorder="0" applyAlignment="0" applyProtection="0">
      <alignment horizontal="center" vertical="top" wrapText="1"/>
    </xf>
    <xf numFmtId="0" fontId="30" fillId="21" borderId="12" applyNumberFormat="0" applyAlignment="0" applyProtection="0"/>
    <xf numFmtId="0" fontId="17" fillId="0" borderId="0">
      <alignment horizontal="right"/>
    </xf>
    <xf numFmtId="0" fontId="45" fillId="0" borderId="0">
      <alignment horizontal="right"/>
    </xf>
    <xf numFmtId="0" fontId="22" fillId="0" borderId="0" applyNumberFormat="0" applyFill="0" applyBorder="0" applyAlignment="0" applyProtection="0"/>
    <xf numFmtId="0" fontId="12" fillId="0" borderId="0" applyFill="0">
      <alignment horizontal="left"/>
    </xf>
    <xf numFmtId="0" fontId="40" fillId="0" borderId="0" applyFill="0">
      <alignment horizontal="left"/>
    </xf>
    <xf numFmtId="0" fontId="18" fillId="0" borderId="0" applyFill="0">
      <alignment horizontal="centerContinuous" vertical="center"/>
    </xf>
    <xf numFmtId="0" fontId="46" fillId="0" borderId="0" applyFill="0">
      <alignment horizontal="centerContinuous" vertical="center"/>
    </xf>
    <xf numFmtId="173" fontId="19" fillId="0" borderId="0" applyFill="0">
      <alignment horizontal="centerContinuous" vertical="center"/>
    </xf>
    <xf numFmtId="173" fontId="47" fillId="0" borderId="0" applyFill="0">
      <alignment horizontal="centerContinuous" vertical="center"/>
    </xf>
    <xf numFmtId="175" fontId="19" fillId="0" borderId="0" applyFill="0">
      <alignment horizontal="centerContinuous" vertical="center"/>
    </xf>
    <xf numFmtId="175" fontId="47" fillId="0" borderId="0" applyFill="0">
      <alignment horizontal="centerContinuous" vertical="center"/>
    </xf>
    <xf numFmtId="0" fontId="12" fillId="0" borderId="3">
      <alignment horizontal="centerContinuous" wrapText="1"/>
    </xf>
    <xf numFmtId="0" fontId="40" fillId="0" borderId="3">
      <alignment horizontal="centerContinuous" wrapText="1"/>
    </xf>
    <xf numFmtId="171" fontId="20" fillId="0" borderId="0" applyFill="0">
      <alignment horizontal="left"/>
    </xf>
    <xf numFmtId="171" fontId="48" fillId="0" borderId="0" applyFill="0">
      <alignment horizontal="left"/>
    </xf>
    <xf numFmtId="172" fontId="21" fillId="0" borderId="0" applyFill="0">
      <alignment horizontal="right"/>
    </xf>
    <xf numFmtId="172" fontId="49" fillId="0" borderId="0" applyFill="0">
      <alignment horizontal="right"/>
    </xf>
    <xf numFmtId="0" fontId="12" fillId="0" borderId="13" applyFill="0"/>
    <xf numFmtId="0" fontId="40" fillId="0" borderId="13" applyFill="0"/>
    <xf numFmtId="0" fontId="36" fillId="0" borderId="14" applyNumberFormat="0" applyFill="0" applyAlignment="0" applyProtection="0"/>
    <xf numFmtId="0" fontId="34" fillId="0" borderId="0" applyNumberFormat="0" applyFill="0" applyBorder="0" applyAlignment="0" applyProtection="0"/>
  </cellStyleXfs>
  <cellXfs count="132">
    <xf numFmtId="0" fontId="0" fillId="2" borderId="0" xfId="0"/>
    <xf numFmtId="0" fontId="0" fillId="2" borderId="15" xfId="0" applyBorder="1"/>
    <xf numFmtId="0" fontId="0" fillId="2" borderId="0" xfId="0" applyAlignment="1">
      <alignment horizontal="centerContinuous" vertical="center"/>
    </xf>
    <xf numFmtId="0" fontId="0" fillId="2" borderId="16" xfId="0" applyBorder="1" applyAlignment="1">
      <alignment horizontal="center"/>
    </xf>
    <xf numFmtId="0" fontId="0" fillId="2" borderId="17" xfId="0" applyBorder="1" applyAlignment="1">
      <alignment horizontal="center"/>
    </xf>
    <xf numFmtId="0" fontId="0" fillId="2" borderId="18" xfId="0" applyBorder="1" applyAlignment="1">
      <alignment horizontal="center"/>
    </xf>
    <xf numFmtId="0" fontId="0" fillId="2" borderId="19" xfId="0" applyBorder="1" applyAlignment="1">
      <alignment horizontal="left" vertical="top"/>
    </xf>
    <xf numFmtId="0" fontId="0" fillId="2" borderId="19" xfId="0" applyBorder="1" applyAlignment="1">
      <alignment horizontal="center" vertical="top"/>
    </xf>
    <xf numFmtId="1" fontId="0" fillId="2" borderId="20" xfId="0" applyNumberFormat="1" applyBorder="1" applyAlignment="1">
      <alignment vertical="top"/>
    </xf>
    <xf numFmtId="0" fontId="0" fillId="2" borderId="20" xfId="0" applyBorder="1" applyAlignment="1">
      <alignment horizontal="center" vertical="top"/>
    </xf>
    <xf numFmtId="0" fontId="0" fillId="2" borderId="20" xfId="0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Border="1" applyAlignment="1">
      <alignment vertical="top"/>
    </xf>
    <xf numFmtId="0" fontId="0" fillId="2" borderId="19" xfId="0" applyBorder="1" applyAlignment="1">
      <alignment vertical="top"/>
    </xf>
    <xf numFmtId="0" fontId="0" fillId="2" borderId="0" xfId="0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Border="1" applyAlignment="1">
      <alignment horizontal="center" vertical="top"/>
    </xf>
    <xf numFmtId="0" fontId="3" fillId="2" borderId="19" xfId="0" applyFont="1" applyBorder="1" applyAlignment="1">
      <alignment vertical="top"/>
    </xf>
    <xf numFmtId="0" fontId="5" fillId="2" borderId="15" xfId="0" applyFont="1" applyBorder="1"/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Alignment="1">
      <alignment horizontal="right"/>
    </xf>
    <xf numFmtId="7" fontId="0" fillId="2" borderId="19" xfId="0" applyNumberFormat="1" applyBorder="1" applyAlignment="1">
      <alignment horizontal="right"/>
    </xf>
    <xf numFmtId="7" fontId="0" fillId="2" borderId="23" xfId="0" applyNumberFormat="1" applyBorder="1" applyAlignment="1">
      <alignment horizontal="right"/>
    </xf>
    <xf numFmtId="0" fontId="0" fillId="2" borderId="0" xfId="0" applyAlignment="1">
      <alignment horizontal="center"/>
    </xf>
    <xf numFmtId="0" fontId="0" fillId="2" borderId="15" xfId="0" applyBorder="1" applyAlignment="1">
      <alignment horizontal="center"/>
    </xf>
    <xf numFmtId="7" fontId="0" fillId="2" borderId="13" xfId="0" applyNumberFormat="1" applyBorder="1" applyAlignment="1">
      <alignment horizontal="right"/>
    </xf>
    <xf numFmtId="7" fontId="0" fillId="2" borderId="25" xfId="0" applyNumberFormat="1" applyBorder="1" applyAlignment="1">
      <alignment horizontal="right"/>
    </xf>
    <xf numFmtId="7" fontId="2" fillId="2" borderId="0" xfId="0" applyNumberFormat="1" applyFont="1" applyAlignment="1">
      <alignment horizontal="centerContinuous" vertical="center"/>
    </xf>
    <xf numFmtId="1" fontId="5" fillId="2" borderId="0" xfId="0" applyNumberFormat="1" applyFont="1" applyAlignment="1">
      <alignment horizontal="centerContinuous" vertical="top"/>
    </xf>
    <xf numFmtId="0" fontId="5" fillId="2" borderId="0" xfId="0" applyFont="1" applyAlignment="1">
      <alignment horizontal="centerContinuous" vertical="center"/>
    </xf>
    <xf numFmtId="7" fontId="6" fillId="2" borderId="0" xfId="0" applyNumberFormat="1" applyFont="1" applyAlignment="1">
      <alignment horizontal="centerContinuous" vertical="center"/>
    </xf>
    <xf numFmtId="164" fontId="7" fillId="25" borderId="19" xfId="0" applyNumberFormat="1" applyFont="1" applyFill="1" applyBorder="1" applyAlignment="1">
      <alignment horizontal="left" vertical="center"/>
    </xf>
    <xf numFmtId="164" fontId="7" fillId="25" borderId="19" xfId="0" applyNumberFormat="1" applyFont="1" applyFill="1" applyBorder="1" applyAlignment="1">
      <alignment horizontal="left" vertical="center" wrapText="1"/>
    </xf>
    <xf numFmtId="2" fontId="0" fillId="2" borderId="0" xfId="0" applyNumberFormat="1" applyAlignment="1">
      <alignment horizontal="centerContinuous"/>
    </xf>
    <xf numFmtId="7" fontId="0" fillId="2" borderId="0" xfId="0" applyNumberFormat="1" applyAlignment="1">
      <alignment horizontal="centerContinuous" vertical="center"/>
    </xf>
    <xf numFmtId="0" fontId="3" fillId="2" borderId="22" xfId="0" applyFont="1" applyBorder="1" applyAlignment="1">
      <alignment horizontal="center" vertical="center"/>
    </xf>
    <xf numFmtId="0" fontId="3" fillId="2" borderId="19" xfId="0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7" fontId="0" fillId="2" borderId="19" xfId="0" applyNumberFormat="1" applyBorder="1" applyAlignment="1">
      <alignment horizontal="right" vertical="center"/>
    </xf>
    <xf numFmtId="0" fontId="0" fillId="2" borderId="0" xfId="0" applyAlignment="1">
      <alignment vertical="center"/>
    </xf>
    <xf numFmtId="7" fontId="0" fillId="2" borderId="22" xfId="0" applyNumberFormat="1" applyBorder="1" applyAlignment="1">
      <alignment horizontal="right" vertical="center"/>
    </xf>
    <xf numFmtId="0" fontId="0" fillId="2" borderId="24" xfId="0" applyBorder="1" applyAlignment="1">
      <alignment vertical="top"/>
    </xf>
    <xf numFmtId="0" fontId="0" fillId="2" borderId="26" xfId="0" applyBorder="1"/>
    <xf numFmtId="0" fontId="0" fillId="2" borderId="24" xfId="0" applyBorder="1" applyAlignment="1">
      <alignment horizontal="center"/>
    </xf>
    <xf numFmtId="0" fontId="0" fillId="2" borderId="27" xfId="0" applyBorder="1"/>
    <xf numFmtId="0" fontId="0" fillId="2" borderId="27" xfId="0" applyBorder="1" applyAlignment="1">
      <alignment horizontal="center"/>
    </xf>
    <xf numFmtId="7" fontId="0" fillId="2" borderId="27" xfId="0" applyNumberFormat="1" applyBorder="1" applyAlignment="1">
      <alignment horizontal="right"/>
    </xf>
    <xf numFmtId="0" fontId="0" fillId="2" borderId="27" xfId="0" applyBorder="1" applyAlignment="1">
      <alignment horizontal="right"/>
    </xf>
    <xf numFmtId="0" fontId="0" fillId="2" borderId="29" xfId="0" applyBorder="1" applyAlignment="1">
      <alignment vertical="top"/>
    </xf>
    <xf numFmtId="0" fontId="0" fillId="2" borderId="13" xfId="0" applyBorder="1"/>
    <xf numFmtId="0" fontId="0" fillId="2" borderId="13" xfId="0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Border="1" applyAlignment="1">
      <alignment horizontal="right"/>
    </xf>
    <xf numFmtId="7" fontId="0" fillId="2" borderId="30" xfId="0" applyNumberFormat="1" applyBorder="1" applyAlignment="1">
      <alignment horizontal="right"/>
    </xf>
    <xf numFmtId="164" fontId="9" fillId="0" borderId="1" xfId="0" applyNumberFormat="1" applyFont="1" applyFill="1" applyBorder="1" applyAlignment="1">
      <alignment horizontal="center" vertical="top" wrapText="1"/>
    </xf>
    <xf numFmtId="7" fontId="0" fillId="2" borderId="28" xfId="0" applyNumberFormat="1" applyBorder="1" applyAlignment="1">
      <alignment horizontal="right" vertical="center"/>
    </xf>
    <xf numFmtId="0" fontId="0" fillId="2" borderId="32" xfId="0" applyBorder="1" applyAlignment="1">
      <alignment horizontal="right"/>
    </xf>
    <xf numFmtId="0" fontId="0" fillId="2" borderId="33" xfId="0" applyBorder="1" applyAlignment="1">
      <alignment horizontal="right"/>
    </xf>
    <xf numFmtId="4" fontId="9" fillId="26" borderId="1" xfId="0" applyNumberFormat="1" applyFont="1" applyFill="1" applyBorder="1" applyAlignment="1">
      <alignment horizontal="center" vertical="top" wrapText="1"/>
    </xf>
    <xf numFmtId="165" fontId="9" fillId="0" borderId="1" xfId="0" applyNumberFormat="1" applyFont="1" applyFill="1" applyBorder="1" applyAlignment="1">
      <alignment horizontal="left" vertical="top" wrapText="1"/>
    </xf>
    <xf numFmtId="164" fontId="9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0" fontId="52" fillId="26" borderId="0" xfId="0" applyFont="1" applyFill="1"/>
    <xf numFmtId="164" fontId="9" fillId="0" borderId="1" xfId="80" applyNumberFormat="1" applyFont="1" applyBorder="1" applyAlignment="1">
      <alignment horizontal="left" vertical="top" wrapText="1"/>
    </xf>
    <xf numFmtId="0" fontId="9" fillId="2" borderId="0" xfId="81"/>
    <xf numFmtId="7" fontId="9" fillId="2" borderId="20" xfId="81" applyNumberFormat="1" applyBorder="1" applyAlignment="1">
      <alignment horizontal="right" vertical="center"/>
    </xf>
    <xf numFmtId="0" fontId="9" fillId="2" borderId="0" xfId="81" applyAlignment="1">
      <alignment vertical="center"/>
    </xf>
    <xf numFmtId="165" fontId="9" fillId="0" borderId="1" xfId="81" applyNumberFormat="1" applyFill="1" applyBorder="1" applyAlignment="1">
      <alignment horizontal="left" vertical="top" wrapText="1"/>
    </xf>
    <xf numFmtId="164" fontId="9" fillId="0" borderId="1" xfId="81" applyNumberFormat="1" applyFill="1" applyBorder="1" applyAlignment="1">
      <alignment horizontal="left" vertical="top" wrapText="1"/>
    </xf>
    <xf numFmtId="0" fontId="9" fillId="0" borderId="1" xfId="81" applyFill="1" applyBorder="1" applyAlignment="1">
      <alignment horizontal="center" vertical="top" wrapText="1"/>
    </xf>
    <xf numFmtId="166" fontId="51" fillId="26" borderId="1" xfId="81" applyNumberFormat="1" applyFont="1" applyFill="1" applyBorder="1" applyAlignment="1" applyProtection="1">
      <alignment vertical="top"/>
      <protection locked="0"/>
    </xf>
    <xf numFmtId="1" fontId="51" fillId="0" borderId="1" xfId="81" applyNumberFormat="1" applyFont="1" applyFill="1" applyBorder="1" applyAlignment="1">
      <alignment horizontal="right" vertical="top" wrapText="1"/>
    </xf>
    <xf numFmtId="164" fontId="9" fillId="0" borderId="1" xfId="80" applyNumberFormat="1" applyFont="1" applyBorder="1" applyAlignment="1">
      <alignment horizontal="center" vertical="top" wrapText="1"/>
    </xf>
    <xf numFmtId="7" fontId="9" fillId="2" borderId="22" xfId="81" applyNumberFormat="1" applyBorder="1" applyAlignment="1">
      <alignment horizontal="right" vertical="center"/>
    </xf>
    <xf numFmtId="0" fontId="3" fillId="2" borderId="48" xfId="81" applyFont="1" applyBorder="1" applyAlignment="1">
      <alignment horizontal="center" vertical="center"/>
    </xf>
    <xf numFmtId="7" fontId="9" fillId="2" borderId="49" xfId="81" applyNumberFormat="1" applyBorder="1" applyAlignment="1">
      <alignment horizontal="right" vertical="center"/>
    </xf>
    <xf numFmtId="4" fontId="9" fillId="26" borderId="34" xfId="81" applyNumberFormat="1" applyFill="1" applyBorder="1" applyAlignment="1">
      <alignment horizontal="center" vertical="top" wrapText="1"/>
    </xf>
    <xf numFmtId="7" fontId="9" fillId="2" borderId="39" xfId="81" applyNumberFormat="1" applyBorder="1" applyAlignment="1">
      <alignment horizontal="right" vertical="center"/>
    </xf>
    <xf numFmtId="0" fontId="3" fillId="2" borderId="50" xfId="81" applyFont="1" applyBorder="1" applyAlignment="1">
      <alignment horizontal="center" vertical="center"/>
    </xf>
    <xf numFmtId="7" fontId="9" fillId="2" borderId="51" xfId="81" applyNumberFormat="1" applyBorder="1" applyAlignment="1">
      <alignment horizontal="right" vertical="center"/>
    </xf>
    <xf numFmtId="165" fontId="9" fillId="2" borderId="1" xfId="0" applyNumberFormat="1" applyFont="1" applyBorder="1" applyAlignment="1">
      <alignment horizontal="left" vertical="top" wrapText="1"/>
    </xf>
    <xf numFmtId="164" fontId="9" fillId="2" borderId="1" xfId="0" applyNumberFormat="1" applyFont="1" applyBorder="1" applyAlignment="1">
      <alignment horizontal="left" vertical="top" wrapText="1"/>
    </xf>
    <xf numFmtId="164" fontId="9" fillId="26" borderId="1" xfId="0" applyNumberFormat="1" applyFont="1" applyFill="1" applyBorder="1" applyAlignment="1">
      <alignment horizontal="center" vertical="top" wrapText="1"/>
    </xf>
    <xf numFmtId="0" fontId="9" fillId="2" borderId="1" xfId="0" applyFont="1" applyBorder="1" applyAlignment="1">
      <alignment horizontal="center" vertical="top" wrapText="1"/>
    </xf>
    <xf numFmtId="1" fontId="9" fillId="2" borderId="1" xfId="0" applyNumberFormat="1" applyFont="1" applyBorder="1" applyAlignment="1">
      <alignment horizontal="right" vertical="top"/>
    </xf>
    <xf numFmtId="166" fontId="9" fillId="26" borderId="1" xfId="0" applyNumberFormat="1" applyFont="1" applyFill="1" applyBorder="1" applyAlignment="1" applyProtection="1">
      <alignment vertical="top"/>
      <protection locked="0"/>
    </xf>
    <xf numFmtId="166" fontId="9" fillId="2" borderId="1" xfId="0" applyNumberFormat="1" applyFont="1" applyBorder="1" applyAlignment="1">
      <alignment vertical="top"/>
    </xf>
    <xf numFmtId="167" fontId="9" fillId="26" borderId="1" xfId="0" applyNumberFormat="1" applyFont="1" applyFill="1" applyBorder="1" applyAlignment="1">
      <alignment horizontal="center" vertical="top"/>
    </xf>
    <xf numFmtId="0" fontId="9" fillId="26" borderId="1" xfId="0" applyFont="1" applyFill="1" applyBorder="1" applyAlignment="1">
      <alignment vertical="center"/>
    </xf>
    <xf numFmtId="165" fontId="9" fillId="2" borderId="1" xfId="0" applyNumberFormat="1" applyFont="1" applyBorder="1" applyAlignment="1">
      <alignment horizontal="center" vertical="top" wrapText="1"/>
    </xf>
    <xf numFmtId="164" fontId="9" fillId="2" borderId="1" xfId="0" applyNumberFormat="1" applyFont="1" applyBorder="1" applyAlignment="1">
      <alignment horizontal="center" vertical="top" wrapText="1"/>
    </xf>
    <xf numFmtId="4" fontId="9" fillId="26" borderId="1" xfId="0" applyNumberFormat="1" applyFont="1" applyFill="1" applyBorder="1" applyAlignment="1">
      <alignment horizontal="center" vertical="top"/>
    </xf>
    <xf numFmtId="1" fontId="9" fillId="2" borderId="1" xfId="0" applyNumberFormat="1" applyFont="1" applyBorder="1" applyAlignment="1">
      <alignment horizontal="right" vertical="top" wrapText="1"/>
    </xf>
    <xf numFmtId="0" fontId="10" fillId="2" borderId="0" xfId="0" applyFont="1"/>
    <xf numFmtId="166" fontId="9" fillId="2" borderId="1" xfId="0" applyNumberFormat="1" applyFont="1" applyBorder="1" applyAlignment="1">
      <alignment vertical="top" wrapText="1"/>
    </xf>
    <xf numFmtId="165" fontId="9" fillId="2" borderId="1" xfId="0" applyNumberFormat="1" applyFont="1" applyBorder="1" applyAlignment="1">
      <alignment horizontal="right" vertical="top" wrapText="1"/>
    </xf>
    <xf numFmtId="164" fontId="9" fillId="2" borderId="1" xfId="0" applyNumberFormat="1" applyFont="1" applyBorder="1" applyAlignment="1">
      <alignment vertical="top" wrapText="1"/>
    </xf>
    <xf numFmtId="0" fontId="52" fillId="26" borderId="0" xfId="0" applyFont="1" applyFill="1" applyAlignment="1">
      <alignment vertical="top"/>
    </xf>
    <xf numFmtId="177" fontId="9" fillId="2" borderId="1" xfId="0" applyNumberFormat="1" applyFont="1" applyBorder="1" applyAlignment="1">
      <alignment horizontal="right" vertical="top" wrapText="1"/>
    </xf>
    <xf numFmtId="1" fontId="9" fillId="0" borderId="1" xfId="0" applyNumberFormat="1" applyFont="1" applyFill="1" applyBorder="1" applyAlignment="1">
      <alignment horizontal="right" vertical="top"/>
    </xf>
    <xf numFmtId="166" fontId="9" fillId="0" borderId="1" xfId="0" applyNumberFormat="1" applyFont="1" applyFill="1" applyBorder="1" applyAlignment="1" applyProtection="1">
      <alignment vertical="top"/>
      <protection locked="0"/>
    </xf>
    <xf numFmtId="165" fontId="9" fillId="2" borderId="1" xfId="0" applyNumberFormat="1" applyFont="1" applyBorder="1" applyAlignment="1">
      <alignment horizontal="left" vertical="top"/>
    </xf>
    <xf numFmtId="166" fontId="9" fillId="0" borderId="1" xfId="0" applyNumberFormat="1" applyFont="1" applyFill="1" applyBorder="1" applyAlignment="1">
      <alignment vertical="top"/>
    </xf>
    <xf numFmtId="7" fontId="0" fillId="2" borderId="35" xfId="0" applyNumberFormat="1" applyBorder="1" applyAlignment="1">
      <alignment horizontal="center"/>
    </xf>
    <xf numFmtId="0" fontId="0" fillId="2" borderId="36" xfId="0" applyBorder="1"/>
    <xf numFmtId="1" fontId="8" fillId="2" borderId="31" xfId="0" applyNumberFormat="1" applyFont="1" applyBorder="1" applyAlignment="1">
      <alignment horizontal="left" vertical="center" wrapText="1"/>
    </xf>
    <xf numFmtId="0" fontId="0" fillId="2" borderId="37" xfId="0" applyBorder="1" applyAlignment="1">
      <alignment vertical="center" wrapText="1"/>
    </xf>
    <xf numFmtId="0" fontId="0" fillId="2" borderId="38" xfId="0" applyBorder="1" applyAlignment="1">
      <alignment vertical="center" wrapText="1"/>
    </xf>
    <xf numFmtId="0" fontId="0" fillId="2" borderId="42" xfId="0" applyBorder="1"/>
    <xf numFmtId="0" fontId="0" fillId="2" borderId="43" xfId="0" applyBorder="1"/>
    <xf numFmtId="1" fontId="8" fillId="2" borderId="20" xfId="0" applyNumberFormat="1" applyFont="1" applyBorder="1" applyAlignment="1">
      <alignment horizontal="left" vertical="center" wrapText="1"/>
    </xf>
    <xf numFmtId="0" fontId="0" fillId="2" borderId="0" xfId="0" applyAlignment="1">
      <alignment vertical="center" wrapText="1"/>
    </xf>
    <xf numFmtId="0" fontId="0" fillId="2" borderId="44" xfId="0" applyBorder="1" applyAlignment="1">
      <alignment vertical="center" wrapText="1"/>
    </xf>
    <xf numFmtId="1" fontId="8" fillId="2" borderId="39" xfId="0" applyNumberFormat="1" applyFont="1" applyBorder="1" applyAlignment="1">
      <alignment horizontal="left" vertical="center" wrapText="1"/>
    </xf>
    <xf numFmtId="0" fontId="0" fillId="2" borderId="40" xfId="0" applyBorder="1" applyAlignment="1">
      <alignment vertical="center" wrapText="1"/>
    </xf>
    <xf numFmtId="0" fontId="0" fillId="2" borderId="41" xfId="0" applyBorder="1" applyAlignment="1">
      <alignment vertical="center" wrapText="1"/>
    </xf>
    <xf numFmtId="1" fontId="4" fillId="2" borderId="39" xfId="0" applyNumberFormat="1" applyFont="1" applyBorder="1" applyAlignment="1">
      <alignment horizontal="left" vertical="center" wrapText="1"/>
    </xf>
    <xf numFmtId="1" fontId="4" fillId="2" borderId="45" xfId="0" applyNumberFormat="1" applyFont="1" applyBorder="1" applyAlignment="1">
      <alignment horizontal="left" vertical="center" wrapText="1"/>
    </xf>
    <xf numFmtId="0" fontId="0" fillId="2" borderId="46" xfId="0" applyBorder="1" applyAlignment="1">
      <alignment vertical="center" wrapText="1"/>
    </xf>
    <xf numFmtId="0" fontId="0" fillId="2" borderId="47" xfId="0" applyBorder="1" applyAlignment="1">
      <alignment vertical="center" wrapText="1"/>
    </xf>
    <xf numFmtId="1" fontId="8" fillId="2" borderId="20" xfId="81" applyNumberFormat="1" applyFont="1" applyBorder="1" applyAlignment="1">
      <alignment horizontal="left" vertical="center" wrapText="1"/>
    </xf>
    <xf numFmtId="0" fontId="9" fillId="2" borderId="0" xfId="81" applyAlignment="1">
      <alignment vertical="center" wrapText="1"/>
    </xf>
    <xf numFmtId="0" fontId="9" fillId="2" borderId="44" xfId="81" applyBorder="1" applyAlignment="1">
      <alignment vertical="center" wrapText="1"/>
    </xf>
    <xf numFmtId="1" fontId="8" fillId="2" borderId="39" xfId="81" applyNumberFormat="1" applyFont="1" applyBorder="1" applyAlignment="1">
      <alignment horizontal="left" vertical="center" wrapText="1"/>
    </xf>
    <xf numFmtId="0" fontId="9" fillId="2" borderId="40" xfId="81" applyBorder="1" applyAlignment="1">
      <alignment vertical="center" wrapText="1"/>
    </xf>
    <xf numFmtId="0" fontId="9" fillId="2" borderId="41" xfId="81" applyBorder="1" applyAlignment="1">
      <alignment vertical="center" wrapText="1"/>
    </xf>
    <xf numFmtId="1" fontId="53" fillId="2" borderId="45" xfId="0" applyNumberFormat="1" applyFont="1" applyBorder="1" applyAlignment="1">
      <alignment horizontal="left" vertical="center" wrapText="1"/>
    </xf>
    <xf numFmtId="0" fontId="9" fillId="2" borderId="46" xfId="0" applyFont="1" applyBorder="1" applyAlignment="1">
      <alignment vertical="center" wrapText="1"/>
    </xf>
    <xf numFmtId="0" fontId="9" fillId="2" borderId="47" xfId="0" applyFont="1" applyBorder="1" applyAlignment="1">
      <alignment vertical="center" wrapText="1"/>
    </xf>
  </cellXfs>
  <cellStyles count="10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34"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H65"/>
  <sheetViews>
    <sheetView showZeros="0" tabSelected="1" showOutlineSymbols="0" view="pageBreakPreview" topLeftCell="B1" zoomScale="75" zoomScaleNormal="75" zoomScaleSheetLayoutView="75" workbookViewId="0">
      <selection activeCell="G58" sqref="G58"/>
    </sheetView>
  </sheetViews>
  <sheetFormatPr defaultColWidth="10.5546875" defaultRowHeight="15" x14ac:dyDescent="0.2"/>
  <cols>
    <col min="1" max="1" width="7.88671875" style="23" hidden="1" customWidth="1"/>
    <col min="2" max="2" width="8.77734375" style="14" customWidth="1"/>
    <col min="3" max="3" width="36.77734375" customWidth="1"/>
    <col min="4" max="4" width="12.77734375" style="26" customWidth="1"/>
    <col min="5" max="5" width="6.77734375" customWidth="1"/>
    <col min="6" max="6" width="11.77734375" customWidth="1"/>
    <col min="7" max="7" width="11.77734375" style="23" customWidth="1"/>
    <col min="8" max="8" width="16.77734375" style="23" customWidth="1"/>
  </cols>
  <sheetData>
    <row r="1" spans="1:8" ht="15.75" x14ac:dyDescent="0.2">
      <c r="A1" s="33"/>
      <c r="B1" s="31" t="s">
        <v>0</v>
      </c>
      <c r="C1" s="32"/>
      <c r="D1" s="32"/>
      <c r="E1" s="32"/>
      <c r="F1" s="32"/>
      <c r="G1" s="33"/>
      <c r="H1" s="32"/>
    </row>
    <row r="2" spans="1:8" x14ac:dyDescent="0.2">
      <c r="A2" s="30"/>
      <c r="B2" s="15" t="s">
        <v>92</v>
      </c>
      <c r="C2" s="2"/>
      <c r="D2" s="2"/>
      <c r="E2" s="2"/>
      <c r="F2" s="2"/>
      <c r="G2" s="30"/>
      <c r="H2" s="2"/>
    </row>
    <row r="3" spans="1:8" x14ac:dyDescent="0.2">
      <c r="A3" s="19"/>
      <c r="B3" s="14" t="s">
        <v>1</v>
      </c>
      <c r="D3"/>
      <c r="G3" s="37"/>
      <c r="H3" s="36"/>
    </row>
    <row r="4" spans="1:8" x14ac:dyDescent="0.2">
      <c r="A4" s="54" t="s">
        <v>24</v>
      </c>
      <c r="B4" s="16" t="s">
        <v>3</v>
      </c>
      <c r="C4" s="4" t="s">
        <v>4</v>
      </c>
      <c r="D4" s="3" t="s">
        <v>5</v>
      </c>
      <c r="E4" s="5" t="s">
        <v>6</v>
      </c>
      <c r="F4" s="5" t="s">
        <v>7</v>
      </c>
      <c r="G4" s="20" t="s">
        <v>8</v>
      </c>
      <c r="H4" s="5" t="s">
        <v>9</v>
      </c>
    </row>
    <row r="5" spans="1:8" ht="15.75" thickBot="1" x14ac:dyDescent="0.25">
      <c r="A5" s="25"/>
      <c r="B5" s="44"/>
      <c r="C5" s="45"/>
      <c r="D5" s="46" t="s">
        <v>10</v>
      </c>
      <c r="E5" s="47"/>
      <c r="F5" s="48" t="s">
        <v>11</v>
      </c>
      <c r="G5" s="49"/>
      <c r="H5" s="50"/>
    </row>
    <row r="6" spans="1:8" s="42" customFormat="1" ht="30" customHeight="1" thickTop="1" x14ac:dyDescent="0.2">
      <c r="A6" s="40"/>
      <c r="B6" s="39" t="s">
        <v>12</v>
      </c>
      <c r="C6" s="108" t="s">
        <v>127</v>
      </c>
      <c r="D6" s="109"/>
      <c r="E6" s="109"/>
      <c r="F6" s="110"/>
      <c r="G6" s="91"/>
      <c r="H6" s="58" t="s">
        <v>2</v>
      </c>
    </row>
    <row r="7" spans="1:8" ht="36" customHeight="1" x14ac:dyDescent="0.2">
      <c r="A7" s="21"/>
      <c r="B7" s="17"/>
      <c r="C7" s="34" t="s">
        <v>17</v>
      </c>
      <c r="D7" s="11"/>
      <c r="E7" s="9" t="s">
        <v>2</v>
      </c>
      <c r="F7" s="9" t="s">
        <v>2</v>
      </c>
      <c r="G7" s="91"/>
      <c r="H7" s="24"/>
    </row>
    <row r="8" spans="1:8" s="65" customFormat="1" ht="30" customHeight="1" x14ac:dyDescent="0.2">
      <c r="A8" s="61" t="s">
        <v>51</v>
      </c>
      <c r="B8" s="83" t="s">
        <v>93</v>
      </c>
      <c r="C8" s="84" t="s">
        <v>52</v>
      </c>
      <c r="D8" s="85" t="s">
        <v>115</v>
      </c>
      <c r="E8" s="86" t="s">
        <v>26</v>
      </c>
      <c r="F8" s="87">
        <v>575</v>
      </c>
      <c r="G8" s="88"/>
      <c r="H8" s="89">
        <f t="shared" ref="H8:H9" si="0">ROUND(G8*F8,2)</f>
        <v>0</v>
      </c>
    </row>
    <row r="9" spans="1:8" s="65" customFormat="1" ht="30" customHeight="1" x14ac:dyDescent="0.2">
      <c r="A9" s="90" t="s">
        <v>53</v>
      </c>
      <c r="B9" s="83" t="s">
        <v>27</v>
      </c>
      <c r="C9" s="84" t="s">
        <v>54</v>
      </c>
      <c r="D9" s="85" t="s">
        <v>128</v>
      </c>
      <c r="E9" s="86" t="s">
        <v>28</v>
      </c>
      <c r="F9" s="87">
        <v>2050</v>
      </c>
      <c r="G9" s="88"/>
      <c r="H9" s="89">
        <f t="shared" si="0"/>
        <v>0</v>
      </c>
    </row>
    <row r="10" spans="1:8" s="65" customFormat="1" ht="32.450000000000003" customHeight="1" x14ac:dyDescent="0.2">
      <c r="A10" s="90" t="s">
        <v>55</v>
      </c>
      <c r="B10" s="83" t="s">
        <v>56</v>
      </c>
      <c r="C10" s="84" t="s">
        <v>118</v>
      </c>
      <c r="D10" s="85" t="s">
        <v>128</v>
      </c>
      <c r="E10" s="86"/>
      <c r="F10" s="87"/>
      <c r="G10" s="91"/>
      <c r="H10" s="89"/>
    </row>
    <row r="11" spans="1:8" s="65" customFormat="1" ht="30" customHeight="1" x14ac:dyDescent="0.2">
      <c r="A11" s="90" t="s">
        <v>129</v>
      </c>
      <c r="B11" s="92" t="s">
        <v>29</v>
      </c>
      <c r="C11" s="84" t="s">
        <v>130</v>
      </c>
      <c r="D11" s="93" t="s">
        <v>2</v>
      </c>
      <c r="E11" s="86" t="s">
        <v>30</v>
      </c>
      <c r="F11" s="87">
        <v>760</v>
      </c>
      <c r="G11" s="88"/>
      <c r="H11" s="89">
        <f t="shared" ref="H11" si="1">ROUND(G11*F11,2)</f>
        <v>0</v>
      </c>
    </row>
    <row r="12" spans="1:8" s="65" customFormat="1" ht="38.450000000000003" customHeight="1" x14ac:dyDescent="0.2">
      <c r="A12" s="90" t="s">
        <v>31</v>
      </c>
      <c r="B12" s="83" t="s">
        <v>57</v>
      </c>
      <c r="C12" s="84" t="s">
        <v>32</v>
      </c>
      <c r="D12" s="85" t="s">
        <v>115</v>
      </c>
      <c r="E12" s="86"/>
      <c r="F12" s="87"/>
      <c r="G12" s="91"/>
      <c r="H12" s="89"/>
    </row>
    <row r="13" spans="1:8" s="65" customFormat="1" ht="35.25" customHeight="1" x14ac:dyDescent="0.2">
      <c r="A13" s="90" t="s">
        <v>131</v>
      </c>
      <c r="B13" s="92" t="s">
        <v>29</v>
      </c>
      <c r="C13" s="84" t="s">
        <v>132</v>
      </c>
      <c r="D13" s="93" t="s">
        <v>2</v>
      </c>
      <c r="E13" s="86" t="s">
        <v>26</v>
      </c>
      <c r="F13" s="87">
        <v>380</v>
      </c>
      <c r="G13" s="88"/>
      <c r="H13" s="89">
        <f t="shared" ref="H13:H16" si="2">ROUND(G13*F13,2)</f>
        <v>0</v>
      </c>
    </row>
    <row r="14" spans="1:8" s="65" customFormat="1" ht="30" customHeight="1" x14ac:dyDescent="0.2">
      <c r="A14" s="61" t="s">
        <v>33</v>
      </c>
      <c r="B14" s="83" t="s">
        <v>58</v>
      </c>
      <c r="C14" s="84" t="s">
        <v>34</v>
      </c>
      <c r="D14" s="85" t="s">
        <v>115</v>
      </c>
      <c r="E14" s="86" t="s">
        <v>28</v>
      </c>
      <c r="F14" s="87">
        <v>3500</v>
      </c>
      <c r="G14" s="88"/>
      <c r="H14" s="89">
        <f t="shared" si="2"/>
        <v>0</v>
      </c>
    </row>
    <row r="15" spans="1:8" s="65" customFormat="1" ht="33" customHeight="1" x14ac:dyDescent="0.2">
      <c r="A15" s="90" t="s">
        <v>59</v>
      </c>
      <c r="B15" s="83" t="s">
        <v>60</v>
      </c>
      <c r="C15" s="84" t="s">
        <v>119</v>
      </c>
      <c r="D15" s="85" t="s">
        <v>120</v>
      </c>
      <c r="E15" s="86"/>
      <c r="F15" s="87"/>
      <c r="G15" s="91"/>
      <c r="H15" s="89">
        <f t="shared" si="2"/>
        <v>0</v>
      </c>
    </row>
    <row r="16" spans="1:8" s="65" customFormat="1" ht="30" customHeight="1" x14ac:dyDescent="0.2">
      <c r="A16" s="90" t="s">
        <v>121</v>
      </c>
      <c r="B16" s="92" t="s">
        <v>29</v>
      </c>
      <c r="C16" s="84" t="s">
        <v>122</v>
      </c>
      <c r="D16" s="93" t="s">
        <v>2</v>
      </c>
      <c r="E16" s="86" t="s">
        <v>28</v>
      </c>
      <c r="F16" s="87">
        <v>2050</v>
      </c>
      <c r="G16" s="88"/>
      <c r="H16" s="89">
        <f t="shared" si="2"/>
        <v>0</v>
      </c>
    </row>
    <row r="17" spans="1:8" s="65" customFormat="1" ht="36.6" customHeight="1" x14ac:dyDescent="0.2">
      <c r="A17" s="90" t="s">
        <v>123</v>
      </c>
      <c r="B17" s="83" t="s">
        <v>61</v>
      </c>
      <c r="C17" s="84" t="s">
        <v>62</v>
      </c>
      <c r="D17" s="93" t="s">
        <v>124</v>
      </c>
      <c r="E17" s="86"/>
      <c r="F17" s="87"/>
      <c r="G17" s="91"/>
      <c r="H17" s="89"/>
    </row>
    <row r="18" spans="1:8" s="65" customFormat="1" ht="30" customHeight="1" x14ac:dyDescent="0.2">
      <c r="A18" s="90" t="s">
        <v>125</v>
      </c>
      <c r="B18" s="92" t="s">
        <v>29</v>
      </c>
      <c r="C18" s="84" t="s">
        <v>126</v>
      </c>
      <c r="D18" s="93" t="s">
        <v>2</v>
      </c>
      <c r="E18" s="86" t="s">
        <v>28</v>
      </c>
      <c r="F18" s="87">
        <v>2050</v>
      </c>
      <c r="G18" s="88"/>
      <c r="H18" s="89">
        <f>ROUND(G18*F18,2)</f>
        <v>0</v>
      </c>
    </row>
    <row r="19" spans="1:8" ht="36" customHeight="1" x14ac:dyDescent="0.2">
      <c r="A19" s="21"/>
      <c r="B19" s="17"/>
      <c r="C19" s="35" t="s">
        <v>110</v>
      </c>
      <c r="D19" s="11"/>
      <c r="E19" s="8"/>
      <c r="F19" s="11"/>
      <c r="G19" s="91"/>
      <c r="H19" s="24"/>
    </row>
    <row r="20" spans="1:8" s="65" customFormat="1" ht="30" customHeight="1" x14ac:dyDescent="0.2">
      <c r="A20" s="94" t="s">
        <v>44</v>
      </c>
      <c r="B20" s="83" t="s">
        <v>63</v>
      </c>
      <c r="C20" s="84" t="s">
        <v>45</v>
      </c>
      <c r="D20" s="85" t="s">
        <v>115</v>
      </c>
      <c r="E20" s="86"/>
      <c r="F20" s="87"/>
      <c r="G20" s="91"/>
      <c r="H20" s="89"/>
    </row>
    <row r="21" spans="1:8" s="65" customFormat="1" ht="30" customHeight="1" x14ac:dyDescent="0.2">
      <c r="A21" s="94" t="s">
        <v>94</v>
      </c>
      <c r="B21" s="92" t="s">
        <v>29</v>
      </c>
      <c r="C21" s="84" t="s">
        <v>95</v>
      </c>
      <c r="D21" s="93" t="s">
        <v>2</v>
      </c>
      <c r="E21" s="86" t="s">
        <v>28</v>
      </c>
      <c r="F21" s="87">
        <v>20</v>
      </c>
      <c r="G21" s="88"/>
      <c r="H21" s="89">
        <f>ROUND(G21*F21,2)</f>
        <v>0</v>
      </c>
    </row>
    <row r="22" spans="1:8" s="65" customFormat="1" ht="25.5" customHeight="1" x14ac:dyDescent="0.2">
      <c r="A22" s="94" t="s">
        <v>87</v>
      </c>
      <c r="B22" s="83" t="s">
        <v>64</v>
      </c>
      <c r="C22" s="84" t="s">
        <v>88</v>
      </c>
      <c r="D22" s="93" t="s">
        <v>67</v>
      </c>
      <c r="E22" s="86"/>
      <c r="F22" s="87"/>
      <c r="G22" s="91"/>
      <c r="H22" s="89"/>
    </row>
    <row r="23" spans="1:8" s="65" customFormat="1" ht="30" customHeight="1" x14ac:dyDescent="0.2">
      <c r="A23" s="94" t="s">
        <v>89</v>
      </c>
      <c r="B23" s="92" t="s">
        <v>29</v>
      </c>
      <c r="C23" s="84" t="s">
        <v>68</v>
      </c>
      <c r="D23" s="93" t="s">
        <v>2</v>
      </c>
      <c r="E23" s="86" t="s">
        <v>28</v>
      </c>
      <c r="F23" s="87">
        <v>435</v>
      </c>
      <c r="G23" s="88"/>
      <c r="H23" s="89">
        <f t="shared" ref="H23" si="3">ROUND(G23*F23,2)</f>
        <v>0</v>
      </c>
    </row>
    <row r="24" spans="1:8" ht="36" customHeight="1" x14ac:dyDescent="0.2">
      <c r="A24" s="21"/>
      <c r="B24" s="7"/>
      <c r="C24" s="35" t="s">
        <v>18</v>
      </c>
      <c r="D24" s="11"/>
      <c r="E24" s="9"/>
      <c r="F24" s="9"/>
      <c r="G24" s="91"/>
      <c r="H24" s="24"/>
    </row>
    <row r="25" spans="1:8" s="65" customFormat="1" ht="41.25" customHeight="1" x14ac:dyDescent="0.2">
      <c r="A25" s="61" t="s">
        <v>90</v>
      </c>
      <c r="B25" s="83" t="s">
        <v>65</v>
      </c>
      <c r="C25" s="84" t="s">
        <v>116</v>
      </c>
      <c r="D25" s="93" t="s">
        <v>91</v>
      </c>
      <c r="E25" s="86" t="s">
        <v>28</v>
      </c>
      <c r="F25" s="95">
        <v>25</v>
      </c>
      <c r="G25" s="88"/>
      <c r="H25" s="89">
        <f t="shared" ref="H25" si="4">ROUND(G25*F25,2)</f>
        <v>0</v>
      </c>
    </row>
    <row r="26" spans="1:8" s="65" customFormat="1" ht="43.9" customHeight="1" x14ac:dyDescent="0.2">
      <c r="A26" s="61" t="s">
        <v>104</v>
      </c>
      <c r="B26" s="83" t="s">
        <v>66</v>
      </c>
      <c r="C26" s="84" t="s">
        <v>105</v>
      </c>
      <c r="D26" s="93" t="s">
        <v>133</v>
      </c>
      <c r="E26" s="96"/>
      <c r="F26" s="87"/>
      <c r="G26" s="91"/>
      <c r="H26" s="97"/>
    </row>
    <row r="27" spans="1:8" s="65" customFormat="1" ht="30" customHeight="1" x14ac:dyDescent="0.2">
      <c r="A27" s="61" t="s">
        <v>106</v>
      </c>
      <c r="B27" s="92" t="s">
        <v>29</v>
      </c>
      <c r="C27" s="84" t="s">
        <v>101</v>
      </c>
      <c r="D27" s="93"/>
      <c r="E27" s="86"/>
      <c r="F27" s="87"/>
      <c r="G27" s="91"/>
      <c r="H27" s="97"/>
    </row>
    <row r="28" spans="1:8" s="65" customFormat="1" ht="30" customHeight="1" x14ac:dyDescent="0.2">
      <c r="A28" s="61" t="s">
        <v>107</v>
      </c>
      <c r="B28" s="98" t="s">
        <v>69</v>
      </c>
      <c r="C28" s="84" t="s">
        <v>76</v>
      </c>
      <c r="D28" s="93"/>
      <c r="E28" s="86" t="s">
        <v>30</v>
      </c>
      <c r="F28" s="87">
        <v>360</v>
      </c>
      <c r="G28" s="88"/>
      <c r="H28" s="89">
        <f>ROUND(G28*F28,2)</f>
        <v>0</v>
      </c>
    </row>
    <row r="29" spans="1:8" s="65" customFormat="1" ht="30" customHeight="1" x14ac:dyDescent="0.2">
      <c r="A29" s="61" t="s">
        <v>108</v>
      </c>
      <c r="B29" s="92" t="s">
        <v>36</v>
      </c>
      <c r="C29" s="84" t="s">
        <v>46</v>
      </c>
      <c r="D29" s="93"/>
      <c r="E29" s="86"/>
      <c r="F29" s="87"/>
      <c r="G29" s="91"/>
      <c r="H29" s="97"/>
    </row>
    <row r="30" spans="1:8" s="65" customFormat="1" ht="30" customHeight="1" x14ac:dyDescent="0.2">
      <c r="A30" s="61" t="s">
        <v>109</v>
      </c>
      <c r="B30" s="98" t="s">
        <v>69</v>
      </c>
      <c r="C30" s="84" t="s">
        <v>76</v>
      </c>
      <c r="D30" s="93"/>
      <c r="E30" s="86" t="s">
        <v>30</v>
      </c>
      <c r="F30" s="87">
        <v>15</v>
      </c>
      <c r="G30" s="88"/>
      <c r="H30" s="89">
        <f>ROUND(G30*F30,2)</f>
        <v>0</v>
      </c>
    </row>
    <row r="31" spans="1:8" ht="36" customHeight="1" x14ac:dyDescent="0.2">
      <c r="A31" s="21"/>
      <c r="B31" s="7"/>
      <c r="C31" s="35" t="s">
        <v>19</v>
      </c>
      <c r="D31" s="11"/>
      <c r="E31" s="10"/>
      <c r="F31" s="9"/>
      <c r="G31" s="91"/>
      <c r="H31" s="24"/>
    </row>
    <row r="32" spans="1:8" s="65" customFormat="1" ht="30" customHeight="1" x14ac:dyDescent="0.2">
      <c r="A32" s="61" t="s">
        <v>38</v>
      </c>
      <c r="B32" s="83" t="s">
        <v>70</v>
      </c>
      <c r="C32" s="84" t="s">
        <v>39</v>
      </c>
      <c r="D32" s="93" t="s">
        <v>78</v>
      </c>
      <c r="E32" s="86" t="s">
        <v>37</v>
      </c>
      <c r="F32" s="95">
        <v>500</v>
      </c>
      <c r="G32" s="88"/>
      <c r="H32" s="89">
        <f>ROUND(G32*F32,2)</f>
        <v>0</v>
      </c>
    </row>
    <row r="33" spans="1:8" ht="48" customHeight="1" x14ac:dyDescent="0.2">
      <c r="A33" s="21"/>
      <c r="B33" s="7"/>
      <c r="C33" s="35" t="s">
        <v>20</v>
      </c>
      <c r="D33" s="11"/>
      <c r="E33" s="10"/>
      <c r="F33" s="9"/>
      <c r="G33" s="91"/>
      <c r="H33" s="24"/>
    </row>
    <row r="34" spans="1:8" s="100" customFormat="1" ht="30" customHeight="1" x14ac:dyDescent="0.2">
      <c r="A34" s="61" t="s">
        <v>134</v>
      </c>
      <c r="B34" s="83" t="s">
        <v>71</v>
      </c>
      <c r="C34" s="99" t="s">
        <v>135</v>
      </c>
      <c r="D34" s="93" t="s">
        <v>136</v>
      </c>
      <c r="E34" s="86"/>
      <c r="F34" s="95"/>
      <c r="G34" s="91"/>
      <c r="H34" s="97"/>
    </row>
    <row r="35" spans="1:8" s="65" customFormat="1" ht="30" customHeight="1" x14ac:dyDescent="0.2">
      <c r="A35" s="61" t="s">
        <v>137</v>
      </c>
      <c r="B35" s="92" t="s">
        <v>29</v>
      </c>
      <c r="C35" s="84" t="s">
        <v>157</v>
      </c>
      <c r="D35" s="93"/>
      <c r="E35" s="86" t="s">
        <v>37</v>
      </c>
      <c r="F35" s="101">
        <v>4.5</v>
      </c>
      <c r="G35" s="88"/>
      <c r="H35" s="89">
        <f t="shared" ref="H35" si="5">ROUND(G35*F35,2)</f>
        <v>0</v>
      </c>
    </row>
    <row r="36" spans="1:8" s="100" customFormat="1" ht="30" customHeight="1" x14ac:dyDescent="0.2">
      <c r="A36" s="61" t="s">
        <v>138</v>
      </c>
      <c r="B36" s="83" t="s">
        <v>72</v>
      </c>
      <c r="C36" s="99" t="s">
        <v>139</v>
      </c>
      <c r="D36" s="93" t="s">
        <v>136</v>
      </c>
      <c r="E36" s="86"/>
      <c r="F36" s="95"/>
      <c r="G36" s="91"/>
      <c r="H36" s="97"/>
    </row>
    <row r="37" spans="1:8" s="65" customFormat="1" ht="30" customHeight="1" x14ac:dyDescent="0.2">
      <c r="A37" s="61" t="s">
        <v>140</v>
      </c>
      <c r="B37" s="92" t="s">
        <v>29</v>
      </c>
      <c r="C37" s="84" t="s">
        <v>157</v>
      </c>
      <c r="D37" s="93"/>
      <c r="E37" s="86" t="s">
        <v>37</v>
      </c>
      <c r="F37" s="101">
        <v>4.5</v>
      </c>
      <c r="G37" s="88"/>
      <c r="H37" s="89">
        <f t="shared" ref="H37" si="6">ROUND(G37*F37,2)</f>
        <v>0</v>
      </c>
    </row>
    <row r="38" spans="1:8" ht="36" customHeight="1" x14ac:dyDescent="0.2">
      <c r="A38" s="21"/>
      <c r="B38" s="13"/>
      <c r="C38" s="35" t="s">
        <v>21</v>
      </c>
      <c r="D38" s="11"/>
      <c r="E38" s="10"/>
      <c r="F38" s="9"/>
      <c r="G38" s="91"/>
      <c r="H38" s="24"/>
    </row>
    <row r="39" spans="1:8" s="65" customFormat="1" ht="43.9" customHeight="1" x14ac:dyDescent="0.2">
      <c r="A39" s="61" t="s">
        <v>40</v>
      </c>
      <c r="B39" s="83" t="s">
        <v>73</v>
      </c>
      <c r="C39" s="66" t="s">
        <v>102</v>
      </c>
      <c r="D39" s="75" t="s">
        <v>103</v>
      </c>
      <c r="E39" s="86" t="s">
        <v>35</v>
      </c>
      <c r="F39" s="95">
        <v>1</v>
      </c>
      <c r="G39" s="88"/>
      <c r="H39" s="89">
        <f>ROUND(G39*F39,2)</f>
        <v>0</v>
      </c>
    </row>
    <row r="40" spans="1:8" s="65" customFormat="1" ht="30" customHeight="1" x14ac:dyDescent="0.2">
      <c r="A40" s="61" t="s">
        <v>47</v>
      </c>
      <c r="B40" s="83" t="s">
        <v>74</v>
      </c>
      <c r="C40" s="84" t="s">
        <v>49</v>
      </c>
      <c r="D40" s="93" t="s">
        <v>80</v>
      </c>
      <c r="E40" s="86"/>
      <c r="F40" s="95"/>
      <c r="G40" s="91"/>
      <c r="H40" s="97"/>
    </row>
    <row r="41" spans="1:8" s="65" customFormat="1" ht="30" customHeight="1" x14ac:dyDescent="0.2">
      <c r="A41" s="61" t="s">
        <v>50</v>
      </c>
      <c r="B41" s="92" t="s">
        <v>29</v>
      </c>
      <c r="C41" s="84" t="s">
        <v>85</v>
      </c>
      <c r="D41" s="93"/>
      <c r="E41" s="86" t="s">
        <v>48</v>
      </c>
      <c r="F41" s="101">
        <v>1.5</v>
      </c>
      <c r="G41" s="88"/>
      <c r="H41" s="89">
        <f>ROUND(G41*F41,2)</f>
        <v>0</v>
      </c>
    </row>
    <row r="42" spans="1:8" ht="36" customHeight="1" x14ac:dyDescent="0.2">
      <c r="A42" s="21"/>
      <c r="B42" s="17"/>
      <c r="C42" s="35" t="s">
        <v>22</v>
      </c>
      <c r="D42" s="11"/>
      <c r="E42" s="8"/>
      <c r="F42" s="11"/>
      <c r="G42" s="91"/>
      <c r="H42" s="24"/>
    </row>
    <row r="43" spans="1:8" s="65" customFormat="1" ht="30" customHeight="1" x14ac:dyDescent="0.2">
      <c r="A43" s="94" t="s">
        <v>41</v>
      </c>
      <c r="B43" s="83" t="s">
        <v>75</v>
      </c>
      <c r="C43" s="84" t="s">
        <v>42</v>
      </c>
      <c r="D43" s="93" t="s">
        <v>117</v>
      </c>
      <c r="E43" s="86"/>
      <c r="F43" s="87"/>
      <c r="G43" s="91"/>
      <c r="H43" s="89"/>
    </row>
    <row r="44" spans="1:8" s="65" customFormat="1" ht="30" customHeight="1" x14ac:dyDescent="0.2">
      <c r="A44" s="94" t="s">
        <v>43</v>
      </c>
      <c r="B44" s="92" t="s">
        <v>29</v>
      </c>
      <c r="C44" s="84" t="s">
        <v>86</v>
      </c>
      <c r="D44" s="93"/>
      <c r="E44" s="86" t="s">
        <v>28</v>
      </c>
      <c r="F44" s="87">
        <v>3500</v>
      </c>
      <c r="G44" s="88"/>
      <c r="H44" s="89">
        <f>ROUND(G44*F44,2)</f>
        <v>0</v>
      </c>
    </row>
    <row r="45" spans="1:8" ht="36" customHeight="1" x14ac:dyDescent="0.2">
      <c r="A45" s="21"/>
      <c r="B45" s="6"/>
      <c r="C45" s="35" t="s">
        <v>23</v>
      </c>
      <c r="D45" s="11"/>
      <c r="E45" s="10"/>
      <c r="F45" s="9"/>
      <c r="G45" s="91"/>
      <c r="H45" s="24"/>
    </row>
    <row r="46" spans="1:8" s="65" customFormat="1" ht="30" customHeight="1" x14ac:dyDescent="0.2">
      <c r="A46" s="94"/>
      <c r="B46" s="62" t="s">
        <v>77</v>
      </c>
      <c r="C46" s="84" t="s">
        <v>141</v>
      </c>
      <c r="D46" s="57" t="s">
        <v>96</v>
      </c>
      <c r="E46" s="86" t="s">
        <v>37</v>
      </c>
      <c r="F46" s="102">
        <v>160</v>
      </c>
      <c r="G46" s="103"/>
      <c r="H46" s="89">
        <f>ROUND(G46*F46,2)</f>
        <v>0</v>
      </c>
    </row>
    <row r="47" spans="1:8" s="65" customFormat="1" ht="30" customHeight="1" x14ac:dyDescent="0.2">
      <c r="A47" s="94" t="s">
        <v>142</v>
      </c>
      <c r="B47" s="104" t="s">
        <v>79</v>
      </c>
      <c r="C47" s="84" t="s">
        <v>143</v>
      </c>
      <c r="D47" s="93" t="s">
        <v>144</v>
      </c>
      <c r="E47" s="86"/>
      <c r="F47" s="87"/>
      <c r="G47" s="91"/>
      <c r="H47" s="89"/>
    </row>
    <row r="48" spans="1:8" s="65" customFormat="1" ht="30" customHeight="1" x14ac:dyDescent="0.2">
      <c r="A48" s="94" t="s">
        <v>145</v>
      </c>
      <c r="B48" s="92" t="s">
        <v>29</v>
      </c>
      <c r="C48" s="84" t="s">
        <v>146</v>
      </c>
      <c r="D48" s="93"/>
      <c r="E48" s="86" t="s">
        <v>37</v>
      </c>
      <c r="F48" s="87">
        <v>160</v>
      </c>
      <c r="G48" s="88"/>
      <c r="H48" s="89">
        <f t="shared" ref="H48" si="7">ROUND(G48*F48,2)</f>
        <v>0</v>
      </c>
    </row>
    <row r="49" spans="1:8" s="65" customFormat="1" ht="30" customHeight="1" x14ac:dyDescent="0.2">
      <c r="A49" s="94"/>
      <c r="B49" s="62" t="s">
        <v>81</v>
      </c>
      <c r="C49" s="84" t="s">
        <v>147</v>
      </c>
      <c r="D49" s="93" t="s">
        <v>144</v>
      </c>
      <c r="E49" s="86" t="s">
        <v>37</v>
      </c>
      <c r="F49" s="102">
        <v>6</v>
      </c>
      <c r="G49" s="103"/>
      <c r="H49" s="89">
        <f>ROUND(G49*F49,2)</f>
        <v>0</v>
      </c>
    </row>
    <row r="50" spans="1:8" s="65" customFormat="1" ht="30" customHeight="1" x14ac:dyDescent="0.2">
      <c r="A50" s="94"/>
      <c r="B50" s="62" t="s">
        <v>82</v>
      </c>
      <c r="C50" s="63" t="s">
        <v>148</v>
      </c>
      <c r="D50" s="57" t="s">
        <v>149</v>
      </c>
      <c r="E50" s="64" t="s">
        <v>37</v>
      </c>
      <c r="F50" s="102">
        <v>140</v>
      </c>
      <c r="G50" s="103"/>
      <c r="H50" s="89">
        <f t="shared" ref="H50:H52" si="8">ROUND(G50*F50,2)</f>
        <v>0</v>
      </c>
    </row>
    <row r="51" spans="1:8" s="65" customFormat="1" ht="30" customHeight="1" x14ac:dyDescent="0.2">
      <c r="A51" s="94"/>
      <c r="B51" s="62" t="s">
        <v>83</v>
      </c>
      <c r="C51" s="63" t="s">
        <v>150</v>
      </c>
      <c r="D51" s="57" t="s">
        <v>97</v>
      </c>
      <c r="E51" s="64" t="s">
        <v>35</v>
      </c>
      <c r="F51" s="102">
        <v>1</v>
      </c>
      <c r="G51" s="103"/>
      <c r="H51" s="89">
        <f t="shared" si="8"/>
        <v>0</v>
      </c>
    </row>
    <row r="52" spans="1:8" s="65" customFormat="1" ht="30" customHeight="1" x14ac:dyDescent="0.2">
      <c r="A52" s="94"/>
      <c r="B52" s="62" t="s">
        <v>84</v>
      </c>
      <c r="C52" s="84" t="s">
        <v>151</v>
      </c>
      <c r="D52" s="93" t="s">
        <v>98</v>
      </c>
      <c r="E52" s="86" t="s">
        <v>35</v>
      </c>
      <c r="F52" s="102">
        <v>23</v>
      </c>
      <c r="G52" s="103"/>
      <c r="H52" s="89">
        <f t="shared" si="8"/>
        <v>0</v>
      </c>
    </row>
    <row r="53" spans="1:8" ht="30" customHeight="1" thickBot="1" x14ac:dyDescent="0.25">
      <c r="A53" s="22"/>
      <c r="B53" s="38" t="str">
        <f>B6</f>
        <v>A</v>
      </c>
      <c r="C53" s="116" t="str">
        <f>C6</f>
        <v>PIONEER GREENWAY ASPHALT PATH</v>
      </c>
      <c r="D53" s="117"/>
      <c r="E53" s="117"/>
      <c r="F53" s="118"/>
      <c r="G53" s="22" t="s">
        <v>15</v>
      </c>
      <c r="H53" s="22">
        <f>SUM(H6:H52)</f>
        <v>0</v>
      </c>
    </row>
    <row r="54" spans="1:8" s="42" customFormat="1" ht="30" customHeight="1" thickTop="1" x14ac:dyDescent="0.2">
      <c r="A54" s="40"/>
      <c r="B54" s="39" t="s">
        <v>13</v>
      </c>
      <c r="C54" s="113" t="s">
        <v>152</v>
      </c>
      <c r="D54" s="114"/>
      <c r="E54" s="114"/>
      <c r="F54" s="115"/>
      <c r="G54" s="91"/>
      <c r="H54" s="41"/>
    </row>
    <row r="55" spans="1:8" s="65" customFormat="1" ht="30" customHeight="1" x14ac:dyDescent="0.2">
      <c r="A55" s="90"/>
      <c r="B55" s="62" t="s">
        <v>99</v>
      </c>
      <c r="C55" s="63" t="s">
        <v>153</v>
      </c>
      <c r="D55" s="57" t="s">
        <v>154</v>
      </c>
      <c r="E55" s="64" t="s">
        <v>155</v>
      </c>
      <c r="F55" s="102">
        <v>1</v>
      </c>
      <c r="G55" s="103"/>
      <c r="H55" s="105">
        <f t="shared" ref="H55" si="9">ROUND(G55*F55,2)</f>
        <v>0</v>
      </c>
    </row>
    <row r="56" spans="1:8" s="42" customFormat="1" ht="30" customHeight="1" thickBot="1" x14ac:dyDescent="0.25">
      <c r="A56" s="43"/>
      <c r="B56" s="38" t="str">
        <f>B54</f>
        <v>B</v>
      </c>
      <c r="C56" s="116" t="str">
        <f>C54</f>
        <v>PATHWAY LIGHTING</v>
      </c>
      <c r="D56" s="117"/>
      <c r="E56" s="117"/>
      <c r="F56" s="118"/>
      <c r="G56" s="43" t="s">
        <v>15</v>
      </c>
      <c r="H56" s="43">
        <f>SUM(H54:H55)</f>
        <v>0</v>
      </c>
    </row>
    <row r="57" spans="1:8" s="69" customFormat="1" ht="30" customHeight="1" thickTop="1" x14ac:dyDescent="0.2">
      <c r="A57" s="68"/>
      <c r="B57" s="77" t="s">
        <v>14</v>
      </c>
      <c r="C57" s="123" t="s">
        <v>111</v>
      </c>
      <c r="D57" s="124"/>
      <c r="E57" s="124"/>
      <c r="F57" s="125"/>
      <c r="G57" s="91"/>
      <c r="H57" s="78"/>
    </row>
    <row r="58" spans="1:8" s="67" customFormat="1" ht="30" customHeight="1" x14ac:dyDescent="0.2">
      <c r="A58" s="79" t="s">
        <v>113</v>
      </c>
      <c r="B58" s="70" t="s">
        <v>100</v>
      </c>
      <c r="C58" s="71" t="s">
        <v>114</v>
      </c>
      <c r="D58" s="75" t="s">
        <v>156</v>
      </c>
      <c r="E58" s="72" t="s">
        <v>112</v>
      </c>
      <c r="F58" s="74">
        <v>1</v>
      </c>
      <c r="G58" s="73"/>
      <c r="H58" s="105">
        <f t="shared" ref="H58" si="10">ROUND(G58*F58,2)</f>
        <v>0</v>
      </c>
    </row>
    <row r="59" spans="1:8" s="69" customFormat="1" ht="30" customHeight="1" thickBot="1" x14ac:dyDescent="0.25">
      <c r="A59" s="80"/>
      <c r="B59" s="81" t="str">
        <f>B57</f>
        <v>C</v>
      </c>
      <c r="C59" s="126" t="str">
        <f>C57</f>
        <v>MOBILIZATION /DEMOLIBIZATION</v>
      </c>
      <c r="D59" s="127"/>
      <c r="E59" s="127"/>
      <c r="F59" s="128"/>
      <c r="G59" s="76" t="s">
        <v>15</v>
      </c>
      <c r="H59" s="82">
        <f>SUM(H57:H58)</f>
        <v>0</v>
      </c>
    </row>
    <row r="60" spans="1:8" ht="36" customHeight="1" thickTop="1" x14ac:dyDescent="0.25">
      <c r="A60" s="55"/>
      <c r="B60" s="12"/>
      <c r="C60" s="18" t="s">
        <v>16</v>
      </c>
      <c r="D60" s="27"/>
      <c r="E60" s="1"/>
      <c r="F60" s="1"/>
      <c r="H60" s="59"/>
    </row>
    <row r="61" spans="1:8" ht="30" customHeight="1" thickBot="1" x14ac:dyDescent="0.25">
      <c r="A61" s="22"/>
      <c r="B61" s="38" t="str">
        <f>B6</f>
        <v>A</v>
      </c>
      <c r="C61" s="119" t="str">
        <f>C6</f>
        <v>PIONEER GREENWAY ASPHALT PATH</v>
      </c>
      <c r="D61" s="117"/>
      <c r="E61" s="117"/>
      <c r="F61" s="118"/>
      <c r="G61" s="22" t="s">
        <v>15</v>
      </c>
      <c r="H61" s="22">
        <f>H53</f>
        <v>0</v>
      </c>
    </row>
    <row r="62" spans="1:8" ht="30" customHeight="1" thickTop="1" thickBot="1" x14ac:dyDescent="0.25">
      <c r="A62" s="22"/>
      <c r="B62" s="38" t="str">
        <f>B54</f>
        <v>B</v>
      </c>
      <c r="C62" s="120" t="str">
        <f>C54</f>
        <v>PATHWAY LIGHTING</v>
      </c>
      <c r="D62" s="121"/>
      <c r="E62" s="121"/>
      <c r="F62" s="122"/>
      <c r="G62" s="22" t="s">
        <v>15</v>
      </c>
      <c r="H62" s="22">
        <f>H56</f>
        <v>0</v>
      </c>
    </row>
    <row r="63" spans="1:8" ht="30" customHeight="1" thickTop="1" thickBot="1" x14ac:dyDescent="0.25">
      <c r="A63" s="29"/>
      <c r="B63" s="38" t="str">
        <f>B57</f>
        <v>C</v>
      </c>
      <c r="C63" s="129" t="str">
        <f>C57</f>
        <v>MOBILIZATION /DEMOLIBIZATION</v>
      </c>
      <c r="D63" s="130"/>
      <c r="E63" s="130"/>
      <c r="F63" s="131"/>
      <c r="G63" s="29" t="s">
        <v>15</v>
      </c>
      <c r="H63" s="29">
        <f>H59</f>
        <v>0</v>
      </c>
    </row>
    <row r="64" spans="1:8" ht="37.9" customHeight="1" thickTop="1" x14ac:dyDescent="0.2">
      <c r="A64" s="21"/>
      <c r="B64" s="111" t="s">
        <v>25</v>
      </c>
      <c r="C64" s="112"/>
      <c r="D64" s="112"/>
      <c r="E64" s="112"/>
      <c r="F64" s="112"/>
      <c r="G64" s="106">
        <f>SUM(H61:H63)</f>
        <v>0</v>
      </c>
      <c r="H64" s="107"/>
    </row>
    <row r="65" spans="1:8" ht="15.95" customHeight="1" x14ac:dyDescent="0.2">
      <c r="A65" s="56"/>
      <c r="B65" s="51"/>
      <c r="C65" s="52"/>
      <c r="D65" s="53"/>
      <c r="E65" s="52"/>
      <c r="F65" s="52"/>
      <c r="G65" s="28"/>
      <c r="H65" s="60"/>
    </row>
  </sheetData>
  <sheetProtection algorithmName="SHA-512" hashValue="eZA9GXPQNPgFGmZjodWQdbawwbdI5QkpxSXulOgsUSIuKHJ3zYOI87AxLAezFkBxGVqyR5l5hOc6MHSE0glYiA==" saltValue="uzD1OlwesModGdsj5L5hyA==" spinCount="100000" sheet="1" selectLockedCells="1"/>
  <mergeCells count="11">
    <mergeCell ref="G64:H64"/>
    <mergeCell ref="C6:F6"/>
    <mergeCell ref="B64:F64"/>
    <mergeCell ref="C54:F54"/>
    <mergeCell ref="C53:F53"/>
    <mergeCell ref="C56:F56"/>
    <mergeCell ref="C61:F61"/>
    <mergeCell ref="C62:F62"/>
    <mergeCell ref="C57:F57"/>
    <mergeCell ref="C59:F59"/>
    <mergeCell ref="C63:F63"/>
  </mergeCells>
  <phoneticPr fontId="0" type="noConversion"/>
  <conditionalFormatting sqref="D8:D18">
    <cfRule type="cellIs" dxfId="33" priority="67" stopIfTrue="1" operator="equal">
      <formula>"CW 2130-R11"</formula>
    </cfRule>
    <cfRule type="cellIs" dxfId="32" priority="68" stopIfTrue="1" operator="equal">
      <formula>"CW 3120-R2"</formula>
    </cfRule>
    <cfRule type="cellIs" dxfId="31" priority="69" stopIfTrue="1" operator="equal">
      <formula>"CW 3240-R7"</formula>
    </cfRule>
  </conditionalFormatting>
  <conditionalFormatting sqref="D20:D23">
    <cfRule type="cellIs" dxfId="30" priority="55" stopIfTrue="1" operator="equal">
      <formula>"CW 2130-R11"</formula>
    </cfRule>
    <cfRule type="cellIs" dxfId="29" priority="56" stopIfTrue="1" operator="equal">
      <formula>"CW 3120-R2"</formula>
    </cfRule>
    <cfRule type="cellIs" dxfId="28" priority="57" stopIfTrue="1" operator="equal">
      <formula>"CW 3240-R7"</formula>
    </cfRule>
  </conditionalFormatting>
  <conditionalFormatting sqref="D25:D30">
    <cfRule type="cellIs" dxfId="27" priority="37" stopIfTrue="1" operator="equal">
      <formula>"CW 2130-R11"</formula>
    </cfRule>
    <cfRule type="cellIs" dxfId="26" priority="38" stopIfTrue="1" operator="equal">
      <formula>"CW 3120-R2"</formula>
    </cfRule>
    <cfRule type="cellIs" dxfId="25" priority="39" stopIfTrue="1" operator="equal">
      <formula>"CW 3240-R7"</formula>
    </cfRule>
  </conditionalFormatting>
  <conditionalFormatting sqref="D32">
    <cfRule type="cellIs" dxfId="24" priority="36" stopIfTrue="1" operator="equal">
      <formula>"CW 3240-R7"</formula>
    </cfRule>
    <cfRule type="cellIs" dxfId="23" priority="34" stopIfTrue="1" operator="equal">
      <formula>"CW 2130-R11"</formula>
    </cfRule>
    <cfRule type="cellIs" dxfId="22" priority="35" stopIfTrue="1" operator="equal">
      <formula>"CW 3120-R2"</formula>
    </cfRule>
  </conditionalFormatting>
  <conditionalFormatting sqref="D34:D37">
    <cfRule type="cellIs" dxfId="21" priority="25" stopIfTrue="1" operator="equal">
      <formula>"CW 2130-R11"</formula>
    </cfRule>
    <cfRule type="cellIs" dxfId="20" priority="26" stopIfTrue="1" operator="equal">
      <formula>"CW 3120-R2"</formula>
    </cfRule>
    <cfRule type="cellIs" dxfId="19" priority="27" stopIfTrue="1" operator="equal">
      <formula>"CW 3240-R7"</formula>
    </cfRule>
  </conditionalFormatting>
  <conditionalFormatting sqref="D39">
    <cfRule type="cellIs" dxfId="18" priority="22" stopIfTrue="1" operator="equal">
      <formula>"CW 2130-R11"</formula>
    </cfRule>
    <cfRule type="cellIs" dxfId="17" priority="23" stopIfTrue="1" operator="equal">
      <formula>"CW 3120-R2"</formula>
    </cfRule>
    <cfRule type="cellIs" dxfId="16" priority="24" stopIfTrue="1" operator="equal">
      <formula>"CW 3240-R7"</formula>
    </cfRule>
  </conditionalFormatting>
  <conditionalFormatting sqref="D40:D41">
    <cfRule type="cellIs" dxfId="15" priority="20" stopIfTrue="1" operator="equal">
      <formula>"CW 3120-R2"</formula>
    </cfRule>
    <cfRule type="cellIs" dxfId="14" priority="21" stopIfTrue="1" operator="equal">
      <formula>"CW 3240-R7"</formula>
    </cfRule>
  </conditionalFormatting>
  <conditionalFormatting sqref="D41">
    <cfRule type="cellIs" dxfId="13" priority="19" stopIfTrue="1" operator="equal">
      <formula>"CW 2130-R11"</formula>
    </cfRule>
  </conditionalFormatting>
  <conditionalFormatting sqref="D43:D44">
    <cfRule type="cellIs" dxfId="12" priority="97" stopIfTrue="1" operator="equal">
      <formula>"CW 2130-R11"</formula>
    </cfRule>
    <cfRule type="cellIs" dxfId="11" priority="98" stopIfTrue="1" operator="equal">
      <formula>"CW 3120-R2"</formula>
    </cfRule>
    <cfRule type="cellIs" dxfId="10" priority="99" stopIfTrue="1" operator="equal">
      <formula>"CW 3240-R7"</formula>
    </cfRule>
  </conditionalFormatting>
  <conditionalFormatting sqref="D46:D52">
    <cfRule type="cellIs" dxfId="9" priority="4" stopIfTrue="1" operator="equal">
      <formula>"CW 2130-R11"</formula>
    </cfRule>
    <cfRule type="cellIs" dxfId="8" priority="5" stopIfTrue="1" operator="equal">
      <formula>"CW 3120-R2"</formula>
    </cfRule>
    <cfRule type="cellIs" dxfId="7" priority="6" stopIfTrue="1" operator="equal">
      <formula>"CW 3240-R7"</formula>
    </cfRule>
  </conditionalFormatting>
  <conditionalFormatting sqref="D55">
    <cfRule type="cellIs" dxfId="6" priority="2" stopIfTrue="1" operator="equal">
      <formula>"CW 3120-R2"</formula>
    </cfRule>
    <cfRule type="cellIs" dxfId="5" priority="3" stopIfTrue="1" operator="equal">
      <formula>"CW 3240-R7"</formula>
    </cfRule>
    <cfRule type="cellIs" dxfId="4" priority="1" stopIfTrue="1" operator="equal">
      <formula>"CW 2130-R11"</formula>
    </cfRule>
  </conditionalFormatting>
  <conditionalFormatting sqref="D58">
    <cfRule type="cellIs" dxfId="3" priority="104" stopIfTrue="1" operator="equal">
      <formula>"CW 2130-R11"</formula>
    </cfRule>
    <cfRule type="cellIs" dxfId="2" priority="105" stopIfTrue="1" operator="equal">
      <formula>"CW 3120-R2"</formula>
    </cfRule>
    <cfRule type="cellIs" dxfId="1" priority="106" stopIfTrue="1" operator="equal">
      <formula>"CW 3240-R7"</formula>
    </cfRule>
  </conditionalFormatting>
  <conditionalFormatting sqref="G58">
    <cfRule type="expression" dxfId="0" priority="100">
      <formula>G58&gt;G64*0.05</formula>
    </cfRule>
  </conditionalFormatting>
  <dataValidations count="3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58" xr:uid="{00000000-0002-0000-0100-000000000000}">
      <formula1>IF(AND(G58&gt;=0.01,G58&lt;=G64*0.05),ROUND(G58,2),0.01)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55 G11 G13:G14 G16 G18 G21 G23 G25 G28 G30 G32 G35 G37 G39 G41 G44 G46 G48:G52 G8:G9" xr:uid="{A5DA9E36-087F-4186-A689-86BDD0EDC904}">
      <formula1>IF(G8&gt;=0.01,ROUND(G8,2),0.01)</formula1>
    </dataValidation>
    <dataValidation type="custom" allowBlank="1" showInputMessage="1" showErrorMessage="1" error="If you can enter a Unit  Price in this cell, pLease contact the Contract Administrator immediately!" sqref="G10 G15 G17 G22 G45 G26:G27 G31 G33:G34 G40 G24 G12 G19:G20 G29 G36 G38 G42:G43 G47 G54 G57 G6:G7" xr:uid="{C4973752-CFBB-4DEE-B304-0E1E28288066}">
      <formula1>"isblank(G3)"</formula1>
    </dataValidation>
  </dataValidations>
  <pageMargins left="0.5" right="0.5" top="0.75" bottom="0.75" header="0.25" footer="0.25"/>
  <pageSetup paperSize="278" scale="75" orientation="portrait" r:id="rId1"/>
  <headerFooter alignWithMargins="0">
    <oddHeader>&amp;L&amp;10The City of Winnipeg
Tender No. 652-2023 
&amp;R&amp;10Bid Submission
&amp;P of &amp;N</oddHeader>
    <oddFooter xml:space="preserve">&amp;R                    </oddFooter>
  </headerFooter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652-2023</vt:lpstr>
      <vt:lpstr>'652-2023'!Print_Area</vt:lpstr>
      <vt:lpstr>'652-2023'!Print_Titles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 C. Humbert
January 17, 2024
File Size: 43.0KB</dc:description>
  <cp:lastModifiedBy>Wiebe, Derek</cp:lastModifiedBy>
  <cp:lastPrinted>2024-01-25T15:02:12Z</cp:lastPrinted>
  <dcterms:created xsi:type="dcterms:W3CDTF">1999-03-31T15:44:33Z</dcterms:created>
  <dcterms:modified xsi:type="dcterms:W3CDTF">2024-01-25T15:02:54Z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