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6-2023\WORK IN PROGRESS\6-2023\"/>
    </mc:Choice>
  </mc:AlternateContent>
  <xr:revisionPtr revIDLastSave="0" documentId="13_ncr:1_{040EA8D0-9888-4AE7-B8BF-0E13215B63EA}" xr6:coauthVersionLast="36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FORM B -(2 Part w cond funds)" sheetId="3" r:id="rId1"/>
  </sheets>
  <externalReferences>
    <externalReference r:id="rId2"/>
  </externalReferences>
  <definedNames>
    <definedName name="_12TENDER_SUBMISSI">#REF!</definedName>
    <definedName name="_1PAGE_1_OF_13" localSheetId="0">'FORM B -(2 Part w cond funds)'!#REF!</definedName>
    <definedName name="_4PAGE_1_OF_13">#REF!</definedName>
    <definedName name="_5TENDER_NO._181" localSheetId="0">'FORM B -(2 Part w cond funds)'!#REF!</definedName>
    <definedName name="_8TENDER_NO._181">#REF!</definedName>
    <definedName name="_9TENDER_SUBMISSI" localSheetId="0">'FORM B -(2 Part w cond funds)'!#REF!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-(2 Part w cond funds)'!#REF!</definedName>
    <definedName name="HEADER">#REF!</definedName>
    <definedName name="numbers">[1]Numbering!$A$1:$E$27</definedName>
    <definedName name="_xlnm.Print_Area" localSheetId="0">'FORM B -(2 Part w cond funds)'!$B$6:$H$327</definedName>
    <definedName name="_xlnm.Print_Titles" localSheetId="0">'FORM B -(2 Part w cond funds)'!$1:$5</definedName>
    <definedName name="_xlnm.Print_Titles">#REF!</definedName>
    <definedName name="TEMP" localSheetId="0">'FORM B -(2 Part w cond funds)'!#REF!</definedName>
    <definedName name="TEMP">#REF!</definedName>
    <definedName name="TESTHEAD" localSheetId="0">'FORM B -(2 Part w cond funds)'!#REF!</definedName>
    <definedName name="TESTHEAD">#REF!</definedName>
    <definedName name="XEVERYTHING" localSheetId="0">'FORM B -(2 Part w cond funds)'!$B$1:$IO$294</definedName>
    <definedName name="XEVERYTHING">#REF!</definedName>
    <definedName name="XITEMS" localSheetId="0">'FORM B -(2 Part w cond funds)'!$B$7:$IO$294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3" l="1"/>
  <c r="H49" i="3"/>
  <c r="H112" i="3" l="1"/>
  <c r="H114" i="3"/>
  <c r="H110" i="3" l="1"/>
  <c r="H107" i="3"/>
  <c r="H105" i="3"/>
  <c r="H103" i="3"/>
  <c r="H101" i="3"/>
  <c r="H100" i="3"/>
  <c r="C320" i="3" l="1"/>
  <c r="C319" i="3"/>
  <c r="B320" i="3"/>
  <c r="B319" i="3"/>
  <c r="H219" i="3" l="1"/>
  <c r="H217" i="3"/>
  <c r="H215" i="3"/>
  <c r="H189" i="3"/>
  <c r="H196" i="3"/>
  <c r="H212" i="3"/>
  <c r="H210" i="3"/>
  <c r="H207" i="3"/>
  <c r="H208" i="3"/>
  <c r="H205" i="3"/>
  <c r="H203" i="3"/>
  <c r="H199" i="3"/>
  <c r="H202" i="3"/>
  <c r="H200" i="3"/>
  <c r="H194" i="3"/>
  <c r="H192" i="3"/>
  <c r="H187" i="3"/>
  <c r="H185" i="3"/>
  <c r="H66" i="3"/>
  <c r="H260" i="3"/>
  <c r="H257" i="3"/>
  <c r="H255" i="3"/>
  <c r="H253" i="3"/>
  <c r="H250" i="3"/>
  <c r="H232" i="3"/>
  <c r="H235" i="3"/>
  <c r="H239" i="3"/>
  <c r="H237" i="3"/>
  <c r="H242" i="3"/>
  <c r="H246" i="3"/>
  <c r="H245" i="3"/>
  <c r="H228" i="3"/>
  <c r="H227" i="3"/>
  <c r="H169" i="3"/>
  <c r="H158" i="3"/>
  <c r="H220" i="3" l="1"/>
  <c r="H279" i="3"/>
  <c r="H173" i="3" l="1"/>
  <c r="H171" i="3"/>
  <c r="H166" i="3"/>
  <c r="H162" i="3"/>
  <c r="H160" i="3"/>
  <c r="H288" i="3"/>
  <c r="H291" i="3"/>
  <c r="H285" i="3"/>
  <c r="H280" i="3"/>
  <c r="H277" i="3"/>
  <c r="H274" i="3"/>
  <c r="H271" i="3"/>
  <c r="H269" i="3"/>
  <c r="H265" i="3"/>
  <c r="H292" i="3" l="1"/>
  <c r="H320" i="3" s="1"/>
  <c r="H263" i="3"/>
  <c r="H224" i="3"/>
  <c r="H281" i="3" l="1"/>
  <c r="H319" i="3" s="1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310" i="3" l="1"/>
  <c r="H86" i="3"/>
  <c r="H76" i="3" l="1"/>
  <c r="H75" i="3"/>
  <c r="H85" i="3"/>
  <c r="H84" i="3"/>
  <c r="H81" i="3"/>
  <c r="H83" i="3"/>
  <c r="H82" i="3"/>
  <c r="H78" i="3"/>
  <c r="H73" i="3"/>
  <c r="H70" i="3"/>
  <c r="H69" i="3"/>
  <c r="H63" i="3" l="1"/>
  <c r="H62" i="3"/>
  <c r="H180" i="3" l="1"/>
  <c r="H179" i="3"/>
  <c r="H178" i="3"/>
  <c r="H177" i="3"/>
  <c r="H175" i="3"/>
  <c r="H155" i="3"/>
  <c r="H153" i="3"/>
  <c r="H152" i="3"/>
  <c r="H150" i="3"/>
  <c r="H148" i="3"/>
  <c r="H145" i="3"/>
  <c r="H144" i="3"/>
  <c r="H143" i="3"/>
  <c r="H142" i="3"/>
  <c r="H141" i="3"/>
  <c r="H138" i="3"/>
  <c r="H137" i="3"/>
  <c r="H136" i="3"/>
  <c r="H134" i="3"/>
  <c r="H132" i="3"/>
  <c r="H130" i="3"/>
  <c r="H128" i="3"/>
  <c r="H127" i="3"/>
  <c r="H126" i="3"/>
  <c r="H124" i="3"/>
  <c r="H122" i="3"/>
  <c r="H121" i="3"/>
  <c r="H119" i="3"/>
  <c r="C292" i="3"/>
  <c r="B292" i="3"/>
  <c r="H98" i="3"/>
  <c r="H95" i="3"/>
  <c r="H94" i="3"/>
  <c r="H93" i="3"/>
  <c r="H91" i="3"/>
  <c r="H87" i="3"/>
  <c r="H89" i="3"/>
  <c r="H32" i="3"/>
  <c r="H31" i="3"/>
  <c r="H59" i="3"/>
  <c r="H58" i="3"/>
  <c r="H57" i="3"/>
  <c r="H56" i="3"/>
  <c r="H55" i="3"/>
  <c r="H54" i="3"/>
  <c r="H52" i="3"/>
  <c r="H51" i="3"/>
  <c r="H45" i="3"/>
  <c r="H44" i="3"/>
  <c r="H42" i="3"/>
  <c r="H39" i="3"/>
  <c r="H36" i="3"/>
  <c r="H35" i="3"/>
  <c r="H30" i="3"/>
  <c r="H28" i="3"/>
  <c r="H27" i="3"/>
  <c r="H25" i="3"/>
  <c r="H23" i="3"/>
  <c r="H20" i="3"/>
  <c r="H18" i="3"/>
  <c r="H17" i="3"/>
  <c r="H16" i="3"/>
  <c r="H15" i="3"/>
  <c r="H13" i="3"/>
  <c r="H12" i="3"/>
  <c r="H10" i="3"/>
  <c r="H9" i="3"/>
  <c r="H115" i="3" l="1"/>
  <c r="H181" i="3"/>
  <c r="B325" i="3"/>
  <c r="C325" i="3"/>
  <c r="C313" i="3"/>
  <c r="B313" i="3"/>
  <c r="H312" i="3"/>
  <c r="H313" i="3" s="1"/>
  <c r="H325" i="3" s="1"/>
  <c r="C323" i="3" l="1"/>
  <c r="B323" i="3"/>
  <c r="B318" i="3"/>
  <c r="B317" i="3"/>
  <c r="B316" i="3"/>
  <c r="B310" i="3"/>
  <c r="C281" i="3"/>
  <c r="B281" i="3"/>
  <c r="H316" i="3"/>
  <c r="H317" i="3"/>
  <c r="H318" i="3"/>
  <c r="H323" i="3"/>
  <c r="H324" i="3" s="1"/>
  <c r="B322" i="3"/>
  <c r="B315" i="3"/>
  <c r="C318" i="3"/>
  <c r="C317" i="3"/>
  <c r="C316" i="3"/>
  <c r="C310" i="3"/>
  <c r="C220" i="3"/>
  <c r="C181" i="3"/>
  <c r="C115" i="3"/>
  <c r="H321" i="3" l="1"/>
  <c r="G3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73" authorId="0" shapeId="0" xr:uid="{CDDF6DA1-0328-41C1-A82D-29642FF1C2A1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<sst xmlns="http://schemas.openxmlformats.org/spreadsheetml/2006/main" count="1128" uniqueCount="550">
  <si>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</si>
  <si>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</si>
  <si>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</si>
  <si>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</si>
  <si>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</si>
  <si>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</si>
  <si>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</si>
  <si>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</si>
  <si>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</si>
  <si>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</si>
  <si>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</si>
  <si>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</si>
  <si>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</si>
  <si>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</si>
  <si>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</si>
  <si>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</si>
  <si>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</si>
  <si>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</si>
  <si>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</si>
  <si>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</si>
  <si>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</si>
  <si>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</si>
  <si>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</si>
  <si>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</si>
  <si>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</si>
  <si>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</si>
  <si>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</si>
  <si>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</si>
  <si>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</si>
  <si>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</si>
  <si>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</si>
  <si>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</si>
  <si>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</si>
  <si>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</si>
  <si>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</si>
  <si>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</si>
  <si>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</si>
  <si>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</si>
  <si>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</si>
  <si>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</si>
  <si>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</si>
  <si>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</si>
  <si>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</si>
  <si>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</si>
  <si>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</si>
  <si>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</si>
  <si>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</si>
  <si>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</si>
  <si>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</si>
  <si>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</si>
  <si>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</si>
  <si>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</si>
  <si>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</si>
  <si>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</si>
  <si>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</si>
  <si>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</si>
  <si>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</si>
  <si>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</si>
  <si>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</si>
  <si>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</si>
  <si>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</si>
  <si>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</si>
  <si>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</si>
  <si>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</si>
  <si>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</si>
  <si>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</si>
  <si>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</si>
  <si>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</si>
  <si>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</si>
  <si>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</si>
  <si>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</si>
  <si>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</si>
  <si>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</si>
  <si>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</si>
  <si>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</si>
  <si>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</si>
  <si>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</si>
  <si>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</si>
  <si>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</si>
  <si>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</si>
  <si>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</si>
  <si>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</si>
  <si>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</si>
  <si>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</si>
  <si>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</si>
  <si>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</si>
  <si>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</si>
  <si>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</si>
  <si>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</si>
  <si>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</si>
  <si>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</si>
  <si>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</si>
  <si>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</si>
  <si>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</si>
  <si>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</si>
  <si>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</si>
  <si>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</si>
  <si>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</si>
  <si>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</si>
  <si>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</si>
  <si>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</si>
  <si>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</si>
  <si>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</si>
  <si>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</si>
  <si>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</si>
  <si>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</si>
  <si>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</si>
  <si>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</si>
  <si>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</si>
  <si>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</si>
  <si>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</si>
  <si>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</si>
  <si>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</si>
  <si>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</si>
  <si>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</si>
  <si>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</si>
  <si>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</si>
  <si>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</si>
  <si>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</si>
  <si>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</si>
  <si>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</si>
  <si>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</si>
  <si>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</si>
  <si>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</si>
  <si>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</si>
  <si>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</si>
  <si>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</si>
  <si>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</si>
  <si>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</si>
  <si>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</si>
  <si>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</si>
  <si>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</si>
  <si>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</si>
  <si>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</si>
  <si>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</si>
  <si>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</si>
  <si>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</si>
  <si>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</si>
  <si>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</si>
  <si>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</si>
  <si>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</si>
  <si>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</si>
  <si>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</si>
  <si>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</si>
  <si>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</si>
  <si>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</si>
  <si>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</si>
  <si>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</si>
  <si>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</si>
  <si>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</si>
  <si>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</si>
  <si>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</si>
  <si>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</si>
  <si>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</si>
  <si>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</si>
  <si>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</si>
  <si>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</si>
  <si>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 xml:space="preserve"> width &gt; or = 600 mm</t>
  </si>
  <si>
    <t>E038</t>
  </si>
  <si>
    <t>B100r</t>
  </si>
  <si>
    <t>Miscellaneous Concrete Slab Removal</t>
  </si>
  <si>
    <t>B104r</t>
  </si>
  <si>
    <t>SD-023</t>
  </si>
  <si>
    <t xml:space="preserve">250 mm </t>
  </si>
  <si>
    <t>C051</t>
  </si>
  <si>
    <t xml:space="preserve">CW 3325-R5  </t>
  </si>
  <si>
    <t>76 mm</t>
  </si>
  <si>
    <t>A.1</t>
  </si>
  <si>
    <t xml:space="preserve">CW 3230-R8
</t>
  </si>
  <si>
    <t>B096</t>
  </si>
  <si>
    <t>28.6 mm Diameter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</si>
  <si>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</si>
  <si>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</si>
  <si>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</si>
  <si>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</si>
  <si>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</si>
  <si>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</si>
  <si>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</si>
  <si>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</si>
  <si>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</si>
  <si>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</si>
  <si>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C007</t>
  </si>
  <si>
    <t>SD-226A</t>
  </si>
  <si>
    <t>SD-204</t>
  </si>
  <si>
    <t>C047C</t>
  </si>
  <si>
    <t>SD-223B</t>
  </si>
  <si>
    <t>C050</t>
  </si>
  <si>
    <t>SD-025, 1800 mm deep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</si>
  <si>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</si>
  <si>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</si>
  <si>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</si>
  <si>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</si>
  <si>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</si>
  <si>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</si>
  <si>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</si>
  <si>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</si>
  <si>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</si>
  <si>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</si>
  <si>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</si>
  <si>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</si>
  <si>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</si>
  <si>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</si>
  <si>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A.37</t>
  </si>
  <si>
    <t>E047</t>
  </si>
  <si>
    <t>A.38</t>
  </si>
  <si>
    <t>Removal of Existing Catch Pit</t>
  </si>
  <si>
    <t>A.40</t>
  </si>
  <si>
    <t>A.42</t>
  </si>
  <si>
    <t>E072</t>
  </si>
  <si>
    <t>Watermain and Water Service Insulation</t>
  </si>
  <si>
    <t>E073</t>
  </si>
  <si>
    <t>E23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</si>
  <si>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</si>
  <si>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</si>
  <si>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</si>
  <si>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</si>
  <si>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</si>
  <si>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</si>
  <si>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</si>
  <si>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</si>
  <si>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250 mm, Concrete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</si>
  <si>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</si>
  <si>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</si>
  <si>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</si>
  <si>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</si>
  <si>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</si>
  <si>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</si>
  <si>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</si>
  <si>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</si>
  <si>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</si>
  <si>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</si>
  <si>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</si>
  <si>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</si>
  <si>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</si>
  <si>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</si>
  <si>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</si>
  <si>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</si>
  <si>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</si>
  <si>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</si>
  <si>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</si>
  <si>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</si>
  <si>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</si>
  <si>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</si>
  <si>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</si>
  <si>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</si>
  <si>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</si>
  <si>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</si>
  <si>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</si>
  <si>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</si>
  <si>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</si>
  <si>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</si>
  <si>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</si>
  <si>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</si>
  <si>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</si>
  <si>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</si>
  <si>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</si>
  <si>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</si>
  <si>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</si>
  <si>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</si>
  <si>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</si>
  <si>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</si>
  <si>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</si>
  <si>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</si>
  <si>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</si>
  <si>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</si>
  <si>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</si>
  <si>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</si>
  <si>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</si>
  <si>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</si>
  <si>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</si>
  <si>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</si>
  <si>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</si>
  <si>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</si>
  <si>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</si>
  <si>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</si>
  <si>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</si>
  <si>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</si>
  <si>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</si>
  <si>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</si>
  <si>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</si>
  <si>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</si>
  <si>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</si>
  <si>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</si>
  <si>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</si>
  <si>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</si>
  <si>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</si>
  <si>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</si>
  <si>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</si>
  <si>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</si>
  <si>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</si>
  <si>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</si>
  <si>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</si>
  <si>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</si>
  <si>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</si>
  <si>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</si>
  <si>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</si>
  <si>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Less than 3 m</t>
  </si>
  <si>
    <t>E004A</t>
  </si>
  <si>
    <t>E020</t>
  </si>
  <si>
    <t xml:space="preserve">Sewer Repair - In Addition to First 3.0 Meters 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</si>
  <si>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</si>
  <si>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</si>
  <si>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</si>
  <si>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</si>
  <si>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</si>
  <si>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</si>
  <si>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</si>
  <si>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</si>
  <si>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</si>
  <si>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SALTER STREET RECONSTRUCTION - INKSTER BLVD TO JEFFERSON AVE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</si>
  <si>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</si>
  <si>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</si>
  <si>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</si>
  <si>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</si>
  <si>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</si>
  <si>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</si>
  <si>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</si>
  <si>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</si>
  <si>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</si>
  <si>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</si>
  <si>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</si>
  <si>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</si>
  <si>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</si>
  <si>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</si>
  <si>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</si>
  <si>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</si>
  <si>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</si>
  <si>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3235-R9</t>
  </si>
  <si>
    <t>B155rlA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</si>
  <si>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</si>
  <si>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</si>
  <si>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</si>
  <si>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</si>
  <si>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</si>
  <si>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</si>
  <si>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CW 3410-R12</t>
  </si>
  <si>
    <t>CW 3310-R18</t>
  </si>
  <si>
    <t>C025-24</t>
  </si>
  <si>
    <t>Construction of 230 mm Type 3 Concrete Pavement for Early Opening 24 Hour (Plain-Dowelled)</t>
  </si>
  <si>
    <t>C025-72</t>
  </si>
  <si>
    <t>Construction of 230 mm Type 4 Concrete Pavement for Early Opening 72 Hour (Plain-Dowelled)</t>
  </si>
  <si>
    <t>C035B</t>
  </si>
  <si>
    <t>C036B</t>
  </si>
  <si>
    <t>B114A</t>
  </si>
  <si>
    <t>E18</t>
  </si>
  <si>
    <t>B114E</t>
  </si>
  <si>
    <t>Paving Stone Indicator Surfaces</t>
  </si>
  <si>
    <t>Pipe Under Roadway Excavation</t>
  </si>
  <si>
    <t>SD-018</t>
  </si>
  <si>
    <t>F.3</t>
  </si>
  <si>
    <t>F.4</t>
  </si>
  <si>
    <t>F.5</t>
  </si>
  <si>
    <t>F.6</t>
  </si>
  <si>
    <t>F.7</t>
  </si>
  <si>
    <t>MCPHILLIPS STREET REHABILITATION - SOUTHBOUND - MACHRAY AVE TO MOUNTAIN AVE</t>
  </si>
  <si>
    <t>TRAFFIC SIGNALS WORK</t>
  </si>
  <si>
    <t>SALTER STREET - WATER AND WASTE WORK</t>
  </si>
  <si>
    <t>MCPHILLIPS STREET - WATER AND WASTE WORK</t>
  </si>
  <si>
    <t>B034-24</t>
  </si>
  <si>
    <t>Slab Replacement - Early Opening (24 hour)</t>
  </si>
  <si>
    <t>CW 3230-R8</t>
  </si>
  <si>
    <t>B041-24</t>
  </si>
  <si>
    <t>B047-24</t>
  </si>
  <si>
    <t>Partial Slab Patches - Early Opening (24 hour)</t>
  </si>
  <si>
    <t>B056-24</t>
  </si>
  <si>
    <t>B057-24</t>
  </si>
  <si>
    <t>B071-72</t>
  </si>
  <si>
    <t>B086-72</t>
  </si>
  <si>
    <t>B087-72</t>
  </si>
  <si>
    <t>B089-72</t>
  </si>
  <si>
    <t>B116rl</t>
  </si>
  <si>
    <t>B123rl</t>
  </si>
  <si>
    <t>SD-228B</t>
  </si>
  <si>
    <t>B188</t>
  </si>
  <si>
    <t>E005A</t>
  </si>
  <si>
    <t>E041A</t>
  </si>
  <si>
    <t>E041B</t>
  </si>
  <si>
    <t>E044</t>
  </si>
  <si>
    <t>Abandoning  Existing Catch Basins</t>
  </si>
  <si>
    <t>Plugging Existing Sewers and Sewer Services Smaller Than 300mm</t>
  </si>
  <si>
    <t>250 mm (Type PVC) Connecting Pipe</t>
  </si>
  <si>
    <t>P38033 COW SALTER ST JEFFERSON TO INKSTER net 4307791</t>
  </si>
  <si>
    <t>NEW STREET LIGHT INSTALLATION</t>
  </si>
  <si>
    <t xml:space="preserve">Removal of 25'/35' street light pole and precast, poured in place concrete, steel power installed base or direct buried including davit arm, luminaire and appurtenances  </t>
  </si>
  <si>
    <t xml:space="preserve">Removal of 45'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</si>
  <si>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</si>
  <si>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</si>
  <si>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</si>
  <si>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</si>
  <si>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45'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</si>
  <si>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</si>
  <si>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</si>
  <si>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</si>
  <si>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set</t>
  </si>
  <si>
    <t xml:space="preserve">Splicing 1/0 AL triplex cable or 3 single conductor street light cables. </t>
  </si>
  <si>
    <r>
      <t xml:space="preserve">Installation of break-away base and reaction plate on base mounted poles up to 45'.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</si>
  <si>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</si>
  <si>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</si>
  <si>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</si>
  <si>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F.2</t>
  </si>
  <si>
    <t>F.8</t>
  </si>
  <si>
    <t>F.9</t>
  </si>
  <si>
    <t>F.10</t>
  </si>
  <si>
    <t>F.11</t>
  </si>
  <si>
    <t>F.12</t>
  </si>
  <si>
    <t>F.13</t>
  </si>
  <si>
    <t>F.14</t>
  </si>
  <si>
    <t>Construction of 230 mm Type 1 Concrete Pavement (Plain-Dowelled)</t>
  </si>
  <si>
    <t>Construction of 230 mm Type 1 Concrete Pavement (Plain-Dowelled) Slip Form Paving</t>
  </si>
  <si>
    <t>Construction of  Curb Ramp (8-12 mm ht, Type 1, Integral)</t>
  </si>
  <si>
    <t>Construction of Splash Strip, (Separate, 600 mm width, Type 1)</t>
  </si>
  <si>
    <t>Type 5 Concrete 100 mm Sidewalk with Block Outs</t>
  </si>
  <si>
    <t>100 mm Type 5 Concrete Sidewalk</t>
  </si>
  <si>
    <t>Type 1 Concrete Barrier (150 mm reveal ht, Dowelled)</t>
  </si>
  <si>
    <t>Trenchless Installation, Class B Type 2 Bedding, Class 3 Backfill</t>
  </si>
  <si>
    <t>In a Trench, Class B Type 2  Bedding, Class 3 Backfill</t>
  </si>
  <si>
    <t>200 mm Type 3 Concrete Pavement (Reinforced)</t>
  </si>
  <si>
    <t>200 mm Type 3 Concrete Pavement (Type A)</t>
  </si>
  <si>
    <t>200 mm Type 3 Concrete Pavement (Type B)</t>
  </si>
  <si>
    <t>200 mm Type 4 Concrete Pavement (Reinforced)</t>
  </si>
  <si>
    <t>200 mm Type 4 Concrete Pavement (Type A)</t>
  </si>
  <si>
    <t>200 mm Type 4 Concrete Pavement (Type B)</t>
  </si>
  <si>
    <t>200 mm Type 4 Concrete Pavement (Type D)</t>
  </si>
  <si>
    <t>Type 5 Concrete Monolithic Median Slab</t>
  </si>
  <si>
    <t>Type 4 Concrete Monolithic Curb and Sidewalk</t>
  </si>
  <si>
    <t>Type 4 Concrete Curb Ramp (8-12 mm reveal ht, Monolithic)</t>
  </si>
  <si>
    <t>SALTER AT LANSDOWNE - MANHOLE REPAIR (S-MH00011169)</t>
  </si>
  <si>
    <t>SALTER AT MATHESON - MANHOLE REPAIR (S-MH00011186)</t>
  </si>
  <si>
    <t>F002B</t>
  </si>
  <si>
    <t>Brick Risers</t>
  </si>
  <si>
    <t>SALTER AT MCADAM - MANHOLE REPAIR (S-MH00011260)</t>
  </si>
  <si>
    <t>CW 2145-R4</t>
  </si>
  <si>
    <t>SALTER AT SMITHFIELD - MANHOLE REPAIR (S-MH00011246)</t>
  </si>
  <si>
    <t>SALTER AT RUPERTSLAND - MANHOLE REPAIR (W&amp;W Asset S-MH00011322#)</t>
  </si>
  <si>
    <t>SEVEN OAKS WEST OF SALTER - MANHOLE REPAIR (S-MH00009914)</t>
  </si>
  <si>
    <t xml:space="preserve">         </t>
  </si>
  <si>
    <t>MCPHILLIPS ST 1+033 - MANHOLE REPAIR (S-MH00008421)</t>
  </si>
  <si>
    <t>MCPHILLIPS ST 1+280 - MANHOLE REPAIR (S-MH00008512)</t>
  </si>
  <si>
    <t>MCPHILLIPS ST 1+161 - MANHOLE REPAIR (S-MH00008465)</t>
  </si>
  <si>
    <t>E007D</t>
  </si>
  <si>
    <t>Remove and Replace Existing Catch Pit</t>
  </si>
  <si>
    <t>E007E</t>
  </si>
  <si>
    <t>MCPHILLIPS ST 1+001- CATCH BASIN REPAIR (S-CB00008431)</t>
  </si>
  <si>
    <t>Remove Existing Manhole or Catch Basin Rungs</t>
  </si>
  <si>
    <t>Replace Existing Catch Basin Hood, Pins, or Wall Hooks</t>
  </si>
  <si>
    <t>MCPHILLIPS ST 1+205- CATCH BASIN REPAIR (S-CB00008461)</t>
  </si>
  <si>
    <t>MCPHILLIPS ST 1+293- CATCH BASIN REPAIR (S-CB00008513)</t>
  </si>
  <si>
    <t>Supply and Installation of Dowel Assemblies 28.6 mm</t>
  </si>
  <si>
    <t>E2</t>
  </si>
  <si>
    <t>LANE NORTH OF MCADAM WEST OF SALTER - SEWER REPAIR (S-CL00012578)</t>
  </si>
  <si>
    <t>SALTER AT CARRUTHERS MANHOLE HEADING SOUTH - ABANDON SEWER (S-MA00009538)</t>
  </si>
  <si>
    <t>SALTER AT CARRUTHERS MANHOLE HEADING NORTH - ABANDON SEWER (S-MA00009535)</t>
  </si>
  <si>
    <t>Patching Existing Manholes</t>
  </si>
  <si>
    <t>v.m.</t>
  </si>
  <si>
    <t>E007A</t>
  </si>
  <si>
    <t xml:space="preserve">Remove and Replace Existing Catch Basin  </t>
  </si>
  <si>
    <t>E007B</t>
  </si>
  <si>
    <t>SD-024</t>
  </si>
  <si>
    <t>E020E</t>
  </si>
  <si>
    <t>250 mm</t>
  </si>
  <si>
    <t>E020F</t>
  </si>
  <si>
    <t>300 mm, Concrete</t>
  </si>
  <si>
    <t>Abandoning Existing Sewers With Cement-Stabilized Flowable Fill</t>
  </si>
  <si>
    <t>PROVISIONAL</t>
  </si>
  <si>
    <t>Manhole</t>
  </si>
  <si>
    <t>1200mm diameter base</t>
  </si>
  <si>
    <t>SD - 010</t>
  </si>
  <si>
    <t>300 mm Sewer Service</t>
  </si>
  <si>
    <t>150 mm, PVC</t>
  </si>
  <si>
    <t>In a Trench, Class B Sand  Bedding, Class 3 Backfill</t>
  </si>
  <si>
    <t>Connecting Existing Sewer Service to New Sewer</t>
  </si>
  <si>
    <t>150 mm to 300 mm, PVC</t>
  </si>
  <si>
    <t>E21</t>
  </si>
  <si>
    <t>Install Manhole Benching</t>
  </si>
  <si>
    <t>MATHESON &amp; SALTER</t>
  </si>
  <si>
    <t>RUPERTSLAND &amp; SALTER</t>
  </si>
  <si>
    <t>JEFFERSON &amp; SALTER</t>
  </si>
  <si>
    <t>MCPHILLIPS &amp; MOUNTAIN</t>
  </si>
  <si>
    <t>Installation of Conduit</t>
  </si>
  <si>
    <t>Installation of Conduit - Single</t>
  </si>
  <si>
    <t>CW 3620</t>
  </si>
  <si>
    <t>Installation of Concrete Bases</t>
  </si>
  <si>
    <t>Signal Pole Base Early Open - Type G</t>
  </si>
  <si>
    <t>Installation of Conduit - Double</t>
  </si>
  <si>
    <t>Signal Pole Base Early Open - Type OD</t>
  </si>
  <si>
    <t>Installation of Service Boxes</t>
  </si>
  <si>
    <t>Service Box - Pre-Cast (13" x 24")</t>
  </si>
  <si>
    <t>Installation of Conduit into Existing Bases/Service Boxes</t>
  </si>
  <si>
    <t>Installation of Conduit into Existing Concrete Base</t>
  </si>
  <si>
    <t>Installation of Conduit into Traffic Signal Service Boxes</t>
  </si>
  <si>
    <t>Removal  of Concrete Bases</t>
  </si>
  <si>
    <t>Removal of Existing Signal Pole Base or Service Box</t>
  </si>
  <si>
    <t>Miscellaneous</t>
  </si>
  <si>
    <t>Cutovers</t>
  </si>
  <si>
    <t>Service Box - Pre-Cast (17" x 30")</t>
  </si>
  <si>
    <t>E17</t>
  </si>
  <si>
    <t>Construction of Modified Barrier (180 mm ht, Type 1, Integral)</t>
  </si>
  <si>
    <t>Construction of Barrier (180 mm ht, Type 1, Integral, Slip Form Paving)</t>
  </si>
  <si>
    <t>Connecting to 250 mm  (Conc) Sewer</t>
  </si>
  <si>
    <t>Connecting to 300 mm  (Conc VC) Sewer</t>
  </si>
  <si>
    <t>Connecting to 600 mm  (Conc) Sewer</t>
  </si>
  <si>
    <t>Type 4 Concrete Barrier (100 mm reveal ht, Dowelled)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</si>
  <si>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</si>
  <si>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</si>
  <si>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</si>
  <si>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</si>
  <si>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</si>
  <si>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</si>
  <si>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</si>
  <si>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</si>
  <si>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</si>
  <si>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</si>
  <si>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</si>
  <si>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</si>
  <si>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</si>
  <si>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</si>
  <si>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</si>
  <si>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</si>
  <si>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Combined Sewers</t>
  </si>
  <si>
    <t>300 mm, PVC, online installation</t>
  </si>
  <si>
    <t>TEMPORARY WORKS</t>
  </si>
  <si>
    <t>A030</t>
  </si>
  <si>
    <t>Fill Material</t>
  </si>
  <si>
    <t>CW 3170-R3</t>
  </si>
  <si>
    <t>A031</t>
  </si>
  <si>
    <t>Placing Suitable Site Material</t>
  </si>
  <si>
    <t>B003</t>
  </si>
  <si>
    <t>Asphalt Pavement</t>
  </si>
  <si>
    <t>(SEE B9)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</si>
  <si>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B18.5, D3.1, D14.2-3, D16.4)</t>
    </r>
  </si>
  <si>
    <t>E19</t>
  </si>
  <si>
    <t>CW 3310-R18, E 20</t>
  </si>
  <si>
    <t>CW 3310-R18, E20</t>
  </si>
  <si>
    <t>CW 2130-R12, E22</t>
  </si>
  <si>
    <t>CW 3510-R10</t>
  </si>
  <si>
    <t>CW 2145-R5</t>
  </si>
  <si>
    <t>CW 3620, SD-322, E24</t>
  </si>
  <si>
    <t>CW 3620, SD-313, SD-315.A, E25</t>
  </si>
  <si>
    <t>CW 3620, SD-313, SD-315A, E25</t>
  </si>
  <si>
    <t>CW 3620, SD-312A, SD-315C, E25</t>
  </si>
  <si>
    <t>A.39</t>
  </si>
  <si>
    <t>A.41</t>
  </si>
  <si>
    <t>A.43</t>
  </si>
  <si>
    <t>A.44</t>
  </si>
  <si>
    <t>A45</t>
  </si>
  <si>
    <t>A.46</t>
  </si>
  <si>
    <t>A.47</t>
  </si>
  <si>
    <t xml:space="preserve">A.48 </t>
  </si>
  <si>
    <t>B.3</t>
  </si>
  <si>
    <t>B.24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</si>
</sst>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i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auto="1"/>
      </right>
      <top/>
      <bottom/>
      <diagonal/>
    </border>
  </borders>
  <cellStyleXfs count="110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2" fillId="0" borderId="0" applyFill="0">
      <alignment horizontal="right" vertical="top"/>
    </xf>
    <xf numFmtId="0" fontId="14" fillId="0" borderId="1" applyFill="0">
      <alignment horizontal="right" vertical="top"/>
    </xf>
    <xf numFmtId="0" fontId="43" fillId="0" borderId="1" applyFill="0">
      <alignment horizontal="right" vertical="top"/>
    </xf>
    <xf numFmtId="0" fontId="43" fillId="0" borderId="1" applyFill="0">
      <alignment horizontal="right" vertical="top"/>
    </xf>
    <xf numFmtId="169" fontId="14" fillId="0" borderId="2" applyFill="0">
      <alignment horizontal="right" vertical="top"/>
    </xf>
    <xf numFmtId="169" fontId="43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4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6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3" fillId="0" borderId="1" applyFill="0">
      <alignment horizontal="center" wrapText="1"/>
    </xf>
    <xf numFmtId="0" fontId="43" fillId="0" borderId="1" applyFill="0">
      <alignment horizontal="center" wrapText="1"/>
    </xf>
    <xf numFmtId="174" fontId="14" fillId="0" borderId="1" applyFill="0"/>
    <xf numFmtId="174" fontId="43" fillId="0" borderId="1" applyFill="0"/>
    <xf numFmtId="174" fontId="43" fillId="0" borderId="1" applyFill="0"/>
    <xf numFmtId="170" fontId="14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14" fillId="0" borderId="1" applyFill="0"/>
    <xf numFmtId="168" fontId="43" fillId="0" borderId="1" applyFill="0"/>
    <xf numFmtId="168" fontId="43" fillId="0" borderId="1" applyFill="0"/>
    <xf numFmtId="168" fontId="14" fillId="0" borderId="3" applyFill="0">
      <alignment horizontal="right"/>
    </xf>
    <xf numFmtId="168" fontId="43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7" fillId="0" borderId="1" applyFill="0">
      <alignment horizontal="left" vertical="top"/>
    </xf>
    <xf numFmtId="0" fontId="47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5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4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8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3" fillId="0" borderId="0" applyFill="0">
      <alignment horizontal="left"/>
    </xf>
    <xf numFmtId="0" fontId="20" fillId="0" borderId="0" applyFill="0">
      <alignment horizontal="centerContinuous" vertical="center"/>
    </xf>
    <xf numFmtId="0" fontId="49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50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50" fillId="0" borderId="0" applyFill="0">
      <alignment horizontal="centerContinuous" vertical="center"/>
    </xf>
    <xf numFmtId="0" fontId="14" fillId="0" borderId="3">
      <alignment horizontal="centerContinuous" wrapText="1"/>
    </xf>
    <xf numFmtId="0" fontId="43" fillId="0" borderId="3">
      <alignment horizontal="centerContinuous" wrapText="1"/>
    </xf>
    <xf numFmtId="171" fontId="22" fillId="0" borderId="0" applyFill="0">
      <alignment horizontal="left"/>
    </xf>
    <xf numFmtId="171" fontId="51" fillId="0" borderId="0" applyFill="0">
      <alignment horizontal="left"/>
    </xf>
    <xf numFmtId="172" fontId="23" fillId="0" borderId="0" applyFill="0">
      <alignment horizontal="right"/>
    </xf>
    <xf numFmtId="172" fontId="52" fillId="0" borderId="0" applyFill="0">
      <alignment horizontal="right"/>
    </xf>
    <xf numFmtId="0" fontId="14" fillId="0" borderId="13" applyFill="0"/>
    <xf numFmtId="0" fontId="43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1" fillId="2" borderId="0"/>
  </cellStyleXfs>
  <cellXfs count="213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3" fillId="2" borderId="31" xfId="0" applyNumberFormat="1" applyFont="1" applyBorder="1" applyAlignment="1">
      <alignment horizontal="center"/>
    </xf>
    <xf numFmtId="1" fontId="4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3" fillId="2" borderId="27" xfId="0" applyNumberFormat="1" applyFont="1" applyBorder="1" applyAlignment="1">
      <alignment horizontal="center" vertical="center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6" fillId="0" borderId="1" xfId="81" applyNumberFormat="1" applyFont="1" applyFill="1" applyBorder="1" applyAlignment="1" applyProtection="1">
      <alignment vertical="top"/>
    </xf>
    <xf numFmtId="1" fontId="56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0" fontId="11" fillId="2" borderId="0" xfId="81" applyNumberFormat="1"/>
    <xf numFmtId="7" fontId="11" fillId="2" borderId="20" xfId="81" applyNumberFormat="1" applyBorder="1" applyAlignment="1">
      <alignment horizontal="right" vertical="center"/>
    </xf>
    <xf numFmtId="0" fontId="3" fillId="2" borderId="56" xfId="81" applyNumberFormat="1" applyFont="1" applyBorder="1" applyAlignment="1">
      <alignment horizontal="center" vertical="center"/>
    </xf>
    <xf numFmtId="7" fontId="11" fillId="2" borderId="57" xfId="81" applyNumberFormat="1" applyBorder="1" applyAlignment="1">
      <alignment horizontal="right" vertical="center"/>
    </xf>
    <xf numFmtId="0" fontId="11" fillId="2" borderId="0" xfId="81" applyNumberFormat="1" applyAlignment="1">
      <alignment vertical="center"/>
    </xf>
    <xf numFmtId="4" fontId="11" fillId="26" borderId="38" xfId="81" applyNumberFormat="1" applyFont="1" applyFill="1" applyBorder="1" applyAlignment="1" applyProtection="1">
      <alignment horizontal="center" vertical="top" wrapText="1"/>
    </xf>
    <xf numFmtId="7" fontId="11" fillId="2" borderId="43" xfId="81" applyNumberFormat="1" applyBorder="1" applyAlignment="1">
      <alignment horizontal="right" vertical="center"/>
    </xf>
    <xf numFmtId="0" fontId="3" fillId="2" borderId="58" xfId="81" applyNumberFormat="1" applyFont="1" applyBorder="1" applyAlignment="1">
      <alignment horizontal="center" vertical="center"/>
    </xf>
    <xf numFmtId="7" fontId="11" fillId="2" borderId="59" xfId="81" applyNumberFormat="1" applyBorder="1" applyAlignment="1">
      <alignment horizontal="right" vertical="center"/>
    </xf>
    <xf numFmtId="0" fontId="3" fillId="2" borderId="37" xfId="0" applyNumberFormat="1" applyFont="1" applyBorder="1" applyAlignment="1">
      <alignment horizontal="center"/>
    </xf>
    <xf numFmtId="7" fontId="0" fillId="2" borderId="60" xfId="0" applyNumberFormat="1" applyBorder="1" applyAlignment="1">
      <alignment horizontal="right"/>
    </xf>
    <xf numFmtId="4" fontId="11" fillId="26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right" vertical="top"/>
    </xf>
    <xf numFmtId="166" fontId="11" fillId="0" borderId="1" xfId="0" applyNumberFormat="1" applyFont="1" applyFill="1" applyBorder="1" applyAlignment="1">
      <alignment vertical="top"/>
    </xf>
    <xf numFmtId="0" fontId="57" fillId="26" borderId="0" xfId="0" applyFont="1" applyFill="1"/>
    <xf numFmtId="167" fontId="11" fillId="26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166" fontId="11" fillId="26" borderId="1" xfId="0" applyNumberFormat="1" applyFont="1" applyFill="1" applyBorder="1" applyAlignment="1">
      <alignment vertical="top"/>
    </xf>
    <xf numFmtId="4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 wrapText="1"/>
    </xf>
    <xf numFmtId="177" fontId="11" fillId="26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right" vertical="top" wrapText="1"/>
    </xf>
    <xf numFmtId="165" fontId="11" fillId="26" borderId="1" xfId="0" applyNumberFormat="1" applyFont="1" applyFill="1" applyBorder="1" applyAlignment="1">
      <alignment horizontal="right" vertical="top" wrapText="1"/>
    </xf>
    <xf numFmtId="164" fontId="11" fillId="26" borderId="1" xfId="0" applyNumberFormat="1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horizontal="center" vertical="top" wrapText="1"/>
    </xf>
    <xf numFmtId="1" fontId="11" fillId="26" borderId="1" xfId="0" applyNumberFormat="1" applyFont="1" applyFill="1" applyBorder="1" applyAlignment="1">
      <alignment horizontal="right" vertical="top"/>
    </xf>
    <xf numFmtId="0" fontId="12" fillId="0" borderId="0" xfId="0" applyFont="1" applyFill="1"/>
    <xf numFmtId="1" fontId="11" fillId="0" borderId="1" xfId="0" applyNumberFormat="1" applyFon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>
      <alignment vertical="top" wrapText="1"/>
    </xf>
    <xf numFmtId="165" fontId="11" fillId="26" borderId="1" xfId="0" applyNumberFormat="1" applyFon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vertical="top" wrapText="1"/>
    </xf>
    <xf numFmtId="164" fontId="11" fillId="26" borderId="39" xfId="0" applyNumberFormat="1" applyFont="1" applyFill="1" applyBorder="1" applyAlignment="1">
      <alignment horizontal="center" vertical="top" wrapText="1"/>
    </xf>
    <xf numFmtId="1" fontId="11" fillId="0" borderId="39" xfId="0" applyNumberFormat="1" applyFont="1" applyFill="1" applyBorder="1" applyAlignment="1">
      <alignment horizontal="right" vertical="top" wrapText="1"/>
    </xf>
    <xf numFmtId="0" fontId="57" fillId="26" borderId="0" xfId="0" applyFont="1" applyFill="1" applyAlignment="1">
      <alignment vertical="top"/>
    </xf>
    <xf numFmtId="165" fontId="11" fillId="26" borderId="1" xfId="0" applyNumberFormat="1" applyFont="1" applyFill="1" applyBorder="1" applyAlignment="1">
      <alignment horizontal="center" vertical="top" wrapText="1"/>
    </xf>
    <xf numFmtId="164" fontId="11" fillId="0" borderId="39" xfId="0" applyNumberFormat="1" applyFont="1" applyFill="1" applyBorder="1" applyAlignment="1">
      <alignment horizontal="left" vertical="top" wrapText="1"/>
    </xf>
    <xf numFmtId="164" fontId="11" fillId="0" borderId="1" xfId="80" applyNumberFormat="1" applyFont="1" applyBorder="1" applyAlignment="1">
      <alignment horizontal="left" vertical="top" wrapText="1"/>
    </xf>
    <xf numFmtId="164" fontId="11" fillId="0" borderId="1" xfId="80" applyNumberFormat="1" applyFont="1" applyBorder="1" applyAlignment="1">
      <alignment horizontal="center" vertical="top" wrapText="1"/>
    </xf>
    <xf numFmtId="4" fontId="11" fillId="26" borderId="1" xfId="8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/>
    </xf>
    <xf numFmtId="0" fontId="58" fillId="26" borderId="0" xfId="0" applyFont="1" applyFill="1"/>
    <xf numFmtId="178" fontId="11" fillId="0" borderId="1" xfId="0" applyNumberFormat="1" applyFont="1" applyFill="1" applyBorder="1" applyAlignment="1">
      <alignment horizontal="right" vertical="top" wrapText="1"/>
    </xf>
    <xf numFmtId="164" fontId="11" fillId="0" borderId="1" xfId="0" applyNumberFormat="1" applyFont="1" applyFill="1" applyBorder="1" applyAlignment="1">
      <alignment vertical="top" wrapText="1"/>
    </xf>
    <xf numFmtId="164" fontId="11" fillId="0" borderId="1" xfId="80" applyNumberFormat="1" applyFont="1" applyBorder="1" applyAlignment="1">
      <alignment vertical="top" wrapText="1"/>
    </xf>
    <xf numFmtId="7" fontId="11" fillId="2" borderId="61" xfId="81" applyNumberFormat="1" applyBorder="1" applyAlignment="1">
      <alignment horizontal="right"/>
    </xf>
    <xf numFmtId="164" fontId="3" fillId="25" borderId="19" xfId="81" applyNumberFormat="1" applyFont="1" applyFill="1" applyBorder="1" applyAlignment="1">
      <alignment horizontal="left" vertical="top" wrapText="1"/>
    </xf>
    <xf numFmtId="1" fontId="11" fillId="2" borderId="19" xfId="81" applyNumberFormat="1" applyBorder="1" applyAlignment="1">
      <alignment horizontal="center" vertical="top"/>
    </xf>
    <xf numFmtId="0" fontId="11" fillId="2" borderId="19" xfId="81" applyBorder="1" applyAlignment="1">
      <alignment horizontal="center" vertical="top"/>
    </xf>
    <xf numFmtId="7" fontId="11" fillId="2" borderId="19" xfId="81" applyNumberFormat="1" applyBorder="1" applyAlignment="1">
      <alignment horizontal="right"/>
    </xf>
    <xf numFmtId="0" fontId="0" fillId="2" borderId="0" xfId="0"/>
    <xf numFmtId="7" fontId="11" fillId="2" borderId="0" xfId="81" applyNumberFormat="1" applyAlignment="1">
      <alignment horizontal="right"/>
    </xf>
    <xf numFmtId="164" fontId="3" fillId="25" borderId="19" xfId="0" applyNumberFormat="1" applyFont="1" applyFill="1" applyBorder="1" applyAlignment="1" applyProtection="1">
      <alignment horizontal="left" vertical="center"/>
    </xf>
    <xf numFmtId="0" fontId="57" fillId="26" borderId="0" xfId="0" applyFont="1" applyFill="1" applyAlignment="1">
      <alignment wrapText="1"/>
    </xf>
    <xf numFmtId="164" fontId="11" fillId="26" borderId="1" xfId="80" applyNumberFormat="1" applyFont="1" applyFill="1" applyBorder="1" applyAlignment="1">
      <alignment horizontal="center" vertical="top" wrapText="1"/>
    </xf>
    <xf numFmtId="1" fontId="11" fillId="26" borderId="1" xfId="0" applyNumberFormat="1" applyFont="1" applyFill="1" applyBorder="1" applyAlignment="1">
      <alignment horizontal="right" vertical="top" wrapText="1"/>
    </xf>
    <xf numFmtId="164" fontId="3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4" fontId="41" fillId="0" borderId="38" xfId="109" applyNumberFormat="1" applyFont="1" applyFill="1" applyBorder="1" applyAlignment="1">
      <alignment horizontal="center" vertical="top" wrapText="1"/>
    </xf>
    <xf numFmtId="165" fontId="56" fillId="0" borderId="1" xfId="109" applyNumberFormat="1" applyFont="1" applyFill="1" applyBorder="1" applyAlignment="1">
      <alignment horizontal="left" vertical="top" wrapText="1"/>
    </xf>
    <xf numFmtId="164" fontId="56" fillId="0" borderId="1" xfId="109" applyNumberFormat="1" applyFont="1" applyFill="1" applyBorder="1" applyAlignment="1">
      <alignment horizontal="left" vertical="top" wrapText="1"/>
    </xf>
    <xf numFmtId="164" fontId="56" fillId="0" borderId="38" xfId="0" applyNumberFormat="1" applyFont="1" applyFill="1" applyBorder="1" applyAlignment="1">
      <alignment horizontal="center" vertical="top" wrapText="1"/>
    </xf>
    <xf numFmtId="0" fontId="56" fillId="0" borderId="19" xfId="109" applyFont="1" applyFill="1" applyBorder="1" applyAlignment="1">
      <alignment horizontal="center" vertical="top" wrapText="1"/>
    </xf>
    <xf numFmtId="0" fontId="11" fillId="0" borderId="0" xfId="109" applyFill="1"/>
    <xf numFmtId="164" fontId="59" fillId="25" borderId="19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0" fontId="57" fillId="0" borderId="0" xfId="0" applyFont="1" applyFill="1"/>
    <xf numFmtId="164" fontId="11" fillId="0" borderId="1" xfId="80" applyNumberFormat="1" applyFont="1" applyFill="1" applyBorder="1" applyAlignment="1">
      <alignment horizontal="center" vertical="top" wrapText="1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64" fontId="3" fillId="25" borderId="20" xfId="0" applyNumberFormat="1" applyFont="1" applyFill="1" applyBorder="1" applyAlignment="1" applyProtection="1">
      <alignment horizontal="left" vertical="center"/>
    </xf>
    <xf numFmtId="164" fontId="3" fillId="25" borderId="0" xfId="0" applyNumberFormat="1" applyFont="1" applyFill="1" applyBorder="1" applyAlignment="1" applyProtection="1">
      <alignment horizontal="left" vertical="center"/>
    </xf>
    <xf numFmtId="164" fontId="3" fillId="25" borderId="48" xfId="0" applyNumberFormat="1" applyFont="1" applyFill="1" applyBorder="1" applyAlignment="1" applyProtection="1">
      <alignment horizontal="left" vertical="center"/>
    </xf>
    <xf numFmtId="164" fontId="11" fillId="0" borderId="61" xfId="0" applyNumberFormat="1" applyFont="1" applyFill="1" applyBorder="1" applyAlignment="1">
      <alignment horizontal="center" vertical="top" wrapText="1"/>
    </xf>
    <xf numFmtId="1" fontId="11" fillId="0" borderId="61" xfId="0" applyNumberFormat="1" applyFont="1" applyFill="1" applyBorder="1" applyAlignment="1">
      <alignment horizontal="right" vertical="top"/>
    </xf>
    <xf numFmtId="7" fontId="6" fillId="0" borderId="0" xfId="0" applyNumberFormat="1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vertical="center"/>
    </xf>
    <xf numFmtId="7" fontId="0" fillId="0" borderId="18" xfId="0" applyNumberFormat="1" applyFill="1" applyBorder="1" applyAlignment="1">
      <alignment horizontal="right"/>
    </xf>
    <xf numFmtId="7" fontId="0" fillId="0" borderId="29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2" xfId="0" applyNumberFormat="1" applyFill="1" applyBorder="1" applyAlignment="1">
      <alignment horizontal="right" vertical="center"/>
    </xf>
    <xf numFmtId="7" fontId="11" fillId="0" borderId="19" xfId="81" applyNumberFormat="1" applyFill="1" applyBorder="1" applyAlignment="1">
      <alignment horizontal="right"/>
    </xf>
    <xf numFmtId="7" fontId="11" fillId="0" borderId="20" xfId="81" applyNumberFormat="1" applyFill="1" applyBorder="1" applyAlignment="1">
      <alignment horizontal="right" vertical="center"/>
    </xf>
    <xf numFmtId="166" fontId="56" fillId="0" borderId="1" xfId="81" applyNumberFormat="1" applyFont="1" applyFill="1" applyBorder="1" applyAlignment="1" applyProtection="1">
      <alignment vertical="top"/>
      <protection locked="0"/>
    </xf>
    <xf numFmtId="7" fontId="11" fillId="0" borderId="22" xfId="81" applyNumberFormat="1" applyFill="1" applyBorder="1" applyAlignment="1">
      <alignment horizontal="right" vertical="center"/>
    </xf>
    <xf numFmtId="0" fontId="0" fillId="0" borderId="15" xfId="0" applyNumberFormat="1" applyFill="1" applyBorder="1" applyAlignment="1">
      <alignment horizontal="centerContinuous"/>
    </xf>
    <xf numFmtId="0" fontId="0" fillId="0" borderId="0" xfId="0" applyNumberFormat="1" applyFill="1" applyAlignment="1">
      <alignment horizontal="right" vertical="center"/>
    </xf>
    <xf numFmtId="7" fontId="5" fillId="0" borderId="33" xfId="0" applyNumberFormat="1" applyFon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7" fontId="5" fillId="0" borderId="30" xfId="0" applyNumberFormat="1" applyFont="1" applyFill="1" applyBorder="1" applyAlignment="1">
      <alignment horizontal="right"/>
    </xf>
    <xf numFmtId="7" fontId="5" fillId="0" borderId="60" xfId="0" applyNumberFormat="1" applyFon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7" fontId="0" fillId="0" borderId="20" xfId="0" applyNumberFormat="1" applyFill="1" applyBorder="1" applyAlignment="1" applyProtection="1">
      <alignment horizontal="right"/>
    </xf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1" fontId="4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10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8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43" xfId="81" applyNumberFormat="1" applyFont="1" applyBorder="1" applyAlignment="1">
      <alignment horizontal="left" vertical="center" wrapText="1"/>
    </xf>
    <xf numFmtId="0" fontId="11" fillId="2" borderId="44" xfId="81" applyNumberFormat="1" applyBorder="1" applyAlignment="1">
      <alignment vertical="center" wrapText="1"/>
    </xf>
    <xf numFmtId="0" fontId="11" fillId="2" borderId="45" xfId="81" applyNumberFormat="1" applyBorder="1" applyAlignment="1">
      <alignment vertical="center" wrapText="1"/>
    </xf>
    <xf numFmtId="1" fontId="4" fillId="2" borderId="43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0" fontId="10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10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0" fontId="0" fillId="2" borderId="0" xfId="0" applyNumberFormat="1" applyAlignment="1">
      <alignment vertical="center" wrapText="1"/>
    </xf>
    <xf numFmtId="1" fontId="8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10" fillId="2" borderId="37" xfId="0" applyNumberFormat="1" applyFont="1" applyBorder="1" applyAlignment="1">
      <alignment vertical="top" wrapText="1"/>
    </xf>
    <xf numFmtId="0" fontId="0" fillId="2" borderId="41" xfId="0" applyNumberFormat="1" applyBorder="1" applyAlignment="1">
      <alignment wrapText="1"/>
    </xf>
    <xf numFmtId="0" fontId="0" fillId="2" borderId="42" xfId="0" applyNumberFormat="1" applyBorder="1" applyAlignment="1">
      <alignment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8" xfId="81" applyNumberFormat="1" applyBorder="1" applyAlignment="1">
      <alignment vertical="center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7" xfId="109" xr:uid="{9B8B810A-015B-4701-A953-44C132BD569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137\City%20of%20Winnipeg%20-%20Public%20Works%20Documents\COW%20Underground%20Form%20B\Form_B_(2007)1Undergro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H327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8.4414062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176" customWidth="1"/>
    <col min="8" max="8" width="16.77734375" style="20" customWidth="1"/>
  </cols>
  <sheetData>
    <row r="1" spans="1:8" ht="15.75" x14ac:dyDescent="0.2">
      <c r="A1" s="30"/>
      <c r="B1" s="28" t="s">
        <v>0</v>
      </c>
      <c r="C1" s="29"/>
      <c r="D1" s="29"/>
      <c r="E1" s="29"/>
      <c r="F1" s="29"/>
      <c r="G1" s="153"/>
      <c r="H1" s="29"/>
    </row>
    <row r="2" spans="1:8" x14ac:dyDescent="0.2">
      <c r="A2" s="27"/>
      <c r="B2" s="13" t="s">
        <v>528</v>
      </c>
      <c r="C2" s="1"/>
      <c r="D2" s="1"/>
      <c r="E2" s="1"/>
      <c r="F2" s="1"/>
      <c r="G2" s="154"/>
      <c r="H2" s="1"/>
    </row>
    <row r="3" spans="1:8" x14ac:dyDescent="0.2">
      <c r="A3" s="17"/>
      <c r="B3" s="12" t="s">
        <v>1</v>
      </c>
      <c r="C3" s="33"/>
      <c r="D3" s="33"/>
      <c r="E3" s="33"/>
      <c r="F3" s="33"/>
      <c r="G3" s="155"/>
      <c r="H3" s="46"/>
    </row>
    <row r="4" spans="1:8" ht="16.5" customHeight="1" x14ac:dyDescent="0.2">
      <c r="A4" s="62" t="s">
        <v>25</v>
      </c>
      <c r="B4" s="14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56" t="s">
        <v>8</v>
      </c>
      <c r="H4" s="2" t="s">
        <v>9</v>
      </c>
    </row>
    <row r="5" spans="1:8" ht="15.75" thickBot="1" x14ac:dyDescent="0.25">
      <c r="A5" s="22"/>
      <c r="B5" s="41"/>
      <c r="C5" s="42"/>
      <c r="D5" s="43" t="s">
        <v>10</v>
      </c>
      <c r="E5" s="44"/>
      <c r="F5" s="45" t="s">
        <v>11</v>
      </c>
      <c r="G5" s="157"/>
      <c r="H5" s="56"/>
    </row>
    <row r="6" spans="1:8" ht="30" customHeight="1" thickTop="1" x14ac:dyDescent="0.2">
      <c r="A6" s="18"/>
      <c r="B6" s="198" t="s">
        <v>28</v>
      </c>
      <c r="C6" s="199"/>
      <c r="D6" s="199"/>
      <c r="E6" s="199"/>
      <c r="F6" s="200"/>
      <c r="G6" s="158"/>
      <c r="H6" s="48"/>
    </row>
    <row r="7" spans="1:8" s="38" customFormat="1" ht="30" customHeight="1" x14ac:dyDescent="0.2">
      <c r="A7" s="36"/>
      <c r="B7" s="35" t="s">
        <v>12</v>
      </c>
      <c r="C7" s="186" t="s">
        <v>309</v>
      </c>
      <c r="D7" s="203"/>
      <c r="E7" s="203"/>
      <c r="F7" s="188"/>
      <c r="G7" s="159"/>
      <c r="H7" s="37" t="s">
        <v>2</v>
      </c>
    </row>
    <row r="8" spans="1:8" ht="36" customHeight="1" x14ac:dyDescent="0.2">
      <c r="A8" s="18"/>
      <c r="B8" s="15"/>
      <c r="C8" s="31" t="s">
        <v>19</v>
      </c>
      <c r="D8" s="9"/>
      <c r="E8" s="7" t="s">
        <v>2</v>
      </c>
      <c r="F8" s="7" t="s">
        <v>2</v>
      </c>
      <c r="G8" s="160" t="s">
        <v>2</v>
      </c>
      <c r="H8" s="21"/>
    </row>
    <row r="9" spans="1:8" s="91" customFormat="1" ht="30" customHeight="1" x14ac:dyDescent="0.2">
      <c r="A9" s="84" t="s">
        <v>87</v>
      </c>
      <c r="B9" s="85" t="s">
        <v>167</v>
      </c>
      <c r="C9" s="86" t="s">
        <v>88</v>
      </c>
      <c r="D9" s="87" t="s">
        <v>310</v>
      </c>
      <c r="E9" s="88" t="s">
        <v>30</v>
      </c>
      <c r="F9" s="89">
        <v>9225</v>
      </c>
      <c r="G9" s="144"/>
      <c r="H9" s="90">
        <f t="shared" ref="H9:H10" si="0">ROUND(G9*F9,2)</f>
        <v>0</v>
      </c>
    </row>
    <row r="10" spans="1:8" s="91" customFormat="1" ht="30" customHeight="1" x14ac:dyDescent="0.2">
      <c r="A10" s="92" t="s">
        <v>89</v>
      </c>
      <c r="B10" s="85" t="s">
        <v>31</v>
      </c>
      <c r="C10" s="86" t="s">
        <v>90</v>
      </c>
      <c r="D10" s="87" t="s">
        <v>311</v>
      </c>
      <c r="E10" s="88" t="s">
        <v>32</v>
      </c>
      <c r="F10" s="89">
        <v>10750</v>
      </c>
      <c r="G10" s="144"/>
      <c r="H10" s="90">
        <f t="shared" si="0"/>
        <v>0</v>
      </c>
    </row>
    <row r="11" spans="1:8" s="91" customFormat="1" ht="32.450000000000003" customHeight="1" x14ac:dyDescent="0.2">
      <c r="A11" s="92" t="s">
        <v>91</v>
      </c>
      <c r="B11" s="85" t="s">
        <v>92</v>
      </c>
      <c r="C11" s="86" t="s">
        <v>312</v>
      </c>
      <c r="D11" s="87" t="s">
        <v>311</v>
      </c>
      <c r="E11" s="88"/>
      <c r="F11" s="89"/>
      <c r="G11" s="90"/>
      <c r="H11" s="90"/>
    </row>
    <row r="12" spans="1:8" s="91" customFormat="1" ht="30" customHeight="1" x14ac:dyDescent="0.2">
      <c r="A12" s="92" t="s">
        <v>313</v>
      </c>
      <c r="B12" s="93" t="s">
        <v>33</v>
      </c>
      <c r="C12" s="86" t="s">
        <v>314</v>
      </c>
      <c r="D12" s="94" t="s">
        <v>2</v>
      </c>
      <c r="E12" s="88" t="s">
        <v>34</v>
      </c>
      <c r="F12" s="89">
        <v>4175</v>
      </c>
      <c r="G12" s="144"/>
      <c r="H12" s="90">
        <f t="shared" ref="H12:H13" si="1">ROUND(G12*F12,2)</f>
        <v>0</v>
      </c>
    </row>
    <row r="13" spans="1:8" s="91" customFormat="1" ht="30" customHeight="1" x14ac:dyDescent="0.2">
      <c r="A13" s="92" t="s">
        <v>315</v>
      </c>
      <c r="B13" s="93" t="s">
        <v>40</v>
      </c>
      <c r="C13" s="86" t="s">
        <v>316</v>
      </c>
      <c r="D13" s="94" t="s">
        <v>2</v>
      </c>
      <c r="E13" s="88" t="s">
        <v>34</v>
      </c>
      <c r="F13" s="89">
        <v>8160</v>
      </c>
      <c r="G13" s="144"/>
      <c r="H13" s="90">
        <f t="shared" si="1"/>
        <v>0</v>
      </c>
    </row>
    <row r="14" spans="1:8" s="91" customFormat="1" ht="38.450000000000003" customHeight="1" x14ac:dyDescent="0.2">
      <c r="A14" s="92" t="s">
        <v>35</v>
      </c>
      <c r="B14" s="85" t="s">
        <v>93</v>
      </c>
      <c r="C14" s="86" t="s">
        <v>36</v>
      </c>
      <c r="D14" s="87" t="s">
        <v>310</v>
      </c>
      <c r="E14" s="88"/>
      <c r="F14" s="89"/>
      <c r="G14" s="90"/>
      <c r="H14" s="90"/>
    </row>
    <row r="15" spans="1:8" s="91" customFormat="1" ht="36" customHeight="1" x14ac:dyDescent="0.2">
      <c r="A15" s="92" t="s">
        <v>317</v>
      </c>
      <c r="B15" s="93" t="s">
        <v>33</v>
      </c>
      <c r="C15" s="86" t="s">
        <v>318</v>
      </c>
      <c r="D15" s="94" t="s">
        <v>2</v>
      </c>
      <c r="E15" s="88" t="s">
        <v>30</v>
      </c>
      <c r="F15" s="89">
        <v>1185</v>
      </c>
      <c r="G15" s="144"/>
      <c r="H15" s="90">
        <f t="shared" ref="H15:H18" si="2">ROUND(G15*F15,2)</f>
        <v>0</v>
      </c>
    </row>
    <row r="16" spans="1:8" s="91" customFormat="1" ht="30" customHeight="1" x14ac:dyDescent="0.2">
      <c r="A16" s="84" t="s">
        <v>37</v>
      </c>
      <c r="B16" s="85" t="s">
        <v>94</v>
      </c>
      <c r="C16" s="86" t="s">
        <v>38</v>
      </c>
      <c r="D16" s="87" t="s">
        <v>310</v>
      </c>
      <c r="E16" s="88" t="s">
        <v>32</v>
      </c>
      <c r="F16" s="89">
        <v>4165</v>
      </c>
      <c r="G16" s="144"/>
      <c r="H16" s="90">
        <f t="shared" si="2"/>
        <v>0</v>
      </c>
    </row>
    <row r="17" spans="1:8" s="91" customFormat="1" ht="33" customHeight="1" x14ac:dyDescent="0.2">
      <c r="A17" s="92" t="s">
        <v>95</v>
      </c>
      <c r="B17" s="85" t="s">
        <v>96</v>
      </c>
      <c r="C17" s="86" t="s">
        <v>319</v>
      </c>
      <c r="D17" s="87" t="s">
        <v>320</v>
      </c>
      <c r="E17" s="88"/>
      <c r="F17" s="89"/>
      <c r="G17" s="90"/>
      <c r="H17" s="90">
        <f t="shared" si="2"/>
        <v>0</v>
      </c>
    </row>
    <row r="18" spans="1:8" s="91" customFormat="1" ht="30" customHeight="1" x14ac:dyDescent="0.2">
      <c r="A18" s="92" t="s">
        <v>321</v>
      </c>
      <c r="B18" s="93" t="s">
        <v>33</v>
      </c>
      <c r="C18" s="86" t="s">
        <v>322</v>
      </c>
      <c r="D18" s="94" t="s">
        <v>2</v>
      </c>
      <c r="E18" s="88" t="s">
        <v>32</v>
      </c>
      <c r="F18" s="89">
        <v>10750</v>
      </c>
      <c r="G18" s="144"/>
      <c r="H18" s="90">
        <f t="shared" si="2"/>
        <v>0</v>
      </c>
    </row>
    <row r="19" spans="1:8" s="91" customFormat="1" ht="36.6" customHeight="1" x14ac:dyDescent="0.2">
      <c r="A19" s="92" t="s">
        <v>323</v>
      </c>
      <c r="B19" s="85" t="s">
        <v>97</v>
      </c>
      <c r="C19" s="86" t="s">
        <v>98</v>
      </c>
      <c r="D19" s="94" t="s">
        <v>324</v>
      </c>
      <c r="E19" s="88"/>
      <c r="F19" s="89"/>
      <c r="G19" s="90"/>
      <c r="H19" s="90"/>
    </row>
    <row r="20" spans="1:8" s="91" customFormat="1" ht="30" customHeight="1" x14ac:dyDescent="0.2">
      <c r="A20" s="92" t="s">
        <v>325</v>
      </c>
      <c r="B20" s="93" t="s">
        <v>33</v>
      </c>
      <c r="C20" s="86" t="s">
        <v>326</v>
      </c>
      <c r="D20" s="94" t="s">
        <v>2</v>
      </c>
      <c r="E20" s="88" t="s">
        <v>32</v>
      </c>
      <c r="F20" s="89">
        <v>10750</v>
      </c>
      <c r="G20" s="144"/>
      <c r="H20" s="90">
        <f>ROUND(G20*F20,2)</f>
        <v>0</v>
      </c>
    </row>
    <row r="21" spans="1:8" ht="36" customHeight="1" x14ac:dyDescent="0.2">
      <c r="A21" s="18"/>
      <c r="B21" s="15"/>
      <c r="C21" s="32" t="s">
        <v>300</v>
      </c>
      <c r="D21" s="9"/>
      <c r="E21" s="6"/>
      <c r="F21" s="9"/>
      <c r="G21" s="160"/>
      <c r="H21" s="21"/>
    </row>
    <row r="22" spans="1:8" s="91" customFormat="1" ht="30" customHeight="1" x14ac:dyDescent="0.2">
      <c r="A22" s="96" t="s">
        <v>69</v>
      </c>
      <c r="B22" s="85" t="s">
        <v>99</v>
      </c>
      <c r="C22" s="86" t="s">
        <v>70</v>
      </c>
      <c r="D22" s="87" t="s">
        <v>310</v>
      </c>
      <c r="E22" s="88"/>
      <c r="F22" s="89"/>
      <c r="G22" s="90"/>
      <c r="H22" s="90"/>
    </row>
    <row r="23" spans="1:8" s="91" customFormat="1" ht="30" customHeight="1" x14ac:dyDescent="0.2">
      <c r="A23" s="96" t="s">
        <v>71</v>
      </c>
      <c r="B23" s="93" t="s">
        <v>33</v>
      </c>
      <c r="C23" s="86" t="s">
        <v>72</v>
      </c>
      <c r="D23" s="94" t="s">
        <v>2</v>
      </c>
      <c r="E23" s="88" t="s">
        <v>32</v>
      </c>
      <c r="F23" s="89">
        <v>10860</v>
      </c>
      <c r="G23" s="144"/>
      <c r="H23" s="90">
        <f>ROUND(G23*F23,2)</f>
        <v>0</v>
      </c>
    </row>
    <row r="24" spans="1:8" s="91" customFormat="1" ht="30" customHeight="1" x14ac:dyDescent="0.2">
      <c r="A24" s="96" t="s">
        <v>41</v>
      </c>
      <c r="B24" s="85" t="s">
        <v>100</v>
      </c>
      <c r="C24" s="86" t="s">
        <v>42</v>
      </c>
      <c r="D24" s="94" t="s">
        <v>168</v>
      </c>
      <c r="E24" s="88"/>
      <c r="F24" s="89"/>
      <c r="G24" s="90"/>
      <c r="H24" s="90"/>
    </row>
    <row r="25" spans="1:8" s="91" customFormat="1" ht="30" customHeight="1" x14ac:dyDescent="0.2">
      <c r="A25" s="96" t="s">
        <v>169</v>
      </c>
      <c r="B25" s="93" t="s">
        <v>33</v>
      </c>
      <c r="C25" s="86" t="s">
        <v>170</v>
      </c>
      <c r="D25" s="94" t="s">
        <v>2</v>
      </c>
      <c r="E25" s="88" t="s">
        <v>39</v>
      </c>
      <c r="F25" s="89">
        <v>435</v>
      </c>
      <c r="G25" s="144"/>
      <c r="H25" s="90">
        <f>ROUND(G25*F25,2)</f>
        <v>0</v>
      </c>
    </row>
    <row r="26" spans="1:8" s="91" customFormat="1" ht="30" customHeight="1" x14ac:dyDescent="0.2">
      <c r="A26" s="96" t="s">
        <v>45</v>
      </c>
      <c r="B26" s="85" t="s">
        <v>101</v>
      </c>
      <c r="C26" s="86" t="s">
        <v>46</v>
      </c>
      <c r="D26" s="94" t="s">
        <v>168</v>
      </c>
      <c r="E26" s="88"/>
      <c r="F26" s="89"/>
      <c r="G26" s="90"/>
      <c r="H26" s="90"/>
    </row>
    <row r="27" spans="1:8" s="91" customFormat="1" ht="30" customHeight="1" x14ac:dyDescent="0.2">
      <c r="A27" s="97" t="s">
        <v>171</v>
      </c>
      <c r="B27" s="98" t="s">
        <v>33</v>
      </c>
      <c r="C27" s="99" t="s">
        <v>172</v>
      </c>
      <c r="D27" s="98" t="s">
        <v>2</v>
      </c>
      <c r="E27" s="98" t="s">
        <v>39</v>
      </c>
      <c r="F27" s="89">
        <v>200</v>
      </c>
      <c r="G27" s="144"/>
      <c r="H27" s="90">
        <f>ROUND(G27*F27,2)</f>
        <v>0</v>
      </c>
    </row>
    <row r="28" spans="1:8" s="91" customFormat="1" ht="30" customHeight="1" x14ac:dyDescent="0.2">
      <c r="A28" s="96" t="s">
        <v>49</v>
      </c>
      <c r="B28" s="93" t="s">
        <v>40</v>
      </c>
      <c r="C28" s="86" t="s">
        <v>50</v>
      </c>
      <c r="D28" s="94" t="s">
        <v>2</v>
      </c>
      <c r="E28" s="88" t="s">
        <v>39</v>
      </c>
      <c r="F28" s="89">
        <v>110</v>
      </c>
      <c r="G28" s="144"/>
      <c r="H28" s="90">
        <f>ROUND(G28*F28,2)</f>
        <v>0</v>
      </c>
    </row>
    <row r="29" spans="1:8" s="91" customFormat="1" ht="43.9" customHeight="1" x14ac:dyDescent="0.2">
      <c r="A29" s="96" t="s">
        <v>159</v>
      </c>
      <c r="B29" s="85" t="s">
        <v>102</v>
      </c>
      <c r="C29" s="86" t="s">
        <v>160</v>
      </c>
      <c r="D29" s="94" t="s">
        <v>103</v>
      </c>
      <c r="E29" s="88"/>
      <c r="F29" s="89"/>
      <c r="G29" s="90"/>
      <c r="H29" s="90"/>
    </row>
    <row r="30" spans="1:8" s="91" customFormat="1" ht="30" customHeight="1" x14ac:dyDescent="0.2">
      <c r="A30" s="96" t="s">
        <v>161</v>
      </c>
      <c r="B30" s="93" t="s">
        <v>33</v>
      </c>
      <c r="C30" s="86" t="s">
        <v>104</v>
      </c>
      <c r="D30" s="94" t="s">
        <v>2</v>
      </c>
      <c r="E30" s="88" t="s">
        <v>32</v>
      </c>
      <c r="F30" s="89">
        <v>2455</v>
      </c>
      <c r="G30" s="144"/>
      <c r="H30" s="90">
        <f t="shared" ref="H30:H32" si="3">ROUND(G30*F30,2)</f>
        <v>0</v>
      </c>
    </row>
    <row r="31" spans="1:8" s="91" customFormat="1" ht="37.9" customHeight="1" x14ac:dyDescent="0.2">
      <c r="A31" s="96" t="s">
        <v>343</v>
      </c>
      <c r="B31" s="85" t="s">
        <v>109</v>
      </c>
      <c r="C31" s="86" t="s">
        <v>411</v>
      </c>
      <c r="D31" s="94" t="s">
        <v>495</v>
      </c>
      <c r="E31" s="88" t="s">
        <v>32</v>
      </c>
      <c r="F31" s="106">
        <v>2000</v>
      </c>
      <c r="G31" s="144"/>
      <c r="H31" s="90">
        <f t="shared" si="3"/>
        <v>0</v>
      </c>
    </row>
    <row r="32" spans="1:8" s="91" customFormat="1" ht="30" customHeight="1" x14ac:dyDescent="0.2">
      <c r="A32" s="96" t="s">
        <v>345</v>
      </c>
      <c r="B32" s="85" t="s">
        <v>113</v>
      </c>
      <c r="C32" s="86" t="s">
        <v>346</v>
      </c>
      <c r="D32" s="94" t="s">
        <v>344</v>
      </c>
      <c r="E32" s="88" t="s">
        <v>32</v>
      </c>
      <c r="F32" s="106">
        <v>115</v>
      </c>
      <c r="G32" s="144"/>
      <c r="H32" s="90">
        <f t="shared" si="3"/>
        <v>0</v>
      </c>
    </row>
    <row r="33" spans="1:8" s="91" customFormat="1" ht="43.9" customHeight="1" x14ac:dyDescent="0.2">
      <c r="A33" s="96" t="s">
        <v>235</v>
      </c>
      <c r="B33" s="85" t="s">
        <v>117</v>
      </c>
      <c r="C33" s="86" t="s">
        <v>236</v>
      </c>
      <c r="D33" s="94" t="s">
        <v>327</v>
      </c>
      <c r="E33" s="88"/>
      <c r="F33" s="89"/>
      <c r="G33" s="90"/>
      <c r="H33" s="90"/>
    </row>
    <row r="34" spans="1:8" s="91" customFormat="1" ht="30" customHeight="1" x14ac:dyDescent="0.2">
      <c r="A34" s="96" t="s">
        <v>237</v>
      </c>
      <c r="B34" s="93" t="s">
        <v>33</v>
      </c>
      <c r="C34" s="86" t="s">
        <v>412</v>
      </c>
      <c r="D34" s="94" t="s">
        <v>238</v>
      </c>
      <c r="E34" s="88"/>
      <c r="F34" s="89"/>
      <c r="G34" s="90"/>
      <c r="H34" s="90"/>
    </row>
    <row r="35" spans="1:8" s="91" customFormat="1" ht="30" customHeight="1" x14ac:dyDescent="0.2">
      <c r="A35" s="96" t="s">
        <v>239</v>
      </c>
      <c r="B35" s="100" t="s">
        <v>105</v>
      </c>
      <c r="C35" s="86" t="s">
        <v>240</v>
      </c>
      <c r="D35" s="94"/>
      <c r="E35" s="88" t="s">
        <v>32</v>
      </c>
      <c r="F35" s="89">
        <v>10</v>
      </c>
      <c r="G35" s="144"/>
      <c r="H35" s="90">
        <f>ROUND(G35*F35,2)</f>
        <v>0</v>
      </c>
    </row>
    <row r="36" spans="1:8" s="91" customFormat="1" ht="30" customHeight="1" x14ac:dyDescent="0.2">
      <c r="A36" s="96" t="s">
        <v>241</v>
      </c>
      <c r="B36" s="100" t="s">
        <v>106</v>
      </c>
      <c r="C36" s="86" t="s">
        <v>242</v>
      </c>
      <c r="D36" s="94"/>
      <c r="E36" s="88" t="s">
        <v>32</v>
      </c>
      <c r="F36" s="89">
        <v>45</v>
      </c>
      <c r="G36" s="144"/>
      <c r="H36" s="90">
        <f>ROUND(G36*F36,2)</f>
        <v>0</v>
      </c>
    </row>
    <row r="37" spans="1:8" s="91" customFormat="1" ht="36" customHeight="1" x14ac:dyDescent="0.2">
      <c r="A37" s="96" t="s">
        <v>108</v>
      </c>
      <c r="B37" s="85" t="s">
        <v>119</v>
      </c>
      <c r="C37" s="86" t="s">
        <v>53</v>
      </c>
      <c r="D37" s="94" t="s">
        <v>173</v>
      </c>
      <c r="E37" s="88"/>
      <c r="F37" s="89"/>
      <c r="G37" s="90"/>
      <c r="H37" s="90"/>
    </row>
    <row r="38" spans="1:8" s="91" customFormat="1" ht="30" customHeight="1" x14ac:dyDescent="0.2">
      <c r="A38" s="96" t="s">
        <v>328</v>
      </c>
      <c r="B38" s="93" t="s">
        <v>33</v>
      </c>
      <c r="C38" s="86" t="s">
        <v>413</v>
      </c>
      <c r="D38" s="94" t="s">
        <v>290</v>
      </c>
      <c r="E38" s="88"/>
      <c r="F38" s="89"/>
      <c r="G38" s="90"/>
      <c r="H38" s="90"/>
    </row>
    <row r="39" spans="1:8" s="91" customFormat="1" ht="30" customHeight="1" x14ac:dyDescent="0.2">
      <c r="A39" s="96" t="s">
        <v>330</v>
      </c>
      <c r="B39" s="101" t="s">
        <v>105</v>
      </c>
      <c r="C39" s="102" t="s">
        <v>331</v>
      </c>
      <c r="D39" s="87"/>
      <c r="E39" s="103" t="s">
        <v>51</v>
      </c>
      <c r="F39" s="104">
        <v>55</v>
      </c>
      <c r="G39" s="144"/>
      <c r="H39" s="95">
        <f>ROUND(G39*F39,2)</f>
        <v>0</v>
      </c>
    </row>
    <row r="40" spans="1:8" s="91" customFormat="1" ht="43.9" customHeight="1" x14ac:dyDescent="0.2">
      <c r="A40" s="96" t="s">
        <v>175</v>
      </c>
      <c r="B40" s="85" t="s">
        <v>120</v>
      </c>
      <c r="C40" s="86" t="s">
        <v>176</v>
      </c>
      <c r="D40" s="94" t="s">
        <v>335</v>
      </c>
      <c r="E40" s="105"/>
      <c r="F40" s="89"/>
      <c r="G40" s="161"/>
      <c r="H40" s="90"/>
    </row>
    <row r="41" spans="1:8" s="91" customFormat="1" ht="30" customHeight="1" x14ac:dyDescent="0.2">
      <c r="A41" s="96" t="s">
        <v>178</v>
      </c>
      <c r="B41" s="93" t="s">
        <v>33</v>
      </c>
      <c r="C41" s="86" t="s">
        <v>73</v>
      </c>
      <c r="D41" s="94"/>
      <c r="E41" s="88"/>
      <c r="F41" s="89"/>
      <c r="G41" s="90"/>
      <c r="H41" s="90"/>
    </row>
    <row r="42" spans="1:8" s="91" customFormat="1" ht="30" customHeight="1" x14ac:dyDescent="0.2">
      <c r="A42" s="96" t="s">
        <v>179</v>
      </c>
      <c r="B42" s="100" t="s">
        <v>105</v>
      </c>
      <c r="C42" s="86" t="s">
        <v>123</v>
      </c>
      <c r="D42" s="94"/>
      <c r="E42" s="88" t="s">
        <v>34</v>
      </c>
      <c r="F42" s="89">
        <v>20</v>
      </c>
      <c r="G42" s="144"/>
      <c r="H42" s="90">
        <f>ROUND(G42*F42,2)</f>
        <v>0</v>
      </c>
    </row>
    <row r="43" spans="1:8" s="91" customFormat="1" ht="30" customHeight="1" x14ac:dyDescent="0.2">
      <c r="A43" s="96" t="s">
        <v>112</v>
      </c>
      <c r="B43" s="85" t="s">
        <v>122</v>
      </c>
      <c r="C43" s="86" t="s">
        <v>114</v>
      </c>
      <c r="D43" s="94" t="s">
        <v>245</v>
      </c>
      <c r="E43" s="88"/>
      <c r="F43" s="89"/>
      <c r="G43" s="90"/>
      <c r="H43" s="90"/>
    </row>
    <row r="44" spans="1:8" s="91" customFormat="1" ht="30" customHeight="1" x14ac:dyDescent="0.2">
      <c r="A44" s="96" t="s">
        <v>115</v>
      </c>
      <c r="B44" s="93" t="s">
        <v>33</v>
      </c>
      <c r="C44" s="86" t="s">
        <v>246</v>
      </c>
      <c r="D44" s="94" t="s">
        <v>2</v>
      </c>
      <c r="E44" s="88" t="s">
        <v>32</v>
      </c>
      <c r="F44" s="89">
        <v>20</v>
      </c>
      <c r="G44" s="144"/>
      <c r="H44" s="90">
        <f t="shared" ref="H44:H49" si="4">ROUND(G44*F44,2)</f>
        <v>0</v>
      </c>
    </row>
    <row r="45" spans="1:8" s="91" customFormat="1" ht="30" customHeight="1" x14ac:dyDescent="0.2">
      <c r="A45" s="96" t="s">
        <v>116</v>
      </c>
      <c r="B45" s="85" t="s">
        <v>124</v>
      </c>
      <c r="C45" s="86" t="s">
        <v>118</v>
      </c>
      <c r="D45" s="94" t="s">
        <v>180</v>
      </c>
      <c r="E45" s="88" t="s">
        <v>39</v>
      </c>
      <c r="F45" s="106">
        <v>76</v>
      </c>
      <c r="G45" s="144"/>
      <c r="H45" s="90">
        <f t="shared" si="4"/>
        <v>0</v>
      </c>
    </row>
    <row r="46" spans="1:8" ht="36" customHeight="1" x14ac:dyDescent="0.2">
      <c r="A46" s="18"/>
      <c r="B46" s="5"/>
      <c r="C46" s="32" t="s">
        <v>20</v>
      </c>
      <c r="D46" s="9"/>
      <c r="E46" s="7"/>
      <c r="F46" s="7"/>
      <c r="G46" s="161"/>
      <c r="H46" s="90"/>
    </row>
    <row r="47" spans="1:8" s="91" customFormat="1" ht="43.9" customHeight="1" x14ac:dyDescent="0.2">
      <c r="A47" s="84" t="s">
        <v>54</v>
      </c>
      <c r="B47" s="85" t="s">
        <v>127</v>
      </c>
      <c r="C47" s="86" t="s">
        <v>55</v>
      </c>
      <c r="D47" s="94" t="s">
        <v>531</v>
      </c>
      <c r="E47" s="88"/>
      <c r="F47" s="106"/>
      <c r="G47" s="90"/>
      <c r="H47" s="90"/>
    </row>
    <row r="48" spans="1:8" s="91" customFormat="1" ht="43.9" customHeight="1" x14ac:dyDescent="0.2">
      <c r="A48" s="84" t="s">
        <v>181</v>
      </c>
      <c r="B48" s="93" t="s">
        <v>33</v>
      </c>
      <c r="C48" s="86" t="s">
        <v>407</v>
      </c>
      <c r="D48" s="94" t="s">
        <v>2</v>
      </c>
      <c r="E48" s="88" t="s">
        <v>32</v>
      </c>
      <c r="F48" s="106">
        <v>3575</v>
      </c>
      <c r="G48" s="144"/>
      <c r="H48" s="90">
        <f t="shared" si="4"/>
        <v>0</v>
      </c>
    </row>
    <row r="49" spans="1:8" s="91" customFormat="1" ht="43.9" customHeight="1" x14ac:dyDescent="0.2">
      <c r="A49" s="84" t="s">
        <v>181</v>
      </c>
      <c r="B49" s="93" t="s">
        <v>40</v>
      </c>
      <c r="C49" s="86" t="s">
        <v>408</v>
      </c>
      <c r="D49" s="94" t="s">
        <v>2</v>
      </c>
      <c r="E49" s="88" t="s">
        <v>32</v>
      </c>
      <c r="F49" s="106">
        <v>6900</v>
      </c>
      <c r="G49" s="144"/>
      <c r="H49" s="90">
        <f t="shared" si="4"/>
        <v>0</v>
      </c>
    </row>
    <row r="50" spans="1:8" s="91" customFormat="1" ht="43.9" customHeight="1" x14ac:dyDescent="0.2">
      <c r="A50" s="84" t="s">
        <v>78</v>
      </c>
      <c r="B50" s="85" t="s">
        <v>132</v>
      </c>
      <c r="C50" s="86" t="s">
        <v>79</v>
      </c>
      <c r="D50" s="94" t="s">
        <v>532</v>
      </c>
      <c r="E50" s="88"/>
      <c r="F50" s="106"/>
      <c r="G50" s="90"/>
      <c r="H50" s="107"/>
    </row>
    <row r="51" spans="1:8" s="91" customFormat="1" ht="54" customHeight="1" x14ac:dyDescent="0.2">
      <c r="A51" s="84" t="s">
        <v>337</v>
      </c>
      <c r="B51" s="93" t="s">
        <v>33</v>
      </c>
      <c r="C51" s="86" t="s">
        <v>338</v>
      </c>
      <c r="D51" s="94"/>
      <c r="E51" s="88" t="s">
        <v>32</v>
      </c>
      <c r="F51" s="106">
        <v>200</v>
      </c>
      <c r="G51" s="144"/>
      <c r="H51" s="90">
        <f t="shared" ref="H51:H52" si="5">ROUND(G51*F51,2)</f>
        <v>0</v>
      </c>
    </row>
    <row r="52" spans="1:8" s="91" customFormat="1" ht="54" customHeight="1" x14ac:dyDescent="0.2">
      <c r="A52" s="84" t="s">
        <v>339</v>
      </c>
      <c r="B52" s="93" t="s">
        <v>40</v>
      </c>
      <c r="C52" s="86" t="s">
        <v>340</v>
      </c>
      <c r="D52" s="94"/>
      <c r="E52" s="88" t="s">
        <v>32</v>
      </c>
      <c r="F52" s="106">
        <v>200</v>
      </c>
      <c r="G52" s="144"/>
      <c r="H52" s="90">
        <f t="shared" si="5"/>
        <v>0</v>
      </c>
    </row>
    <row r="53" spans="1:8" s="91" customFormat="1" ht="43.9" customHeight="1" x14ac:dyDescent="0.2">
      <c r="A53" s="84" t="s">
        <v>56</v>
      </c>
      <c r="B53" s="85" t="s">
        <v>137</v>
      </c>
      <c r="C53" s="86" t="s">
        <v>57</v>
      </c>
      <c r="D53" s="94" t="s">
        <v>336</v>
      </c>
      <c r="E53" s="88"/>
      <c r="F53" s="106"/>
      <c r="G53" s="90"/>
      <c r="H53" s="107"/>
    </row>
    <row r="54" spans="1:8" s="91" customFormat="1" ht="43.9" customHeight="1" x14ac:dyDescent="0.2">
      <c r="A54" s="84" t="s">
        <v>341</v>
      </c>
      <c r="B54" s="93" t="s">
        <v>33</v>
      </c>
      <c r="C54" s="86" t="s">
        <v>497</v>
      </c>
      <c r="D54" s="94" t="s">
        <v>183</v>
      </c>
      <c r="E54" s="88" t="s">
        <v>51</v>
      </c>
      <c r="F54" s="89">
        <v>1400</v>
      </c>
      <c r="G54" s="144"/>
      <c r="H54" s="90">
        <f t="shared" ref="H54:H59" si="6">ROUND(G54*F54,2)</f>
        <v>0</v>
      </c>
    </row>
    <row r="55" spans="1:8" s="91" customFormat="1" ht="43.9" customHeight="1" x14ac:dyDescent="0.2">
      <c r="A55" s="84" t="s">
        <v>342</v>
      </c>
      <c r="B55" s="93" t="s">
        <v>40</v>
      </c>
      <c r="C55" s="86" t="s">
        <v>496</v>
      </c>
      <c r="D55" s="94" t="s">
        <v>110</v>
      </c>
      <c r="E55" s="88" t="s">
        <v>51</v>
      </c>
      <c r="F55" s="89">
        <v>130</v>
      </c>
      <c r="G55" s="144"/>
      <c r="H55" s="90">
        <f t="shared" si="6"/>
        <v>0</v>
      </c>
    </row>
    <row r="56" spans="1:8" s="91" customFormat="1" ht="43.9" customHeight="1" x14ac:dyDescent="0.2">
      <c r="A56" s="84" t="s">
        <v>58</v>
      </c>
      <c r="B56" s="93" t="s">
        <v>52</v>
      </c>
      <c r="C56" s="86" t="s">
        <v>409</v>
      </c>
      <c r="D56" s="94" t="s">
        <v>121</v>
      </c>
      <c r="E56" s="88" t="s">
        <v>51</v>
      </c>
      <c r="F56" s="89">
        <v>265</v>
      </c>
      <c r="G56" s="144"/>
      <c r="H56" s="90">
        <f t="shared" si="6"/>
        <v>0</v>
      </c>
    </row>
    <row r="57" spans="1:8" s="91" customFormat="1" ht="43.9" customHeight="1" x14ac:dyDescent="0.2">
      <c r="A57" s="84" t="s">
        <v>184</v>
      </c>
      <c r="B57" s="93" t="s">
        <v>65</v>
      </c>
      <c r="C57" s="86" t="s">
        <v>410</v>
      </c>
      <c r="D57" s="94" t="s">
        <v>185</v>
      </c>
      <c r="E57" s="88" t="s">
        <v>51</v>
      </c>
      <c r="F57" s="89">
        <v>905</v>
      </c>
      <c r="G57" s="144"/>
      <c r="H57" s="90">
        <f t="shared" si="6"/>
        <v>0</v>
      </c>
    </row>
    <row r="58" spans="1:8" s="91" customFormat="1" ht="43.9" customHeight="1" x14ac:dyDescent="0.2">
      <c r="A58" s="84" t="s">
        <v>186</v>
      </c>
      <c r="B58" s="85" t="s">
        <v>139</v>
      </c>
      <c r="C58" s="86" t="s">
        <v>447</v>
      </c>
      <c r="D58" s="94" t="s">
        <v>336</v>
      </c>
      <c r="E58" s="88" t="s">
        <v>51</v>
      </c>
      <c r="F58" s="106">
        <v>805</v>
      </c>
      <c r="G58" s="144"/>
      <c r="H58" s="90">
        <f t="shared" si="6"/>
        <v>0</v>
      </c>
    </row>
    <row r="59" spans="1:8" s="91" customFormat="1" ht="41.25" customHeight="1" x14ac:dyDescent="0.2">
      <c r="A59" s="84" t="s">
        <v>164</v>
      </c>
      <c r="B59" s="85" t="s">
        <v>142</v>
      </c>
      <c r="C59" s="86" t="s">
        <v>412</v>
      </c>
      <c r="D59" s="94" t="s">
        <v>165</v>
      </c>
      <c r="E59" s="88" t="s">
        <v>32</v>
      </c>
      <c r="F59" s="106">
        <v>1350</v>
      </c>
      <c r="G59" s="144"/>
      <c r="H59" s="90">
        <f t="shared" si="6"/>
        <v>0</v>
      </c>
    </row>
    <row r="60" spans="1:8" ht="48" customHeight="1" x14ac:dyDescent="0.2">
      <c r="A60" s="18"/>
      <c r="B60" s="5"/>
      <c r="C60" s="32" t="s">
        <v>22</v>
      </c>
      <c r="D60" s="9"/>
      <c r="E60" s="8"/>
      <c r="F60" s="7"/>
      <c r="G60" s="160"/>
      <c r="H60" s="21"/>
    </row>
    <row r="61" spans="1:8" s="91" customFormat="1" ht="30" customHeight="1" x14ac:dyDescent="0.2">
      <c r="A61" s="84" t="s">
        <v>126</v>
      </c>
      <c r="B61" s="85" t="s">
        <v>143</v>
      </c>
      <c r="C61" s="86" t="s">
        <v>128</v>
      </c>
      <c r="D61" s="94" t="s">
        <v>129</v>
      </c>
      <c r="E61" s="88"/>
      <c r="F61" s="106"/>
      <c r="G61" s="90"/>
      <c r="H61" s="107"/>
    </row>
    <row r="62" spans="1:8" s="91" customFormat="1" ht="30" customHeight="1" x14ac:dyDescent="0.2">
      <c r="A62" s="84" t="s">
        <v>297</v>
      </c>
      <c r="B62" s="93" t="s">
        <v>33</v>
      </c>
      <c r="C62" s="86" t="s">
        <v>130</v>
      </c>
      <c r="D62" s="94"/>
      <c r="E62" s="88" t="s">
        <v>39</v>
      </c>
      <c r="F62" s="106">
        <v>7</v>
      </c>
      <c r="G62" s="144"/>
      <c r="H62" s="90">
        <f>ROUND(G62*F62,2)</f>
        <v>0</v>
      </c>
    </row>
    <row r="63" spans="1:8" s="91" customFormat="1" ht="30" customHeight="1" x14ac:dyDescent="0.2">
      <c r="A63" s="84" t="s">
        <v>374</v>
      </c>
      <c r="B63" s="93" t="s">
        <v>40</v>
      </c>
      <c r="C63" s="86" t="s">
        <v>187</v>
      </c>
      <c r="D63" s="94"/>
      <c r="E63" s="88" t="s">
        <v>39</v>
      </c>
      <c r="F63" s="106">
        <v>5</v>
      </c>
      <c r="G63" s="144"/>
      <c r="H63" s="90">
        <f>ROUND(G63*F63,2)</f>
        <v>0</v>
      </c>
    </row>
    <row r="64" spans="1:8" s="91" customFormat="1" ht="30" customHeight="1" x14ac:dyDescent="0.2">
      <c r="A64" s="84"/>
      <c r="B64" s="85" t="s">
        <v>145</v>
      </c>
      <c r="C64" s="86" t="s">
        <v>464</v>
      </c>
      <c r="D64" s="94" t="s">
        <v>129</v>
      </c>
      <c r="E64" s="88"/>
      <c r="F64" s="106"/>
      <c r="G64" s="90"/>
      <c r="H64" s="107"/>
    </row>
    <row r="65" spans="1:8" s="91" customFormat="1" ht="30" customHeight="1" x14ac:dyDescent="0.2">
      <c r="A65" s="84"/>
      <c r="B65" s="93" t="s">
        <v>33</v>
      </c>
      <c r="C65" s="86" t="s">
        <v>466</v>
      </c>
      <c r="D65" s="94"/>
      <c r="E65" s="88"/>
      <c r="F65" s="106"/>
      <c r="G65" s="90"/>
      <c r="H65" s="107"/>
    </row>
    <row r="66" spans="1:8" s="145" customFormat="1" ht="30" customHeight="1" x14ac:dyDescent="0.2">
      <c r="A66" s="143"/>
      <c r="B66" s="100" t="s">
        <v>105</v>
      </c>
      <c r="C66" s="86" t="s">
        <v>465</v>
      </c>
      <c r="D66" s="94"/>
      <c r="E66" s="88" t="s">
        <v>39</v>
      </c>
      <c r="F66" s="120">
        <v>9.4</v>
      </c>
      <c r="G66" s="144"/>
      <c r="H66" s="90">
        <f>ROUND(G66*F66,2)</f>
        <v>0</v>
      </c>
    </row>
    <row r="67" spans="1:8" s="91" customFormat="1" ht="30" customHeight="1" x14ac:dyDescent="0.2">
      <c r="A67" s="84" t="s">
        <v>131</v>
      </c>
      <c r="B67" s="85" t="s">
        <v>148</v>
      </c>
      <c r="C67" s="86" t="s">
        <v>133</v>
      </c>
      <c r="D67" s="94" t="s">
        <v>129</v>
      </c>
      <c r="E67" s="88"/>
      <c r="F67" s="106"/>
      <c r="G67" s="90"/>
      <c r="H67" s="107"/>
    </row>
    <row r="68" spans="1:8" s="91" customFormat="1" ht="30" customHeight="1" x14ac:dyDescent="0.2">
      <c r="A68" s="84" t="s">
        <v>134</v>
      </c>
      <c r="B68" s="93" t="s">
        <v>33</v>
      </c>
      <c r="C68" s="86" t="s">
        <v>135</v>
      </c>
      <c r="D68" s="94"/>
      <c r="E68" s="88"/>
      <c r="F68" s="106"/>
      <c r="G68" s="90"/>
      <c r="H68" s="107"/>
    </row>
    <row r="69" spans="1:8" s="91" customFormat="1" ht="39.75" customHeight="1" x14ac:dyDescent="0.2">
      <c r="A69" s="84" t="s">
        <v>136</v>
      </c>
      <c r="B69" s="100" t="s">
        <v>105</v>
      </c>
      <c r="C69" s="86" t="s">
        <v>415</v>
      </c>
      <c r="D69" s="94"/>
      <c r="E69" s="88" t="s">
        <v>51</v>
      </c>
      <c r="F69" s="106">
        <v>86</v>
      </c>
      <c r="G69" s="144"/>
      <c r="H69" s="90">
        <f>ROUND(G69*F69,2)</f>
        <v>0</v>
      </c>
    </row>
    <row r="70" spans="1:8" s="91" customFormat="1" ht="39.75" customHeight="1" x14ac:dyDescent="0.2">
      <c r="A70" s="84" t="s">
        <v>188</v>
      </c>
      <c r="B70" s="100" t="s">
        <v>106</v>
      </c>
      <c r="C70" s="86" t="s">
        <v>414</v>
      </c>
      <c r="D70" s="94"/>
      <c r="E70" s="88" t="s">
        <v>51</v>
      </c>
      <c r="F70" s="106">
        <v>95</v>
      </c>
      <c r="G70" s="144"/>
      <c r="H70" s="90">
        <f>ROUND(G70*F70,2)</f>
        <v>0</v>
      </c>
    </row>
    <row r="71" spans="1:8" s="91" customFormat="1" ht="30" customHeight="1" x14ac:dyDescent="0.2">
      <c r="A71" s="84" t="s">
        <v>189</v>
      </c>
      <c r="B71" s="85" t="s">
        <v>149</v>
      </c>
      <c r="C71" s="86" t="s">
        <v>191</v>
      </c>
      <c r="D71" s="94" t="s">
        <v>129</v>
      </c>
      <c r="E71" s="88"/>
      <c r="F71" s="106"/>
      <c r="G71" s="90"/>
      <c r="H71" s="107"/>
    </row>
    <row r="72" spans="1:8" s="91" customFormat="1" ht="30" customHeight="1" x14ac:dyDescent="0.2">
      <c r="A72" s="84" t="s">
        <v>192</v>
      </c>
      <c r="B72" s="93" t="s">
        <v>33</v>
      </c>
      <c r="C72" s="86" t="s">
        <v>163</v>
      </c>
      <c r="D72" s="94"/>
      <c r="E72" s="88"/>
      <c r="F72" s="106"/>
      <c r="G72" s="90"/>
      <c r="H72" s="107"/>
    </row>
    <row r="73" spans="1:8" s="91" customFormat="1" ht="30" customHeight="1" x14ac:dyDescent="0.2">
      <c r="A73" s="84" t="s">
        <v>193</v>
      </c>
      <c r="B73" s="100" t="s">
        <v>105</v>
      </c>
      <c r="C73" s="86" t="s">
        <v>194</v>
      </c>
      <c r="D73" s="94"/>
      <c r="E73" s="88" t="s">
        <v>75</v>
      </c>
      <c r="F73" s="120">
        <v>15</v>
      </c>
      <c r="G73" s="144"/>
      <c r="H73" s="90">
        <f>ROUND(G73*F73,2)</f>
        <v>0</v>
      </c>
    </row>
    <row r="74" spans="1:8" s="112" customFormat="1" ht="30" customHeight="1" x14ac:dyDescent="0.2">
      <c r="A74" s="84" t="s">
        <v>80</v>
      </c>
      <c r="B74" s="85" t="s">
        <v>151</v>
      </c>
      <c r="C74" s="122" t="s">
        <v>249</v>
      </c>
      <c r="D74" s="116" t="s">
        <v>251</v>
      </c>
      <c r="E74" s="88"/>
      <c r="F74" s="106"/>
      <c r="G74" s="90"/>
      <c r="H74" s="107"/>
    </row>
    <row r="75" spans="1:8" s="91" customFormat="1" ht="39.75" customHeight="1" x14ac:dyDescent="0.2">
      <c r="A75" s="84" t="s">
        <v>81</v>
      </c>
      <c r="B75" s="93" t="s">
        <v>33</v>
      </c>
      <c r="C75" s="115" t="s">
        <v>291</v>
      </c>
      <c r="D75" s="94"/>
      <c r="E75" s="88" t="s">
        <v>39</v>
      </c>
      <c r="F75" s="106">
        <v>10</v>
      </c>
      <c r="G75" s="144"/>
      <c r="H75" s="90">
        <f t="shared" ref="H75:H76" si="7">ROUND(G75*F75,2)</f>
        <v>0</v>
      </c>
    </row>
    <row r="76" spans="1:8" s="91" customFormat="1" ht="39.75" customHeight="1" x14ac:dyDescent="0.2">
      <c r="A76" s="84" t="s">
        <v>82</v>
      </c>
      <c r="B76" s="93" t="s">
        <v>40</v>
      </c>
      <c r="C76" s="115" t="s">
        <v>292</v>
      </c>
      <c r="D76" s="94"/>
      <c r="E76" s="88" t="s">
        <v>39</v>
      </c>
      <c r="F76" s="106">
        <v>10</v>
      </c>
      <c r="G76" s="144"/>
      <c r="H76" s="90">
        <f t="shared" si="7"/>
        <v>0</v>
      </c>
    </row>
    <row r="77" spans="1:8" s="112" customFormat="1" ht="30" customHeight="1" x14ac:dyDescent="0.2">
      <c r="A77" s="84" t="s">
        <v>196</v>
      </c>
      <c r="B77" s="85" t="s">
        <v>153</v>
      </c>
      <c r="C77" s="121" t="s">
        <v>198</v>
      </c>
      <c r="D77" s="94" t="s">
        <v>533</v>
      </c>
      <c r="E77" s="88"/>
      <c r="F77" s="106"/>
      <c r="G77" s="90"/>
      <c r="H77" s="107"/>
    </row>
    <row r="78" spans="1:8" s="112" customFormat="1" ht="30" customHeight="1" x14ac:dyDescent="0.2">
      <c r="A78" s="84" t="s">
        <v>199</v>
      </c>
      <c r="B78" s="93" t="s">
        <v>33</v>
      </c>
      <c r="C78" s="121" t="s">
        <v>200</v>
      </c>
      <c r="D78" s="94"/>
      <c r="E78" s="88" t="s">
        <v>39</v>
      </c>
      <c r="F78" s="106">
        <v>2</v>
      </c>
      <c r="G78" s="144"/>
      <c r="H78" s="90">
        <f>ROUND(G78*F78,2)</f>
        <v>0</v>
      </c>
    </row>
    <row r="79" spans="1:8" s="112" customFormat="1" ht="30" customHeight="1" x14ac:dyDescent="0.2">
      <c r="A79" s="84" t="s">
        <v>138</v>
      </c>
      <c r="B79" s="85" t="s">
        <v>154</v>
      </c>
      <c r="C79" s="121" t="s">
        <v>140</v>
      </c>
      <c r="D79" s="94" t="s">
        <v>533</v>
      </c>
      <c r="E79" s="88"/>
      <c r="F79" s="106"/>
      <c r="G79" s="90"/>
      <c r="H79" s="107"/>
    </row>
    <row r="80" spans="1:8" s="112" customFormat="1" ht="30" customHeight="1" x14ac:dyDescent="0.2">
      <c r="A80" s="84" t="s">
        <v>141</v>
      </c>
      <c r="B80" s="93" t="s">
        <v>33</v>
      </c>
      <c r="C80" s="121" t="s">
        <v>380</v>
      </c>
      <c r="D80" s="94"/>
      <c r="E80" s="88"/>
      <c r="F80" s="106"/>
      <c r="G80" s="90"/>
      <c r="H80" s="107"/>
    </row>
    <row r="81" spans="1:8" s="91" customFormat="1" ht="30" customHeight="1" x14ac:dyDescent="0.2">
      <c r="A81" s="117" t="s">
        <v>376</v>
      </c>
      <c r="B81" s="100" t="s">
        <v>105</v>
      </c>
      <c r="C81" s="86" t="s">
        <v>498</v>
      </c>
      <c r="D81" s="94"/>
      <c r="E81" s="88" t="s">
        <v>39</v>
      </c>
      <c r="F81" s="106">
        <v>1</v>
      </c>
      <c r="G81" s="144"/>
      <c r="H81" s="90">
        <f>ROUND(G81*F81,2)</f>
        <v>0</v>
      </c>
    </row>
    <row r="82" spans="1:8" s="91" customFormat="1" ht="30" customHeight="1" x14ac:dyDescent="0.2">
      <c r="A82" s="84" t="s">
        <v>158</v>
      </c>
      <c r="B82" s="100" t="s">
        <v>106</v>
      </c>
      <c r="C82" s="86" t="s">
        <v>499</v>
      </c>
      <c r="D82" s="94"/>
      <c r="E82" s="88" t="s">
        <v>39</v>
      </c>
      <c r="F82" s="106">
        <v>2</v>
      </c>
      <c r="G82" s="144"/>
      <c r="H82" s="90">
        <f t="shared" ref="H82:H85" si="8">ROUND(G82*F82,2)</f>
        <v>0</v>
      </c>
    </row>
    <row r="83" spans="1:8" s="91" customFormat="1" ht="30" customHeight="1" x14ac:dyDescent="0.2">
      <c r="A83" s="84" t="s">
        <v>375</v>
      </c>
      <c r="B83" s="100" t="s">
        <v>107</v>
      </c>
      <c r="C83" s="86" t="s">
        <v>500</v>
      </c>
      <c r="D83" s="94"/>
      <c r="E83" s="88" t="s">
        <v>39</v>
      </c>
      <c r="F83" s="106">
        <v>4</v>
      </c>
      <c r="G83" s="144"/>
      <c r="H83" s="90">
        <f t="shared" si="8"/>
        <v>0</v>
      </c>
    </row>
    <row r="84" spans="1:8" s="91" customFormat="1" ht="30" customHeight="1" x14ac:dyDescent="0.2">
      <c r="A84" s="84" t="s">
        <v>377</v>
      </c>
      <c r="B84" s="85" t="s">
        <v>155</v>
      </c>
      <c r="C84" s="86" t="s">
        <v>378</v>
      </c>
      <c r="D84" s="94" t="s">
        <v>129</v>
      </c>
      <c r="E84" s="88" t="s">
        <v>39</v>
      </c>
      <c r="F84" s="106">
        <v>16</v>
      </c>
      <c r="G84" s="144"/>
      <c r="H84" s="90">
        <f t="shared" si="8"/>
        <v>0</v>
      </c>
    </row>
    <row r="85" spans="1:8" s="91" customFormat="1" ht="30" customHeight="1" x14ac:dyDescent="0.2">
      <c r="A85" s="84" t="s">
        <v>203</v>
      </c>
      <c r="B85" s="85" t="s">
        <v>156</v>
      </c>
      <c r="C85" s="86" t="s">
        <v>205</v>
      </c>
      <c r="D85" s="94" t="s">
        <v>129</v>
      </c>
      <c r="E85" s="88" t="s">
        <v>39</v>
      </c>
      <c r="F85" s="106">
        <v>13</v>
      </c>
      <c r="G85" s="144"/>
      <c r="H85" s="90">
        <f t="shared" si="8"/>
        <v>0</v>
      </c>
    </row>
    <row r="86" spans="1:8" s="91" customFormat="1" ht="39.75" customHeight="1" x14ac:dyDescent="0.2">
      <c r="A86" s="84"/>
      <c r="B86" s="85" t="s">
        <v>190</v>
      </c>
      <c r="C86" s="86" t="s">
        <v>379</v>
      </c>
      <c r="D86" s="94" t="s">
        <v>533</v>
      </c>
      <c r="E86" s="88" t="s">
        <v>39</v>
      </c>
      <c r="F86" s="106">
        <v>1</v>
      </c>
      <c r="G86" s="144"/>
      <c r="H86" s="90">
        <f t="shared" ref="H86" si="9">ROUND(G86*F86,2)</f>
        <v>0</v>
      </c>
    </row>
    <row r="87" spans="1:8" s="91" customFormat="1" ht="30" customHeight="1" x14ac:dyDescent="0.2">
      <c r="A87" s="84" t="s">
        <v>144</v>
      </c>
      <c r="B87" s="85" t="s">
        <v>195</v>
      </c>
      <c r="C87" s="86" t="s">
        <v>146</v>
      </c>
      <c r="D87" s="94" t="s">
        <v>147</v>
      </c>
      <c r="E87" s="88" t="s">
        <v>51</v>
      </c>
      <c r="F87" s="106">
        <v>426</v>
      </c>
      <c r="G87" s="144"/>
      <c r="H87" s="90">
        <f t="shared" ref="H87" si="10">ROUND(G87*F87,2)</f>
        <v>0</v>
      </c>
    </row>
    <row r="88" spans="1:8" s="112" customFormat="1" ht="30" customHeight="1" x14ac:dyDescent="0.2">
      <c r="A88" s="84" t="s">
        <v>208</v>
      </c>
      <c r="B88" s="108" t="s">
        <v>197</v>
      </c>
      <c r="C88" s="109" t="s">
        <v>209</v>
      </c>
      <c r="D88" s="110" t="s">
        <v>530</v>
      </c>
      <c r="E88" s="88"/>
      <c r="F88" s="111"/>
      <c r="G88" s="90"/>
      <c r="H88" s="90"/>
    </row>
    <row r="89" spans="1:8" s="112" customFormat="1" ht="30" customHeight="1" x14ac:dyDescent="0.2">
      <c r="A89" s="84" t="s">
        <v>210</v>
      </c>
      <c r="B89" s="113" t="s">
        <v>33</v>
      </c>
      <c r="C89" s="114" t="s">
        <v>347</v>
      </c>
      <c r="D89" s="110" t="s">
        <v>348</v>
      </c>
      <c r="E89" s="88" t="s">
        <v>32</v>
      </c>
      <c r="F89" s="106">
        <v>50</v>
      </c>
      <c r="G89" s="144"/>
      <c r="H89" s="90">
        <f>ROUND(G89*F89,2)</f>
        <v>0</v>
      </c>
    </row>
    <row r="90" spans="1:8" ht="36" customHeight="1" x14ac:dyDescent="0.2">
      <c r="A90" s="18"/>
      <c r="B90" s="11"/>
      <c r="C90" s="32" t="s">
        <v>23</v>
      </c>
      <c r="D90" s="9"/>
      <c r="E90" s="8"/>
      <c r="F90" s="7"/>
      <c r="G90" s="160"/>
      <c r="H90" s="21"/>
    </row>
    <row r="91" spans="1:8" s="91" customFormat="1" ht="39.75" customHeight="1" x14ac:dyDescent="0.2">
      <c r="A91" s="84" t="s">
        <v>61</v>
      </c>
      <c r="B91" s="85" t="s">
        <v>201</v>
      </c>
      <c r="C91" s="115" t="s">
        <v>250</v>
      </c>
      <c r="D91" s="116" t="s">
        <v>251</v>
      </c>
      <c r="E91" s="88" t="s">
        <v>39</v>
      </c>
      <c r="F91" s="106">
        <v>10</v>
      </c>
      <c r="G91" s="144"/>
      <c r="H91" s="90">
        <f>ROUND(G91*F91,2)</f>
        <v>0</v>
      </c>
    </row>
    <row r="92" spans="1:8" s="91" customFormat="1" ht="30" customHeight="1" x14ac:dyDescent="0.2">
      <c r="A92" s="84" t="s">
        <v>62</v>
      </c>
      <c r="B92" s="85" t="s">
        <v>202</v>
      </c>
      <c r="C92" s="115" t="s">
        <v>252</v>
      </c>
      <c r="D92" s="116" t="s">
        <v>251</v>
      </c>
      <c r="E92" s="88"/>
      <c r="F92" s="106"/>
      <c r="G92" s="90"/>
      <c r="H92" s="107"/>
    </row>
    <row r="93" spans="1:8" s="91" customFormat="1" ht="30" customHeight="1" x14ac:dyDescent="0.2">
      <c r="A93" s="84" t="s">
        <v>63</v>
      </c>
      <c r="B93" s="93" t="s">
        <v>33</v>
      </c>
      <c r="C93" s="86" t="s">
        <v>152</v>
      </c>
      <c r="D93" s="94"/>
      <c r="E93" s="88" t="s">
        <v>39</v>
      </c>
      <c r="F93" s="106">
        <v>10</v>
      </c>
      <c r="G93" s="144"/>
      <c r="H93" s="90">
        <f t="shared" ref="H93:H95" si="11">ROUND(G93*F93,2)</f>
        <v>0</v>
      </c>
    </row>
    <row r="94" spans="1:8" s="91" customFormat="1" ht="30" customHeight="1" x14ac:dyDescent="0.2">
      <c r="A94" s="84" t="s">
        <v>76</v>
      </c>
      <c r="B94" s="85" t="s">
        <v>204</v>
      </c>
      <c r="C94" s="86" t="s">
        <v>85</v>
      </c>
      <c r="D94" s="116" t="s">
        <v>251</v>
      </c>
      <c r="E94" s="88" t="s">
        <v>39</v>
      </c>
      <c r="F94" s="106">
        <v>2</v>
      </c>
      <c r="G94" s="144"/>
      <c r="H94" s="90">
        <f t="shared" si="11"/>
        <v>0</v>
      </c>
    </row>
    <row r="95" spans="1:8" s="91" customFormat="1" ht="30" customHeight="1" x14ac:dyDescent="0.2">
      <c r="A95" s="84" t="s">
        <v>77</v>
      </c>
      <c r="B95" s="85" t="s">
        <v>540</v>
      </c>
      <c r="C95" s="86" t="s">
        <v>86</v>
      </c>
      <c r="D95" s="116" t="s">
        <v>251</v>
      </c>
      <c r="E95" s="88" t="s">
        <v>39</v>
      </c>
      <c r="F95" s="106">
        <v>2</v>
      </c>
      <c r="G95" s="144"/>
      <c r="H95" s="90">
        <f t="shared" si="11"/>
        <v>0</v>
      </c>
    </row>
    <row r="96" spans="1:8" ht="36" customHeight="1" x14ac:dyDescent="0.2">
      <c r="A96" s="18"/>
      <c r="B96" s="15"/>
      <c r="C96" s="32" t="s">
        <v>24</v>
      </c>
      <c r="D96" s="9"/>
      <c r="E96" s="6"/>
      <c r="F96" s="9"/>
      <c r="G96" s="160"/>
      <c r="H96" s="21"/>
    </row>
    <row r="97" spans="1:8" s="91" customFormat="1" ht="30" customHeight="1" x14ac:dyDescent="0.2">
      <c r="A97" s="96" t="s">
        <v>66</v>
      </c>
      <c r="B97" s="85" t="s">
        <v>206</v>
      </c>
      <c r="C97" s="86" t="s">
        <v>67</v>
      </c>
      <c r="D97" s="94" t="s">
        <v>534</v>
      </c>
      <c r="E97" s="88"/>
      <c r="F97" s="89"/>
      <c r="G97" s="90"/>
      <c r="H97" s="90"/>
    </row>
    <row r="98" spans="1:8" s="91" customFormat="1" ht="30" customHeight="1" x14ac:dyDescent="0.2">
      <c r="A98" s="96" t="s">
        <v>68</v>
      </c>
      <c r="B98" s="93" t="s">
        <v>33</v>
      </c>
      <c r="C98" s="86" t="s">
        <v>157</v>
      </c>
      <c r="D98" s="94"/>
      <c r="E98" s="88" t="s">
        <v>32</v>
      </c>
      <c r="F98" s="89">
        <v>4165</v>
      </c>
      <c r="G98" s="144"/>
      <c r="H98" s="90">
        <f>ROUND(G98*F98,2)</f>
        <v>0</v>
      </c>
    </row>
    <row r="99" spans="1:8" ht="36" customHeight="1" x14ac:dyDescent="0.2">
      <c r="A99" s="18"/>
      <c r="B99" s="11"/>
      <c r="C99" s="147" t="s">
        <v>520</v>
      </c>
      <c r="D99" s="9"/>
      <c r="E99" s="8"/>
      <c r="F99" s="7"/>
      <c r="G99" s="160"/>
      <c r="H99" s="21"/>
    </row>
    <row r="100" spans="1:8" s="91" customFormat="1" ht="30" customHeight="1" x14ac:dyDescent="0.2">
      <c r="A100" s="84" t="s">
        <v>87</v>
      </c>
      <c r="B100" s="85" t="s">
        <v>541</v>
      </c>
      <c r="C100" s="86" t="s">
        <v>88</v>
      </c>
      <c r="D100" s="87" t="s">
        <v>310</v>
      </c>
      <c r="E100" s="88" t="s">
        <v>30</v>
      </c>
      <c r="F100" s="89">
        <v>65</v>
      </c>
      <c r="G100" s="144"/>
      <c r="H100" s="90">
        <f t="shared" ref="H100:H101" si="12">ROUND(G100*F100,2)</f>
        <v>0</v>
      </c>
    </row>
    <row r="101" spans="1:8" s="91" customFormat="1" ht="30" customHeight="1" x14ac:dyDescent="0.2">
      <c r="A101" s="92" t="s">
        <v>89</v>
      </c>
      <c r="B101" s="85" t="s">
        <v>207</v>
      </c>
      <c r="C101" s="86" t="s">
        <v>90</v>
      </c>
      <c r="D101" s="87" t="s">
        <v>311</v>
      </c>
      <c r="E101" s="88" t="s">
        <v>32</v>
      </c>
      <c r="F101" s="89">
        <v>125</v>
      </c>
      <c r="G101" s="144"/>
      <c r="H101" s="90">
        <f t="shared" si="12"/>
        <v>0</v>
      </c>
    </row>
    <row r="102" spans="1:8" s="91" customFormat="1" ht="32.450000000000003" customHeight="1" x14ac:dyDescent="0.2">
      <c r="A102" s="92" t="s">
        <v>91</v>
      </c>
      <c r="B102" s="85" t="s">
        <v>542</v>
      </c>
      <c r="C102" s="86" t="s">
        <v>312</v>
      </c>
      <c r="D102" s="87" t="s">
        <v>311</v>
      </c>
      <c r="E102" s="88"/>
      <c r="F102" s="89"/>
      <c r="G102" s="90"/>
      <c r="H102" s="90"/>
    </row>
    <row r="103" spans="1:8" s="91" customFormat="1" ht="30" customHeight="1" x14ac:dyDescent="0.2">
      <c r="A103" s="92" t="s">
        <v>313</v>
      </c>
      <c r="B103" s="93" t="s">
        <v>33</v>
      </c>
      <c r="C103" s="86" t="s">
        <v>314</v>
      </c>
      <c r="D103" s="94" t="s">
        <v>2</v>
      </c>
      <c r="E103" s="88" t="s">
        <v>34</v>
      </c>
      <c r="F103" s="89">
        <v>40</v>
      </c>
      <c r="G103" s="144"/>
      <c r="H103" s="90">
        <f t="shared" ref="H103" si="13">ROUND(G103*F103,2)</f>
        <v>0</v>
      </c>
    </row>
    <row r="104" spans="1:8" s="91" customFormat="1" ht="38.450000000000003" customHeight="1" x14ac:dyDescent="0.2">
      <c r="A104" s="92" t="s">
        <v>35</v>
      </c>
      <c r="B104" s="85" t="s">
        <v>543</v>
      </c>
      <c r="C104" s="86" t="s">
        <v>36</v>
      </c>
      <c r="D104" s="87" t="s">
        <v>310</v>
      </c>
      <c r="E104" s="88"/>
      <c r="F104" s="89"/>
      <c r="G104" s="90"/>
      <c r="H104" s="90"/>
    </row>
    <row r="105" spans="1:8" s="91" customFormat="1" ht="36" customHeight="1" x14ac:dyDescent="0.2">
      <c r="A105" s="92" t="s">
        <v>317</v>
      </c>
      <c r="B105" s="93" t="s">
        <v>33</v>
      </c>
      <c r="C105" s="86" t="s">
        <v>318</v>
      </c>
      <c r="D105" s="94" t="s">
        <v>2</v>
      </c>
      <c r="E105" s="88" t="s">
        <v>30</v>
      </c>
      <c r="F105" s="89">
        <v>25</v>
      </c>
      <c r="G105" s="144"/>
      <c r="H105" s="90">
        <f t="shared" ref="H105:H107" si="14">ROUND(G105*F105,2)</f>
        <v>0</v>
      </c>
    </row>
    <row r="106" spans="1:8" s="91" customFormat="1" ht="33" customHeight="1" x14ac:dyDescent="0.2">
      <c r="A106" s="92" t="s">
        <v>95</v>
      </c>
      <c r="B106" s="85" t="s">
        <v>544</v>
      </c>
      <c r="C106" s="86" t="s">
        <v>319</v>
      </c>
      <c r="D106" s="87" t="s">
        <v>320</v>
      </c>
      <c r="E106" s="88"/>
      <c r="F106" s="89"/>
      <c r="G106" s="90"/>
      <c r="H106" s="90"/>
    </row>
    <row r="107" spans="1:8" s="91" customFormat="1" ht="30" customHeight="1" x14ac:dyDescent="0.2">
      <c r="A107" s="92" t="s">
        <v>321</v>
      </c>
      <c r="B107" s="93" t="s">
        <v>33</v>
      </c>
      <c r="C107" s="86" t="s">
        <v>322</v>
      </c>
      <c r="D107" s="94" t="s">
        <v>2</v>
      </c>
      <c r="E107" s="88" t="s">
        <v>32</v>
      </c>
      <c r="F107" s="89">
        <v>125</v>
      </c>
      <c r="G107" s="144"/>
      <c r="H107" s="90">
        <f t="shared" si="14"/>
        <v>0</v>
      </c>
    </row>
    <row r="108" spans="1:8" s="91" customFormat="1" ht="43.9" customHeight="1" x14ac:dyDescent="0.2">
      <c r="A108" s="96" t="s">
        <v>175</v>
      </c>
      <c r="B108" s="85" t="s">
        <v>545</v>
      </c>
      <c r="C108" s="86" t="s">
        <v>176</v>
      </c>
      <c r="D108" s="94" t="s">
        <v>335</v>
      </c>
      <c r="E108" s="105"/>
      <c r="F108" s="89"/>
      <c r="G108" s="90"/>
      <c r="H108" s="90"/>
    </row>
    <row r="109" spans="1:8" s="91" customFormat="1" ht="30" customHeight="1" x14ac:dyDescent="0.2">
      <c r="A109" s="96" t="s">
        <v>178</v>
      </c>
      <c r="B109" s="93" t="s">
        <v>33</v>
      </c>
      <c r="C109" s="86" t="s">
        <v>73</v>
      </c>
      <c r="D109" s="94"/>
      <c r="E109" s="88"/>
      <c r="F109" s="89"/>
      <c r="G109" s="90"/>
      <c r="H109" s="90"/>
    </row>
    <row r="110" spans="1:8" s="91" customFormat="1" ht="30" customHeight="1" x14ac:dyDescent="0.2">
      <c r="A110" s="96" t="s">
        <v>179</v>
      </c>
      <c r="B110" s="100" t="s">
        <v>105</v>
      </c>
      <c r="C110" s="86" t="s">
        <v>123</v>
      </c>
      <c r="D110" s="94"/>
      <c r="E110" s="88" t="s">
        <v>34</v>
      </c>
      <c r="F110" s="89">
        <v>55</v>
      </c>
      <c r="G110" s="144"/>
      <c r="H110" s="90">
        <f>ROUND(G110*F110,2)</f>
        <v>0</v>
      </c>
    </row>
    <row r="111" spans="1:8" s="91" customFormat="1" ht="30" customHeight="1" x14ac:dyDescent="0.2">
      <c r="A111" s="96" t="s">
        <v>69</v>
      </c>
      <c r="B111" s="85" t="s">
        <v>546</v>
      </c>
      <c r="C111" s="86" t="s">
        <v>70</v>
      </c>
      <c r="D111" s="87" t="s">
        <v>310</v>
      </c>
      <c r="E111" s="88"/>
      <c r="F111" s="89"/>
      <c r="G111" s="90"/>
      <c r="H111" s="90"/>
    </row>
    <row r="112" spans="1:8" s="91" customFormat="1" ht="30" customHeight="1" x14ac:dyDescent="0.2">
      <c r="A112" s="96" t="s">
        <v>526</v>
      </c>
      <c r="B112" s="93" t="s">
        <v>33</v>
      </c>
      <c r="C112" s="86" t="s">
        <v>527</v>
      </c>
      <c r="D112" s="94" t="s">
        <v>2</v>
      </c>
      <c r="E112" s="88" t="s">
        <v>32</v>
      </c>
      <c r="F112" s="89">
        <v>225</v>
      </c>
      <c r="G112" s="144"/>
      <c r="H112" s="90">
        <f>ROUND(G112*F112,2)</f>
        <v>0</v>
      </c>
    </row>
    <row r="113" spans="1:8" s="91" customFormat="1" ht="30" customHeight="1" x14ac:dyDescent="0.2">
      <c r="A113" s="84" t="s">
        <v>521</v>
      </c>
      <c r="B113" s="85" t="s">
        <v>547</v>
      </c>
      <c r="C113" s="86" t="s">
        <v>522</v>
      </c>
      <c r="D113" s="94" t="s">
        <v>523</v>
      </c>
      <c r="E113" s="88"/>
      <c r="F113" s="89"/>
      <c r="G113" s="90"/>
      <c r="H113" s="90"/>
    </row>
    <row r="114" spans="1:8" s="91" customFormat="1" ht="30" customHeight="1" x14ac:dyDescent="0.2">
      <c r="A114" s="92" t="s">
        <v>524</v>
      </c>
      <c r="B114" s="93" t="s">
        <v>33</v>
      </c>
      <c r="C114" s="86" t="s">
        <v>525</v>
      </c>
      <c r="D114" s="151"/>
      <c r="E114" s="88" t="s">
        <v>30</v>
      </c>
      <c r="F114" s="152">
        <v>50</v>
      </c>
      <c r="G114" s="144"/>
      <c r="H114" s="90">
        <f>ROUND(G114*F114,2)</f>
        <v>0</v>
      </c>
    </row>
    <row r="115" spans="1:8" ht="30" customHeight="1" thickBot="1" x14ac:dyDescent="0.25">
      <c r="A115" s="19"/>
      <c r="B115" s="34" t="s">
        <v>12</v>
      </c>
      <c r="C115" s="189" t="str">
        <f>C7</f>
        <v>SALTER STREET RECONSTRUCTION - INKSTER BLVD TO JEFFERSON AVE</v>
      </c>
      <c r="D115" s="190"/>
      <c r="E115" s="190"/>
      <c r="F115" s="191"/>
      <c r="G115" s="162" t="s">
        <v>17</v>
      </c>
      <c r="H115" s="19">
        <f>SUM(H7:H114)</f>
        <v>0</v>
      </c>
    </row>
    <row r="116" spans="1:8" s="38" customFormat="1" ht="30" customHeight="1" thickTop="1" x14ac:dyDescent="0.2">
      <c r="A116" s="36"/>
      <c r="B116" s="35" t="s">
        <v>13</v>
      </c>
      <c r="C116" s="204" t="s">
        <v>354</v>
      </c>
      <c r="D116" s="205"/>
      <c r="E116" s="205"/>
      <c r="F116" s="206"/>
      <c r="G116" s="163"/>
      <c r="H116" s="37"/>
    </row>
    <row r="117" spans="1:8" ht="36" customHeight="1" x14ac:dyDescent="0.2">
      <c r="A117" s="18"/>
      <c r="B117" s="15"/>
      <c r="C117" s="32" t="s">
        <v>300</v>
      </c>
      <c r="D117" s="9"/>
      <c r="E117" s="6"/>
      <c r="F117" s="9"/>
      <c r="G117" s="161"/>
      <c r="H117" s="21"/>
    </row>
    <row r="118" spans="1:8" s="91" customFormat="1" ht="43.9" customHeight="1" x14ac:dyDescent="0.2">
      <c r="A118" s="96" t="s">
        <v>358</v>
      </c>
      <c r="B118" s="85" t="s">
        <v>222</v>
      </c>
      <c r="C118" s="86" t="s">
        <v>359</v>
      </c>
      <c r="D118" s="94" t="s">
        <v>360</v>
      </c>
      <c r="E118" s="88"/>
      <c r="F118" s="89"/>
      <c r="G118" s="90"/>
      <c r="H118" s="90"/>
    </row>
    <row r="119" spans="1:8" s="91" customFormat="1" ht="43.9" customHeight="1" x14ac:dyDescent="0.2">
      <c r="A119" s="96" t="s">
        <v>361</v>
      </c>
      <c r="B119" s="93" t="s">
        <v>33</v>
      </c>
      <c r="C119" s="86" t="s">
        <v>416</v>
      </c>
      <c r="D119" s="94" t="s">
        <v>2</v>
      </c>
      <c r="E119" s="88" t="s">
        <v>32</v>
      </c>
      <c r="F119" s="89">
        <v>50</v>
      </c>
      <c r="G119" s="144"/>
      <c r="H119" s="90">
        <f>ROUND(G119*F119,2)</f>
        <v>0</v>
      </c>
    </row>
    <row r="120" spans="1:8" s="91" customFormat="1" ht="43.9" customHeight="1" x14ac:dyDescent="0.2">
      <c r="A120" s="96" t="s">
        <v>362</v>
      </c>
      <c r="B120" s="85" t="s">
        <v>221</v>
      </c>
      <c r="C120" s="86" t="s">
        <v>363</v>
      </c>
      <c r="D120" s="94" t="s">
        <v>168</v>
      </c>
      <c r="E120" s="88"/>
      <c r="F120" s="89"/>
      <c r="G120" s="90"/>
      <c r="H120" s="90"/>
    </row>
    <row r="121" spans="1:8" s="91" customFormat="1" ht="43.9" customHeight="1" x14ac:dyDescent="0.2">
      <c r="A121" s="96" t="s">
        <v>364</v>
      </c>
      <c r="B121" s="93" t="s">
        <v>33</v>
      </c>
      <c r="C121" s="86" t="s">
        <v>417</v>
      </c>
      <c r="D121" s="94" t="s">
        <v>2</v>
      </c>
      <c r="E121" s="88" t="s">
        <v>32</v>
      </c>
      <c r="F121" s="89">
        <v>10</v>
      </c>
      <c r="G121" s="144"/>
      <c r="H121" s="90">
        <f t="shared" ref="H121:H122" si="15">ROUND(G121*F121,2)</f>
        <v>0</v>
      </c>
    </row>
    <row r="122" spans="1:8" s="91" customFormat="1" ht="43.9" customHeight="1" x14ac:dyDescent="0.2">
      <c r="A122" s="96" t="s">
        <v>365</v>
      </c>
      <c r="B122" s="93" t="s">
        <v>40</v>
      </c>
      <c r="C122" s="86" t="s">
        <v>418</v>
      </c>
      <c r="D122" s="94" t="s">
        <v>2</v>
      </c>
      <c r="E122" s="88" t="s">
        <v>32</v>
      </c>
      <c r="F122" s="89">
        <v>50</v>
      </c>
      <c r="G122" s="144"/>
      <c r="H122" s="90">
        <f t="shared" si="15"/>
        <v>0</v>
      </c>
    </row>
    <row r="123" spans="1:8" s="91" customFormat="1" ht="43.9" customHeight="1" x14ac:dyDescent="0.2">
      <c r="A123" s="96" t="s">
        <v>231</v>
      </c>
      <c r="B123" s="85" t="s">
        <v>548</v>
      </c>
      <c r="C123" s="86" t="s">
        <v>232</v>
      </c>
      <c r="D123" s="94" t="s">
        <v>360</v>
      </c>
      <c r="E123" s="88"/>
      <c r="F123" s="89"/>
      <c r="G123" s="90"/>
      <c r="H123" s="90"/>
    </row>
    <row r="124" spans="1:8" s="91" customFormat="1" ht="43.9" customHeight="1" x14ac:dyDescent="0.2">
      <c r="A124" s="96" t="s">
        <v>366</v>
      </c>
      <c r="B124" s="93" t="s">
        <v>33</v>
      </c>
      <c r="C124" s="86" t="s">
        <v>419</v>
      </c>
      <c r="D124" s="94" t="s">
        <v>2</v>
      </c>
      <c r="E124" s="88" t="s">
        <v>32</v>
      </c>
      <c r="F124" s="89">
        <v>435</v>
      </c>
      <c r="G124" s="144"/>
      <c r="H124" s="90">
        <f>ROUND(G124*F124,2)</f>
        <v>0</v>
      </c>
    </row>
    <row r="125" spans="1:8" s="91" customFormat="1" ht="43.9" customHeight="1" x14ac:dyDescent="0.2">
      <c r="A125" s="96" t="s">
        <v>233</v>
      </c>
      <c r="B125" s="118" t="s">
        <v>253</v>
      </c>
      <c r="C125" s="86" t="s">
        <v>234</v>
      </c>
      <c r="D125" s="94" t="s">
        <v>360</v>
      </c>
      <c r="E125" s="88"/>
      <c r="F125" s="89"/>
      <c r="G125" s="90"/>
      <c r="H125" s="90"/>
    </row>
    <row r="126" spans="1:8" s="91" customFormat="1" ht="43.9" customHeight="1" x14ac:dyDescent="0.2">
      <c r="A126" s="96" t="s">
        <v>367</v>
      </c>
      <c r="B126" s="93" t="s">
        <v>33</v>
      </c>
      <c r="C126" s="86" t="s">
        <v>420</v>
      </c>
      <c r="D126" s="94" t="s">
        <v>2</v>
      </c>
      <c r="E126" s="88" t="s">
        <v>32</v>
      </c>
      <c r="F126" s="89">
        <v>25</v>
      </c>
      <c r="G126" s="144"/>
      <c r="H126" s="90">
        <f t="shared" ref="H126:H128" si="16">ROUND(G126*F126,2)</f>
        <v>0</v>
      </c>
    </row>
    <row r="127" spans="1:8" s="91" customFormat="1" ht="43.9" customHeight="1" x14ac:dyDescent="0.2">
      <c r="A127" s="96" t="s">
        <v>368</v>
      </c>
      <c r="B127" s="93" t="s">
        <v>40</v>
      </c>
      <c r="C127" s="86" t="s">
        <v>421</v>
      </c>
      <c r="D127" s="94" t="s">
        <v>2</v>
      </c>
      <c r="E127" s="88" t="s">
        <v>32</v>
      </c>
      <c r="F127" s="89">
        <v>130</v>
      </c>
      <c r="G127" s="144"/>
      <c r="H127" s="90">
        <f t="shared" si="16"/>
        <v>0</v>
      </c>
    </row>
    <row r="128" spans="1:8" s="91" customFormat="1" ht="43.9" customHeight="1" x14ac:dyDescent="0.2">
      <c r="A128" s="96" t="s">
        <v>369</v>
      </c>
      <c r="B128" s="93" t="s">
        <v>52</v>
      </c>
      <c r="C128" s="86" t="s">
        <v>422</v>
      </c>
      <c r="D128" s="94" t="s">
        <v>2</v>
      </c>
      <c r="E128" s="88" t="s">
        <v>32</v>
      </c>
      <c r="F128" s="89">
        <v>35</v>
      </c>
      <c r="G128" s="144"/>
      <c r="H128" s="90">
        <f t="shared" si="16"/>
        <v>0</v>
      </c>
    </row>
    <row r="129" spans="1:8" s="91" customFormat="1" ht="30" customHeight="1" x14ac:dyDescent="0.2">
      <c r="A129" s="96" t="s">
        <v>41</v>
      </c>
      <c r="B129" s="85" t="s">
        <v>254</v>
      </c>
      <c r="C129" s="86" t="s">
        <v>42</v>
      </c>
      <c r="D129" s="94" t="s">
        <v>168</v>
      </c>
      <c r="E129" s="88"/>
      <c r="F129" s="89"/>
      <c r="G129" s="90"/>
      <c r="H129" s="90"/>
    </row>
    <row r="130" spans="1:8" s="91" customFormat="1" ht="30" customHeight="1" x14ac:dyDescent="0.2">
      <c r="A130" s="96" t="s">
        <v>43</v>
      </c>
      <c r="B130" s="93" t="s">
        <v>33</v>
      </c>
      <c r="C130" s="86" t="s">
        <v>44</v>
      </c>
      <c r="D130" s="94" t="s">
        <v>2</v>
      </c>
      <c r="E130" s="88" t="s">
        <v>39</v>
      </c>
      <c r="F130" s="89">
        <v>1940</v>
      </c>
      <c r="G130" s="144"/>
      <c r="H130" s="90">
        <f>ROUND(G130*F130,2)</f>
        <v>0</v>
      </c>
    </row>
    <row r="131" spans="1:8" s="91" customFormat="1" ht="30" customHeight="1" x14ac:dyDescent="0.2">
      <c r="A131" s="96" t="s">
        <v>45</v>
      </c>
      <c r="B131" s="85" t="s">
        <v>255</v>
      </c>
      <c r="C131" s="86" t="s">
        <v>46</v>
      </c>
      <c r="D131" s="94" t="s">
        <v>168</v>
      </c>
      <c r="E131" s="88"/>
      <c r="F131" s="89"/>
      <c r="G131" s="90"/>
      <c r="H131" s="90"/>
    </row>
    <row r="132" spans="1:8" s="91" customFormat="1" ht="30" customHeight="1" x14ac:dyDescent="0.2">
      <c r="A132" s="96" t="s">
        <v>47</v>
      </c>
      <c r="B132" s="93" t="s">
        <v>33</v>
      </c>
      <c r="C132" s="86" t="s">
        <v>48</v>
      </c>
      <c r="D132" s="94" t="s">
        <v>2</v>
      </c>
      <c r="E132" s="88" t="s">
        <v>39</v>
      </c>
      <c r="F132" s="89">
        <v>585</v>
      </c>
      <c r="G132" s="144"/>
      <c r="H132" s="90">
        <f>ROUND(G132*F132,2)</f>
        <v>0</v>
      </c>
    </row>
    <row r="133" spans="1:8" s="91" customFormat="1" ht="43.9" customHeight="1" x14ac:dyDescent="0.2">
      <c r="A133" s="96" t="s">
        <v>235</v>
      </c>
      <c r="B133" s="85" t="s">
        <v>256</v>
      </c>
      <c r="C133" s="86" t="s">
        <v>236</v>
      </c>
      <c r="D133" s="94" t="s">
        <v>327</v>
      </c>
      <c r="E133" s="88"/>
      <c r="F133" s="89"/>
      <c r="G133" s="90"/>
      <c r="H133" s="90"/>
    </row>
    <row r="134" spans="1:8" s="91" customFormat="1" ht="30" customHeight="1" x14ac:dyDescent="0.2">
      <c r="A134" s="96" t="s">
        <v>370</v>
      </c>
      <c r="B134" s="93" t="s">
        <v>33</v>
      </c>
      <c r="C134" s="86" t="s">
        <v>423</v>
      </c>
      <c r="D134" s="94" t="s">
        <v>182</v>
      </c>
      <c r="E134" s="88" t="s">
        <v>32</v>
      </c>
      <c r="F134" s="89">
        <v>6</v>
      </c>
      <c r="G134" s="144"/>
      <c r="H134" s="90">
        <f>ROUND(G134*F134,2)</f>
        <v>0</v>
      </c>
    </row>
    <row r="135" spans="1:8" s="91" customFormat="1" ht="30" customHeight="1" x14ac:dyDescent="0.2">
      <c r="A135" s="96" t="s">
        <v>237</v>
      </c>
      <c r="B135" s="93" t="s">
        <v>40</v>
      </c>
      <c r="C135" s="86" t="s">
        <v>412</v>
      </c>
      <c r="D135" s="94" t="s">
        <v>238</v>
      </c>
      <c r="E135" s="88"/>
      <c r="F135" s="89"/>
      <c r="G135" s="90"/>
      <c r="H135" s="90"/>
    </row>
    <row r="136" spans="1:8" s="91" customFormat="1" ht="30" customHeight="1" x14ac:dyDescent="0.2">
      <c r="A136" s="96" t="s">
        <v>239</v>
      </c>
      <c r="B136" s="100" t="s">
        <v>105</v>
      </c>
      <c r="C136" s="86" t="s">
        <v>240</v>
      </c>
      <c r="D136" s="94"/>
      <c r="E136" s="88" t="s">
        <v>32</v>
      </c>
      <c r="F136" s="89">
        <v>10</v>
      </c>
      <c r="G136" s="144"/>
      <c r="H136" s="90">
        <f>ROUND(G136*F136,2)</f>
        <v>0</v>
      </c>
    </row>
    <row r="137" spans="1:8" s="91" customFormat="1" ht="30" customHeight="1" x14ac:dyDescent="0.2">
      <c r="A137" s="96" t="s">
        <v>241</v>
      </c>
      <c r="B137" s="100" t="s">
        <v>106</v>
      </c>
      <c r="C137" s="86" t="s">
        <v>242</v>
      </c>
      <c r="D137" s="94"/>
      <c r="E137" s="88" t="s">
        <v>32</v>
      </c>
      <c r="F137" s="89">
        <v>40</v>
      </c>
      <c r="G137" s="144"/>
      <c r="H137" s="90">
        <f>ROUND(G137*F137,2)</f>
        <v>0</v>
      </c>
    </row>
    <row r="138" spans="1:8" s="91" customFormat="1" ht="36" customHeight="1" x14ac:dyDescent="0.2">
      <c r="A138" s="96" t="s">
        <v>371</v>
      </c>
      <c r="B138" s="93" t="s">
        <v>52</v>
      </c>
      <c r="C138" s="86" t="s">
        <v>424</v>
      </c>
      <c r="D138" s="94" t="s">
        <v>372</v>
      </c>
      <c r="E138" s="88" t="s">
        <v>32</v>
      </c>
      <c r="F138" s="89">
        <v>175</v>
      </c>
      <c r="G138" s="144"/>
      <c r="H138" s="90">
        <f t="shared" ref="H138" si="17">ROUND(G138*F138,2)</f>
        <v>0</v>
      </c>
    </row>
    <row r="139" spans="1:8" s="91" customFormat="1" ht="36" customHeight="1" x14ac:dyDescent="0.2">
      <c r="A139" s="96" t="s">
        <v>108</v>
      </c>
      <c r="B139" s="85" t="s">
        <v>257</v>
      </c>
      <c r="C139" s="86" t="s">
        <v>53</v>
      </c>
      <c r="D139" s="94" t="s">
        <v>173</v>
      </c>
      <c r="E139" s="88"/>
      <c r="F139" s="89"/>
      <c r="G139" s="90"/>
      <c r="H139" s="90"/>
    </row>
    <row r="140" spans="1:8" s="91" customFormat="1" ht="30" customHeight="1" x14ac:dyDescent="0.2">
      <c r="A140" s="96" t="s">
        <v>289</v>
      </c>
      <c r="B140" s="93" t="s">
        <v>33</v>
      </c>
      <c r="C140" s="86" t="s">
        <v>501</v>
      </c>
      <c r="D140" s="94" t="s">
        <v>290</v>
      </c>
      <c r="E140" s="88"/>
      <c r="F140" s="89"/>
      <c r="G140" s="90"/>
      <c r="H140" s="90"/>
    </row>
    <row r="141" spans="1:8" s="91" customFormat="1" ht="30" customHeight="1" x14ac:dyDescent="0.2">
      <c r="A141" s="96" t="s">
        <v>329</v>
      </c>
      <c r="B141" s="101" t="s">
        <v>105</v>
      </c>
      <c r="C141" s="102" t="s">
        <v>296</v>
      </c>
      <c r="D141" s="87"/>
      <c r="E141" s="103" t="s">
        <v>51</v>
      </c>
      <c r="F141" s="104">
        <v>10</v>
      </c>
      <c r="G141" s="144"/>
      <c r="H141" s="95">
        <f>ROUND(G141*F141,2)</f>
        <v>0</v>
      </c>
    </row>
    <row r="142" spans="1:8" s="91" customFormat="1" ht="30" customHeight="1" x14ac:dyDescent="0.2">
      <c r="A142" s="96" t="s">
        <v>330</v>
      </c>
      <c r="B142" s="101" t="s">
        <v>106</v>
      </c>
      <c r="C142" s="102" t="s">
        <v>331</v>
      </c>
      <c r="D142" s="87"/>
      <c r="E142" s="103" t="s">
        <v>51</v>
      </c>
      <c r="F142" s="104">
        <v>100</v>
      </c>
      <c r="G142" s="144"/>
      <c r="H142" s="95">
        <f>ROUND(G142*F142,2)</f>
        <v>0</v>
      </c>
    </row>
    <row r="143" spans="1:8" s="91" customFormat="1" ht="30" customHeight="1" x14ac:dyDescent="0.2">
      <c r="A143" s="96" t="s">
        <v>332</v>
      </c>
      <c r="B143" s="101" t="s">
        <v>333</v>
      </c>
      <c r="C143" s="102" t="s">
        <v>334</v>
      </c>
      <c r="D143" s="87" t="s">
        <v>2</v>
      </c>
      <c r="E143" s="103" t="s">
        <v>51</v>
      </c>
      <c r="F143" s="104">
        <v>60</v>
      </c>
      <c r="G143" s="144"/>
      <c r="H143" s="95">
        <f>ROUND(G143*F143,2)</f>
        <v>0</v>
      </c>
    </row>
    <row r="144" spans="1:8" s="119" customFormat="1" ht="36.75" customHeight="1" x14ac:dyDescent="0.2">
      <c r="A144" s="96" t="s">
        <v>174</v>
      </c>
      <c r="B144" s="93" t="s">
        <v>40</v>
      </c>
      <c r="C144" s="86" t="s">
        <v>425</v>
      </c>
      <c r="D144" s="94" t="s">
        <v>111</v>
      </c>
      <c r="E144" s="88" t="s">
        <v>51</v>
      </c>
      <c r="F144" s="89">
        <v>40</v>
      </c>
      <c r="G144" s="144"/>
      <c r="H144" s="90">
        <f t="shared" ref="H144:H145" si="18">ROUND(G144*F144,2)</f>
        <v>0</v>
      </c>
    </row>
    <row r="145" spans="1:8" s="91" customFormat="1" ht="43.9" customHeight="1" x14ac:dyDescent="0.2">
      <c r="A145" s="96" t="s">
        <v>373</v>
      </c>
      <c r="B145" s="85" t="s">
        <v>258</v>
      </c>
      <c r="C145" s="86" t="s">
        <v>447</v>
      </c>
      <c r="D145" s="94" t="s">
        <v>336</v>
      </c>
      <c r="E145" s="88" t="s">
        <v>51</v>
      </c>
      <c r="F145" s="89">
        <v>20</v>
      </c>
      <c r="G145" s="144"/>
      <c r="H145" s="90">
        <f t="shared" si="18"/>
        <v>0</v>
      </c>
    </row>
    <row r="146" spans="1:8" s="91" customFormat="1" ht="43.9" customHeight="1" x14ac:dyDescent="0.2">
      <c r="A146" s="96" t="s">
        <v>175</v>
      </c>
      <c r="B146" s="85" t="s">
        <v>259</v>
      </c>
      <c r="C146" s="86" t="s">
        <v>176</v>
      </c>
      <c r="D146" s="94" t="s">
        <v>335</v>
      </c>
      <c r="E146" s="105"/>
      <c r="F146" s="89"/>
      <c r="G146" s="90"/>
      <c r="H146" s="90"/>
    </row>
    <row r="147" spans="1:8" s="91" customFormat="1" ht="30" customHeight="1" x14ac:dyDescent="0.2">
      <c r="A147" s="96" t="s">
        <v>243</v>
      </c>
      <c r="B147" s="93" t="s">
        <v>33</v>
      </c>
      <c r="C147" s="86" t="s">
        <v>244</v>
      </c>
      <c r="D147" s="94"/>
      <c r="E147" s="88"/>
      <c r="F147" s="89"/>
      <c r="G147" s="90"/>
      <c r="H147" s="90"/>
    </row>
    <row r="148" spans="1:8" s="91" customFormat="1" ht="30" customHeight="1" x14ac:dyDescent="0.2">
      <c r="A148" s="96" t="s">
        <v>177</v>
      </c>
      <c r="B148" s="100" t="s">
        <v>105</v>
      </c>
      <c r="C148" s="86" t="s">
        <v>123</v>
      </c>
      <c r="D148" s="94"/>
      <c r="E148" s="88" t="s">
        <v>34</v>
      </c>
      <c r="F148" s="89">
        <v>1345</v>
      </c>
      <c r="G148" s="144"/>
      <c r="H148" s="90">
        <f>ROUND(G148*F148,2)</f>
        <v>0</v>
      </c>
    </row>
    <row r="149" spans="1:8" s="91" customFormat="1" ht="30" customHeight="1" x14ac:dyDescent="0.2">
      <c r="A149" s="96" t="s">
        <v>178</v>
      </c>
      <c r="B149" s="93" t="s">
        <v>40</v>
      </c>
      <c r="C149" s="86" t="s">
        <v>73</v>
      </c>
      <c r="D149" s="94"/>
      <c r="E149" s="88"/>
      <c r="F149" s="89"/>
      <c r="G149" s="90"/>
      <c r="H149" s="90"/>
    </row>
    <row r="150" spans="1:8" s="91" customFormat="1" ht="30" customHeight="1" x14ac:dyDescent="0.2">
      <c r="A150" s="96" t="s">
        <v>179</v>
      </c>
      <c r="B150" s="100" t="s">
        <v>105</v>
      </c>
      <c r="C150" s="86" t="s">
        <v>123</v>
      </c>
      <c r="D150" s="94"/>
      <c r="E150" s="88" t="s">
        <v>34</v>
      </c>
      <c r="F150" s="89">
        <v>130</v>
      </c>
      <c r="G150" s="144"/>
      <c r="H150" s="90">
        <f>ROUND(G150*F150,2)</f>
        <v>0</v>
      </c>
    </row>
    <row r="151" spans="1:8" s="91" customFormat="1" ht="30" customHeight="1" x14ac:dyDescent="0.2">
      <c r="A151" s="96" t="s">
        <v>112</v>
      </c>
      <c r="B151" s="85" t="s">
        <v>260</v>
      </c>
      <c r="C151" s="86" t="s">
        <v>114</v>
      </c>
      <c r="D151" s="94" t="s">
        <v>245</v>
      </c>
      <c r="E151" s="88"/>
      <c r="F151" s="89"/>
      <c r="G151" s="90"/>
      <c r="H151" s="90"/>
    </row>
    <row r="152" spans="1:8" s="91" customFormat="1" ht="30" customHeight="1" x14ac:dyDescent="0.2">
      <c r="A152" s="96" t="s">
        <v>247</v>
      </c>
      <c r="B152" s="93" t="s">
        <v>33</v>
      </c>
      <c r="C152" s="86" t="s">
        <v>248</v>
      </c>
      <c r="D152" s="94" t="s">
        <v>2</v>
      </c>
      <c r="E152" s="88" t="s">
        <v>32</v>
      </c>
      <c r="F152" s="89">
        <v>6070</v>
      </c>
      <c r="G152" s="144"/>
      <c r="H152" s="90">
        <f t="shared" ref="H152:H153" si="19">ROUND(G152*F152,2)</f>
        <v>0</v>
      </c>
    </row>
    <row r="153" spans="1:8" s="91" customFormat="1" ht="30" customHeight="1" x14ac:dyDescent="0.2">
      <c r="A153" s="96" t="s">
        <v>116</v>
      </c>
      <c r="B153" s="85" t="s">
        <v>261</v>
      </c>
      <c r="C153" s="86" t="s">
        <v>118</v>
      </c>
      <c r="D153" s="94" t="s">
        <v>180</v>
      </c>
      <c r="E153" s="88" t="s">
        <v>39</v>
      </c>
      <c r="F153" s="106">
        <v>6</v>
      </c>
      <c r="G153" s="144"/>
      <c r="H153" s="90">
        <f t="shared" si="19"/>
        <v>0</v>
      </c>
    </row>
    <row r="154" spans="1:8" ht="36" customHeight="1" x14ac:dyDescent="0.2">
      <c r="A154" s="18"/>
      <c r="B154" s="5"/>
      <c r="C154" s="32" t="s">
        <v>21</v>
      </c>
      <c r="D154" s="9"/>
      <c r="E154" s="8"/>
      <c r="F154" s="7"/>
      <c r="G154" s="161"/>
      <c r="H154" s="21"/>
    </row>
    <row r="155" spans="1:8" s="91" customFormat="1" ht="30" customHeight="1" x14ac:dyDescent="0.2">
      <c r="A155" s="84" t="s">
        <v>59</v>
      </c>
      <c r="B155" s="85" t="s">
        <v>262</v>
      </c>
      <c r="C155" s="86" t="s">
        <v>60</v>
      </c>
      <c r="D155" s="94" t="s">
        <v>125</v>
      </c>
      <c r="E155" s="88" t="s">
        <v>51</v>
      </c>
      <c r="F155" s="106">
        <v>1250</v>
      </c>
      <c r="G155" s="144"/>
      <c r="H155" s="90">
        <f>ROUND(G155*F155,2)</f>
        <v>0</v>
      </c>
    </row>
    <row r="156" spans="1:8" ht="48" customHeight="1" x14ac:dyDescent="0.2">
      <c r="A156" s="18"/>
      <c r="B156" s="5"/>
      <c r="C156" s="32" t="s">
        <v>22</v>
      </c>
      <c r="D156" s="9"/>
      <c r="E156" s="8"/>
      <c r="F156" s="7"/>
      <c r="G156" s="161"/>
      <c r="H156" s="21"/>
    </row>
    <row r="157" spans="1:8" s="91" customFormat="1" ht="43.9" customHeight="1" x14ac:dyDescent="0.2">
      <c r="A157" s="84" t="s">
        <v>454</v>
      </c>
      <c r="B157" s="85" t="s">
        <v>263</v>
      </c>
      <c r="C157" s="86" t="s">
        <v>455</v>
      </c>
      <c r="D157" s="94" t="s">
        <v>129</v>
      </c>
      <c r="E157" s="88"/>
      <c r="F157" s="106"/>
      <c r="G157" s="90"/>
      <c r="H157" s="107"/>
    </row>
    <row r="158" spans="1:8" s="91" customFormat="1" ht="30" customHeight="1" x14ac:dyDescent="0.2">
      <c r="A158" s="84" t="s">
        <v>456</v>
      </c>
      <c r="B158" s="93" t="s">
        <v>33</v>
      </c>
      <c r="C158" s="86" t="s">
        <v>457</v>
      </c>
      <c r="D158" s="94"/>
      <c r="E158" s="88" t="s">
        <v>39</v>
      </c>
      <c r="F158" s="106">
        <v>3</v>
      </c>
      <c r="G158" s="144"/>
      <c r="H158" s="90">
        <f>ROUND(G158*F158,2)</f>
        <v>0</v>
      </c>
    </row>
    <row r="159" spans="1:8" s="91" customFormat="1" ht="43.9" customHeight="1" x14ac:dyDescent="0.2">
      <c r="A159" s="84" t="s">
        <v>439</v>
      </c>
      <c r="B159" s="85" t="s">
        <v>264</v>
      </c>
      <c r="C159" s="86" t="s">
        <v>440</v>
      </c>
      <c r="D159" s="94" t="s">
        <v>129</v>
      </c>
      <c r="E159" s="88"/>
      <c r="F159" s="106"/>
      <c r="G159" s="90"/>
      <c r="H159" s="107"/>
    </row>
    <row r="160" spans="1:8" s="91" customFormat="1" ht="30" customHeight="1" x14ac:dyDescent="0.2">
      <c r="A160" s="84" t="s">
        <v>441</v>
      </c>
      <c r="B160" s="93" t="s">
        <v>33</v>
      </c>
      <c r="C160" s="86" t="s">
        <v>162</v>
      </c>
      <c r="D160" s="94"/>
      <c r="E160" s="88" t="s">
        <v>39</v>
      </c>
      <c r="F160" s="106">
        <v>1</v>
      </c>
      <c r="G160" s="144"/>
      <c r="H160" s="90">
        <f>ROUND(G160*F160,2)</f>
        <v>0</v>
      </c>
    </row>
    <row r="161" spans="1:8" ht="36" customHeight="1" x14ac:dyDescent="0.2">
      <c r="A161" s="18"/>
      <c r="B161" s="15"/>
      <c r="C161" s="148" t="s">
        <v>442</v>
      </c>
      <c r="D161" s="149"/>
      <c r="E161" s="149"/>
      <c r="F161" s="150"/>
      <c r="G161" s="161"/>
      <c r="H161" s="21"/>
    </row>
    <row r="162" spans="1:8" s="91" customFormat="1" ht="30" customHeight="1" x14ac:dyDescent="0.2">
      <c r="A162" s="84"/>
      <c r="B162" s="85" t="s">
        <v>265</v>
      </c>
      <c r="C162" s="86" t="s">
        <v>443</v>
      </c>
      <c r="D162" s="94" t="s">
        <v>129</v>
      </c>
      <c r="E162" s="88" t="s">
        <v>39</v>
      </c>
      <c r="F162" s="106">
        <v>1</v>
      </c>
      <c r="G162" s="144"/>
      <c r="H162" s="90">
        <f>ROUND(G162*F162,2)</f>
        <v>0</v>
      </c>
    </row>
    <row r="163" spans="1:8" ht="36" customHeight="1" x14ac:dyDescent="0.2">
      <c r="A163" s="18"/>
      <c r="B163" s="15"/>
      <c r="C163" s="148" t="s">
        <v>445</v>
      </c>
      <c r="D163" s="149"/>
      <c r="E163" s="149"/>
      <c r="F163" s="150"/>
      <c r="G163" s="161"/>
      <c r="H163" s="21"/>
    </row>
    <row r="164" spans="1:8" s="91" customFormat="1" ht="30" customHeight="1" x14ac:dyDescent="0.2">
      <c r="A164" s="84" t="s">
        <v>212</v>
      </c>
      <c r="B164" s="85" t="s">
        <v>266</v>
      </c>
      <c r="C164" s="86" t="s">
        <v>213</v>
      </c>
      <c r="D164" s="94" t="s">
        <v>129</v>
      </c>
      <c r="E164" s="88"/>
      <c r="F164" s="106"/>
      <c r="G164" s="161"/>
      <c r="H164" s="107"/>
    </row>
    <row r="165" spans="1:8" s="91" customFormat="1" ht="30" customHeight="1" x14ac:dyDescent="0.2">
      <c r="A165" s="84" t="s">
        <v>214</v>
      </c>
      <c r="B165" s="93" t="s">
        <v>33</v>
      </c>
      <c r="C165" s="86" t="s">
        <v>163</v>
      </c>
      <c r="D165" s="94"/>
      <c r="E165" s="88"/>
      <c r="F165" s="106"/>
      <c r="G165" s="161"/>
      <c r="H165" s="107"/>
    </row>
    <row r="166" spans="1:8" s="91" customFormat="1" ht="30" customHeight="1" x14ac:dyDescent="0.2">
      <c r="A166" s="84" t="s">
        <v>215</v>
      </c>
      <c r="B166" s="100" t="s">
        <v>105</v>
      </c>
      <c r="C166" s="86" t="s">
        <v>216</v>
      </c>
      <c r="D166" s="94"/>
      <c r="E166" s="88" t="s">
        <v>39</v>
      </c>
      <c r="F166" s="106">
        <v>1</v>
      </c>
      <c r="G166" s="144"/>
      <c r="H166" s="90">
        <f>ROUND(G166*F166,2)</f>
        <v>0</v>
      </c>
    </row>
    <row r="167" spans="1:8" s="91" customFormat="1" ht="30" customHeight="1" x14ac:dyDescent="0.2">
      <c r="A167" s="84" t="s">
        <v>298</v>
      </c>
      <c r="B167" s="85" t="s">
        <v>267</v>
      </c>
      <c r="C167" s="86" t="s">
        <v>299</v>
      </c>
      <c r="D167" s="94" t="s">
        <v>129</v>
      </c>
      <c r="E167" s="88"/>
      <c r="F167" s="106"/>
      <c r="G167" s="161"/>
      <c r="H167" s="107"/>
    </row>
    <row r="168" spans="1:8" s="91" customFormat="1" ht="30" customHeight="1" x14ac:dyDescent="0.2">
      <c r="A168" s="84" t="s">
        <v>458</v>
      </c>
      <c r="B168" s="93" t="s">
        <v>33</v>
      </c>
      <c r="C168" s="86" t="s">
        <v>459</v>
      </c>
      <c r="D168" s="94"/>
      <c r="E168" s="88"/>
      <c r="F168" s="106"/>
      <c r="G168" s="161"/>
      <c r="H168" s="107"/>
    </row>
    <row r="169" spans="1:8" s="91" customFormat="1" ht="30" customHeight="1" x14ac:dyDescent="0.2">
      <c r="A169" s="84" t="s">
        <v>460</v>
      </c>
      <c r="B169" s="100" t="s">
        <v>105</v>
      </c>
      <c r="C169" s="86" t="s">
        <v>216</v>
      </c>
      <c r="D169" s="94"/>
      <c r="E169" s="88" t="s">
        <v>51</v>
      </c>
      <c r="F169" s="106">
        <v>1</v>
      </c>
      <c r="G169" s="144"/>
      <c r="H169" s="90">
        <f>ROUND(G169*F169,2)</f>
        <v>0</v>
      </c>
    </row>
    <row r="170" spans="1:8" s="91" customFormat="1" ht="38.450000000000003" customHeight="1" x14ac:dyDescent="0.2">
      <c r="A170" s="84" t="s">
        <v>217</v>
      </c>
      <c r="B170" s="85" t="s">
        <v>268</v>
      </c>
      <c r="C170" s="115" t="s">
        <v>218</v>
      </c>
      <c r="D170" s="132" t="s">
        <v>535</v>
      </c>
      <c r="E170" s="88"/>
      <c r="F170" s="133"/>
      <c r="G170" s="90"/>
      <c r="H170" s="107"/>
    </row>
    <row r="171" spans="1:8" s="91" customFormat="1" ht="30" customHeight="1" x14ac:dyDescent="0.2">
      <c r="A171" s="84" t="s">
        <v>219</v>
      </c>
      <c r="B171" s="93" t="s">
        <v>33</v>
      </c>
      <c r="C171" s="86" t="s">
        <v>135</v>
      </c>
      <c r="D171" s="94"/>
      <c r="E171" s="88" t="s">
        <v>51</v>
      </c>
      <c r="F171" s="106">
        <v>15</v>
      </c>
      <c r="G171" s="144"/>
      <c r="H171" s="90">
        <f t="shared" ref="H171" si="20">ROUND(G171*F171,2)</f>
        <v>0</v>
      </c>
    </row>
    <row r="172" spans="1:8" ht="36" customHeight="1" x14ac:dyDescent="0.2">
      <c r="A172" s="18"/>
      <c r="B172" s="15"/>
      <c r="C172" s="148" t="s">
        <v>446</v>
      </c>
      <c r="D172" s="149"/>
      <c r="E172" s="149"/>
      <c r="F172" s="150"/>
      <c r="G172" s="161"/>
      <c r="H172" s="21"/>
    </row>
    <row r="173" spans="1:8" s="91" customFormat="1" ht="30" customHeight="1" x14ac:dyDescent="0.2">
      <c r="A173" s="84"/>
      <c r="B173" s="85" t="s">
        <v>269</v>
      </c>
      <c r="C173" s="86" t="s">
        <v>444</v>
      </c>
      <c r="D173" s="94" t="s">
        <v>129</v>
      </c>
      <c r="E173" s="88" t="s">
        <v>39</v>
      </c>
      <c r="F173" s="106">
        <v>1</v>
      </c>
      <c r="G173" s="144"/>
      <c r="H173" s="90">
        <f>ROUND(G173*F173,2)</f>
        <v>0</v>
      </c>
    </row>
    <row r="174" spans="1:8" ht="36" customHeight="1" x14ac:dyDescent="0.2">
      <c r="A174" s="18"/>
      <c r="B174" s="11"/>
      <c r="C174" s="32" t="s">
        <v>23</v>
      </c>
      <c r="D174" s="9"/>
      <c r="E174" s="8"/>
      <c r="F174" s="7"/>
      <c r="G174" s="161"/>
      <c r="H174" s="21"/>
    </row>
    <row r="175" spans="1:8" s="91" customFormat="1" ht="43.9" customHeight="1" x14ac:dyDescent="0.2">
      <c r="A175" s="84" t="s">
        <v>61</v>
      </c>
      <c r="B175" s="85" t="s">
        <v>270</v>
      </c>
      <c r="C175" s="115" t="s">
        <v>250</v>
      </c>
      <c r="D175" s="116" t="s">
        <v>251</v>
      </c>
      <c r="E175" s="88" t="s">
        <v>39</v>
      </c>
      <c r="F175" s="106">
        <v>5</v>
      </c>
      <c r="G175" s="144"/>
      <c r="H175" s="90">
        <f>ROUND(G175*F175,2)</f>
        <v>0</v>
      </c>
    </row>
    <row r="176" spans="1:8" s="91" customFormat="1" ht="30" customHeight="1" x14ac:dyDescent="0.2">
      <c r="A176" s="84" t="s">
        <v>62</v>
      </c>
      <c r="B176" s="85" t="s">
        <v>271</v>
      </c>
      <c r="C176" s="115" t="s">
        <v>252</v>
      </c>
      <c r="D176" s="116" t="s">
        <v>251</v>
      </c>
      <c r="E176" s="88"/>
      <c r="F176" s="106"/>
      <c r="G176" s="161"/>
      <c r="H176" s="107"/>
    </row>
    <row r="177" spans="1:8" s="91" customFormat="1" ht="30" customHeight="1" x14ac:dyDescent="0.2">
      <c r="A177" s="84" t="s">
        <v>63</v>
      </c>
      <c r="B177" s="93" t="s">
        <v>33</v>
      </c>
      <c r="C177" s="86" t="s">
        <v>152</v>
      </c>
      <c r="D177" s="94"/>
      <c r="E177" s="88" t="s">
        <v>39</v>
      </c>
      <c r="F177" s="106">
        <v>6</v>
      </c>
      <c r="G177" s="144"/>
      <c r="H177" s="90">
        <f t="shared" ref="H177:H180" si="21">ROUND(G177*F177,2)</f>
        <v>0</v>
      </c>
    </row>
    <row r="178" spans="1:8" s="91" customFormat="1" ht="30" customHeight="1" x14ac:dyDescent="0.2">
      <c r="A178" s="84" t="s">
        <v>64</v>
      </c>
      <c r="B178" s="93" t="s">
        <v>40</v>
      </c>
      <c r="C178" s="86" t="s">
        <v>166</v>
      </c>
      <c r="D178" s="94"/>
      <c r="E178" s="88" t="s">
        <v>39</v>
      </c>
      <c r="F178" s="106">
        <v>2</v>
      </c>
      <c r="G178" s="144"/>
      <c r="H178" s="90">
        <f t="shared" si="21"/>
        <v>0</v>
      </c>
    </row>
    <row r="179" spans="1:8" s="91" customFormat="1" ht="30" customHeight="1" x14ac:dyDescent="0.2">
      <c r="A179" s="84" t="s">
        <v>76</v>
      </c>
      <c r="B179" s="85" t="s">
        <v>272</v>
      </c>
      <c r="C179" s="86" t="s">
        <v>85</v>
      </c>
      <c r="D179" s="116" t="s">
        <v>251</v>
      </c>
      <c r="E179" s="88" t="s">
        <v>39</v>
      </c>
      <c r="F179" s="106">
        <v>2</v>
      </c>
      <c r="G179" s="144"/>
      <c r="H179" s="90">
        <f t="shared" si="21"/>
        <v>0</v>
      </c>
    </row>
    <row r="180" spans="1:8" s="91" customFormat="1" ht="30" customHeight="1" x14ac:dyDescent="0.2">
      <c r="A180" s="84" t="s">
        <v>77</v>
      </c>
      <c r="B180" s="85" t="s">
        <v>549</v>
      </c>
      <c r="C180" s="86" t="s">
        <v>86</v>
      </c>
      <c r="D180" s="116" t="s">
        <v>251</v>
      </c>
      <c r="E180" s="88" t="s">
        <v>39</v>
      </c>
      <c r="F180" s="106">
        <v>2</v>
      </c>
      <c r="G180" s="144"/>
      <c r="H180" s="90">
        <f t="shared" si="21"/>
        <v>0</v>
      </c>
    </row>
    <row r="181" spans="1:8" s="38" customFormat="1" ht="30" customHeight="1" thickBot="1" x14ac:dyDescent="0.25">
      <c r="A181" s="39"/>
      <c r="B181" s="34" t="s">
        <v>13</v>
      </c>
      <c r="C181" s="189" t="str">
        <f>C116</f>
        <v>MCPHILLIPS STREET REHABILITATION - SOUTHBOUND - MACHRAY AVE TO MOUNTAIN AVE</v>
      </c>
      <c r="D181" s="190"/>
      <c r="E181" s="190"/>
      <c r="F181" s="191"/>
      <c r="G181" s="164" t="s">
        <v>17</v>
      </c>
      <c r="H181" s="39">
        <f>SUM(H116:H180)</f>
        <v>0</v>
      </c>
    </row>
    <row r="182" spans="1:8" s="38" customFormat="1" ht="30" customHeight="1" thickTop="1" x14ac:dyDescent="0.2">
      <c r="A182" s="36"/>
      <c r="B182" s="35" t="s">
        <v>14</v>
      </c>
      <c r="C182" s="204" t="s">
        <v>355</v>
      </c>
      <c r="D182" s="205"/>
      <c r="E182" s="205"/>
      <c r="F182" s="206"/>
      <c r="G182" s="163"/>
      <c r="H182" s="37"/>
    </row>
    <row r="183" spans="1:8" ht="36" customHeight="1" x14ac:dyDescent="0.2">
      <c r="A183" s="18"/>
      <c r="B183" s="15"/>
      <c r="C183" s="130" t="s">
        <v>474</v>
      </c>
      <c r="D183" s="9"/>
      <c r="E183" s="7" t="s">
        <v>2</v>
      </c>
      <c r="F183" s="7" t="s">
        <v>2</v>
      </c>
      <c r="G183" s="161" t="s">
        <v>2</v>
      </c>
      <c r="H183" s="21"/>
    </row>
    <row r="184" spans="1:8" s="91" customFormat="1" ht="30" customHeight="1" x14ac:dyDescent="0.2">
      <c r="A184" s="84"/>
      <c r="B184" s="85" t="s">
        <v>224</v>
      </c>
      <c r="C184" s="115" t="s">
        <v>478</v>
      </c>
      <c r="D184" s="116"/>
      <c r="E184" s="88"/>
      <c r="F184" s="106"/>
      <c r="G184" s="161"/>
      <c r="H184" s="107"/>
    </row>
    <row r="185" spans="1:8" s="91" customFormat="1" ht="30" customHeight="1" x14ac:dyDescent="0.2">
      <c r="A185" s="84"/>
      <c r="B185" s="93" t="s">
        <v>33</v>
      </c>
      <c r="C185" s="86" t="s">
        <v>479</v>
      </c>
      <c r="D185" s="94" t="s">
        <v>480</v>
      </c>
      <c r="E185" s="88" t="s">
        <v>51</v>
      </c>
      <c r="F185" s="106">
        <v>60</v>
      </c>
      <c r="G185" s="144"/>
      <c r="H185" s="90">
        <f t="shared" ref="H185" si="22">ROUND(G185*F185,2)</f>
        <v>0</v>
      </c>
    </row>
    <row r="186" spans="1:8" s="91" customFormat="1" ht="30" customHeight="1" x14ac:dyDescent="0.2">
      <c r="A186" s="84"/>
      <c r="B186" s="85" t="s">
        <v>225</v>
      </c>
      <c r="C186" s="115" t="s">
        <v>481</v>
      </c>
      <c r="D186" s="116"/>
      <c r="E186" s="88"/>
      <c r="F186" s="106"/>
      <c r="G186" s="161"/>
      <c r="H186" s="107"/>
    </row>
    <row r="187" spans="1:8" s="91" customFormat="1" ht="45" x14ac:dyDescent="0.2">
      <c r="A187" s="84"/>
      <c r="B187" s="93" t="s">
        <v>33</v>
      </c>
      <c r="C187" s="86" t="s">
        <v>482</v>
      </c>
      <c r="D187" s="94" t="s">
        <v>537</v>
      </c>
      <c r="E187" s="88" t="s">
        <v>39</v>
      </c>
      <c r="F187" s="106">
        <v>2</v>
      </c>
      <c r="G187" s="144"/>
      <c r="H187" s="90">
        <f t="shared" ref="H187" si="23">ROUND(G187*F187,2)</f>
        <v>0</v>
      </c>
    </row>
    <row r="188" spans="1:8" s="91" customFormat="1" ht="30" customHeight="1" x14ac:dyDescent="0.2">
      <c r="A188" s="84"/>
      <c r="B188" s="85" t="s">
        <v>226</v>
      </c>
      <c r="C188" s="115" t="s">
        <v>485</v>
      </c>
      <c r="D188" s="116"/>
      <c r="E188" s="88"/>
      <c r="F188" s="106"/>
      <c r="G188" s="161"/>
      <c r="H188" s="107"/>
    </row>
    <row r="189" spans="1:8" s="91" customFormat="1" ht="30" customHeight="1" x14ac:dyDescent="0.2">
      <c r="A189" s="84"/>
      <c r="B189" s="93" t="s">
        <v>33</v>
      </c>
      <c r="C189" s="86" t="s">
        <v>494</v>
      </c>
      <c r="D189" s="94" t="s">
        <v>536</v>
      </c>
      <c r="E189" s="88" t="s">
        <v>39</v>
      </c>
      <c r="F189" s="106">
        <v>1</v>
      </c>
      <c r="G189" s="144"/>
      <c r="H189" s="90">
        <f t="shared" ref="H189" si="24">ROUND(G189*F189,2)</f>
        <v>0</v>
      </c>
    </row>
    <row r="190" spans="1:8" ht="36" customHeight="1" x14ac:dyDescent="0.2">
      <c r="A190" s="18"/>
      <c r="B190" s="15"/>
      <c r="C190" s="147" t="s">
        <v>475</v>
      </c>
      <c r="D190" s="9"/>
      <c r="E190" s="6"/>
      <c r="F190" s="9"/>
      <c r="G190" s="161"/>
      <c r="H190" s="21"/>
    </row>
    <row r="191" spans="1:8" s="91" customFormat="1" ht="30" customHeight="1" x14ac:dyDescent="0.2">
      <c r="A191" s="84"/>
      <c r="B191" s="85" t="s">
        <v>273</v>
      </c>
      <c r="C191" s="115" t="s">
        <v>478</v>
      </c>
      <c r="D191" s="116"/>
      <c r="E191" s="88"/>
      <c r="F191" s="106"/>
      <c r="G191" s="161"/>
      <c r="H191" s="107"/>
    </row>
    <row r="192" spans="1:8" s="91" customFormat="1" ht="30" customHeight="1" x14ac:dyDescent="0.2">
      <c r="A192" s="84"/>
      <c r="B192" s="93" t="s">
        <v>33</v>
      </c>
      <c r="C192" s="86" t="s">
        <v>483</v>
      </c>
      <c r="D192" s="94" t="s">
        <v>480</v>
      </c>
      <c r="E192" s="88" t="s">
        <v>51</v>
      </c>
      <c r="F192" s="106">
        <v>20</v>
      </c>
      <c r="G192" s="144"/>
      <c r="H192" s="90">
        <f t="shared" ref="H192" si="25">ROUND(G192*F192,2)</f>
        <v>0</v>
      </c>
    </row>
    <row r="193" spans="1:8" s="91" customFormat="1" ht="30" customHeight="1" x14ac:dyDescent="0.2">
      <c r="A193" s="84"/>
      <c r="B193" s="85" t="s">
        <v>274</v>
      </c>
      <c r="C193" s="115" t="s">
        <v>481</v>
      </c>
      <c r="D193" s="116"/>
      <c r="E193" s="88"/>
      <c r="F193" s="106"/>
      <c r="G193" s="161"/>
      <c r="H193" s="107"/>
    </row>
    <row r="194" spans="1:8" s="91" customFormat="1" ht="45" x14ac:dyDescent="0.2">
      <c r="A194" s="84"/>
      <c r="B194" s="93" t="s">
        <v>33</v>
      </c>
      <c r="C194" s="86" t="s">
        <v>482</v>
      </c>
      <c r="D194" s="94" t="s">
        <v>537</v>
      </c>
      <c r="E194" s="88" t="s">
        <v>39</v>
      </c>
      <c r="F194" s="106">
        <v>2</v>
      </c>
      <c r="G194" s="144"/>
      <c r="H194" s="90">
        <f t="shared" ref="H194" si="26">ROUND(G194*F194,2)</f>
        <v>0</v>
      </c>
    </row>
    <row r="195" spans="1:8" s="91" customFormat="1" ht="30" customHeight="1" x14ac:dyDescent="0.2">
      <c r="A195" s="84"/>
      <c r="B195" s="85" t="s">
        <v>275</v>
      </c>
      <c r="C195" s="115" t="s">
        <v>492</v>
      </c>
      <c r="D195" s="116"/>
      <c r="E195" s="88"/>
      <c r="F195" s="106"/>
      <c r="G195" s="161"/>
      <c r="H195" s="107"/>
    </row>
    <row r="196" spans="1:8" s="91" customFormat="1" ht="30" customHeight="1" x14ac:dyDescent="0.2">
      <c r="A196" s="84"/>
      <c r="B196" s="93" t="s">
        <v>33</v>
      </c>
      <c r="C196" s="86" t="s">
        <v>493</v>
      </c>
      <c r="D196" s="94" t="s">
        <v>480</v>
      </c>
      <c r="E196" s="88" t="s">
        <v>39</v>
      </c>
      <c r="F196" s="106">
        <v>1</v>
      </c>
      <c r="G196" s="144"/>
      <c r="H196" s="90">
        <f t="shared" ref="H196" si="27">ROUND(G196*F196,2)</f>
        <v>0</v>
      </c>
    </row>
    <row r="197" spans="1:8" ht="36" customHeight="1" x14ac:dyDescent="0.2">
      <c r="A197" s="18"/>
      <c r="B197" s="5"/>
      <c r="C197" s="147" t="s">
        <v>476</v>
      </c>
      <c r="D197" s="9"/>
      <c r="E197" s="7"/>
      <c r="F197" s="7"/>
      <c r="G197" s="161"/>
      <c r="H197" s="21"/>
    </row>
    <row r="198" spans="1:8" s="91" customFormat="1" ht="30" customHeight="1" x14ac:dyDescent="0.2">
      <c r="A198" s="84"/>
      <c r="B198" s="85" t="s">
        <v>276</v>
      </c>
      <c r="C198" s="115" t="s">
        <v>478</v>
      </c>
      <c r="D198" s="116"/>
      <c r="E198" s="88"/>
      <c r="F198" s="106"/>
      <c r="G198" s="161"/>
      <c r="H198" s="107"/>
    </row>
    <row r="199" spans="1:8" s="91" customFormat="1" ht="30" customHeight="1" x14ac:dyDescent="0.2">
      <c r="A199" s="84"/>
      <c r="B199" s="93" t="s">
        <v>33</v>
      </c>
      <c r="C199" s="86" t="s">
        <v>479</v>
      </c>
      <c r="D199" s="94" t="s">
        <v>480</v>
      </c>
      <c r="E199" s="88" t="s">
        <v>51</v>
      </c>
      <c r="F199" s="106">
        <v>25</v>
      </c>
      <c r="G199" s="144"/>
      <c r="H199" s="90">
        <f t="shared" ref="H199" si="28">ROUND(G199*F199,2)</f>
        <v>0</v>
      </c>
    </row>
    <row r="200" spans="1:8" s="91" customFormat="1" ht="30" customHeight="1" x14ac:dyDescent="0.2">
      <c r="A200" s="84"/>
      <c r="B200" s="93" t="s">
        <v>40</v>
      </c>
      <c r="C200" s="86" t="s">
        <v>483</v>
      </c>
      <c r="D200" s="94" t="s">
        <v>480</v>
      </c>
      <c r="E200" s="88" t="s">
        <v>51</v>
      </c>
      <c r="F200" s="106">
        <v>20</v>
      </c>
      <c r="G200" s="144"/>
      <c r="H200" s="90">
        <f t="shared" ref="H200" si="29">ROUND(G200*F200,2)</f>
        <v>0</v>
      </c>
    </row>
    <row r="201" spans="1:8" s="91" customFormat="1" ht="30" customHeight="1" x14ac:dyDescent="0.2">
      <c r="A201" s="84"/>
      <c r="B201" s="85" t="s">
        <v>277</v>
      </c>
      <c r="C201" s="115" t="s">
        <v>481</v>
      </c>
      <c r="D201" s="116"/>
      <c r="E201" s="88"/>
      <c r="F201" s="106"/>
      <c r="G201" s="161"/>
      <c r="H201" s="107"/>
    </row>
    <row r="202" spans="1:8" s="91" customFormat="1" ht="45" x14ac:dyDescent="0.2">
      <c r="A202" s="84"/>
      <c r="B202" s="93" t="s">
        <v>33</v>
      </c>
      <c r="C202" s="86" t="s">
        <v>482</v>
      </c>
      <c r="D202" s="94" t="s">
        <v>538</v>
      </c>
      <c r="E202" s="88" t="s">
        <v>39</v>
      </c>
      <c r="F202" s="106">
        <v>1</v>
      </c>
      <c r="G202" s="144"/>
      <c r="H202" s="90">
        <f t="shared" ref="H202" si="30">ROUND(G202*F202,2)</f>
        <v>0</v>
      </c>
    </row>
    <row r="203" spans="1:8" s="91" customFormat="1" ht="45" x14ac:dyDescent="0.2">
      <c r="A203" s="84"/>
      <c r="B203" s="93" t="s">
        <v>40</v>
      </c>
      <c r="C203" s="86" t="s">
        <v>484</v>
      </c>
      <c r="D203" s="94" t="s">
        <v>539</v>
      </c>
      <c r="E203" s="88" t="s">
        <v>39</v>
      </c>
      <c r="F203" s="106">
        <v>1</v>
      </c>
      <c r="G203" s="144"/>
      <c r="H203" s="90">
        <f t="shared" ref="H203" si="31">ROUND(G203*F203,2)</f>
        <v>0</v>
      </c>
    </row>
    <row r="204" spans="1:8" s="91" customFormat="1" ht="30" customHeight="1" x14ac:dyDescent="0.2">
      <c r="A204" s="84"/>
      <c r="B204" s="85" t="s">
        <v>278</v>
      </c>
      <c r="C204" s="115" t="s">
        <v>485</v>
      </c>
      <c r="D204" s="116"/>
      <c r="E204" s="88"/>
      <c r="F204" s="106"/>
      <c r="G204" s="161"/>
      <c r="H204" s="107"/>
    </row>
    <row r="205" spans="1:8" s="91" customFormat="1" ht="30" x14ac:dyDescent="0.2">
      <c r="A205" s="84"/>
      <c r="B205" s="93" t="s">
        <v>33</v>
      </c>
      <c r="C205" s="86" t="s">
        <v>486</v>
      </c>
      <c r="D205" s="94" t="s">
        <v>536</v>
      </c>
      <c r="E205" s="88" t="s">
        <v>39</v>
      </c>
      <c r="F205" s="106">
        <v>2</v>
      </c>
      <c r="G205" s="144"/>
      <c r="H205" s="90">
        <f t="shared" ref="H205" si="32">ROUND(G205*F205,2)</f>
        <v>0</v>
      </c>
    </row>
    <row r="206" spans="1:8" s="91" customFormat="1" ht="30" customHeight="1" x14ac:dyDescent="0.2">
      <c r="A206" s="84"/>
      <c r="B206" s="85" t="s">
        <v>279</v>
      </c>
      <c r="C206" s="115" t="s">
        <v>487</v>
      </c>
      <c r="D206" s="116"/>
      <c r="E206" s="88"/>
      <c r="F206" s="106"/>
      <c r="G206" s="161"/>
      <c r="H206" s="107"/>
    </row>
    <row r="207" spans="1:8" s="91" customFormat="1" ht="30" customHeight="1" x14ac:dyDescent="0.2">
      <c r="A207" s="84"/>
      <c r="B207" s="93" t="s">
        <v>33</v>
      </c>
      <c r="C207" s="86" t="s">
        <v>488</v>
      </c>
      <c r="D207" s="94" t="s">
        <v>480</v>
      </c>
      <c r="E207" s="88" t="s">
        <v>39</v>
      </c>
      <c r="F207" s="106">
        <v>1</v>
      </c>
      <c r="G207" s="144"/>
      <c r="H207" s="90">
        <f t="shared" ref="H207" si="33">ROUND(G207*F207,2)</f>
        <v>0</v>
      </c>
    </row>
    <row r="208" spans="1:8" s="91" customFormat="1" ht="30" customHeight="1" x14ac:dyDescent="0.2">
      <c r="A208" s="84"/>
      <c r="B208" s="93" t="s">
        <v>40</v>
      </c>
      <c r="C208" s="86" t="s">
        <v>489</v>
      </c>
      <c r="D208" s="94" t="s">
        <v>480</v>
      </c>
      <c r="E208" s="88" t="s">
        <v>39</v>
      </c>
      <c r="F208" s="106">
        <v>1</v>
      </c>
      <c r="G208" s="144"/>
      <c r="H208" s="90">
        <f t="shared" ref="H208" si="34">ROUND(G208*F208,2)</f>
        <v>0</v>
      </c>
    </row>
    <row r="209" spans="1:8" s="91" customFormat="1" ht="30" customHeight="1" x14ac:dyDescent="0.2">
      <c r="A209" s="84"/>
      <c r="B209" s="85" t="s">
        <v>280</v>
      </c>
      <c r="C209" s="115" t="s">
        <v>490</v>
      </c>
      <c r="D209" s="116"/>
      <c r="E209" s="88"/>
      <c r="F209" s="106"/>
      <c r="G209" s="161"/>
      <c r="H209" s="107"/>
    </row>
    <row r="210" spans="1:8" s="91" customFormat="1" ht="30" customHeight="1" x14ac:dyDescent="0.2">
      <c r="A210" s="84"/>
      <c r="B210" s="93" t="s">
        <v>33</v>
      </c>
      <c r="C210" s="86" t="s">
        <v>491</v>
      </c>
      <c r="D210" s="94" t="s">
        <v>480</v>
      </c>
      <c r="E210" s="88" t="s">
        <v>39</v>
      </c>
      <c r="F210" s="106">
        <v>2</v>
      </c>
      <c r="G210" s="144"/>
      <c r="H210" s="90">
        <f t="shared" ref="H210" si="35">ROUND(G210*F210,2)</f>
        <v>0</v>
      </c>
    </row>
    <row r="211" spans="1:8" s="91" customFormat="1" ht="30" customHeight="1" x14ac:dyDescent="0.2">
      <c r="A211" s="84"/>
      <c r="B211" s="85" t="s">
        <v>281</v>
      </c>
      <c r="C211" s="115" t="s">
        <v>492</v>
      </c>
      <c r="D211" s="116"/>
      <c r="E211" s="88"/>
      <c r="F211" s="106"/>
      <c r="G211" s="161"/>
      <c r="H211" s="107"/>
    </row>
    <row r="212" spans="1:8" s="91" customFormat="1" ht="30" customHeight="1" x14ac:dyDescent="0.2">
      <c r="A212" s="84"/>
      <c r="B212" s="93" t="s">
        <v>33</v>
      </c>
      <c r="C212" s="86" t="s">
        <v>493</v>
      </c>
      <c r="D212" s="94" t="s">
        <v>480</v>
      </c>
      <c r="E212" s="88" t="s">
        <v>39</v>
      </c>
      <c r="F212" s="106">
        <v>3</v>
      </c>
      <c r="G212" s="144"/>
      <c r="H212" s="90">
        <f t="shared" ref="H212" si="36">ROUND(G212*F212,2)</f>
        <v>0</v>
      </c>
    </row>
    <row r="213" spans="1:8" ht="36" customHeight="1" x14ac:dyDescent="0.2">
      <c r="A213" s="18"/>
      <c r="B213" s="5"/>
      <c r="C213" s="147" t="s">
        <v>477</v>
      </c>
      <c r="D213" s="9"/>
      <c r="E213" s="8"/>
      <c r="F213" s="7"/>
      <c r="G213" s="161"/>
      <c r="H213" s="21"/>
    </row>
    <row r="214" spans="1:8" s="91" customFormat="1" ht="30" customHeight="1" x14ac:dyDescent="0.2">
      <c r="A214" s="84"/>
      <c r="B214" s="85" t="s">
        <v>282</v>
      </c>
      <c r="C214" s="115" t="s">
        <v>478</v>
      </c>
      <c r="D214" s="116"/>
      <c r="E214" s="88"/>
      <c r="F214" s="106"/>
      <c r="G214" s="161"/>
      <c r="H214" s="107"/>
    </row>
    <row r="215" spans="1:8" s="91" customFormat="1" ht="30" customHeight="1" x14ac:dyDescent="0.2">
      <c r="A215" s="84"/>
      <c r="B215" s="93" t="s">
        <v>33</v>
      </c>
      <c r="C215" s="86" t="s">
        <v>479</v>
      </c>
      <c r="D215" s="94" t="s">
        <v>480</v>
      </c>
      <c r="E215" s="88" t="s">
        <v>51</v>
      </c>
      <c r="F215" s="106">
        <v>5</v>
      </c>
      <c r="G215" s="144"/>
      <c r="H215" s="90">
        <f t="shared" ref="H215" si="37">ROUND(G215*F215,2)</f>
        <v>0</v>
      </c>
    </row>
    <row r="216" spans="1:8" s="91" customFormat="1" ht="30" customHeight="1" x14ac:dyDescent="0.2">
      <c r="A216" s="84"/>
      <c r="B216" s="85" t="s">
        <v>283</v>
      </c>
      <c r="C216" s="115" t="s">
        <v>481</v>
      </c>
      <c r="D216" s="116"/>
      <c r="E216" s="88"/>
      <c r="F216" s="106"/>
      <c r="G216" s="161"/>
      <c r="H216" s="107"/>
    </row>
    <row r="217" spans="1:8" s="91" customFormat="1" ht="45" x14ac:dyDescent="0.2">
      <c r="A217" s="84"/>
      <c r="B217" s="93" t="s">
        <v>33</v>
      </c>
      <c r="C217" s="86" t="s">
        <v>482</v>
      </c>
      <c r="D217" s="94" t="s">
        <v>537</v>
      </c>
      <c r="E217" s="88" t="s">
        <v>39</v>
      </c>
      <c r="F217" s="106">
        <v>1</v>
      </c>
      <c r="G217" s="144"/>
      <c r="H217" s="90">
        <f t="shared" ref="H217" si="38">ROUND(G217*F217,2)</f>
        <v>0</v>
      </c>
    </row>
    <row r="218" spans="1:8" s="91" customFormat="1" ht="30" customHeight="1" x14ac:dyDescent="0.2">
      <c r="A218" s="84"/>
      <c r="B218" s="85" t="s">
        <v>284</v>
      </c>
      <c r="C218" s="115" t="s">
        <v>492</v>
      </c>
      <c r="D218" s="116"/>
      <c r="E218" s="88"/>
      <c r="F218" s="106"/>
      <c r="G218" s="161"/>
      <c r="H218" s="107"/>
    </row>
    <row r="219" spans="1:8" s="91" customFormat="1" ht="30" customHeight="1" x14ac:dyDescent="0.2">
      <c r="A219" s="84"/>
      <c r="B219" s="93" t="s">
        <v>33</v>
      </c>
      <c r="C219" s="86" t="s">
        <v>493</v>
      </c>
      <c r="D219" s="94" t="s">
        <v>480</v>
      </c>
      <c r="E219" s="88" t="s">
        <v>39</v>
      </c>
      <c r="F219" s="106">
        <v>2</v>
      </c>
      <c r="G219" s="144"/>
      <c r="H219" s="90">
        <f t="shared" ref="H219" si="39">ROUND(G219*F219,2)</f>
        <v>0</v>
      </c>
    </row>
    <row r="220" spans="1:8" s="38" customFormat="1" ht="30" customHeight="1" thickBot="1" x14ac:dyDescent="0.25">
      <c r="A220" s="39"/>
      <c r="B220" s="34" t="s">
        <v>14</v>
      </c>
      <c r="C220" s="189" t="str">
        <f>C182</f>
        <v>TRAFFIC SIGNALS WORK</v>
      </c>
      <c r="D220" s="190"/>
      <c r="E220" s="190"/>
      <c r="F220" s="191"/>
      <c r="G220" s="164" t="s">
        <v>17</v>
      </c>
      <c r="H220" s="39">
        <f>SUM(H182:H219)</f>
        <v>0</v>
      </c>
    </row>
    <row r="221" spans="1:8" s="38" customFormat="1" ht="30" customHeight="1" thickTop="1" x14ac:dyDescent="0.2">
      <c r="A221" s="36"/>
      <c r="B221" s="35" t="s">
        <v>15</v>
      </c>
      <c r="C221" s="186" t="s">
        <v>356</v>
      </c>
      <c r="D221" s="187"/>
      <c r="E221" s="187"/>
      <c r="F221" s="188"/>
      <c r="G221" s="163"/>
      <c r="H221" s="37"/>
    </row>
    <row r="222" spans="1:8" ht="36" customHeight="1" x14ac:dyDescent="0.2">
      <c r="A222" s="18"/>
      <c r="B222" s="15"/>
      <c r="C222" s="130" t="s">
        <v>426</v>
      </c>
      <c r="D222" s="9"/>
      <c r="E222" s="7" t="s">
        <v>2</v>
      </c>
      <c r="F222" s="7" t="s">
        <v>2</v>
      </c>
      <c r="G222" s="161" t="s">
        <v>2</v>
      </c>
      <c r="H222" s="21"/>
    </row>
    <row r="223" spans="1:8" s="91" customFormat="1" ht="30" customHeight="1" x14ac:dyDescent="0.2">
      <c r="A223" s="84" t="s">
        <v>74</v>
      </c>
      <c r="B223" s="85" t="s">
        <v>285</v>
      </c>
      <c r="C223" s="86" t="s">
        <v>83</v>
      </c>
      <c r="D223" s="94" t="s">
        <v>129</v>
      </c>
      <c r="E223" s="88"/>
      <c r="F223" s="106"/>
      <c r="G223" s="161"/>
      <c r="H223" s="107"/>
    </row>
    <row r="224" spans="1:8" s="91" customFormat="1" ht="30" customHeight="1" x14ac:dyDescent="0.2">
      <c r="A224" s="84" t="s">
        <v>84</v>
      </c>
      <c r="B224" s="93" t="s">
        <v>33</v>
      </c>
      <c r="C224" s="86" t="s">
        <v>150</v>
      </c>
      <c r="D224" s="94"/>
      <c r="E224" s="88" t="s">
        <v>75</v>
      </c>
      <c r="F224" s="120">
        <v>4.5999999999999996</v>
      </c>
      <c r="G224" s="144"/>
      <c r="H224" s="90">
        <f>ROUND(G224*F224,2)</f>
        <v>0</v>
      </c>
    </row>
    <row r="225" spans="1:8" ht="36" customHeight="1" x14ac:dyDescent="0.2">
      <c r="A225" s="18"/>
      <c r="B225" s="15"/>
      <c r="C225" s="130" t="s">
        <v>450</v>
      </c>
      <c r="D225" s="9"/>
      <c r="E225" s="6"/>
      <c r="F225" s="9"/>
      <c r="G225" s="161"/>
      <c r="H225" s="21"/>
    </row>
    <row r="226" spans="1:8" s="91" customFormat="1" ht="38.450000000000003" customHeight="1" x14ac:dyDescent="0.2">
      <c r="A226" s="84" t="s">
        <v>217</v>
      </c>
      <c r="B226" s="85" t="s">
        <v>227</v>
      </c>
      <c r="C226" s="115" t="s">
        <v>218</v>
      </c>
      <c r="D226" s="132" t="s">
        <v>431</v>
      </c>
      <c r="E226" s="88"/>
      <c r="F226" s="133"/>
      <c r="G226" s="145"/>
      <c r="H226" s="107"/>
    </row>
    <row r="227" spans="1:8" s="91" customFormat="1" ht="30" customHeight="1" x14ac:dyDescent="0.2">
      <c r="A227" s="84" t="s">
        <v>219</v>
      </c>
      <c r="B227" s="93" t="s">
        <v>33</v>
      </c>
      <c r="C227" s="86" t="s">
        <v>461</v>
      </c>
      <c r="D227" s="94"/>
      <c r="E227" s="88" t="s">
        <v>51</v>
      </c>
      <c r="F227" s="106">
        <v>21</v>
      </c>
      <c r="G227" s="144"/>
      <c r="H227" s="90">
        <f t="shared" ref="H227:H228" si="40">ROUND(G227*F227,2)</f>
        <v>0</v>
      </c>
    </row>
    <row r="228" spans="1:8" s="91" customFormat="1" ht="30" customHeight="1" x14ac:dyDescent="0.2">
      <c r="A228" s="84"/>
      <c r="B228" s="85" t="s">
        <v>228</v>
      </c>
      <c r="C228" s="86" t="s">
        <v>462</v>
      </c>
      <c r="D228" s="94" t="s">
        <v>129</v>
      </c>
      <c r="E228" s="88" t="s">
        <v>30</v>
      </c>
      <c r="F228" s="106">
        <v>2</v>
      </c>
      <c r="G228" s="144"/>
      <c r="H228" s="90">
        <f t="shared" si="40"/>
        <v>0</v>
      </c>
    </row>
    <row r="229" spans="1:8" ht="36" customHeight="1" x14ac:dyDescent="0.2">
      <c r="A229" s="18"/>
      <c r="B229" s="15"/>
      <c r="C229" s="142" t="s">
        <v>463</v>
      </c>
      <c r="D229" s="9"/>
      <c r="E229" s="6"/>
      <c r="F229" s="9"/>
      <c r="G229" s="161"/>
      <c r="H229" s="21"/>
    </row>
    <row r="230" spans="1:8" s="91" customFormat="1" ht="30" customHeight="1" x14ac:dyDescent="0.2">
      <c r="A230" s="84"/>
      <c r="B230" s="85" t="s">
        <v>229</v>
      </c>
      <c r="C230" s="86" t="s">
        <v>518</v>
      </c>
      <c r="D230" s="94" t="s">
        <v>129</v>
      </c>
      <c r="E230" s="88"/>
      <c r="F230" s="106"/>
      <c r="G230" s="177"/>
      <c r="H230" s="107"/>
    </row>
    <row r="231" spans="1:8" s="91" customFormat="1" ht="30" customHeight="1" x14ac:dyDescent="0.2">
      <c r="A231" s="84"/>
      <c r="B231" s="93" t="s">
        <v>33</v>
      </c>
      <c r="C231" s="86" t="s">
        <v>519</v>
      </c>
      <c r="D231" s="94"/>
      <c r="E231" s="88"/>
      <c r="F231" s="106"/>
      <c r="G231" s="161"/>
      <c r="H231" s="107"/>
    </row>
    <row r="232" spans="1:8" s="91" customFormat="1" ht="43.9" customHeight="1" x14ac:dyDescent="0.2">
      <c r="A232" s="84"/>
      <c r="B232" s="100" t="s">
        <v>105</v>
      </c>
      <c r="C232" s="86" t="s">
        <v>469</v>
      </c>
      <c r="D232" s="94"/>
      <c r="E232" s="88" t="s">
        <v>51</v>
      </c>
      <c r="F232" s="106">
        <v>21</v>
      </c>
      <c r="G232" s="144"/>
      <c r="H232" s="90">
        <f>ROUND(G232*F232,2)</f>
        <v>0</v>
      </c>
    </row>
    <row r="233" spans="1:8" s="91" customFormat="1" ht="30" customHeight="1" x14ac:dyDescent="0.2">
      <c r="A233" s="84" t="s">
        <v>131</v>
      </c>
      <c r="B233" s="85" t="s">
        <v>286</v>
      </c>
      <c r="C233" s="86" t="s">
        <v>133</v>
      </c>
      <c r="D233" s="94" t="s">
        <v>129</v>
      </c>
      <c r="E233" s="88"/>
      <c r="F233" s="106"/>
      <c r="G233" s="161"/>
      <c r="H233" s="107"/>
    </row>
    <row r="234" spans="1:8" s="91" customFormat="1" ht="30" customHeight="1" x14ac:dyDescent="0.2">
      <c r="A234" s="84" t="s">
        <v>134</v>
      </c>
      <c r="B234" s="93" t="s">
        <v>33</v>
      </c>
      <c r="C234" s="86" t="s">
        <v>468</v>
      </c>
      <c r="D234" s="94"/>
      <c r="E234" s="88"/>
      <c r="F234" s="106"/>
      <c r="G234" s="161"/>
      <c r="H234" s="107"/>
    </row>
    <row r="235" spans="1:8" s="91" customFormat="1" ht="43.9" customHeight="1" x14ac:dyDescent="0.2">
      <c r="A235" s="84" t="s">
        <v>136</v>
      </c>
      <c r="B235" s="100" t="s">
        <v>105</v>
      </c>
      <c r="C235" s="86" t="s">
        <v>469</v>
      </c>
      <c r="D235" s="94"/>
      <c r="E235" s="88" t="s">
        <v>51</v>
      </c>
      <c r="F235" s="106">
        <v>2</v>
      </c>
      <c r="G235" s="144"/>
      <c r="H235" s="90">
        <f>ROUND(G235*F235,2)</f>
        <v>0</v>
      </c>
    </row>
    <row r="236" spans="1:8" s="112" customFormat="1" ht="30" customHeight="1" x14ac:dyDescent="0.2">
      <c r="A236" s="84" t="s">
        <v>196</v>
      </c>
      <c r="B236" s="85" t="s">
        <v>287</v>
      </c>
      <c r="C236" s="121" t="s">
        <v>198</v>
      </c>
      <c r="D236" s="94" t="s">
        <v>129</v>
      </c>
      <c r="E236" s="88"/>
      <c r="F236" s="106"/>
      <c r="G236" s="161"/>
      <c r="H236" s="107"/>
    </row>
    <row r="237" spans="1:8" s="112" customFormat="1" ht="30" customHeight="1" x14ac:dyDescent="0.2">
      <c r="A237" s="84" t="s">
        <v>199</v>
      </c>
      <c r="B237" s="93" t="s">
        <v>33</v>
      </c>
      <c r="C237" s="121" t="s">
        <v>467</v>
      </c>
      <c r="D237" s="94"/>
      <c r="E237" s="88" t="s">
        <v>39</v>
      </c>
      <c r="F237" s="106">
        <v>1</v>
      </c>
      <c r="G237" s="144"/>
      <c r="H237" s="90">
        <f>ROUND(G237*F237,2)</f>
        <v>0</v>
      </c>
    </row>
    <row r="238" spans="1:8" s="112" customFormat="1" ht="43.9" customHeight="1" x14ac:dyDescent="0.2">
      <c r="A238" s="84"/>
      <c r="B238" s="85" t="s">
        <v>288</v>
      </c>
      <c r="C238" s="121" t="s">
        <v>470</v>
      </c>
      <c r="D238" s="94" t="s">
        <v>129</v>
      </c>
      <c r="E238" s="88"/>
      <c r="F238" s="106"/>
      <c r="G238" s="161"/>
      <c r="H238" s="107"/>
    </row>
    <row r="239" spans="1:8" s="112" customFormat="1" ht="30" customHeight="1" x14ac:dyDescent="0.2">
      <c r="A239" s="84"/>
      <c r="B239" s="93" t="s">
        <v>33</v>
      </c>
      <c r="C239" s="121" t="s">
        <v>471</v>
      </c>
      <c r="D239" s="94"/>
      <c r="E239" s="88" t="s">
        <v>39</v>
      </c>
      <c r="F239" s="106">
        <v>1</v>
      </c>
      <c r="G239" s="144"/>
      <c r="H239" s="90">
        <f t="shared" ref="H239" si="41">ROUND(G239*F239,2)</f>
        <v>0</v>
      </c>
    </row>
    <row r="240" spans="1:8" s="91" customFormat="1" ht="30" customHeight="1" x14ac:dyDescent="0.2">
      <c r="A240" s="84"/>
      <c r="B240" s="85" t="s">
        <v>502</v>
      </c>
      <c r="C240" s="86" t="s">
        <v>464</v>
      </c>
      <c r="D240" s="94" t="s">
        <v>129</v>
      </c>
      <c r="E240" s="88"/>
      <c r="F240" s="106"/>
      <c r="G240" s="161"/>
      <c r="H240" s="107"/>
    </row>
    <row r="241" spans="1:8" s="91" customFormat="1" ht="30" customHeight="1" x14ac:dyDescent="0.2">
      <c r="A241" s="84"/>
      <c r="B241" s="93" t="s">
        <v>33</v>
      </c>
      <c r="C241" s="86" t="s">
        <v>466</v>
      </c>
      <c r="D241" s="94"/>
      <c r="E241" s="88"/>
      <c r="F241" s="106"/>
      <c r="G241" s="161"/>
      <c r="H241" s="107"/>
    </row>
    <row r="242" spans="1:8" s="145" customFormat="1" ht="30" customHeight="1" x14ac:dyDescent="0.2">
      <c r="A242" s="143"/>
      <c r="B242" s="100" t="s">
        <v>105</v>
      </c>
      <c r="C242" s="86" t="s">
        <v>465</v>
      </c>
      <c r="D242" s="94"/>
      <c r="E242" s="88" t="s">
        <v>39</v>
      </c>
      <c r="F242" s="120">
        <v>1.5</v>
      </c>
      <c r="G242" s="144"/>
      <c r="H242" s="90">
        <f>ROUND(G242*F242,2)</f>
        <v>0</v>
      </c>
    </row>
    <row r="243" spans="1:8" ht="36" customHeight="1" x14ac:dyDescent="0.2">
      <c r="A243" s="18"/>
      <c r="B243" s="15"/>
      <c r="C243" s="130" t="s">
        <v>451</v>
      </c>
      <c r="D243" s="9"/>
      <c r="E243" s="6"/>
      <c r="F243" s="9"/>
      <c r="G243" s="161"/>
      <c r="H243" s="21"/>
    </row>
    <row r="244" spans="1:8" s="91" customFormat="1" ht="38.450000000000003" customHeight="1" x14ac:dyDescent="0.2">
      <c r="A244" s="84" t="s">
        <v>217</v>
      </c>
      <c r="B244" s="85" t="s">
        <v>503</v>
      </c>
      <c r="C244" s="115" t="s">
        <v>218</v>
      </c>
      <c r="D244" s="132" t="s">
        <v>431</v>
      </c>
      <c r="E244" s="88"/>
      <c r="F244" s="133"/>
      <c r="G244" s="161"/>
      <c r="H244" s="107"/>
    </row>
    <row r="245" spans="1:8" s="91" customFormat="1" ht="30" customHeight="1" x14ac:dyDescent="0.2">
      <c r="A245" s="84" t="s">
        <v>219</v>
      </c>
      <c r="B245" s="93" t="s">
        <v>33</v>
      </c>
      <c r="C245" s="86" t="s">
        <v>461</v>
      </c>
      <c r="D245" s="94"/>
      <c r="E245" s="88" t="s">
        <v>51</v>
      </c>
      <c r="F245" s="106">
        <v>10</v>
      </c>
      <c r="G245" s="144"/>
      <c r="H245" s="90">
        <f t="shared" ref="H245:H246" si="42">ROUND(G245*F245,2)</f>
        <v>0</v>
      </c>
    </row>
    <row r="246" spans="1:8" s="91" customFormat="1" ht="30" customHeight="1" x14ac:dyDescent="0.2">
      <c r="A246" s="84"/>
      <c r="B246" s="85" t="s">
        <v>504</v>
      </c>
      <c r="C246" s="86" t="s">
        <v>462</v>
      </c>
      <c r="D246" s="94" t="s">
        <v>129</v>
      </c>
      <c r="E246" s="88" t="s">
        <v>30</v>
      </c>
      <c r="F246" s="106">
        <v>2</v>
      </c>
      <c r="G246" s="144"/>
      <c r="H246" s="90">
        <f t="shared" si="42"/>
        <v>0</v>
      </c>
    </row>
    <row r="247" spans="1:8" ht="36" customHeight="1" x14ac:dyDescent="0.2">
      <c r="A247" s="18"/>
      <c r="B247" s="15"/>
      <c r="C247" s="142" t="s">
        <v>463</v>
      </c>
      <c r="D247" s="9"/>
      <c r="E247" s="6"/>
      <c r="F247" s="9"/>
      <c r="G247" s="161"/>
      <c r="H247" s="21"/>
    </row>
    <row r="248" spans="1:8" s="91" customFormat="1" ht="30" customHeight="1" x14ac:dyDescent="0.2">
      <c r="A248" s="84"/>
      <c r="B248" s="85" t="s">
        <v>505</v>
      </c>
      <c r="C248" s="86" t="s">
        <v>518</v>
      </c>
      <c r="D248" s="94" t="s">
        <v>129</v>
      </c>
      <c r="E248" s="88"/>
      <c r="F248" s="106"/>
      <c r="G248" s="161"/>
      <c r="H248" s="107"/>
    </row>
    <row r="249" spans="1:8" s="91" customFormat="1" ht="30" customHeight="1" x14ac:dyDescent="0.2">
      <c r="A249" s="84"/>
      <c r="B249" s="93" t="s">
        <v>33</v>
      </c>
      <c r="C249" s="86" t="s">
        <v>519</v>
      </c>
      <c r="D249" s="94"/>
      <c r="E249" s="88"/>
      <c r="F249" s="106"/>
      <c r="G249" s="161"/>
      <c r="H249" s="107"/>
    </row>
    <row r="250" spans="1:8" s="91" customFormat="1" ht="43.9" customHeight="1" x14ac:dyDescent="0.2">
      <c r="A250" s="84"/>
      <c r="B250" s="100" t="s">
        <v>105</v>
      </c>
      <c r="C250" s="86" t="s">
        <v>469</v>
      </c>
      <c r="D250" s="94"/>
      <c r="E250" s="88" t="s">
        <v>51</v>
      </c>
      <c r="F250" s="106">
        <v>10</v>
      </c>
      <c r="G250" s="144"/>
      <c r="H250" s="90">
        <f>ROUND(G250*F250,2)</f>
        <v>0</v>
      </c>
    </row>
    <row r="251" spans="1:8" s="91" customFormat="1" ht="30" customHeight="1" x14ac:dyDescent="0.2">
      <c r="A251" s="84" t="s">
        <v>131</v>
      </c>
      <c r="B251" s="85" t="s">
        <v>506</v>
      </c>
      <c r="C251" s="86" t="s">
        <v>133</v>
      </c>
      <c r="D251" s="94" t="s">
        <v>129</v>
      </c>
      <c r="E251" s="88"/>
      <c r="F251" s="106"/>
      <c r="G251" s="161"/>
      <c r="H251" s="107"/>
    </row>
    <row r="252" spans="1:8" s="91" customFormat="1" ht="30" customHeight="1" x14ac:dyDescent="0.2">
      <c r="A252" s="84" t="s">
        <v>134</v>
      </c>
      <c r="B252" s="93" t="s">
        <v>33</v>
      </c>
      <c r="C252" s="86" t="s">
        <v>468</v>
      </c>
      <c r="D252" s="94"/>
      <c r="E252" s="88"/>
      <c r="F252" s="106"/>
      <c r="G252" s="161"/>
      <c r="H252" s="107"/>
    </row>
    <row r="253" spans="1:8" s="91" customFormat="1" ht="43.9" customHeight="1" x14ac:dyDescent="0.2">
      <c r="A253" s="84" t="s">
        <v>136</v>
      </c>
      <c r="B253" s="100" t="s">
        <v>105</v>
      </c>
      <c r="C253" s="86" t="s">
        <v>469</v>
      </c>
      <c r="D253" s="94"/>
      <c r="E253" s="88" t="s">
        <v>51</v>
      </c>
      <c r="F253" s="106">
        <v>2</v>
      </c>
      <c r="G253" s="144"/>
      <c r="H253" s="90">
        <f>ROUND(G253*F253,2)</f>
        <v>0</v>
      </c>
    </row>
    <row r="254" spans="1:8" s="112" customFormat="1" ht="30" customHeight="1" x14ac:dyDescent="0.2">
      <c r="A254" s="84" t="s">
        <v>196</v>
      </c>
      <c r="B254" s="85" t="s">
        <v>507</v>
      </c>
      <c r="C254" s="121" t="s">
        <v>198</v>
      </c>
      <c r="D254" s="94" t="s">
        <v>129</v>
      </c>
      <c r="E254" s="88"/>
      <c r="F254" s="106"/>
      <c r="G254" s="161"/>
      <c r="H254" s="107"/>
    </row>
    <row r="255" spans="1:8" s="112" customFormat="1" ht="30" customHeight="1" x14ac:dyDescent="0.2">
      <c r="A255" s="84" t="s">
        <v>199</v>
      </c>
      <c r="B255" s="93" t="s">
        <v>33</v>
      </c>
      <c r="C255" s="121" t="s">
        <v>467</v>
      </c>
      <c r="D255" s="94"/>
      <c r="E255" s="88" t="s">
        <v>39</v>
      </c>
      <c r="F255" s="106">
        <v>1</v>
      </c>
      <c r="G255" s="144"/>
      <c r="H255" s="90">
        <f>ROUND(G255*F255,2)</f>
        <v>0</v>
      </c>
    </row>
    <row r="256" spans="1:8" s="112" customFormat="1" ht="43.9" customHeight="1" x14ac:dyDescent="0.2">
      <c r="A256" s="84"/>
      <c r="B256" s="85" t="s">
        <v>508</v>
      </c>
      <c r="C256" s="121" t="s">
        <v>470</v>
      </c>
      <c r="D256" s="94" t="s">
        <v>129</v>
      </c>
      <c r="E256" s="88"/>
      <c r="F256" s="106"/>
      <c r="G256" s="161"/>
      <c r="H256" s="107"/>
    </row>
    <row r="257" spans="1:8" s="112" customFormat="1" ht="30" customHeight="1" x14ac:dyDescent="0.2">
      <c r="A257" s="84"/>
      <c r="B257" s="93" t="s">
        <v>33</v>
      </c>
      <c r="C257" s="121" t="s">
        <v>471</v>
      </c>
      <c r="D257" s="94"/>
      <c r="E257" s="88" t="s">
        <v>39</v>
      </c>
      <c r="F257" s="106">
        <v>1</v>
      </c>
      <c r="G257" s="144"/>
      <c r="H257" s="90">
        <f t="shared" ref="H257" si="43">ROUND(G257*F257,2)</f>
        <v>0</v>
      </c>
    </row>
    <row r="258" spans="1:8" s="91" customFormat="1" ht="30" customHeight="1" x14ac:dyDescent="0.2">
      <c r="A258" s="84"/>
      <c r="B258" s="85" t="s">
        <v>509</v>
      </c>
      <c r="C258" s="86" t="s">
        <v>464</v>
      </c>
      <c r="D258" s="94" t="s">
        <v>129</v>
      </c>
      <c r="E258" s="88"/>
      <c r="F258" s="106"/>
      <c r="G258" s="161"/>
      <c r="H258" s="107"/>
    </row>
    <row r="259" spans="1:8" s="91" customFormat="1" ht="30" customHeight="1" x14ac:dyDescent="0.2">
      <c r="A259" s="84"/>
      <c r="B259" s="93" t="s">
        <v>33</v>
      </c>
      <c r="C259" s="86" t="s">
        <v>466</v>
      </c>
      <c r="D259" s="94"/>
      <c r="E259" s="88"/>
      <c r="F259" s="106"/>
      <c r="G259" s="161"/>
      <c r="H259" s="107"/>
    </row>
    <row r="260" spans="1:8" s="145" customFormat="1" ht="30" customHeight="1" x14ac:dyDescent="0.2">
      <c r="A260" s="143"/>
      <c r="B260" s="100" t="s">
        <v>105</v>
      </c>
      <c r="C260" s="86" t="s">
        <v>465</v>
      </c>
      <c r="D260" s="94"/>
      <c r="E260" s="88" t="s">
        <v>39</v>
      </c>
      <c r="F260" s="120">
        <v>1.5</v>
      </c>
      <c r="G260" s="144"/>
      <c r="H260" s="90">
        <f>ROUND(G260*F260,2)</f>
        <v>0</v>
      </c>
    </row>
    <row r="261" spans="1:8" ht="36" customHeight="1" x14ac:dyDescent="0.2">
      <c r="A261" s="18"/>
      <c r="B261" s="15"/>
      <c r="C261" s="130" t="s">
        <v>427</v>
      </c>
      <c r="D261" s="9"/>
      <c r="E261" s="6"/>
      <c r="F261" s="9"/>
      <c r="G261" s="161"/>
      <c r="H261" s="21"/>
    </row>
    <row r="262" spans="1:8" s="91" customFormat="1" ht="30" customHeight="1" x14ac:dyDescent="0.2">
      <c r="A262" s="84" t="s">
        <v>74</v>
      </c>
      <c r="B262" s="85" t="s">
        <v>510</v>
      </c>
      <c r="C262" s="86" t="s">
        <v>83</v>
      </c>
      <c r="D262" s="94" t="s">
        <v>129</v>
      </c>
      <c r="E262" s="88"/>
      <c r="F262" s="106"/>
      <c r="G262" s="161"/>
      <c r="H262" s="107"/>
    </row>
    <row r="263" spans="1:8" s="91" customFormat="1" ht="30" customHeight="1" x14ac:dyDescent="0.2">
      <c r="A263" s="84" t="s">
        <v>428</v>
      </c>
      <c r="B263" s="93" t="s">
        <v>33</v>
      </c>
      <c r="C263" s="86" t="s">
        <v>429</v>
      </c>
      <c r="D263" s="94"/>
      <c r="E263" s="88" t="s">
        <v>75</v>
      </c>
      <c r="F263" s="120">
        <v>0.3</v>
      </c>
      <c r="G263" s="144"/>
      <c r="H263" s="90">
        <f>ROUND(G263*F263,2)</f>
        <v>0</v>
      </c>
    </row>
    <row r="264" spans="1:8" ht="36" customHeight="1" x14ac:dyDescent="0.2">
      <c r="A264" s="18"/>
      <c r="B264" s="16"/>
      <c r="C264" s="130" t="s">
        <v>430</v>
      </c>
      <c r="D264" s="9"/>
      <c r="E264" s="8"/>
      <c r="F264" s="7"/>
      <c r="G264" s="161"/>
      <c r="H264" s="21"/>
    </row>
    <row r="265" spans="1:8" s="91" customFormat="1" ht="30" customHeight="1" x14ac:dyDescent="0.2">
      <c r="A265" s="84"/>
      <c r="B265" s="85" t="s">
        <v>511</v>
      </c>
      <c r="C265" s="86" t="s">
        <v>473</v>
      </c>
      <c r="D265" s="146" t="s">
        <v>472</v>
      </c>
      <c r="E265" s="88" t="s">
        <v>39</v>
      </c>
      <c r="F265" s="106">
        <v>1</v>
      </c>
      <c r="G265" s="144"/>
      <c r="H265" s="90">
        <f t="shared" ref="H265" si="44">ROUND(G265*F265,2)</f>
        <v>0</v>
      </c>
    </row>
    <row r="266" spans="1:8" ht="36" customHeight="1" x14ac:dyDescent="0.2">
      <c r="A266" s="18"/>
      <c r="B266" s="15"/>
      <c r="C266" s="134" t="s">
        <v>449</v>
      </c>
      <c r="D266" s="135"/>
      <c r="E266" s="7" t="s">
        <v>2</v>
      </c>
      <c r="F266" s="7" t="s">
        <v>2</v>
      </c>
      <c r="G266" s="161"/>
      <c r="H266" s="21"/>
    </row>
    <row r="267" spans="1:8" s="131" customFormat="1" ht="30" customHeight="1" x14ac:dyDescent="0.2">
      <c r="A267" s="84" t="s">
        <v>212</v>
      </c>
      <c r="B267" s="85" t="s">
        <v>512</v>
      </c>
      <c r="C267" s="86" t="s">
        <v>213</v>
      </c>
      <c r="D267" s="94" t="s">
        <v>129</v>
      </c>
      <c r="E267" s="88"/>
      <c r="F267" s="106"/>
      <c r="G267" s="161"/>
      <c r="H267" s="107"/>
    </row>
    <row r="268" spans="1:8" s="91" customFormat="1" ht="30" customHeight="1" x14ac:dyDescent="0.2">
      <c r="A268" s="84" t="s">
        <v>214</v>
      </c>
      <c r="B268" s="93" t="s">
        <v>33</v>
      </c>
      <c r="C268" s="86" t="s">
        <v>163</v>
      </c>
      <c r="D268" s="94" t="s">
        <v>435</v>
      </c>
      <c r="E268" s="88"/>
      <c r="F268" s="106"/>
      <c r="G268" s="161"/>
      <c r="H268" s="107"/>
    </row>
    <row r="269" spans="1:8" s="91" customFormat="1" ht="30" customHeight="1" x14ac:dyDescent="0.2">
      <c r="A269" s="84" t="s">
        <v>215</v>
      </c>
      <c r="B269" s="100" t="s">
        <v>105</v>
      </c>
      <c r="C269" s="86" t="s">
        <v>216</v>
      </c>
      <c r="D269" s="94"/>
      <c r="E269" s="88" t="s">
        <v>39</v>
      </c>
      <c r="F269" s="106">
        <v>1</v>
      </c>
      <c r="G269" s="144"/>
      <c r="H269" s="90">
        <f>ROUND(G269*F269,2)</f>
        <v>0</v>
      </c>
    </row>
    <row r="270" spans="1:8" s="91" customFormat="1" ht="38.450000000000003" customHeight="1" x14ac:dyDescent="0.2">
      <c r="A270" s="84" t="s">
        <v>217</v>
      </c>
      <c r="B270" s="85" t="s">
        <v>513</v>
      </c>
      <c r="C270" s="115" t="s">
        <v>218</v>
      </c>
      <c r="D270" s="132" t="s">
        <v>431</v>
      </c>
      <c r="E270" s="88"/>
      <c r="F270" s="133"/>
      <c r="G270" s="161"/>
      <c r="H270" s="107"/>
    </row>
    <row r="271" spans="1:8" s="91" customFormat="1" ht="30" customHeight="1" x14ac:dyDescent="0.2">
      <c r="A271" s="84" t="s">
        <v>219</v>
      </c>
      <c r="B271" s="93" t="s">
        <v>33</v>
      </c>
      <c r="C271" s="86" t="s">
        <v>220</v>
      </c>
      <c r="D271" s="94"/>
      <c r="E271" s="88" t="s">
        <v>51</v>
      </c>
      <c r="F271" s="106">
        <v>23</v>
      </c>
      <c r="G271" s="144"/>
      <c r="H271" s="90">
        <f t="shared" ref="H271" si="45">ROUND(G271*F271,2)</f>
        <v>0</v>
      </c>
    </row>
    <row r="272" spans="1:8" ht="36" customHeight="1" x14ac:dyDescent="0.2">
      <c r="A272" s="18"/>
      <c r="B272" s="15"/>
      <c r="C272" s="130" t="s">
        <v>432</v>
      </c>
      <c r="D272" s="9"/>
      <c r="E272" s="7" t="s">
        <v>2</v>
      </c>
      <c r="F272" s="7" t="s">
        <v>2</v>
      </c>
      <c r="G272" s="161"/>
      <c r="H272" s="21"/>
    </row>
    <row r="273" spans="1:8" s="91" customFormat="1" ht="30" customHeight="1" x14ac:dyDescent="0.2">
      <c r="A273" s="84" t="s">
        <v>74</v>
      </c>
      <c r="B273" s="85" t="s">
        <v>514</v>
      </c>
      <c r="C273" s="86" t="s">
        <v>83</v>
      </c>
      <c r="D273" s="94" t="s">
        <v>129</v>
      </c>
      <c r="E273" s="88"/>
      <c r="F273" s="106"/>
      <c r="G273" s="161"/>
      <c r="H273" s="107"/>
    </row>
    <row r="274" spans="1:8" s="91" customFormat="1" ht="30" customHeight="1" x14ac:dyDescent="0.2">
      <c r="A274" s="84" t="s">
        <v>84</v>
      </c>
      <c r="B274" s="93" t="s">
        <v>33</v>
      </c>
      <c r="C274" s="86" t="s">
        <v>150</v>
      </c>
      <c r="D274" s="94"/>
      <c r="E274" s="88" t="s">
        <v>75</v>
      </c>
      <c r="F274" s="120">
        <v>0.5</v>
      </c>
      <c r="G274" s="144"/>
      <c r="H274" s="90">
        <f>ROUND(G274*F274,2)</f>
        <v>0</v>
      </c>
    </row>
    <row r="275" spans="1:8" ht="36" customHeight="1" x14ac:dyDescent="0.2">
      <c r="A275" s="18"/>
      <c r="B275" s="15"/>
      <c r="C275" s="130" t="s">
        <v>433</v>
      </c>
      <c r="D275" s="9"/>
      <c r="E275" s="6"/>
      <c r="F275" s="9"/>
      <c r="G275" s="161"/>
      <c r="H275" s="21"/>
    </row>
    <row r="276" spans="1:8" s="91" customFormat="1" ht="30" customHeight="1" x14ac:dyDescent="0.2">
      <c r="A276" s="84" t="s">
        <v>74</v>
      </c>
      <c r="B276" s="85" t="s">
        <v>515</v>
      </c>
      <c r="C276" s="86" t="s">
        <v>83</v>
      </c>
      <c r="D276" s="94" t="s">
        <v>129</v>
      </c>
      <c r="E276" s="88"/>
      <c r="F276" s="106"/>
      <c r="G276" s="161"/>
      <c r="H276" s="107"/>
    </row>
    <row r="277" spans="1:8" s="91" customFormat="1" ht="30" customHeight="1" x14ac:dyDescent="0.2">
      <c r="A277" s="84" t="s">
        <v>84</v>
      </c>
      <c r="B277" s="93" t="s">
        <v>33</v>
      </c>
      <c r="C277" s="86" t="s">
        <v>150</v>
      </c>
      <c r="D277" s="94"/>
      <c r="E277" s="88" t="s">
        <v>75</v>
      </c>
      <c r="F277" s="120">
        <v>1.3</v>
      </c>
      <c r="G277" s="144"/>
      <c r="H277" s="90">
        <f>ROUND(G277*F277,2)</f>
        <v>0</v>
      </c>
    </row>
    <row r="278" spans="1:8" ht="36" customHeight="1" x14ac:dyDescent="0.2">
      <c r="A278" s="18"/>
      <c r="B278" s="16"/>
      <c r="C278" s="130" t="s">
        <v>434</v>
      </c>
      <c r="D278" s="9"/>
      <c r="E278" s="8"/>
      <c r="F278" s="7"/>
      <c r="G278" s="161"/>
      <c r="H278" s="21"/>
    </row>
    <row r="279" spans="1:8" s="141" customFormat="1" ht="36" customHeight="1" x14ac:dyDescent="0.2">
      <c r="A279" s="136"/>
      <c r="B279" s="137" t="s">
        <v>516</v>
      </c>
      <c r="C279" s="138" t="s">
        <v>452</v>
      </c>
      <c r="D279" s="139" t="s">
        <v>129</v>
      </c>
      <c r="E279" s="140" t="s">
        <v>453</v>
      </c>
      <c r="F279" s="120">
        <v>0.2</v>
      </c>
      <c r="G279" s="144"/>
      <c r="H279" s="90">
        <f t="shared" ref="H279" si="46">ROUND(G279*F279,2)</f>
        <v>0</v>
      </c>
    </row>
    <row r="280" spans="1:8" s="91" customFormat="1" ht="30" customHeight="1" x14ac:dyDescent="0.2">
      <c r="A280" s="84"/>
      <c r="B280" s="85" t="s">
        <v>517</v>
      </c>
      <c r="C280" s="86" t="s">
        <v>473</v>
      </c>
      <c r="D280" s="146" t="s">
        <v>472</v>
      </c>
      <c r="E280" s="88" t="s">
        <v>39</v>
      </c>
      <c r="F280" s="106">
        <v>1</v>
      </c>
      <c r="G280" s="144"/>
      <c r="H280" s="90">
        <f t="shared" ref="H280" si="47">ROUND(G280*F280,2)</f>
        <v>0</v>
      </c>
    </row>
    <row r="281" spans="1:8" s="38" customFormat="1" ht="30" customHeight="1" thickBot="1" x14ac:dyDescent="0.25">
      <c r="A281" s="39"/>
      <c r="B281" s="34" t="str">
        <f>B221</f>
        <v>D</v>
      </c>
      <c r="C281" s="189" t="str">
        <f>C221</f>
        <v>SALTER STREET - WATER AND WASTE WORK</v>
      </c>
      <c r="D281" s="190"/>
      <c r="E281" s="190"/>
      <c r="F281" s="191"/>
      <c r="G281" s="164" t="s">
        <v>17</v>
      </c>
      <c r="H281" s="39">
        <f>SUM(H221:H280)</f>
        <v>0</v>
      </c>
    </row>
    <row r="282" spans="1:8" s="38" customFormat="1" ht="30" customHeight="1" thickTop="1" x14ac:dyDescent="0.2">
      <c r="A282" s="36"/>
      <c r="B282" s="35" t="s">
        <v>16</v>
      </c>
      <c r="C282" s="186" t="s">
        <v>357</v>
      </c>
      <c r="D282" s="187"/>
      <c r="E282" s="187"/>
      <c r="F282" s="188"/>
      <c r="G282" s="163"/>
      <c r="H282" s="37"/>
    </row>
    <row r="283" spans="1:8" ht="36" customHeight="1" x14ac:dyDescent="0.2">
      <c r="A283" s="18"/>
      <c r="B283" s="15"/>
      <c r="C283" s="148" t="s">
        <v>436</v>
      </c>
      <c r="D283" s="149"/>
      <c r="E283" s="149"/>
      <c r="F283" s="150"/>
      <c r="G283" s="161" t="s">
        <v>2</v>
      </c>
      <c r="H283" s="21"/>
    </row>
    <row r="284" spans="1:8" s="91" customFormat="1" ht="30" customHeight="1" x14ac:dyDescent="0.2">
      <c r="A284" s="84" t="s">
        <v>74</v>
      </c>
      <c r="B284" s="85" t="s">
        <v>293</v>
      </c>
      <c r="C284" s="86" t="s">
        <v>83</v>
      </c>
      <c r="D284" s="94" t="s">
        <v>129</v>
      </c>
      <c r="E284" s="88"/>
      <c r="F284" s="106"/>
      <c r="G284" s="161"/>
      <c r="H284" s="107"/>
    </row>
    <row r="285" spans="1:8" s="91" customFormat="1" ht="30" customHeight="1" x14ac:dyDescent="0.2">
      <c r="A285" s="84" t="s">
        <v>428</v>
      </c>
      <c r="B285" s="93" t="s">
        <v>33</v>
      </c>
      <c r="C285" s="86" t="s">
        <v>429</v>
      </c>
      <c r="D285" s="94"/>
      <c r="E285" s="88" t="s">
        <v>75</v>
      </c>
      <c r="F285" s="120">
        <v>0.5</v>
      </c>
      <c r="G285" s="144"/>
      <c r="H285" s="90">
        <f>ROUND(G285*F285,2)</f>
        <v>0</v>
      </c>
    </row>
    <row r="286" spans="1:8" ht="36" customHeight="1" x14ac:dyDescent="0.2">
      <c r="A286" s="18"/>
      <c r="B286" s="15"/>
      <c r="C286" s="148" t="s">
        <v>438</v>
      </c>
      <c r="D286" s="149"/>
      <c r="E286" s="149"/>
      <c r="F286" s="150"/>
      <c r="G286" s="161"/>
      <c r="H286" s="21"/>
    </row>
    <row r="287" spans="1:8" s="91" customFormat="1" ht="30" customHeight="1" x14ac:dyDescent="0.2">
      <c r="A287" s="84" t="s">
        <v>74</v>
      </c>
      <c r="B287" s="85" t="s">
        <v>294</v>
      </c>
      <c r="C287" s="86" t="s">
        <v>83</v>
      </c>
      <c r="D287" s="94" t="s">
        <v>129</v>
      </c>
      <c r="E287" s="88"/>
      <c r="F287" s="106"/>
      <c r="G287" s="161"/>
      <c r="H287" s="107"/>
    </row>
    <row r="288" spans="1:8" s="91" customFormat="1" ht="30" customHeight="1" x14ac:dyDescent="0.2">
      <c r="A288" s="84" t="s">
        <v>428</v>
      </c>
      <c r="B288" s="93" t="s">
        <v>33</v>
      </c>
      <c r="C288" s="86" t="s">
        <v>429</v>
      </c>
      <c r="D288" s="94"/>
      <c r="E288" s="88" t="s">
        <v>75</v>
      </c>
      <c r="F288" s="120">
        <v>0.6</v>
      </c>
      <c r="G288" s="144"/>
      <c r="H288" s="90">
        <f>ROUND(G288*F288,2)</f>
        <v>0</v>
      </c>
    </row>
    <row r="289" spans="1:8" ht="36" customHeight="1" x14ac:dyDescent="0.2">
      <c r="A289" s="18"/>
      <c r="B289" s="15"/>
      <c r="C289" s="148" t="s">
        <v>437</v>
      </c>
      <c r="D289" s="149"/>
      <c r="E289" s="149"/>
      <c r="F289" s="150"/>
      <c r="G289" s="161"/>
      <c r="H289" s="21"/>
    </row>
    <row r="290" spans="1:8" s="91" customFormat="1" ht="30" customHeight="1" x14ac:dyDescent="0.2">
      <c r="A290" s="84" t="s">
        <v>74</v>
      </c>
      <c r="B290" s="85" t="s">
        <v>295</v>
      </c>
      <c r="C290" s="86" t="s">
        <v>83</v>
      </c>
      <c r="D290" s="94" t="s">
        <v>129</v>
      </c>
      <c r="E290" s="88"/>
      <c r="F290" s="106"/>
      <c r="G290" s="161"/>
      <c r="H290" s="107"/>
    </row>
    <row r="291" spans="1:8" s="91" customFormat="1" ht="30" customHeight="1" x14ac:dyDescent="0.2">
      <c r="A291" s="84" t="s">
        <v>428</v>
      </c>
      <c r="B291" s="93" t="s">
        <v>33</v>
      </c>
      <c r="C291" s="86" t="s">
        <v>429</v>
      </c>
      <c r="D291" s="94"/>
      <c r="E291" s="88" t="s">
        <v>75</v>
      </c>
      <c r="F291" s="120">
        <v>0.5</v>
      </c>
      <c r="G291" s="144"/>
      <c r="H291" s="90">
        <f>ROUND(G291*F291,2)</f>
        <v>0</v>
      </c>
    </row>
    <row r="292" spans="1:8" s="38" customFormat="1" ht="30" customHeight="1" thickBot="1" x14ac:dyDescent="0.25">
      <c r="A292" s="39"/>
      <c r="B292" s="34" t="str">
        <f>B282</f>
        <v>E</v>
      </c>
      <c r="C292" s="189" t="str">
        <f>C282</f>
        <v>MCPHILLIPS STREET - WATER AND WASTE WORK</v>
      </c>
      <c r="D292" s="190"/>
      <c r="E292" s="190"/>
      <c r="F292" s="191"/>
      <c r="G292" s="164" t="s">
        <v>17</v>
      </c>
      <c r="H292" s="39">
        <f>SUM(H282:H291)</f>
        <v>0</v>
      </c>
    </row>
    <row r="293" spans="1:8" ht="54.6" customHeight="1" thickTop="1" x14ac:dyDescent="0.2">
      <c r="A293" s="18"/>
      <c r="B293" s="207" t="s">
        <v>529</v>
      </c>
      <c r="C293" s="208"/>
      <c r="D293" s="208"/>
      <c r="E293" s="208"/>
      <c r="F293" s="208"/>
      <c r="G293" s="209"/>
      <c r="H293" s="57"/>
    </row>
    <row r="294" spans="1:8" s="38" customFormat="1" ht="30" customHeight="1" x14ac:dyDescent="0.2">
      <c r="A294" s="36"/>
      <c r="B294" s="35" t="s">
        <v>230</v>
      </c>
      <c r="C294" s="186" t="s">
        <v>381</v>
      </c>
      <c r="D294" s="203"/>
      <c r="E294" s="203"/>
      <c r="F294" s="188"/>
      <c r="G294" s="163"/>
      <c r="H294" s="37"/>
    </row>
    <row r="295" spans="1:8" s="128" customFormat="1" ht="26.25" customHeight="1" x14ac:dyDescent="0.2">
      <c r="A295" s="123"/>
      <c r="B295" s="15"/>
      <c r="C295" s="124" t="s">
        <v>382</v>
      </c>
      <c r="D295" s="125"/>
      <c r="E295" s="126"/>
      <c r="F295" s="126"/>
      <c r="G295" s="165"/>
      <c r="H295" s="127"/>
    </row>
    <row r="296" spans="1:8" s="128" customFormat="1" ht="75" x14ac:dyDescent="0.2">
      <c r="A296" s="129"/>
      <c r="B296" s="85" t="s">
        <v>305</v>
      </c>
      <c r="C296" s="86" t="s">
        <v>383</v>
      </c>
      <c r="D296" s="94" t="s">
        <v>211</v>
      </c>
      <c r="E296" s="88" t="s">
        <v>39</v>
      </c>
      <c r="F296" s="89">
        <v>24</v>
      </c>
      <c r="G296" s="144"/>
      <c r="H296" s="90">
        <f t="shared" ref="H296:H309" si="48">ROUND(G296*F296,2)</f>
        <v>0</v>
      </c>
    </row>
    <row r="297" spans="1:8" s="128" customFormat="1" ht="60" x14ac:dyDescent="0.2">
      <c r="A297" s="129"/>
      <c r="B297" s="85" t="s">
        <v>399</v>
      </c>
      <c r="C297" s="86" t="s">
        <v>384</v>
      </c>
      <c r="D297" s="94" t="s">
        <v>211</v>
      </c>
      <c r="E297" s="88" t="s">
        <v>39</v>
      </c>
      <c r="F297" s="89">
        <v>1</v>
      </c>
      <c r="G297" s="144"/>
      <c r="H297" s="90">
        <f t="shared" si="48"/>
        <v>0</v>
      </c>
    </row>
    <row r="298" spans="1:8" s="128" customFormat="1" ht="45" x14ac:dyDescent="0.2">
      <c r="A298" s="129"/>
      <c r="B298" s="85" t="s">
        <v>349</v>
      </c>
      <c r="C298" s="86" t="s">
        <v>385</v>
      </c>
      <c r="D298" s="94" t="s">
        <v>211</v>
      </c>
      <c r="E298" s="88" t="s">
        <v>386</v>
      </c>
      <c r="F298" s="89">
        <v>520</v>
      </c>
      <c r="G298" s="144"/>
      <c r="H298" s="90">
        <f t="shared" si="48"/>
        <v>0</v>
      </c>
    </row>
    <row r="299" spans="1:8" s="128" customFormat="1" ht="45" x14ac:dyDescent="0.2">
      <c r="A299" s="129"/>
      <c r="B299" s="85" t="s">
        <v>350</v>
      </c>
      <c r="C299" s="86" t="s">
        <v>387</v>
      </c>
      <c r="D299" s="94" t="s">
        <v>211</v>
      </c>
      <c r="E299" s="88" t="s">
        <v>386</v>
      </c>
      <c r="F299" s="89">
        <v>520</v>
      </c>
      <c r="G299" s="144"/>
      <c r="H299" s="90">
        <f t="shared" si="48"/>
        <v>0</v>
      </c>
    </row>
    <row r="300" spans="1:8" s="128" customFormat="1" ht="45" x14ac:dyDescent="0.2">
      <c r="A300" s="129"/>
      <c r="B300" s="85" t="s">
        <v>351</v>
      </c>
      <c r="C300" s="86" t="s">
        <v>388</v>
      </c>
      <c r="D300" s="94" t="s">
        <v>211</v>
      </c>
      <c r="E300" s="88" t="s">
        <v>39</v>
      </c>
      <c r="F300" s="89">
        <v>24</v>
      </c>
      <c r="G300" s="144"/>
      <c r="H300" s="90">
        <f t="shared" si="48"/>
        <v>0</v>
      </c>
    </row>
    <row r="301" spans="1:8" s="128" customFormat="1" ht="45" x14ac:dyDescent="0.2">
      <c r="A301" s="129"/>
      <c r="B301" s="85" t="s">
        <v>352</v>
      </c>
      <c r="C301" s="86" t="s">
        <v>389</v>
      </c>
      <c r="D301" s="94" t="s">
        <v>211</v>
      </c>
      <c r="E301" s="88" t="s">
        <v>39</v>
      </c>
      <c r="F301" s="89">
        <v>1</v>
      </c>
      <c r="G301" s="144"/>
      <c r="H301" s="90">
        <f t="shared" si="48"/>
        <v>0</v>
      </c>
    </row>
    <row r="302" spans="1:8" s="128" customFormat="1" ht="105" x14ac:dyDescent="0.2">
      <c r="A302" s="129"/>
      <c r="B302" s="85" t="s">
        <v>353</v>
      </c>
      <c r="C302" s="86" t="s">
        <v>390</v>
      </c>
      <c r="D302" s="94" t="s">
        <v>211</v>
      </c>
      <c r="E302" s="88" t="s">
        <v>39</v>
      </c>
      <c r="F302" s="89">
        <v>8</v>
      </c>
      <c r="G302" s="144"/>
      <c r="H302" s="90">
        <f t="shared" si="48"/>
        <v>0</v>
      </c>
    </row>
    <row r="303" spans="1:8" s="128" customFormat="1" ht="45" x14ac:dyDescent="0.2">
      <c r="A303" s="129"/>
      <c r="B303" s="85" t="s">
        <v>400</v>
      </c>
      <c r="C303" s="86" t="s">
        <v>391</v>
      </c>
      <c r="D303" s="94" t="s">
        <v>211</v>
      </c>
      <c r="E303" s="88" t="s">
        <v>39</v>
      </c>
      <c r="F303" s="89">
        <v>1</v>
      </c>
      <c r="G303" s="144"/>
      <c r="H303" s="90">
        <f t="shared" si="48"/>
        <v>0</v>
      </c>
    </row>
    <row r="304" spans="1:8" s="128" customFormat="1" ht="45" x14ac:dyDescent="0.2">
      <c r="A304" s="129"/>
      <c r="B304" s="85" t="s">
        <v>401</v>
      </c>
      <c r="C304" s="86" t="s">
        <v>392</v>
      </c>
      <c r="D304" s="94" t="s">
        <v>211</v>
      </c>
      <c r="E304" s="88" t="s">
        <v>39</v>
      </c>
      <c r="F304" s="89">
        <v>25</v>
      </c>
      <c r="G304" s="144"/>
      <c r="H304" s="90">
        <f t="shared" si="48"/>
        <v>0</v>
      </c>
    </row>
    <row r="305" spans="1:8" s="128" customFormat="1" ht="30" x14ac:dyDescent="0.2">
      <c r="A305" s="129"/>
      <c r="B305" s="85" t="s">
        <v>402</v>
      </c>
      <c r="C305" s="86" t="s">
        <v>394</v>
      </c>
      <c r="D305" s="94" t="s">
        <v>211</v>
      </c>
      <c r="E305" s="88" t="s">
        <v>393</v>
      </c>
      <c r="F305" s="89">
        <v>16</v>
      </c>
      <c r="G305" s="144"/>
      <c r="H305" s="90">
        <f t="shared" si="48"/>
        <v>0</v>
      </c>
    </row>
    <row r="306" spans="1:8" s="128" customFormat="1" ht="30" x14ac:dyDescent="0.2">
      <c r="A306" s="129"/>
      <c r="B306" s="85" t="s">
        <v>403</v>
      </c>
      <c r="C306" s="86" t="s">
        <v>395</v>
      </c>
      <c r="D306" s="94" t="s">
        <v>211</v>
      </c>
      <c r="E306" s="88" t="s">
        <v>39</v>
      </c>
      <c r="F306" s="89">
        <v>26</v>
      </c>
      <c r="G306" s="144"/>
      <c r="H306" s="90">
        <f t="shared" si="48"/>
        <v>0</v>
      </c>
    </row>
    <row r="307" spans="1:8" s="128" customFormat="1" ht="63" customHeight="1" x14ac:dyDescent="0.2">
      <c r="A307" s="129"/>
      <c r="B307" s="85" t="s">
        <v>404</v>
      </c>
      <c r="C307" s="86" t="s">
        <v>396</v>
      </c>
      <c r="D307" s="94" t="s">
        <v>211</v>
      </c>
      <c r="E307" s="88" t="s">
        <v>223</v>
      </c>
      <c r="F307" s="89">
        <v>520</v>
      </c>
      <c r="G307" s="144"/>
      <c r="H307" s="90">
        <f t="shared" si="48"/>
        <v>0</v>
      </c>
    </row>
    <row r="308" spans="1:8" s="128" customFormat="1" ht="50.1" customHeight="1" x14ac:dyDescent="0.2">
      <c r="A308" s="129"/>
      <c r="B308" s="85" t="s">
        <v>405</v>
      </c>
      <c r="C308" s="86" t="s">
        <v>397</v>
      </c>
      <c r="D308" s="94" t="s">
        <v>211</v>
      </c>
      <c r="E308" s="88" t="s">
        <v>223</v>
      </c>
      <c r="F308" s="89">
        <v>520</v>
      </c>
      <c r="G308" s="144"/>
      <c r="H308" s="90">
        <f t="shared" si="48"/>
        <v>0</v>
      </c>
    </row>
    <row r="309" spans="1:8" s="128" customFormat="1" ht="52.5" customHeight="1" x14ac:dyDescent="0.2">
      <c r="A309" s="129"/>
      <c r="B309" s="85" t="s">
        <v>406</v>
      </c>
      <c r="C309" s="86" t="s">
        <v>398</v>
      </c>
      <c r="D309" s="94" t="s">
        <v>211</v>
      </c>
      <c r="E309" s="88" t="s">
        <v>39</v>
      </c>
      <c r="F309" s="89">
        <v>25</v>
      </c>
      <c r="G309" s="144"/>
      <c r="H309" s="90">
        <f t="shared" si="48"/>
        <v>0</v>
      </c>
    </row>
    <row r="310" spans="1:8" s="38" customFormat="1" ht="30" customHeight="1" thickBot="1" x14ac:dyDescent="0.25">
      <c r="A310" s="39"/>
      <c r="B310" s="34" t="str">
        <f>B294</f>
        <v>F</v>
      </c>
      <c r="C310" s="189" t="str">
        <f>C294</f>
        <v>P38033 COW SALTER ST JEFFERSON TO INKSTER net 4307791</v>
      </c>
      <c r="D310" s="190"/>
      <c r="E310" s="190"/>
      <c r="F310" s="191"/>
      <c r="G310" s="164" t="s">
        <v>17</v>
      </c>
      <c r="H310" s="39">
        <f>SUM(H294:H309)</f>
        <v>0</v>
      </c>
    </row>
    <row r="311" spans="1:8" s="77" customFormat="1" ht="30" customHeight="1" thickTop="1" x14ac:dyDescent="0.2">
      <c r="A311" s="74"/>
      <c r="B311" s="75" t="s">
        <v>303</v>
      </c>
      <c r="C311" s="210" t="s">
        <v>301</v>
      </c>
      <c r="D311" s="211"/>
      <c r="E311" s="211"/>
      <c r="F311" s="212"/>
      <c r="G311" s="166"/>
      <c r="H311" s="76"/>
    </row>
    <row r="312" spans="1:8" s="73" customFormat="1" ht="30" customHeight="1" x14ac:dyDescent="0.2">
      <c r="A312" s="78" t="s">
        <v>307</v>
      </c>
      <c r="B312" s="67" t="s">
        <v>304</v>
      </c>
      <c r="C312" s="68" t="s">
        <v>308</v>
      </c>
      <c r="D312" s="72" t="s">
        <v>448</v>
      </c>
      <c r="E312" s="69" t="s">
        <v>302</v>
      </c>
      <c r="F312" s="71">
        <v>1</v>
      </c>
      <c r="G312" s="167"/>
      <c r="H312" s="70">
        <f t="shared" ref="H312" si="49">ROUND(G312*F312,2)</f>
        <v>0</v>
      </c>
    </row>
    <row r="313" spans="1:8" s="77" customFormat="1" ht="30" customHeight="1" thickBot="1" x14ac:dyDescent="0.25">
      <c r="A313" s="79"/>
      <c r="B313" s="80" t="str">
        <f>B311</f>
        <v>G</v>
      </c>
      <c r="C313" s="192" t="str">
        <f>C311</f>
        <v>MOBILIZATION /DEMOLIBIZATION</v>
      </c>
      <c r="D313" s="193"/>
      <c r="E313" s="193"/>
      <c r="F313" s="194"/>
      <c r="G313" s="168" t="s">
        <v>17</v>
      </c>
      <c r="H313" s="81">
        <f>H312</f>
        <v>0</v>
      </c>
    </row>
    <row r="314" spans="1:8" ht="36" customHeight="1" thickTop="1" x14ac:dyDescent="0.3">
      <c r="A314" s="63"/>
      <c r="B314" s="10"/>
      <c r="C314" s="49" t="s">
        <v>18</v>
      </c>
      <c r="D314" s="50"/>
      <c r="E314" s="50"/>
      <c r="F314" s="50"/>
      <c r="G314" s="169"/>
      <c r="H314" s="24"/>
    </row>
    <row r="315" spans="1:8" s="38" customFormat="1" ht="32.1" customHeight="1" x14ac:dyDescent="0.2">
      <c r="A315" s="65"/>
      <c r="B315" s="201" t="str">
        <f>B6</f>
        <v>PART 1      CITY FUNDED WORK</v>
      </c>
      <c r="C315" s="202"/>
      <c r="D315" s="202"/>
      <c r="E315" s="202"/>
      <c r="F315" s="202"/>
      <c r="G315" s="170"/>
      <c r="H315" s="58"/>
    </row>
    <row r="316" spans="1:8" ht="30" customHeight="1" thickBot="1" x14ac:dyDescent="0.25">
      <c r="A316" s="19"/>
      <c r="B316" s="34" t="str">
        <f>B7</f>
        <v>A</v>
      </c>
      <c r="C316" s="195" t="str">
        <f>C7</f>
        <v>SALTER STREET RECONSTRUCTION - INKSTER BLVD TO JEFFERSON AVE</v>
      </c>
      <c r="D316" s="190"/>
      <c r="E316" s="190"/>
      <c r="F316" s="191"/>
      <c r="G316" s="162" t="s">
        <v>17</v>
      </c>
      <c r="H316" s="19">
        <f>H115</f>
        <v>0</v>
      </c>
    </row>
    <row r="317" spans="1:8" ht="30" customHeight="1" thickTop="1" thickBot="1" x14ac:dyDescent="0.25">
      <c r="A317" s="19"/>
      <c r="B317" s="34" t="str">
        <f>B116</f>
        <v>B</v>
      </c>
      <c r="C317" s="180" t="str">
        <f>C116</f>
        <v>MCPHILLIPS STREET REHABILITATION - SOUTHBOUND - MACHRAY AVE TO MOUNTAIN AVE</v>
      </c>
      <c r="D317" s="181"/>
      <c r="E317" s="181"/>
      <c r="F317" s="182"/>
      <c r="G317" s="162" t="s">
        <v>17</v>
      </c>
      <c r="H317" s="19">
        <f>H181</f>
        <v>0</v>
      </c>
    </row>
    <row r="318" spans="1:8" ht="30" customHeight="1" thickTop="1" thickBot="1" x14ac:dyDescent="0.25">
      <c r="A318" s="19"/>
      <c r="B318" s="34" t="str">
        <f>B182</f>
        <v>C</v>
      </c>
      <c r="C318" s="180" t="str">
        <f>C182</f>
        <v>TRAFFIC SIGNALS WORK</v>
      </c>
      <c r="D318" s="181"/>
      <c r="E318" s="181"/>
      <c r="F318" s="182"/>
      <c r="G318" s="162" t="s">
        <v>17</v>
      </c>
      <c r="H318" s="19">
        <f>H220</f>
        <v>0</v>
      </c>
    </row>
    <row r="319" spans="1:8" ht="30" customHeight="1" thickTop="1" thickBot="1" x14ac:dyDescent="0.25">
      <c r="A319" s="19"/>
      <c r="B319" s="34" t="str">
        <f>B221</f>
        <v>D</v>
      </c>
      <c r="C319" s="180" t="str">
        <f>C221</f>
        <v>SALTER STREET - WATER AND WASTE WORK</v>
      </c>
      <c r="D319" s="181"/>
      <c r="E319" s="181"/>
      <c r="F319" s="182"/>
      <c r="G319" s="162" t="s">
        <v>17</v>
      </c>
      <c r="H319" s="19">
        <f>H281</f>
        <v>0</v>
      </c>
    </row>
    <row r="320" spans="1:8" ht="30" customHeight="1" thickTop="1" thickBot="1" x14ac:dyDescent="0.25">
      <c r="A320" s="19"/>
      <c r="B320" s="34" t="str">
        <f>B282</f>
        <v>E</v>
      </c>
      <c r="C320" s="180" t="str">
        <f>C282</f>
        <v>MCPHILLIPS STREET - WATER AND WASTE WORK</v>
      </c>
      <c r="D320" s="181"/>
      <c r="E320" s="181"/>
      <c r="F320" s="182"/>
      <c r="G320" s="162" t="s">
        <v>17</v>
      </c>
      <c r="H320" s="19">
        <f>H292</f>
        <v>0</v>
      </c>
    </row>
    <row r="321" spans="1:8" ht="28.9" customHeight="1" thickTop="1" thickBot="1" x14ac:dyDescent="0.3">
      <c r="A321" s="19"/>
      <c r="B321" s="51"/>
      <c r="C321" s="52"/>
      <c r="D321" s="53"/>
      <c r="E321" s="54"/>
      <c r="F321" s="54"/>
      <c r="G321" s="171" t="s">
        <v>26</v>
      </c>
      <c r="H321" s="55">
        <f>SUM(H316:H320)</f>
        <v>0</v>
      </c>
    </row>
    <row r="322" spans="1:8" s="38" customFormat="1" ht="63" customHeight="1" thickTop="1" thickBot="1" x14ac:dyDescent="0.25">
      <c r="A322" s="39"/>
      <c r="B322" s="183" t="str">
        <f>B293</f>
        <v>PART 2      MANITOBA HYDRO/PROVINCIALLY FUNDED WORK
                 (See B9.6, B17.2.1, B18.5, D3.1, D14.2-3, D16.4)</v>
      </c>
      <c r="C322" s="184"/>
      <c r="D322" s="184"/>
      <c r="E322" s="184"/>
      <c r="F322" s="184"/>
      <c r="G322" s="185"/>
      <c r="H322" s="40"/>
    </row>
    <row r="323" spans="1:8" ht="30" customHeight="1" thickTop="1" thickBot="1" x14ac:dyDescent="0.25">
      <c r="A323" s="26"/>
      <c r="B323" s="34" t="str">
        <f>B294</f>
        <v>F</v>
      </c>
      <c r="C323" s="180" t="str">
        <f>C294</f>
        <v>P38033 COW SALTER ST JEFFERSON TO INKSTER net 4307791</v>
      </c>
      <c r="D323" s="181"/>
      <c r="E323" s="181"/>
      <c r="F323" s="182"/>
      <c r="G323" s="172" t="s">
        <v>17</v>
      </c>
      <c r="H323" s="26">
        <f>H310</f>
        <v>0</v>
      </c>
    </row>
    <row r="324" spans="1:8" ht="28.9" customHeight="1" thickTop="1" thickBot="1" x14ac:dyDescent="0.3">
      <c r="A324" s="19"/>
      <c r="B324" s="82"/>
      <c r="C324" s="52"/>
      <c r="D324" s="53"/>
      <c r="E324" s="54"/>
      <c r="F324" s="54"/>
      <c r="G324" s="173" t="s">
        <v>27</v>
      </c>
      <c r="H324" s="47">
        <f>SUM(H323:H323)</f>
        <v>0</v>
      </c>
    </row>
    <row r="325" spans="1:8" ht="30" customHeight="1" thickTop="1" thickBot="1" x14ac:dyDescent="0.3">
      <c r="A325" s="19"/>
      <c r="B325" s="66" t="str">
        <f>B311</f>
        <v>G</v>
      </c>
      <c r="C325" s="180" t="str">
        <f>C311</f>
        <v>MOBILIZATION /DEMOLIBIZATION</v>
      </c>
      <c r="D325" s="181"/>
      <c r="E325" s="181"/>
      <c r="F325" s="182"/>
      <c r="G325" s="174" t="s">
        <v>306</v>
      </c>
      <c r="H325" s="83">
        <f>H313</f>
        <v>0</v>
      </c>
    </row>
    <row r="326" spans="1:8" s="33" customFormat="1" ht="37.9" customHeight="1" thickTop="1" x14ac:dyDescent="0.2">
      <c r="A326" s="18"/>
      <c r="B326" s="196" t="s">
        <v>29</v>
      </c>
      <c r="C326" s="197"/>
      <c r="D326" s="197"/>
      <c r="E326" s="197"/>
      <c r="F326" s="197"/>
      <c r="G326" s="178">
        <f>H321+H324+H325</f>
        <v>0</v>
      </c>
      <c r="H326" s="179"/>
    </row>
    <row r="327" spans="1:8" ht="15.95" customHeight="1" x14ac:dyDescent="0.2">
      <c r="A327" s="64"/>
      <c r="B327" s="59"/>
      <c r="C327" s="60"/>
      <c r="D327" s="61"/>
      <c r="E327" s="60"/>
      <c r="F327" s="60"/>
      <c r="G327" s="175"/>
      <c r="H327" s="25"/>
    </row>
  </sheetData>
  <sheetProtection algorithmName="SHA-512" hashValue="rIplo6+XEy3M7f5MiQVKHEls52OMmJMpG9VJbQzbh9sakA5VT6YcED+xgIMs9d0M/tSGPSQu4YGMlpFwUTFKJQ==" saltValue="t31P6DKp1CMoeEceEqh3cA==" spinCount="100000" sheet="1" objects="1" scenarios="1" selectLockedCells="1"/>
  <mergeCells count="27">
    <mergeCell ref="B6:F6"/>
    <mergeCell ref="B315:F315"/>
    <mergeCell ref="C7:F7"/>
    <mergeCell ref="C115:F115"/>
    <mergeCell ref="C116:F116"/>
    <mergeCell ref="C181:F181"/>
    <mergeCell ref="C294:F294"/>
    <mergeCell ref="C310:F310"/>
    <mergeCell ref="C221:F221"/>
    <mergeCell ref="C182:F182"/>
    <mergeCell ref="C220:F220"/>
    <mergeCell ref="B293:G293"/>
    <mergeCell ref="C281:F281"/>
    <mergeCell ref="C311:F311"/>
    <mergeCell ref="G326:H326"/>
    <mergeCell ref="C323:F323"/>
    <mergeCell ref="B322:G322"/>
    <mergeCell ref="C282:F282"/>
    <mergeCell ref="C292:F292"/>
    <mergeCell ref="C313:F313"/>
    <mergeCell ref="C325:F325"/>
    <mergeCell ref="C316:F316"/>
    <mergeCell ref="C317:F317"/>
    <mergeCell ref="C318:F318"/>
    <mergeCell ref="C320:F320"/>
    <mergeCell ref="C319:F319"/>
    <mergeCell ref="B326:F326"/>
  </mergeCells>
  <phoneticPr fontId="0" type="noConversion"/>
  <conditionalFormatting sqref="D312 D57 D97:D98 D126:D128 D124 D28 D119 D121:D122 D263 D39 D94:D95 D177:D180 D113:D114">
    <cfRule type="cellIs" dxfId="463" priority="582" stopIfTrue="1" operator="equal">
      <formula>"CW 2130-R11"</formula>
    </cfRule>
    <cfRule type="cellIs" dxfId="462" priority="583" stopIfTrue="1" operator="equal">
      <formula>"CW 3120-R2"</formula>
    </cfRule>
    <cfRule type="cellIs" dxfId="461" priority="584" stopIfTrue="1" operator="equal">
      <formula>"CW 3240-R7"</formula>
    </cfRule>
  </conditionalFormatting>
  <conditionalFormatting sqref="G312">
    <cfRule type="expression" dxfId="460" priority="581">
      <formula>G312&gt;G326*0.05</formula>
    </cfRule>
  </conditionalFormatting>
  <conditionalFormatting sqref="D9">
    <cfRule type="cellIs" dxfId="459" priority="578" stopIfTrue="1" operator="equal">
      <formula>"CW 2130-R11"</formula>
    </cfRule>
    <cfRule type="cellIs" dxfId="458" priority="579" stopIfTrue="1" operator="equal">
      <formula>"CW 3120-R2"</formula>
    </cfRule>
    <cfRule type="cellIs" dxfId="457" priority="580" stopIfTrue="1" operator="equal">
      <formula>"CW 3240-R7"</formula>
    </cfRule>
  </conditionalFormatting>
  <conditionalFormatting sqref="D10">
    <cfRule type="cellIs" dxfId="456" priority="575" stopIfTrue="1" operator="equal">
      <formula>"CW 2130-R11"</formula>
    </cfRule>
    <cfRule type="cellIs" dxfId="455" priority="576" stopIfTrue="1" operator="equal">
      <formula>"CW 3120-R2"</formula>
    </cfRule>
    <cfRule type="cellIs" dxfId="454" priority="577" stopIfTrue="1" operator="equal">
      <formula>"CW 3240-R7"</formula>
    </cfRule>
  </conditionalFormatting>
  <conditionalFormatting sqref="D11">
    <cfRule type="cellIs" dxfId="453" priority="572" stopIfTrue="1" operator="equal">
      <formula>"CW 2130-R11"</formula>
    </cfRule>
    <cfRule type="cellIs" dxfId="452" priority="573" stopIfTrue="1" operator="equal">
      <formula>"CW 3120-R2"</formula>
    </cfRule>
    <cfRule type="cellIs" dxfId="451" priority="574" stopIfTrue="1" operator="equal">
      <formula>"CW 3240-R7"</formula>
    </cfRule>
  </conditionalFormatting>
  <conditionalFormatting sqref="D12">
    <cfRule type="cellIs" dxfId="450" priority="569" stopIfTrue="1" operator="equal">
      <formula>"CW 2130-R11"</formula>
    </cfRule>
    <cfRule type="cellIs" dxfId="449" priority="570" stopIfTrue="1" operator="equal">
      <formula>"CW 3120-R2"</formula>
    </cfRule>
    <cfRule type="cellIs" dxfId="448" priority="571" stopIfTrue="1" operator="equal">
      <formula>"CW 3240-R7"</formula>
    </cfRule>
  </conditionalFormatting>
  <conditionalFormatting sqref="D13">
    <cfRule type="cellIs" dxfId="447" priority="566" stopIfTrue="1" operator="equal">
      <formula>"CW 2130-R11"</formula>
    </cfRule>
    <cfRule type="cellIs" dxfId="446" priority="567" stopIfTrue="1" operator="equal">
      <formula>"CW 3120-R2"</formula>
    </cfRule>
    <cfRule type="cellIs" dxfId="445" priority="568" stopIfTrue="1" operator="equal">
      <formula>"CW 3240-R7"</formula>
    </cfRule>
  </conditionalFormatting>
  <conditionalFormatting sqref="D14">
    <cfRule type="cellIs" dxfId="444" priority="563" stopIfTrue="1" operator="equal">
      <formula>"CW 2130-R11"</formula>
    </cfRule>
    <cfRule type="cellIs" dxfId="443" priority="564" stopIfTrue="1" operator="equal">
      <formula>"CW 3120-R2"</formula>
    </cfRule>
    <cfRule type="cellIs" dxfId="442" priority="565" stopIfTrue="1" operator="equal">
      <formula>"CW 3240-R7"</formula>
    </cfRule>
  </conditionalFormatting>
  <conditionalFormatting sqref="D15">
    <cfRule type="cellIs" dxfId="441" priority="560" stopIfTrue="1" operator="equal">
      <formula>"CW 2130-R11"</formula>
    </cfRule>
    <cfRule type="cellIs" dxfId="440" priority="561" stopIfTrue="1" operator="equal">
      <formula>"CW 3120-R2"</formula>
    </cfRule>
    <cfRule type="cellIs" dxfId="439" priority="562" stopIfTrue="1" operator="equal">
      <formula>"CW 3240-R7"</formula>
    </cfRule>
  </conditionalFormatting>
  <conditionalFormatting sqref="D16">
    <cfRule type="cellIs" dxfId="438" priority="557" stopIfTrue="1" operator="equal">
      <formula>"CW 2130-R11"</formula>
    </cfRule>
    <cfRule type="cellIs" dxfId="437" priority="558" stopIfTrue="1" operator="equal">
      <formula>"CW 3120-R2"</formula>
    </cfRule>
    <cfRule type="cellIs" dxfId="436" priority="559" stopIfTrue="1" operator="equal">
      <formula>"CW 3240-R7"</formula>
    </cfRule>
  </conditionalFormatting>
  <conditionalFormatting sqref="D17">
    <cfRule type="cellIs" dxfId="435" priority="554" stopIfTrue="1" operator="equal">
      <formula>"CW 2130-R11"</formula>
    </cfRule>
    <cfRule type="cellIs" dxfId="434" priority="555" stopIfTrue="1" operator="equal">
      <formula>"CW 3120-R2"</formula>
    </cfRule>
    <cfRule type="cellIs" dxfId="433" priority="556" stopIfTrue="1" operator="equal">
      <formula>"CW 3240-R7"</formula>
    </cfRule>
  </conditionalFormatting>
  <conditionalFormatting sqref="D18">
    <cfRule type="cellIs" dxfId="432" priority="551" stopIfTrue="1" operator="equal">
      <formula>"CW 2130-R11"</formula>
    </cfRule>
    <cfRule type="cellIs" dxfId="431" priority="552" stopIfTrue="1" operator="equal">
      <formula>"CW 3120-R2"</formula>
    </cfRule>
    <cfRule type="cellIs" dxfId="430" priority="553" stopIfTrue="1" operator="equal">
      <formula>"CW 3240-R7"</formula>
    </cfRule>
  </conditionalFormatting>
  <conditionalFormatting sqref="D19">
    <cfRule type="cellIs" dxfId="429" priority="548" stopIfTrue="1" operator="equal">
      <formula>"CW 2130-R11"</formula>
    </cfRule>
    <cfRule type="cellIs" dxfId="428" priority="549" stopIfTrue="1" operator="equal">
      <formula>"CW 3120-R2"</formula>
    </cfRule>
    <cfRule type="cellIs" dxfId="427" priority="550" stopIfTrue="1" operator="equal">
      <formula>"CW 3240-R7"</formula>
    </cfRule>
  </conditionalFormatting>
  <conditionalFormatting sqref="D20">
    <cfRule type="cellIs" dxfId="426" priority="545" stopIfTrue="1" operator="equal">
      <formula>"CW 2130-R11"</formula>
    </cfRule>
    <cfRule type="cellIs" dxfId="425" priority="546" stopIfTrue="1" operator="equal">
      <formula>"CW 3120-R2"</formula>
    </cfRule>
    <cfRule type="cellIs" dxfId="424" priority="547" stopIfTrue="1" operator="equal">
      <formula>"CW 3240-R7"</formula>
    </cfRule>
  </conditionalFormatting>
  <conditionalFormatting sqref="D22:D23">
    <cfRule type="cellIs" dxfId="423" priority="542" stopIfTrue="1" operator="equal">
      <formula>"CW 2130-R11"</formula>
    </cfRule>
    <cfRule type="cellIs" dxfId="422" priority="543" stopIfTrue="1" operator="equal">
      <formula>"CW 3120-R2"</formula>
    </cfRule>
    <cfRule type="cellIs" dxfId="421" priority="544" stopIfTrue="1" operator="equal">
      <formula>"CW 3240-R7"</formula>
    </cfRule>
  </conditionalFormatting>
  <conditionalFormatting sqref="D24">
    <cfRule type="cellIs" dxfId="420" priority="539" stopIfTrue="1" operator="equal">
      <formula>"CW 2130-R11"</formula>
    </cfRule>
    <cfRule type="cellIs" dxfId="419" priority="540" stopIfTrue="1" operator="equal">
      <formula>"CW 3120-R2"</formula>
    </cfRule>
    <cfRule type="cellIs" dxfId="418" priority="541" stopIfTrue="1" operator="equal">
      <formula>"CW 3240-R7"</formula>
    </cfRule>
  </conditionalFormatting>
  <conditionalFormatting sqref="D25">
    <cfRule type="cellIs" dxfId="417" priority="536" stopIfTrue="1" operator="equal">
      <formula>"CW 2130-R11"</formula>
    </cfRule>
    <cfRule type="cellIs" dxfId="416" priority="537" stopIfTrue="1" operator="equal">
      <formula>"CW 3120-R2"</formula>
    </cfRule>
    <cfRule type="cellIs" dxfId="415" priority="538" stopIfTrue="1" operator="equal">
      <formula>"CW 3240-R7"</formula>
    </cfRule>
  </conditionalFormatting>
  <conditionalFormatting sqref="D26">
    <cfRule type="cellIs" dxfId="414" priority="533" stopIfTrue="1" operator="equal">
      <formula>"CW 2130-R11"</formula>
    </cfRule>
    <cfRule type="cellIs" dxfId="413" priority="534" stopIfTrue="1" operator="equal">
      <formula>"CW 3120-R2"</formula>
    </cfRule>
    <cfRule type="cellIs" dxfId="412" priority="535" stopIfTrue="1" operator="equal">
      <formula>"CW 3240-R7"</formula>
    </cfRule>
  </conditionalFormatting>
  <conditionalFormatting sqref="D27">
    <cfRule type="cellIs" dxfId="411" priority="530" stopIfTrue="1" operator="equal">
      <formula>"CW 2130-R11"</formula>
    </cfRule>
    <cfRule type="cellIs" dxfId="410" priority="531" stopIfTrue="1" operator="equal">
      <formula>"CW 3120-R2"</formula>
    </cfRule>
    <cfRule type="cellIs" dxfId="409" priority="532" stopIfTrue="1" operator="equal">
      <formula>"CW 3240-R7"</formula>
    </cfRule>
  </conditionalFormatting>
  <conditionalFormatting sqref="D29">
    <cfRule type="cellIs" dxfId="408" priority="527" stopIfTrue="1" operator="equal">
      <formula>"CW 2130-R11"</formula>
    </cfRule>
    <cfRule type="cellIs" dxfId="407" priority="528" stopIfTrue="1" operator="equal">
      <formula>"CW 3120-R2"</formula>
    </cfRule>
    <cfRule type="cellIs" dxfId="406" priority="529" stopIfTrue="1" operator="equal">
      <formula>"CW 3240-R7"</formula>
    </cfRule>
  </conditionalFormatting>
  <conditionalFormatting sqref="D30">
    <cfRule type="cellIs" dxfId="405" priority="524" stopIfTrue="1" operator="equal">
      <formula>"CW 2130-R11"</formula>
    </cfRule>
    <cfRule type="cellIs" dxfId="404" priority="525" stopIfTrue="1" operator="equal">
      <formula>"CW 3120-R2"</formula>
    </cfRule>
    <cfRule type="cellIs" dxfId="403" priority="526" stopIfTrue="1" operator="equal">
      <formula>"CW 3240-R7"</formula>
    </cfRule>
  </conditionalFormatting>
  <conditionalFormatting sqref="D33">
    <cfRule type="cellIs" dxfId="402" priority="521" stopIfTrue="1" operator="equal">
      <formula>"CW 2130-R11"</formula>
    </cfRule>
    <cfRule type="cellIs" dxfId="401" priority="522" stopIfTrue="1" operator="equal">
      <formula>"CW 3120-R2"</formula>
    </cfRule>
    <cfRule type="cellIs" dxfId="400" priority="523" stopIfTrue="1" operator="equal">
      <formula>"CW 3240-R7"</formula>
    </cfRule>
  </conditionalFormatting>
  <conditionalFormatting sqref="D34:D36">
    <cfRule type="cellIs" dxfId="399" priority="518" stopIfTrue="1" operator="equal">
      <formula>"CW 2130-R11"</formula>
    </cfRule>
    <cfRule type="cellIs" dxfId="398" priority="519" stopIfTrue="1" operator="equal">
      <formula>"CW 3120-R2"</formula>
    </cfRule>
    <cfRule type="cellIs" dxfId="397" priority="520" stopIfTrue="1" operator="equal">
      <formula>"CW 3240-R7"</formula>
    </cfRule>
  </conditionalFormatting>
  <conditionalFormatting sqref="D37">
    <cfRule type="cellIs" dxfId="396" priority="515" stopIfTrue="1" operator="equal">
      <formula>"CW 2130-R11"</formula>
    </cfRule>
    <cfRule type="cellIs" dxfId="395" priority="516" stopIfTrue="1" operator="equal">
      <formula>"CW 3120-R2"</formula>
    </cfRule>
    <cfRule type="cellIs" dxfId="394" priority="517" stopIfTrue="1" operator="equal">
      <formula>"CW 3240-R7"</formula>
    </cfRule>
  </conditionalFormatting>
  <conditionalFormatting sqref="D38">
    <cfRule type="cellIs" dxfId="393" priority="512" stopIfTrue="1" operator="equal">
      <formula>"CW 2130-R11"</formula>
    </cfRule>
    <cfRule type="cellIs" dxfId="392" priority="513" stopIfTrue="1" operator="equal">
      <formula>"CW 3120-R2"</formula>
    </cfRule>
    <cfRule type="cellIs" dxfId="391" priority="514" stopIfTrue="1" operator="equal">
      <formula>"CW 3240-R7"</formula>
    </cfRule>
  </conditionalFormatting>
  <conditionalFormatting sqref="D40">
    <cfRule type="cellIs" dxfId="390" priority="506" stopIfTrue="1" operator="equal">
      <formula>"CW 2130-R11"</formula>
    </cfRule>
    <cfRule type="cellIs" dxfId="389" priority="507" stopIfTrue="1" operator="equal">
      <formula>"CW 3120-R2"</formula>
    </cfRule>
    <cfRule type="cellIs" dxfId="388" priority="508" stopIfTrue="1" operator="equal">
      <formula>"CW 3240-R7"</formula>
    </cfRule>
  </conditionalFormatting>
  <conditionalFormatting sqref="D41:D42">
    <cfRule type="cellIs" dxfId="387" priority="503" stopIfTrue="1" operator="equal">
      <formula>"CW 2130-R11"</formula>
    </cfRule>
    <cfRule type="cellIs" dxfId="386" priority="504" stopIfTrue="1" operator="equal">
      <formula>"CW 3120-R2"</formula>
    </cfRule>
    <cfRule type="cellIs" dxfId="385" priority="505" stopIfTrue="1" operator="equal">
      <formula>"CW 3240-R7"</formula>
    </cfRule>
  </conditionalFormatting>
  <conditionalFormatting sqref="D43:D44">
    <cfRule type="cellIs" dxfId="384" priority="500" stopIfTrue="1" operator="equal">
      <formula>"CW 2130-R11"</formula>
    </cfRule>
    <cfRule type="cellIs" dxfId="383" priority="501" stopIfTrue="1" operator="equal">
      <formula>"CW 3120-R2"</formula>
    </cfRule>
    <cfRule type="cellIs" dxfId="382" priority="502" stopIfTrue="1" operator="equal">
      <formula>"CW 3240-R7"</formula>
    </cfRule>
  </conditionalFormatting>
  <conditionalFormatting sqref="D45">
    <cfRule type="cellIs" dxfId="381" priority="497" stopIfTrue="1" operator="equal">
      <formula>"CW 2130-R11"</formula>
    </cfRule>
    <cfRule type="cellIs" dxfId="380" priority="498" stopIfTrue="1" operator="equal">
      <formula>"CW 3120-R2"</formula>
    </cfRule>
    <cfRule type="cellIs" dxfId="379" priority="499" stopIfTrue="1" operator="equal">
      <formula>"CW 3240-R7"</formula>
    </cfRule>
  </conditionalFormatting>
  <conditionalFormatting sqref="D47">
    <cfRule type="cellIs" dxfId="378" priority="494" stopIfTrue="1" operator="equal">
      <formula>"CW 2130-R11"</formula>
    </cfRule>
    <cfRule type="cellIs" dxfId="377" priority="495" stopIfTrue="1" operator="equal">
      <formula>"CW 3120-R2"</formula>
    </cfRule>
    <cfRule type="cellIs" dxfId="376" priority="496" stopIfTrue="1" operator="equal">
      <formula>"CW 3240-R7"</formula>
    </cfRule>
  </conditionalFormatting>
  <conditionalFormatting sqref="D48:D49">
    <cfRule type="cellIs" dxfId="375" priority="491" stopIfTrue="1" operator="equal">
      <formula>"CW 2130-R11"</formula>
    </cfRule>
    <cfRule type="cellIs" dxfId="374" priority="492" stopIfTrue="1" operator="equal">
      <formula>"CW 3120-R2"</formula>
    </cfRule>
    <cfRule type="cellIs" dxfId="373" priority="493" stopIfTrue="1" operator="equal">
      <formula>"CW 3240-R7"</formula>
    </cfRule>
  </conditionalFormatting>
  <conditionalFormatting sqref="D50">
    <cfRule type="cellIs" dxfId="372" priority="488" stopIfTrue="1" operator="equal">
      <formula>"CW 2130-R11"</formula>
    </cfRule>
    <cfRule type="cellIs" dxfId="371" priority="489" stopIfTrue="1" operator="equal">
      <formula>"CW 3120-R2"</formula>
    </cfRule>
    <cfRule type="cellIs" dxfId="370" priority="490" stopIfTrue="1" operator="equal">
      <formula>"CW 3240-R7"</formula>
    </cfRule>
  </conditionalFormatting>
  <conditionalFormatting sqref="D51">
    <cfRule type="cellIs" dxfId="369" priority="485" stopIfTrue="1" operator="equal">
      <formula>"CW 2130-R11"</formula>
    </cfRule>
    <cfRule type="cellIs" dxfId="368" priority="486" stopIfTrue="1" operator="equal">
      <formula>"CW 3120-R2"</formula>
    </cfRule>
    <cfRule type="cellIs" dxfId="367" priority="487" stopIfTrue="1" operator="equal">
      <formula>"CW 3240-R7"</formula>
    </cfRule>
  </conditionalFormatting>
  <conditionalFormatting sqref="D52">
    <cfRule type="cellIs" dxfId="366" priority="482" stopIfTrue="1" operator="equal">
      <formula>"CW 2130-R11"</formula>
    </cfRule>
    <cfRule type="cellIs" dxfId="365" priority="483" stopIfTrue="1" operator="equal">
      <formula>"CW 3120-R2"</formula>
    </cfRule>
    <cfRule type="cellIs" dxfId="364" priority="484" stopIfTrue="1" operator="equal">
      <formula>"CW 3240-R7"</formula>
    </cfRule>
  </conditionalFormatting>
  <conditionalFormatting sqref="D53">
    <cfRule type="cellIs" dxfId="363" priority="479" stopIfTrue="1" operator="equal">
      <formula>"CW 2130-R11"</formula>
    </cfRule>
    <cfRule type="cellIs" dxfId="362" priority="480" stopIfTrue="1" operator="equal">
      <formula>"CW 3120-R2"</formula>
    </cfRule>
    <cfRule type="cellIs" dxfId="361" priority="481" stopIfTrue="1" operator="equal">
      <formula>"CW 3240-R7"</formula>
    </cfRule>
  </conditionalFormatting>
  <conditionalFormatting sqref="D54">
    <cfRule type="cellIs" dxfId="360" priority="467" stopIfTrue="1" operator="equal">
      <formula>"CW 2130-R11"</formula>
    </cfRule>
    <cfRule type="cellIs" dxfId="359" priority="468" stopIfTrue="1" operator="equal">
      <formula>"CW 3120-R2"</formula>
    </cfRule>
    <cfRule type="cellIs" dxfId="358" priority="469" stopIfTrue="1" operator="equal">
      <formula>"CW 3240-R7"</formula>
    </cfRule>
  </conditionalFormatting>
  <conditionalFormatting sqref="D55">
    <cfRule type="cellIs" dxfId="357" priority="461" stopIfTrue="1" operator="equal">
      <formula>"CW 2130-R11"</formula>
    </cfRule>
    <cfRule type="cellIs" dxfId="356" priority="462" stopIfTrue="1" operator="equal">
      <formula>"CW 3120-R2"</formula>
    </cfRule>
    <cfRule type="cellIs" dxfId="355" priority="463" stopIfTrue="1" operator="equal">
      <formula>"CW 3240-R7"</formula>
    </cfRule>
  </conditionalFormatting>
  <conditionalFormatting sqref="D56">
    <cfRule type="cellIs" dxfId="354" priority="458" stopIfTrue="1" operator="equal">
      <formula>"CW 2130-R11"</formula>
    </cfRule>
    <cfRule type="cellIs" dxfId="353" priority="459" stopIfTrue="1" operator="equal">
      <formula>"CW 3120-R2"</formula>
    </cfRule>
    <cfRule type="cellIs" dxfId="352" priority="460" stopIfTrue="1" operator="equal">
      <formula>"CW 3240-R7"</formula>
    </cfRule>
  </conditionalFormatting>
  <conditionalFormatting sqref="D58:D59">
    <cfRule type="cellIs" dxfId="351" priority="452" stopIfTrue="1" operator="equal">
      <formula>"CW 2130-R11"</formula>
    </cfRule>
    <cfRule type="cellIs" dxfId="350" priority="453" stopIfTrue="1" operator="equal">
      <formula>"CW 3120-R2"</formula>
    </cfRule>
    <cfRule type="cellIs" dxfId="349" priority="454" stopIfTrue="1" operator="equal">
      <formula>"CW 3240-R7"</formula>
    </cfRule>
  </conditionalFormatting>
  <conditionalFormatting sqref="D31">
    <cfRule type="cellIs" dxfId="348" priority="449" stopIfTrue="1" operator="equal">
      <formula>"CW 2130-R11"</formula>
    </cfRule>
    <cfRule type="cellIs" dxfId="347" priority="450" stopIfTrue="1" operator="equal">
      <formula>"CW 3120-R2"</formula>
    </cfRule>
    <cfRule type="cellIs" dxfId="346" priority="451" stopIfTrue="1" operator="equal">
      <formula>"CW 3240-R7"</formula>
    </cfRule>
  </conditionalFormatting>
  <conditionalFormatting sqref="D32">
    <cfRule type="cellIs" dxfId="345" priority="446" stopIfTrue="1" operator="equal">
      <formula>"CW 2130-R11"</formula>
    </cfRule>
    <cfRule type="cellIs" dxfId="344" priority="447" stopIfTrue="1" operator="equal">
      <formula>"CW 3120-R2"</formula>
    </cfRule>
    <cfRule type="cellIs" dxfId="343" priority="448" stopIfTrue="1" operator="equal">
      <formula>"CW 3240-R7"</formula>
    </cfRule>
  </conditionalFormatting>
  <conditionalFormatting sqref="D88:D89">
    <cfRule type="cellIs" dxfId="342" priority="443" stopIfTrue="1" operator="equal">
      <formula>"CW 2130-R11"</formula>
    </cfRule>
    <cfRule type="cellIs" dxfId="341" priority="444" stopIfTrue="1" operator="equal">
      <formula>"CW 3120-R2"</formula>
    </cfRule>
    <cfRule type="cellIs" dxfId="340" priority="445" stopIfTrue="1" operator="equal">
      <formula>"CW 3240-R7"</formula>
    </cfRule>
  </conditionalFormatting>
  <conditionalFormatting sqref="D87">
    <cfRule type="cellIs" dxfId="339" priority="441" stopIfTrue="1" operator="equal">
      <formula>"CW 2130-R11"</formula>
    </cfRule>
    <cfRule type="cellIs" dxfId="338" priority="442" stopIfTrue="1" operator="equal">
      <formula>"CW 3240-R7"</formula>
    </cfRule>
  </conditionalFormatting>
  <conditionalFormatting sqref="D91">
    <cfRule type="cellIs" dxfId="337" priority="438" stopIfTrue="1" operator="equal">
      <formula>"CW 2130-R11"</formula>
    </cfRule>
    <cfRule type="cellIs" dxfId="336" priority="439" stopIfTrue="1" operator="equal">
      <formula>"CW 3120-R2"</formula>
    </cfRule>
    <cfRule type="cellIs" dxfId="335" priority="440" stopIfTrue="1" operator="equal">
      <formula>"CW 3240-R7"</formula>
    </cfRule>
  </conditionalFormatting>
  <conditionalFormatting sqref="D92">
    <cfRule type="cellIs" dxfId="334" priority="435" stopIfTrue="1" operator="equal">
      <formula>"CW 2130-R11"</formula>
    </cfRule>
    <cfRule type="cellIs" dxfId="333" priority="436" stopIfTrue="1" operator="equal">
      <formula>"CW 3120-R2"</formula>
    </cfRule>
    <cfRule type="cellIs" dxfId="332" priority="437" stopIfTrue="1" operator="equal">
      <formula>"CW 3240-R7"</formula>
    </cfRule>
  </conditionalFormatting>
  <conditionalFormatting sqref="D93">
    <cfRule type="cellIs" dxfId="331" priority="432" stopIfTrue="1" operator="equal">
      <formula>"CW 2130-R11"</formula>
    </cfRule>
    <cfRule type="cellIs" dxfId="330" priority="433" stopIfTrue="1" operator="equal">
      <formula>"CW 3120-R2"</formula>
    </cfRule>
    <cfRule type="cellIs" dxfId="329" priority="434" stopIfTrue="1" operator="equal">
      <formula>"CW 3240-R7"</formula>
    </cfRule>
  </conditionalFormatting>
  <conditionalFormatting sqref="D118">
    <cfRule type="cellIs" dxfId="328" priority="420" stopIfTrue="1" operator="equal">
      <formula>"CW 2130-R11"</formula>
    </cfRule>
    <cfRule type="cellIs" dxfId="327" priority="421" stopIfTrue="1" operator="equal">
      <formula>"CW 3120-R2"</formula>
    </cfRule>
    <cfRule type="cellIs" dxfId="326" priority="422" stopIfTrue="1" operator="equal">
      <formula>"CW 3240-R7"</formula>
    </cfRule>
  </conditionalFormatting>
  <conditionalFormatting sqref="D120">
    <cfRule type="cellIs" dxfId="325" priority="414" stopIfTrue="1" operator="equal">
      <formula>"CW 2130-R11"</formula>
    </cfRule>
    <cfRule type="cellIs" dxfId="324" priority="415" stopIfTrue="1" operator="equal">
      <formula>"CW 3120-R2"</formula>
    </cfRule>
    <cfRule type="cellIs" dxfId="323" priority="416" stopIfTrue="1" operator="equal">
      <formula>"CW 3240-R7"</formula>
    </cfRule>
  </conditionalFormatting>
  <conditionalFormatting sqref="D123">
    <cfRule type="cellIs" dxfId="322" priority="408" stopIfTrue="1" operator="equal">
      <formula>"CW 2130-R11"</formula>
    </cfRule>
    <cfRule type="cellIs" dxfId="321" priority="409" stopIfTrue="1" operator="equal">
      <formula>"CW 3120-R2"</formula>
    </cfRule>
    <cfRule type="cellIs" dxfId="320" priority="410" stopIfTrue="1" operator="equal">
      <formula>"CW 3240-R7"</formula>
    </cfRule>
  </conditionalFormatting>
  <conditionalFormatting sqref="D125">
    <cfRule type="cellIs" dxfId="319" priority="402" stopIfTrue="1" operator="equal">
      <formula>"CW 2130-R11"</formula>
    </cfRule>
    <cfRule type="cellIs" dxfId="318" priority="403" stopIfTrue="1" operator="equal">
      <formula>"CW 3120-R2"</formula>
    </cfRule>
    <cfRule type="cellIs" dxfId="317" priority="404" stopIfTrue="1" operator="equal">
      <formula>"CW 3240-R7"</formula>
    </cfRule>
  </conditionalFormatting>
  <conditionalFormatting sqref="D129:D130">
    <cfRule type="cellIs" dxfId="316" priority="396" stopIfTrue="1" operator="equal">
      <formula>"CW 2130-R11"</formula>
    </cfRule>
    <cfRule type="cellIs" dxfId="315" priority="397" stopIfTrue="1" operator="equal">
      <formula>"CW 3120-R2"</formula>
    </cfRule>
    <cfRule type="cellIs" dxfId="314" priority="398" stopIfTrue="1" operator="equal">
      <formula>"CW 3240-R7"</formula>
    </cfRule>
  </conditionalFormatting>
  <conditionalFormatting sqref="D131">
    <cfRule type="cellIs" dxfId="313" priority="393" stopIfTrue="1" operator="equal">
      <formula>"CW 2130-R11"</formula>
    </cfRule>
    <cfRule type="cellIs" dxfId="312" priority="394" stopIfTrue="1" operator="equal">
      <formula>"CW 3120-R2"</formula>
    </cfRule>
    <cfRule type="cellIs" dxfId="311" priority="395" stopIfTrue="1" operator="equal">
      <formula>"CW 3240-R7"</formula>
    </cfRule>
  </conditionalFormatting>
  <conditionalFormatting sqref="D132">
    <cfRule type="cellIs" dxfId="310" priority="390" stopIfTrue="1" operator="equal">
      <formula>"CW 2130-R11"</formula>
    </cfRule>
    <cfRule type="cellIs" dxfId="309" priority="391" stopIfTrue="1" operator="equal">
      <formula>"CW 3120-R2"</formula>
    </cfRule>
    <cfRule type="cellIs" dxfId="308" priority="392" stopIfTrue="1" operator="equal">
      <formula>"CW 3240-R7"</formula>
    </cfRule>
  </conditionalFormatting>
  <conditionalFormatting sqref="D133">
    <cfRule type="cellIs" dxfId="307" priority="387" stopIfTrue="1" operator="equal">
      <formula>"CW 2130-R11"</formula>
    </cfRule>
    <cfRule type="cellIs" dxfId="306" priority="388" stopIfTrue="1" operator="equal">
      <formula>"CW 3120-R2"</formula>
    </cfRule>
    <cfRule type="cellIs" dxfId="305" priority="389" stopIfTrue="1" operator="equal">
      <formula>"CW 3240-R7"</formula>
    </cfRule>
  </conditionalFormatting>
  <conditionalFormatting sqref="D134">
    <cfRule type="cellIs" dxfId="304" priority="384" stopIfTrue="1" operator="equal">
      <formula>"CW 2130-R11"</formula>
    </cfRule>
    <cfRule type="cellIs" dxfId="303" priority="385" stopIfTrue="1" operator="equal">
      <formula>"CW 3120-R2"</formula>
    </cfRule>
    <cfRule type="cellIs" dxfId="302" priority="386" stopIfTrue="1" operator="equal">
      <formula>"CW 3240-R7"</formula>
    </cfRule>
  </conditionalFormatting>
  <conditionalFormatting sqref="D135:D137">
    <cfRule type="cellIs" dxfId="301" priority="381" stopIfTrue="1" operator="equal">
      <formula>"CW 2130-R11"</formula>
    </cfRule>
    <cfRule type="cellIs" dxfId="300" priority="382" stopIfTrue="1" operator="equal">
      <formula>"CW 3120-R2"</formula>
    </cfRule>
    <cfRule type="cellIs" dxfId="299" priority="383" stopIfTrue="1" operator="equal">
      <formula>"CW 3240-R7"</formula>
    </cfRule>
  </conditionalFormatting>
  <conditionalFormatting sqref="D138">
    <cfRule type="cellIs" dxfId="298" priority="378" stopIfTrue="1" operator="equal">
      <formula>"CW 2130-R11"</formula>
    </cfRule>
    <cfRule type="cellIs" dxfId="297" priority="379" stopIfTrue="1" operator="equal">
      <formula>"CW 3120-R2"</formula>
    </cfRule>
    <cfRule type="cellIs" dxfId="296" priority="380" stopIfTrue="1" operator="equal">
      <formula>"CW 3240-R7"</formula>
    </cfRule>
  </conditionalFormatting>
  <conditionalFormatting sqref="D139">
    <cfRule type="cellIs" dxfId="295" priority="375" stopIfTrue="1" operator="equal">
      <formula>"CW 2130-R11"</formula>
    </cfRule>
    <cfRule type="cellIs" dxfId="294" priority="376" stopIfTrue="1" operator="equal">
      <formula>"CW 3120-R2"</formula>
    </cfRule>
    <cfRule type="cellIs" dxfId="293" priority="377" stopIfTrue="1" operator="equal">
      <formula>"CW 3240-R7"</formula>
    </cfRule>
  </conditionalFormatting>
  <conditionalFormatting sqref="D140">
    <cfRule type="cellIs" dxfId="292" priority="372" stopIfTrue="1" operator="equal">
      <formula>"CW 2130-R11"</formula>
    </cfRule>
    <cfRule type="cellIs" dxfId="291" priority="373" stopIfTrue="1" operator="equal">
      <formula>"CW 3120-R2"</formula>
    </cfRule>
    <cfRule type="cellIs" dxfId="290" priority="374" stopIfTrue="1" operator="equal">
      <formula>"CW 3240-R7"</formula>
    </cfRule>
  </conditionalFormatting>
  <conditionalFormatting sqref="D141:D143">
    <cfRule type="cellIs" dxfId="289" priority="369" stopIfTrue="1" operator="equal">
      <formula>"CW 2130-R11"</formula>
    </cfRule>
    <cfRule type="cellIs" dxfId="288" priority="370" stopIfTrue="1" operator="equal">
      <formula>"CW 3120-R2"</formula>
    </cfRule>
    <cfRule type="cellIs" dxfId="287" priority="371" stopIfTrue="1" operator="equal">
      <formula>"CW 3240-R7"</formula>
    </cfRule>
  </conditionalFormatting>
  <conditionalFormatting sqref="D144">
    <cfRule type="cellIs" dxfId="286" priority="366" stopIfTrue="1" operator="equal">
      <formula>"CW 2130-R11"</formula>
    </cfRule>
    <cfRule type="cellIs" dxfId="285" priority="367" stopIfTrue="1" operator="equal">
      <formula>"CW 3120-R2"</formula>
    </cfRule>
    <cfRule type="cellIs" dxfId="284" priority="368" stopIfTrue="1" operator="equal">
      <formula>"CW 3240-R7"</formula>
    </cfRule>
  </conditionalFormatting>
  <conditionalFormatting sqref="D145">
    <cfRule type="cellIs" dxfId="283" priority="363" stopIfTrue="1" operator="equal">
      <formula>"CW 2130-R11"</formula>
    </cfRule>
    <cfRule type="cellIs" dxfId="282" priority="364" stopIfTrue="1" operator="equal">
      <formula>"CW 3120-R2"</formula>
    </cfRule>
    <cfRule type="cellIs" dxfId="281" priority="365" stopIfTrue="1" operator="equal">
      <formula>"CW 3240-R7"</formula>
    </cfRule>
  </conditionalFormatting>
  <conditionalFormatting sqref="D146:D148">
    <cfRule type="cellIs" dxfId="280" priority="360" stopIfTrue="1" operator="equal">
      <formula>"CW 2130-R11"</formula>
    </cfRule>
    <cfRule type="cellIs" dxfId="279" priority="361" stopIfTrue="1" operator="equal">
      <formula>"CW 3120-R2"</formula>
    </cfRule>
    <cfRule type="cellIs" dxfId="278" priority="362" stopIfTrue="1" operator="equal">
      <formula>"CW 3240-R7"</formula>
    </cfRule>
  </conditionalFormatting>
  <conditionalFormatting sqref="D149:D150">
    <cfRule type="cellIs" dxfId="277" priority="357" stopIfTrue="1" operator="equal">
      <formula>"CW 2130-R11"</formula>
    </cfRule>
    <cfRule type="cellIs" dxfId="276" priority="358" stopIfTrue="1" operator="equal">
      <formula>"CW 3120-R2"</formula>
    </cfRule>
    <cfRule type="cellIs" dxfId="275" priority="359" stopIfTrue="1" operator="equal">
      <formula>"CW 3240-R7"</formula>
    </cfRule>
  </conditionalFormatting>
  <conditionalFormatting sqref="D151">
    <cfRule type="cellIs" dxfId="274" priority="354" stopIfTrue="1" operator="equal">
      <formula>"CW 2130-R11"</formula>
    </cfRule>
    <cfRule type="cellIs" dxfId="273" priority="355" stopIfTrue="1" operator="equal">
      <formula>"CW 3120-R2"</formula>
    </cfRule>
    <cfRule type="cellIs" dxfId="272" priority="356" stopIfTrue="1" operator="equal">
      <formula>"CW 3240-R7"</formula>
    </cfRule>
  </conditionalFormatting>
  <conditionalFormatting sqref="D152">
    <cfRule type="cellIs" dxfId="271" priority="351" stopIfTrue="1" operator="equal">
      <formula>"CW 2130-R11"</formula>
    </cfRule>
    <cfRule type="cellIs" dxfId="270" priority="352" stopIfTrue="1" operator="equal">
      <formula>"CW 3120-R2"</formula>
    </cfRule>
    <cfRule type="cellIs" dxfId="269" priority="353" stopIfTrue="1" operator="equal">
      <formula>"CW 3240-R7"</formula>
    </cfRule>
  </conditionalFormatting>
  <conditionalFormatting sqref="D153">
    <cfRule type="cellIs" dxfId="268" priority="348" stopIfTrue="1" operator="equal">
      <formula>"CW 2130-R11"</formula>
    </cfRule>
    <cfRule type="cellIs" dxfId="267" priority="349" stopIfTrue="1" operator="equal">
      <formula>"CW 3120-R2"</formula>
    </cfRule>
    <cfRule type="cellIs" dxfId="266" priority="350" stopIfTrue="1" operator="equal">
      <formula>"CW 3240-R7"</formula>
    </cfRule>
  </conditionalFormatting>
  <conditionalFormatting sqref="D155">
    <cfRule type="cellIs" dxfId="265" priority="345" stopIfTrue="1" operator="equal">
      <formula>"CW 2130-R11"</formula>
    </cfRule>
    <cfRule type="cellIs" dxfId="264" priority="346" stopIfTrue="1" operator="equal">
      <formula>"CW 3120-R2"</formula>
    </cfRule>
    <cfRule type="cellIs" dxfId="263" priority="347" stopIfTrue="1" operator="equal">
      <formula>"CW 3240-R7"</formula>
    </cfRule>
  </conditionalFormatting>
  <conditionalFormatting sqref="D175">
    <cfRule type="cellIs" dxfId="262" priority="342" stopIfTrue="1" operator="equal">
      <formula>"CW 2130-R11"</formula>
    </cfRule>
    <cfRule type="cellIs" dxfId="261" priority="343" stopIfTrue="1" operator="equal">
      <formula>"CW 3120-R2"</formula>
    </cfRule>
    <cfRule type="cellIs" dxfId="260" priority="344" stopIfTrue="1" operator="equal">
      <formula>"CW 3240-R7"</formula>
    </cfRule>
  </conditionalFormatting>
  <conditionalFormatting sqref="D176">
    <cfRule type="cellIs" dxfId="259" priority="336" stopIfTrue="1" operator="equal">
      <formula>"CW 2130-R11"</formula>
    </cfRule>
    <cfRule type="cellIs" dxfId="258" priority="337" stopIfTrue="1" operator="equal">
      <formula>"CW 3120-R2"</formula>
    </cfRule>
    <cfRule type="cellIs" dxfId="257" priority="338" stopIfTrue="1" operator="equal">
      <formula>"CW 3240-R7"</formula>
    </cfRule>
  </conditionalFormatting>
  <conditionalFormatting sqref="D61 D73">
    <cfRule type="cellIs" dxfId="256" priority="325" stopIfTrue="1" operator="equal">
      <formula>"CW 3120-R2"</formula>
    </cfRule>
    <cfRule type="cellIs" dxfId="255" priority="326" stopIfTrue="1" operator="equal">
      <formula>"CW 3240-R7"</formula>
    </cfRule>
  </conditionalFormatting>
  <conditionalFormatting sqref="D62">
    <cfRule type="cellIs" dxfId="254" priority="322" stopIfTrue="1" operator="equal">
      <formula>"CW 2130-R11"</formula>
    </cfRule>
    <cfRule type="cellIs" dxfId="253" priority="323" stopIfTrue="1" operator="equal">
      <formula>"CW 3120-R2"</formula>
    </cfRule>
    <cfRule type="cellIs" dxfId="252" priority="324" stopIfTrue="1" operator="equal">
      <formula>"CW 3240-R7"</formula>
    </cfRule>
  </conditionalFormatting>
  <conditionalFormatting sqref="D63">
    <cfRule type="cellIs" dxfId="251" priority="319" stopIfTrue="1" operator="equal">
      <formula>"CW 2130-R11"</formula>
    </cfRule>
    <cfRule type="cellIs" dxfId="250" priority="320" stopIfTrue="1" operator="equal">
      <formula>"CW 3120-R2"</formula>
    </cfRule>
    <cfRule type="cellIs" dxfId="249" priority="321" stopIfTrue="1" operator="equal">
      <formula>"CW 3240-R7"</formula>
    </cfRule>
  </conditionalFormatting>
  <conditionalFormatting sqref="D67:D70">
    <cfRule type="cellIs" dxfId="248" priority="317" stopIfTrue="1" operator="equal">
      <formula>"CW 3120-R2"</formula>
    </cfRule>
    <cfRule type="cellIs" dxfId="247" priority="318" stopIfTrue="1" operator="equal">
      <formula>"CW 3240-R7"</formula>
    </cfRule>
  </conditionalFormatting>
  <conditionalFormatting sqref="D71:D72">
    <cfRule type="cellIs" dxfId="246" priority="313" stopIfTrue="1" operator="equal">
      <formula>"CW 3120-R2"</formula>
    </cfRule>
    <cfRule type="cellIs" dxfId="245" priority="314" stopIfTrue="1" operator="equal">
      <formula>"CW 3240-R7"</formula>
    </cfRule>
  </conditionalFormatting>
  <conditionalFormatting sqref="D77">
    <cfRule type="cellIs" dxfId="244" priority="309" stopIfTrue="1" operator="equal">
      <formula>"CW 3120-R2"</formula>
    </cfRule>
    <cfRule type="cellIs" dxfId="243" priority="310" stopIfTrue="1" operator="equal">
      <formula>"CW 3240-R7"</formula>
    </cfRule>
  </conditionalFormatting>
  <conditionalFormatting sqref="D78">
    <cfRule type="cellIs" dxfId="242" priority="307" stopIfTrue="1" operator="equal">
      <formula>"CW 3120-R2"</formula>
    </cfRule>
    <cfRule type="cellIs" dxfId="241" priority="308" stopIfTrue="1" operator="equal">
      <formula>"CW 3240-R7"</formula>
    </cfRule>
  </conditionalFormatting>
  <conditionalFormatting sqref="D79">
    <cfRule type="cellIs" dxfId="240" priority="305" stopIfTrue="1" operator="equal">
      <formula>"CW 3120-R2"</formula>
    </cfRule>
    <cfRule type="cellIs" dxfId="239" priority="306" stopIfTrue="1" operator="equal">
      <formula>"CW 3240-R7"</formula>
    </cfRule>
  </conditionalFormatting>
  <conditionalFormatting sqref="D80:D82">
    <cfRule type="cellIs" dxfId="238" priority="302" stopIfTrue="1" operator="equal">
      <formula>"CW 2130-R11"</formula>
    </cfRule>
    <cfRule type="cellIs" dxfId="237" priority="303" stopIfTrue="1" operator="equal">
      <formula>"CW 3120-R2"</formula>
    </cfRule>
    <cfRule type="cellIs" dxfId="236" priority="304" stopIfTrue="1" operator="equal">
      <formula>"CW 3240-R7"</formula>
    </cfRule>
  </conditionalFormatting>
  <conditionalFormatting sqref="D83">
    <cfRule type="cellIs" dxfId="235" priority="299" stopIfTrue="1" operator="equal">
      <formula>"CW 2130-R11"</formula>
    </cfRule>
    <cfRule type="cellIs" dxfId="234" priority="300" stopIfTrue="1" operator="equal">
      <formula>"CW 3120-R2"</formula>
    </cfRule>
    <cfRule type="cellIs" dxfId="233" priority="301" stopIfTrue="1" operator="equal">
      <formula>"CW 3240-R7"</formula>
    </cfRule>
  </conditionalFormatting>
  <conditionalFormatting sqref="D81">
    <cfRule type="cellIs" dxfId="232" priority="296" stopIfTrue="1" operator="equal">
      <formula>"CW 2130-R11"</formula>
    </cfRule>
    <cfRule type="cellIs" dxfId="231" priority="297" stopIfTrue="1" operator="equal">
      <formula>"CW 3120-R2"</formula>
    </cfRule>
    <cfRule type="cellIs" dxfId="230" priority="298" stopIfTrue="1" operator="equal">
      <formula>"CW 3240-R7"</formula>
    </cfRule>
  </conditionalFormatting>
  <conditionalFormatting sqref="D84">
    <cfRule type="cellIs" dxfId="229" priority="294" stopIfTrue="1" operator="equal">
      <formula>"CW 3120-R2"</formula>
    </cfRule>
    <cfRule type="cellIs" dxfId="228" priority="295" stopIfTrue="1" operator="equal">
      <formula>"CW 3240-R7"</formula>
    </cfRule>
  </conditionalFormatting>
  <conditionalFormatting sqref="D85:D87">
    <cfRule type="cellIs" dxfId="227" priority="292" stopIfTrue="1" operator="equal">
      <formula>"CW 3120-R2"</formula>
    </cfRule>
    <cfRule type="cellIs" dxfId="226" priority="293" stopIfTrue="1" operator="equal">
      <formula>"CW 3240-R7"</formula>
    </cfRule>
  </conditionalFormatting>
  <conditionalFormatting sqref="D75:D76">
    <cfRule type="cellIs" dxfId="225" priority="289" stopIfTrue="1" operator="equal">
      <formula>"CW 2130-R11"</formula>
    </cfRule>
    <cfRule type="cellIs" dxfId="224" priority="290" stopIfTrue="1" operator="equal">
      <formula>"CW 3120-R2"</formula>
    </cfRule>
    <cfRule type="cellIs" dxfId="223" priority="291" stopIfTrue="1" operator="equal">
      <formula>"CW 3240-R7"</formula>
    </cfRule>
  </conditionalFormatting>
  <conditionalFormatting sqref="D74">
    <cfRule type="cellIs" dxfId="222" priority="287" stopIfTrue="1" operator="equal">
      <formula>"CW 3120-R2"</formula>
    </cfRule>
    <cfRule type="cellIs" dxfId="221" priority="288" stopIfTrue="1" operator="equal">
      <formula>"CW 3240-R7"</formula>
    </cfRule>
  </conditionalFormatting>
  <conditionalFormatting sqref="D295">
    <cfRule type="cellIs" dxfId="220" priority="284" stopIfTrue="1" operator="equal">
      <formula>"CW 2130-R11"</formula>
    </cfRule>
    <cfRule type="cellIs" dxfId="219" priority="285" stopIfTrue="1" operator="equal">
      <formula>"CW 3120-R2"</formula>
    </cfRule>
    <cfRule type="cellIs" dxfId="218" priority="286" stopIfTrue="1" operator="equal">
      <formula>"CW 3240-R7"</formula>
    </cfRule>
  </conditionalFormatting>
  <conditionalFormatting sqref="D297:D298 D300:D304 D306:D309">
    <cfRule type="cellIs" dxfId="217" priority="257" stopIfTrue="1" operator="equal">
      <formula>"CW 2130-R11"</formula>
    </cfRule>
    <cfRule type="cellIs" dxfId="216" priority="258" stopIfTrue="1" operator="equal">
      <formula>"CW 3120-R2"</formula>
    </cfRule>
    <cfRule type="cellIs" dxfId="215" priority="259" stopIfTrue="1" operator="equal">
      <formula>"CW 3240-R7"</formula>
    </cfRule>
  </conditionalFormatting>
  <conditionalFormatting sqref="D296 D299 D305">
    <cfRule type="cellIs" dxfId="214" priority="254" stopIfTrue="1" operator="equal">
      <formula>"CW 2130-R11"</formula>
    </cfRule>
    <cfRule type="cellIs" dxfId="213" priority="255" stopIfTrue="1" operator="equal">
      <formula>"CW 3120-R2"</formula>
    </cfRule>
    <cfRule type="cellIs" dxfId="212" priority="256" stopIfTrue="1" operator="equal">
      <formula>"CW 3240-R7"</formula>
    </cfRule>
  </conditionalFormatting>
  <conditionalFormatting sqref="D224">
    <cfRule type="cellIs" dxfId="211" priority="249" stopIfTrue="1" operator="equal">
      <formula>"CW 2130-R11"</formula>
    </cfRule>
    <cfRule type="cellIs" dxfId="210" priority="250" stopIfTrue="1" operator="equal">
      <formula>"CW 3120-R2"</formula>
    </cfRule>
    <cfRule type="cellIs" dxfId="209" priority="251" stopIfTrue="1" operator="equal">
      <formula>"CW 3240-R7"</formula>
    </cfRule>
  </conditionalFormatting>
  <conditionalFormatting sqref="D223">
    <cfRule type="cellIs" dxfId="208" priority="252" stopIfTrue="1" operator="equal">
      <formula>"CW 3120-R2"</formula>
    </cfRule>
    <cfRule type="cellIs" dxfId="207" priority="253" stopIfTrue="1" operator="equal">
      <formula>"CW 3240-R7"</formula>
    </cfRule>
  </conditionalFormatting>
  <conditionalFormatting sqref="D262">
    <cfRule type="cellIs" dxfId="206" priority="247" stopIfTrue="1" operator="equal">
      <formula>"CW 3120-R2"</formula>
    </cfRule>
    <cfRule type="cellIs" dxfId="205" priority="248" stopIfTrue="1" operator="equal">
      <formula>"CW 3240-R7"</formula>
    </cfRule>
  </conditionalFormatting>
  <conditionalFormatting sqref="D265">
    <cfRule type="cellIs" dxfId="204" priority="241" stopIfTrue="1" operator="equal">
      <formula>"CW 2130-R11"</formula>
    </cfRule>
    <cfRule type="cellIs" dxfId="203" priority="242" stopIfTrue="1" operator="equal">
      <formula>"CW 3120-R2"</formula>
    </cfRule>
    <cfRule type="cellIs" dxfId="202" priority="243" stopIfTrue="1" operator="equal">
      <formula>"CW 3240-R7"</formula>
    </cfRule>
  </conditionalFormatting>
  <conditionalFormatting sqref="D267">
    <cfRule type="cellIs" dxfId="201" priority="239" stopIfTrue="1" operator="equal">
      <formula>"CW 3120-R2"</formula>
    </cfRule>
    <cfRule type="cellIs" dxfId="200" priority="240" stopIfTrue="1" operator="equal">
      <formula>"CW 3240-R7"</formula>
    </cfRule>
  </conditionalFormatting>
  <conditionalFormatting sqref="D269">
    <cfRule type="cellIs" dxfId="199" priority="237" stopIfTrue="1" operator="equal">
      <formula>"CW 3120-R2"</formula>
    </cfRule>
    <cfRule type="cellIs" dxfId="198" priority="238" stopIfTrue="1" operator="equal">
      <formula>"CW 3240-R7"</formula>
    </cfRule>
  </conditionalFormatting>
  <conditionalFormatting sqref="D268">
    <cfRule type="cellIs" dxfId="197" priority="235" stopIfTrue="1" operator="equal">
      <formula>"CW 3120-R2"</formula>
    </cfRule>
    <cfRule type="cellIs" dxfId="196" priority="236" stopIfTrue="1" operator="equal">
      <formula>"CW 3240-R7"</formula>
    </cfRule>
  </conditionalFormatting>
  <conditionalFormatting sqref="D271">
    <cfRule type="cellIs" dxfId="195" priority="233" stopIfTrue="1" operator="equal">
      <formula>"CW 3120-R2"</formula>
    </cfRule>
    <cfRule type="cellIs" dxfId="194" priority="234" stopIfTrue="1" operator="equal">
      <formula>"CW 3240-R7"</formula>
    </cfRule>
  </conditionalFormatting>
  <conditionalFormatting sqref="D274">
    <cfRule type="cellIs" dxfId="193" priority="228" stopIfTrue="1" operator="equal">
      <formula>"CW 2130-R11"</formula>
    </cfRule>
    <cfRule type="cellIs" dxfId="192" priority="229" stopIfTrue="1" operator="equal">
      <formula>"CW 3120-R2"</formula>
    </cfRule>
    <cfRule type="cellIs" dxfId="191" priority="230" stopIfTrue="1" operator="equal">
      <formula>"CW 3240-R7"</formula>
    </cfRule>
  </conditionalFormatting>
  <conditionalFormatting sqref="D273">
    <cfRule type="cellIs" dxfId="190" priority="231" stopIfTrue="1" operator="equal">
      <formula>"CW 3120-R2"</formula>
    </cfRule>
    <cfRule type="cellIs" dxfId="189" priority="232" stopIfTrue="1" operator="equal">
      <formula>"CW 3240-R7"</formula>
    </cfRule>
  </conditionalFormatting>
  <conditionalFormatting sqref="D277">
    <cfRule type="cellIs" dxfId="188" priority="223" stopIfTrue="1" operator="equal">
      <formula>"CW 2130-R11"</formula>
    </cfRule>
    <cfRule type="cellIs" dxfId="187" priority="224" stopIfTrue="1" operator="equal">
      <formula>"CW 3120-R2"</formula>
    </cfRule>
    <cfRule type="cellIs" dxfId="186" priority="225" stopIfTrue="1" operator="equal">
      <formula>"CW 3240-R7"</formula>
    </cfRule>
  </conditionalFormatting>
  <conditionalFormatting sqref="D276">
    <cfRule type="cellIs" dxfId="185" priority="226" stopIfTrue="1" operator="equal">
      <formula>"CW 3120-R2"</formula>
    </cfRule>
    <cfRule type="cellIs" dxfId="184" priority="227" stopIfTrue="1" operator="equal">
      <formula>"CW 3240-R7"</formula>
    </cfRule>
  </conditionalFormatting>
  <conditionalFormatting sqref="D285 D291 D288">
    <cfRule type="cellIs" dxfId="183" priority="217" stopIfTrue="1" operator="equal">
      <formula>"CW 2130-R11"</formula>
    </cfRule>
    <cfRule type="cellIs" dxfId="182" priority="218" stopIfTrue="1" operator="equal">
      <formula>"CW 3120-R2"</formula>
    </cfRule>
    <cfRule type="cellIs" dxfId="181" priority="219" stopIfTrue="1" operator="equal">
      <formula>"CW 3240-R7"</formula>
    </cfRule>
  </conditionalFormatting>
  <conditionalFormatting sqref="D284">
    <cfRule type="cellIs" dxfId="180" priority="215" stopIfTrue="1" operator="equal">
      <formula>"CW 3120-R2"</formula>
    </cfRule>
    <cfRule type="cellIs" dxfId="179" priority="216" stopIfTrue="1" operator="equal">
      <formula>"CW 3240-R7"</formula>
    </cfRule>
  </conditionalFormatting>
  <conditionalFormatting sqref="D290">
    <cfRule type="cellIs" dxfId="178" priority="213" stopIfTrue="1" operator="equal">
      <formula>"CW 3120-R2"</formula>
    </cfRule>
    <cfRule type="cellIs" dxfId="177" priority="214" stopIfTrue="1" operator="equal">
      <formula>"CW 3240-R7"</formula>
    </cfRule>
  </conditionalFormatting>
  <conditionalFormatting sqref="D287">
    <cfRule type="cellIs" dxfId="176" priority="211" stopIfTrue="1" operator="equal">
      <formula>"CW 3120-R2"</formula>
    </cfRule>
    <cfRule type="cellIs" dxfId="175" priority="212" stopIfTrue="1" operator="equal">
      <formula>"CW 3240-R7"</formula>
    </cfRule>
  </conditionalFormatting>
  <conditionalFormatting sqref="D162">
    <cfRule type="cellIs" dxfId="174" priority="206" stopIfTrue="1" operator="equal">
      <formula>"CW 3120-R2"</formula>
    </cfRule>
    <cfRule type="cellIs" dxfId="173" priority="207" stopIfTrue="1" operator="equal">
      <formula>"CW 3240-R7"</formula>
    </cfRule>
  </conditionalFormatting>
  <conditionalFormatting sqref="D159:D160">
    <cfRule type="cellIs" dxfId="172" priority="204" stopIfTrue="1" operator="equal">
      <formula>"CW 3120-R2"</formula>
    </cfRule>
    <cfRule type="cellIs" dxfId="171" priority="205" stopIfTrue="1" operator="equal">
      <formula>"CW 3240-R7"</formula>
    </cfRule>
  </conditionalFormatting>
  <conditionalFormatting sqref="D164">
    <cfRule type="cellIs" dxfId="170" priority="202" stopIfTrue="1" operator="equal">
      <formula>"CW 3120-R2"</formula>
    </cfRule>
    <cfRule type="cellIs" dxfId="169" priority="203" stopIfTrue="1" operator="equal">
      <formula>"CW 3240-R7"</formula>
    </cfRule>
  </conditionalFormatting>
  <conditionalFormatting sqref="D166">
    <cfRule type="cellIs" dxfId="168" priority="198" stopIfTrue="1" operator="equal">
      <formula>"CW 3120-R2"</formula>
    </cfRule>
    <cfRule type="cellIs" dxfId="167" priority="199" stopIfTrue="1" operator="equal">
      <formula>"CW 3240-R7"</formula>
    </cfRule>
  </conditionalFormatting>
  <conditionalFormatting sqref="D165">
    <cfRule type="cellIs" dxfId="166" priority="196" stopIfTrue="1" operator="equal">
      <formula>"CW 3120-R2"</formula>
    </cfRule>
    <cfRule type="cellIs" dxfId="165" priority="197" stopIfTrue="1" operator="equal">
      <formula>"CW 3240-R7"</formula>
    </cfRule>
  </conditionalFormatting>
  <conditionalFormatting sqref="D171">
    <cfRule type="cellIs" dxfId="164" priority="188" stopIfTrue="1" operator="equal">
      <formula>"CW 3120-R2"</formula>
    </cfRule>
    <cfRule type="cellIs" dxfId="163" priority="189" stopIfTrue="1" operator="equal">
      <formula>"CW 3240-R7"</formula>
    </cfRule>
  </conditionalFormatting>
  <conditionalFormatting sqref="D173">
    <cfRule type="cellIs" dxfId="162" priority="184" stopIfTrue="1" operator="equal">
      <formula>"CW 3120-R2"</formula>
    </cfRule>
    <cfRule type="cellIs" dxfId="161" priority="185" stopIfTrue="1" operator="equal">
      <formula>"CW 3240-R7"</formula>
    </cfRule>
  </conditionalFormatting>
  <conditionalFormatting sqref="D279">
    <cfRule type="cellIs" dxfId="160" priority="172" stopIfTrue="1" operator="equal">
      <formula>"CW 3120-R2"</formula>
    </cfRule>
    <cfRule type="cellIs" dxfId="159" priority="173" stopIfTrue="1" operator="equal">
      <formula>"CW 3240-R7"</formula>
    </cfRule>
  </conditionalFormatting>
  <conditionalFormatting sqref="D157:D158">
    <cfRule type="cellIs" dxfId="158" priority="170" stopIfTrue="1" operator="equal">
      <formula>"CW 3120-R2"</formula>
    </cfRule>
    <cfRule type="cellIs" dxfId="157" priority="171" stopIfTrue="1" operator="equal">
      <formula>"CW 3240-R7"</formula>
    </cfRule>
  </conditionalFormatting>
  <conditionalFormatting sqref="D167">
    <cfRule type="cellIs" dxfId="156" priority="168" stopIfTrue="1" operator="equal">
      <formula>"CW 3120-R2"</formula>
    </cfRule>
    <cfRule type="cellIs" dxfId="155" priority="169" stopIfTrue="1" operator="equal">
      <formula>"CW 3240-R7"</formula>
    </cfRule>
  </conditionalFormatting>
  <conditionalFormatting sqref="D169">
    <cfRule type="cellIs" dxfId="154" priority="166" stopIfTrue="1" operator="equal">
      <formula>"CW 3120-R2"</formula>
    </cfRule>
    <cfRule type="cellIs" dxfId="153" priority="167" stopIfTrue="1" operator="equal">
      <formula>"CW 3240-R7"</formula>
    </cfRule>
  </conditionalFormatting>
  <conditionalFormatting sqref="D168">
    <cfRule type="cellIs" dxfId="152" priority="164" stopIfTrue="1" operator="equal">
      <formula>"CW 3120-R2"</formula>
    </cfRule>
    <cfRule type="cellIs" dxfId="151" priority="165" stopIfTrue="1" operator="equal">
      <formula>"CW 3240-R7"</formula>
    </cfRule>
  </conditionalFormatting>
  <conditionalFormatting sqref="D227">
    <cfRule type="cellIs" dxfId="150" priority="162" stopIfTrue="1" operator="equal">
      <formula>"CW 3120-R2"</formula>
    </cfRule>
    <cfRule type="cellIs" dxfId="149" priority="163" stopIfTrue="1" operator="equal">
      <formula>"CW 3240-R7"</formula>
    </cfRule>
  </conditionalFormatting>
  <conditionalFormatting sqref="D228">
    <cfRule type="cellIs" dxfId="148" priority="160" stopIfTrue="1" operator="equal">
      <formula>"CW 3120-R2"</formula>
    </cfRule>
    <cfRule type="cellIs" dxfId="147" priority="161" stopIfTrue="1" operator="equal">
      <formula>"CW 3240-R7"</formula>
    </cfRule>
  </conditionalFormatting>
  <conditionalFormatting sqref="D245">
    <cfRule type="cellIs" dxfId="146" priority="158" stopIfTrue="1" operator="equal">
      <formula>"CW 3120-R2"</formula>
    </cfRule>
    <cfRule type="cellIs" dxfId="145" priority="159" stopIfTrue="1" operator="equal">
      <formula>"CW 3240-R7"</formula>
    </cfRule>
  </conditionalFormatting>
  <conditionalFormatting sqref="D246">
    <cfRule type="cellIs" dxfId="144" priority="156" stopIfTrue="1" operator="equal">
      <formula>"CW 3120-R2"</formula>
    </cfRule>
    <cfRule type="cellIs" dxfId="143" priority="157" stopIfTrue="1" operator="equal">
      <formula>"CW 3240-R7"</formula>
    </cfRule>
  </conditionalFormatting>
  <conditionalFormatting sqref="D240">
    <cfRule type="cellIs" dxfId="142" priority="154" stopIfTrue="1" operator="equal">
      <formula>"CW 3120-R2"</formula>
    </cfRule>
    <cfRule type="cellIs" dxfId="141" priority="155" stopIfTrue="1" operator="equal">
      <formula>"CW 3240-R7"</formula>
    </cfRule>
  </conditionalFormatting>
  <conditionalFormatting sqref="D242">
    <cfRule type="cellIs" dxfId="140" priority="152" stopIfTrue="1" operator="equal">
      <formula>"CW 3120-R2"</formula>
    </cfRule>
    <cfRule type="cellIs" dxfId="139" priority="153" stopIfTrue="1" operator="equal">
      <formula>"CW 3240-R7"</formula>
    </cfRule>
  </conditionalFormatting>
  <conditionalFormatting sqref="D241">
    <cfRule type="cellIs" dxfId="138" priority="150" stopIfTrue="1" operator="equal">
      <formula>"CW 3120-R2"</formula>
    </cfRule>
    <cfRule type="cellIs" dxfId="137" priority="151" stopIfTrue="1" operator="equal">
      <formula>"CW 3240-R7"</formula>
    </cfRule>
  </conditionalFormatting>
  <conditionalFormatting sqref="D236:D237">
    <cfRule type="cellIs" dxfId="136" priority="148" stopIfTrue="1" operator="equal">
      <formula>"CW 3120-R2"</formula>
    </cfRule>
    <cfRule type="cellIs" dxfId="135" priority="149" stopIfTrue="1" operator="equal">
      <formula>"CW 3240-R7"</formula>
    </cfRule>
  </conditionalFormatting>
  <conditionalFormatting sqref="D238:D239">
    <cfRule type="cellIs" dxfId="134" priority="146" stopIfTrue="1" operator="equal">
      <formula>"CW 3120-R2"</formula>
    </cfRule>
    <cfRule type="cellIs" dxfId="133" priority="147" stopIfTrue="1" operator="equal">
      <formula>"CW 3240-R7"</formula>
    </cfRule>
  </conditionalFormatting>
  <conditionalFormatting sqref="D235 D230 D232:D233">
    <cfRule type="cellIs" dxfId="132" priority="144" stopIfTrue="1" operator="equal">
      <formula>"CW 3120-R2"</formula>
    </cfRule>
    <cfRule type="cellIs" dxfId="131" priority="145" stopIfTrue="1" operator="equal">
      <formula>"CW 3240-R7"</formula>
    </cfRule>
  </conditionalFormatting>
  <conditionalFormatting sqref="D234">
    <cfRule type="cellIs" dxfId="130" priority="142" stopIfTrue="1" operator="equal">
      <formula>"CW 3120-R2"</formula>
    </cfRule>
    <cfRule type="cellIs" dxfId="129" priority="143" stopIfTrue="1" operator="equal">
      <formula>"CW 3240-R7"</formula>
    </cfRule>
  </conditionalFormatting>
  <conditionalFormatting sqref="D231">
    <cfRule type="cellIs" dxfId="128" priority="140" stopIfTrue="1" operator="equal">
      <formula>"CW 3120-R2"</formula>
    </cfRule>
    <cfRule type="cellIs" dxfId="127" priority="141" stopIfTrue="1" operator="equal">
      <formula>"CW 3240-R7"</formula>
    </cfRule>
  </conditionalFormatting>
  <conditionalFormatting sqref="D258">
    <cfRule type="cellIs" dxfId="126" priority="138" stopIfTrue="1" operator="equal">
      <formula>"CW 3120-R2"</formula>
    </cfRule>
    <cfRule type="cellIs" dxfId="125" priority="139" stopIfTrue="1" operator="equal">
      <formula>"CW 3240-R7"</formula>
    </cfRule>
  </conditionalFormatting>
  <conditionalFormatting sqref="D260">
    <cfRule type="cellIs" dxfId="124" priority="136" stopIfTrue="1" operator="equal">
      <formula>"CW 3120-R2"</formula>
    </cfRule>
    <cfRule type="cellIs" dxfId="123" priority="137" stopIfTrue="1" operator="equal">
      <formula>"CW 3240-R7"</formula>
    </cfRule>
  </conditionalFormatting>
  <conditionalFormatting sqref="D259">
    <cfRule type="cellIs" dxfId="122" priority="134" stopIfTrue="1" operator="equal">
      <formula>"CW 3120-R2"</formula>
    </cfRule>
    <cfRule type="cellIs" dxfId="121" priority="135" stopIfTrue="1" operator="equal">
      <formula>"CW 3240-R7"</formula>
    </cfRule>
  </conditionalFormatting>
  <conditionalFormatting sqref="D254:D255">
    <cfRule type="cellIs" dxfId="120" priority="132" stopIfTrue="1" operator="equal">
      <formula>"CW 3120-R2"</formula>
    </cfRule>
    <cfRule type="cellIs" dxfId="119" priority="133" stopIfTrue="1" operator="equal">
      <formula>"CW 3240-R7"</formula>
    </cfRule>
  </conditionalFormatting>
  <conditionalFormatting sqref="D256:D257">
    <cfRule type="cellIs" dxfId="118" priority="130" stopIfTrue="1" operator="equal">
      <formula>"CW 3120-R2"</formula>
    </cfRule>
    <cfRule type="cellIs" dxfId="117" priority="131" stopIfTrue="1" operator="equal">
      <formula>"CW 3240-R7"</formula>
    </cfRule>
  </conditionalFormatting>
  <conditionalFormatting sqref="D253 D248 D250:D251">
    <cfRule type="cellIs" dxfId="116" priority="128" stopIfTrue="1" operator="equal">
      <formula>"CW 3120-R2"</formula>
    </cfRule>
    <cfRule type="cellIs" dxfId="115" priority="129" stopIfTrue="1" operator="equal">
      <formula>"CW 3240-R7"</formula>
    </cfRule>
  </conditionalFormatting>
  <conditionalFormatting sqref="D252">
    <cfRule type="cellIs" dxfId="114" priority="126" stopIfTrue="1" operator="equal">
      <formula>"CW 3120-R2"</formula>
    </cfRule>
    <cfRule type="cellIs" dxfId="113" priority="127" stopIfTrue="1" operator="equal">
      <formula>"CW 3240-R7"</formula>
    </cfRule>
  </conditionalFormatting>
  <conditionalFormatting sqref="D249">
    <cfRule type="cellIs" dxfId="112" priority="124" stopIfTrue="1" operator="equal">
      <formula>"CW 3120-R2"</formula>
    </cfRule>
    <cfRule type="cellIs" dxfId="111" priority="125" stopIfTrue="1" operator="equal">
      <formula>"CW 3240-R7"</formula>
    </cfRule>
  </conditionalFormatting>
  <conditionalFormatting sqref="D64">
    <cfRule type="cellIs" dxfId="110" priority="122" stopIfTrue="1" operator="equal">
      <formula>"CW 3120-R2"</formula>
    </cfRule>
    <cfRule type="cellIs" dxfId="109" priority="123" stopIfTrue="1" operator="equal">
      <formula>"CW 3240-R7"</formula>
    </cfRule>
  </conditionalFormatting>
  <conditionalFormatting sqref="D66">
    <cfRule type="cellIs" dxfId="108" priority="120" stopIfTrue="1" operator="equal">
      <formula>"CW 3120-R2"</formula>
    </cfRule>
    <cfRule type="cellIs" dxfId="107" priority="121" stopIfTrue="1" operator="equal">
      <formula>"CW 3240-R7"</formula>
    </cfRule>
  </conditionalFormatting>
  <conditionalFormatting sqref="D65">
    <cfRule type="cellIs" dxfId="106" priority="118" stopIfTrue="1" operator="equal">
      <formula>"CW 3120-R2"</formula>
    </cfRule>
    <cfRule type="cellIs" dxfId="105" priority="119" stopIfTrue="1" operator="equal">
      <formula>"CW 3240-R7"</formula>
    </cfRule>
  </conditionalFormatting>
  <conditionalFormatting sqref="D280">
    <cfRule type="cellIs" dxfId="104" priority="115" stopIfTrue="1" operator="equal">
      <formula>"CW 2130-R11"</formula>
    </cfRule>
    <cfRule type="cellIs" dxfId="103" priority="116" stopIfTrue="1" operator="equal">
      <formula>"CW 3120-R2"</formula>
    </cfRule>
    <cfRule type="cellIs" dxfId="102" priority="117" stopIfTrue="1" operator="equal">
      <formula>"CW 3240-R7"</formula>
    </cfRule>
  </conditionalFormatting>
  <conditionalFormatting sqref="D185 D187">
    <cfRule type="cellIs" dxfId="101" priority="112" stopIfTrue="1" operator="equal">
      <formula>"CW 2130-R11"</formula>
    </cfRule>
    <cfRule type="cellIs" dxfId="100" priority="113" stopIfTrue="1" operator="equal">
      <formula>"CW 3120-R2"</formula>
    </cfRule>
    <cfRule type="cellIs" dxfId="99" priority="114" stopIfTrue="1" operator="equal">
      <formula>"CW 3240-R7"</formula>
    </cfRule>
  </conditionalFormatting>
  <conditionalFormatting sqref="D184">
    <cfRule type="cellIs" dxfId="98" priority="109" stopIfTrue="1" operator="equal">
      <formula>"CW 2130-R11"</formula>
    </cfRule>
    <cfRule type="cellIs" dxfId="97" priority="110" stopIfTrue="1" operator="equal">
      <formula>"CW 3120-R2"</formula>
    </cfRule>
    <cfRule type="cellIs" dxfId="96" priority="111" stopIfTrue="1" operator="equal">
      <formula>"CW 3240-R7"</formula>
    </cfRule>
  </conditionalFormatting>
  <conditionalFormatting sqref="D186">
    <cfRule type="cellIs" dxfId="95" priority="106" stopIfTrue="1" operator="equal">
      <formula>"CW 2130-R11"</formula>
    </cfRule>
    <cfRule type="cellIs" dxfId="94" priority="107" stopIfTrue="1" operator="equal">
      <formula>"CW 3120-R2"</formula>
    </cfRule>
    <cfRule type="cellIs" dxfId="93" priority="108" stopIfTrue="1" operator="equal">
      <formula>"CW 3240-R7"</formula>
    </cfRule>
  </conditionalFormatting>
  <conditionalFormatting sqref="D192 D194">
    <cfRule type="cellIs" dxfId="92" priority="103" stopIfTrue="1" operator="equal">
      <formula>"CW 2130-R11"</formula>
    </cfRule>
    <cfRule type="cellIs" dxfId="91" priority="104" stopIfTrue="1" operator="equal">
      <formula>"CW 3120-R2"</formula>
    </cfRule>
    <cfRule type="cellIs" dxfId="90" priority="105" stopIfTrue="1" operator="equal">
      <formula>"CW 3240-R7"</formula>
    </cfRule>
  </conditionalFormatting>
  <conditionalFormatting sqref="D191">
    <cfRule type="cellIs" dxfId="89" priority="100" stopIfTrue="1" operator="equal">
      <formula>"CW 2130-R11"</formula>
    </cfRule>
    <cfRule type="cellIs" dxfId="88" priority="101" stopIfTrue="1" operator="equal">
      <formula>"CW 3120-R2"</formula>
    </cfRule>
    <cfRule type="cellIs" dxfId="87" priority="102" stopIfTrue="1" operator="equal">
      <formula>"CW 3240-R7"</formula>
    </cfRule>
  </conditionalFormatting>
  <conditionalFormatting sqref="D193">
    <cfRule type="cellIs" dxfId="86" priority="97" stopIfTrue="1" operator="equal">
      <formula>"CW 2130-R11"</formula>
    </cfRule>
    <cfRule type="cellIs" dxfId="85" priority="98" stopIfTrue="1" operator="equal">
      <formula>"CW 3120-R2"</formula>
    </cfRule>
    <cfRule type="cellIs" dxfId="84" priority="99" stopIfTrue="1" operator="equal">
      <formula>"CW 3240-R7"</formula>
    </cfRule>
  </conditionalFormatting>
  <conditionalFormatting sqref="D199:D200 D202:D203 D205 D207:D208 D210 D212">
    <cfRule type="cellIs" dxfId="83" priority="94" stopIfTrue="1" operator="equal">
      <formula>"CW 2130-R11"</formula>
    </cfRule>
    <cfRule type="cellIs" dxfId="82" priority="95" stopIfTrue="1" operator="equal">
      <formula>"CW 3120-R2"</formula>
    </cfRule>
    <cfRule type="cellIs" dxfId="81" priority="96" stopIfTrue="1" operator="equal">
      <formula>"CW 3240-R7"</formula>
    </cfRule>
  </conditionalFormatting>
  <conditionalFormatting sqref="D198">
    <cfRule type="cellIs" dxfId="80" priority="91" stopIfTrue="1" operator="equal">
      <formula>"CW 2130-R11"</formula>
    </cfRule>
    <cfRule type="cellIs" dxfId="79" priority="92" stopIfTrue="1" operator="equal">
      <formula>"CW 3120-R2"</formula>
    </cfRule>
    <cfRule type="cellIs" dxfId="78" priority="93" stopIfTrue="1" operator="equal">
      <formula>"CW 3240-R7"</formula>
    </cfRule>
  </conditionalFormatting>
  <conditionalFormatting sqref="D201">
    <cfRule type="cellIs" dxfId="77" priority="88" stopIfTrue="1" operator="equal">
      <formula>"CW 2130-R11"</formula>
    </cfRule>
    <cfRule type="cellIs" dxfId="76" priority="89" stopIfTrue="1" operator="equal">
      <formula>"CW 3120-R2"</formula>
    </cfRule>
    <cfRule type="cellIs" dxfId="75" priority="90" stopIfTrue="1" operator="equal">
      <formula>"CW 3240-R7"</formula>
    </cfRule>
  </conditionalFormatting>
  <conditionalFormatting sqref="D204">
    <cfRule type="cellIs" dxfId="74" priority="85" stopIfTrue="1" operator="equal">
      <formula>"CW 2130-R11"</formula>
    </cfRule>
    <cfRule type="cellIs" dxfId="73" priority="86" stopIfTrue="1" operator="equal">
      <formula>"CW 3120-R2"</formula>
    </cfRule>
    <cfRule type="cellIs" dxfId="72" priority="87" stopIfTrue="1" operator="equal">
      <formula>"CW 3240-R7"</formula>
    </cfRule>
  </conditionalFormatting>
  <conditionalFormatting sqref="D206">
    <cfRule type="cellIs" dxfId="71" priority="82" stopIfTrue="1" operator="equal">
      <formula>"CW 2130-R11"</formula>
    </cfRule>
    <cfRule type="cellIs" dxfId="70" priority="83" stopIfTrue="1" operator="equal">
      <formula>"CW 3120-R2"</formula>
    </cfRule>
    <cfRule type="cellIs" dxfId="69" priority="84" stopIfTrue="1" operator="equal">
      <formula>"CW 3240-R7"</formula>
    </cfRule>
  </conditionalFormatting>
  <conditionalFormatting sqref="D209">
    <cfRule type="cellIs" dxfId="68" priority="79" stopIfTrue="1" operator="equal">
      <formula>"CW 2130-R11"</formula>
    </cfRule>
    <cfRule type="cellIs" dxfId="67" priority="80" stopIfTrue="1" operator="equal">
      <formula>"CW 3120-R2"</formula>
    </cfRule>
    <cfRule type="cellIs" dxfId="66" priority="81" stopIfTrue="1" operator="equal">
      <formula>"CW 3240-R7"</formula>
    </cfRule>
  </conditionalFormatting>
  <conditionalFormatting sqref="D211">
    <cfRule type="cellIs" dxfId="65" priority="76" stopIfTrue="1" operator="equal">
      <formula>"CW 2130-R11"</formula>
    </cfRule>
    <cfRule type="cellIs" dxfId="64" priority="77" stopIfTrue="1" operator="equal">
      <formula>"CW 3120-R2"</formula>
    </cfRule>
    <cfRule type="cellIs" dxfId="63" priority="78" stopIfTrue="1" operator="equal">
      <formula>"CW 3240-R7"</formula>
    </cfRule>
  </conditionalFormatting>
  <conditionalFormatting sqref="D196">
    <cfRule type="cellIs" dxfId="62" priority="73" stopIfTrue="1" operator="equal">
      <formula>"CW 2130-R11"</formula>
    </cfRule>
    <cfRule type="cellIs" dxfId="61" priority="74" stopIfTrue="1" operator="equal">
      <formula>"CW 3120-R2"</formula>
    </cfRule>
    <cfRule type="cellIs" dxfId="60" priority="75" stopIfTrue="1" operator="equal">
      <formula>"CW 3240-R7"</formula>
    </cfRule>
  </conditionalFormatting>
  <conditionalFormatting sqref="D195">
    <cfRule type="cellIs" dxfId="59" priority="70" stopIfTrue="1" operator="equal">
      <formula>"CW 2130-R11"</formula>
    </cfRule>
    <cfRule type="cellIs" dxfId="58" priority="71" stopIfTrue="1" operator="equal">
      <formula>"CW 3120-R2"</formula>
    </cfRule>
    <cfRule type="cellIs" dxfId="57" priority="72" stopIfTrue="1" operator="equal">
      <formula>"CW 3240-R7"</formula>
    </cfRule>
  </conditionalFormatting>
  <conditionalFormatting sqref="D189">
    <cfRule type="cellIs" dxfId="56" priority="67" stopIfTrue="1" operator="equal">
      <formula>"CW 2130-R11"</formula>
    </cfRule>
    <cfRule type="cellIs" dxfId="55" priority="68" stopIfTrue="1" operator="equal">
      <formula>"CW 3120-R2"</formula>
    </cfRule>
    <cfRule type="cellIs" dxfId="54" priority="69" stopIfTrue="1" operator="equal">
      <formula>"CW 3240-R7"</formula>
    </cfRule>
  </conditionalFormatting>
  <conditionalFormatting sqref="D188">
    <cfRule type="cellIs" dxfId="53" priority="64" stopIfTrue="1" operator="equal">
      <formula>"CW 2130-R11"</formula>
    </cfRule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215 D217">
    <cfRule type="cellIs" dxfId="50" priority="61" stopIfTrue="1" operator="equal">
      <formula>"CW 2130-R11"</formula>
    </cfRule>
    <cfRule type="cellIs" dxfId="49" priority="62" stopIfTrue="1" operator="equal">
      <formula>"CW 3120-R2"</formula>
    </cfRule>
    <cfRule type="cellIs" dxfId="48" priority="63" stopIfTrue="1" operator="equal">
      <formula>"CW 3240-R7"</formula>
    </cfRule>
  </conditionalFormatting>
  <conditionalFormatting sqref="D214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216">
    <cfRule type="cellIs" dxfId="44" priority="55" stopIfTrue="1" operator="equal">
      <formula>"CW 2130-R11"</formula>
    </cfRule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219">
    <cfRule type="cellIs" dxfId="41" priority="52" stopIfTrue="1" operator="equal">
      <formula>"CW 2130-R11"</formula>
    </cfRule>
    <cfRule type="cellIs" dxfId="40" priority="53" stopIfTrue="1" operator="equal">
      <formula>"CW 3120-R2"</formula>
    </cfRule>
    <cfRule type="cellIs" dxfId="39" priority="54" stopIfTrue="1" operator="equal">
      <formula>"CW 3240-R7"</formula>
    </cfRule>
  </conditionalFormatting>
  <conditionalFormatting sqref="D218">
    <cfRule type="cellIs" dxfId="38" priority="49" stopIfTrue="1" operator="equal">
      <formula>"CW 2130-R11"</formula>
    </cfRule>
    <cfRule type="cellIs" dxfId="37" priority="50" stopIfTrue="1" operator="equal">
      <formula>"CW 3120-R2"</formula>
    </cfRule>
    <cfRule type="cellIs" dxfId="36" priority="51" stopIfTrue="1" operator="equal">
      <formula>"CW 3240-R7"</formula>
    </cfRule>
  </conditionalFormatting>
  <conditionalFormatting sqref="D100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101">
    <cfRule type="cellIs" dxfId="32" priority="40" stopIfTrue="1" operator="equal">
      <formula>"CW 2130-R11"</formula>
    </cfRule>
    <cfRule type="cellIs" dxfId="31" priority="41" stopIfTrue="1" operator="equal">
      <formula>"CW 3120-R2"</formula>
    </cfRule>
    <cfRule type="cellIs" dxfId="30" priority="42" stopIfTrue="1" operator="equal">
      <formula>"CW 3240-R7"</formula>
    </cfRule>
  </conditionalFormatting>
  <conditionalFormatting sqref="D102">
    <cfRule type="cellIs" dxfId="29" priority="37" stopIfTrue="1" operator="equal">
      <formula>"CW 2130-R11"</formula>
    </cfRule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103">
    <cfRule type="cellIs" dxfId="26" priority="34" stopIfTrue="1" operator="equal">
      <formula>"CW 2130-R11"</formula>
    </cfRule>
    <cfRule type="cellIs" dxfId="25" priority="35" stopIfTrue="1" operator="equal">
      <formula>"CW 3120-R2"</formula>
    </cfRule>
    <cfRule type="cellIs" dxfId="24" priority="36" stopIfTrue="1" operator="equal">
      <formula>"CW 3240-R7"</formula>
    </cfRule>
  </conditionalFormatting>
  <conditionalFormatting sqref="D104">
    <cfRule type="cellIs" dxfId="23" priority="28" stopIfTrue="1" operator="equal">
      <formula>"CW 2130-R11"</formula>
    </cfRule>
    <cfRule type="cellIs" dxfId="22" priority="29" stopIfTrue="1" operator="equal">
      <formula>"CW 3120-R2"</formula>
    </cfRule>
    <cfRule type="cellIs" dxfId="21" priority="30" stopIfTrue="1" operator="equal">
      <formula>"CW 3240-R7"</formula>
    </cfRule>
  </conditionalFormatting>
  <conditionalFormatting sqref="D105">
    <cfRule type="cellIs" dxfId="20" priority="25" stopIfTrue="1" operator="equal">
      <formula>"CW 2130-R11"</formula>
    </cfRule>
    <cfRule type="cellIs" dxfId="19" priority="26" stopIfTrue="1" operator="equal">
      <formula>"CW 3120-R2"</formula>
    </cfRule>
    <cfRule type="cellIs" dxfId="18" priority="27" stopIfTrue="1" operator="equal">
      <formula>"CW 3240-R7"</formula>
    </cfRule>
  </conditionalFormatting>
  <conditionalFormatting sqref="D106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07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0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109:D110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111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11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12" xr:uid="{00000000-0002-0000-0200-000000000000}">
      <formula1>IF(AND(G312&gt;=0.01,G312&lt;=G326*0.05),ROUND(G312,2),0.01)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0 G23 G35:G36 G42 G44:G45 G48:G49 G51:G52 G30:G32 G89 G91 G130 G132 G134 G141:G145 G148 G150 G152:G153 G155 G175 G253 G69:G70 G75:G76 G78 G73 G81:G87 G296:G309 G54:G59 G177:G180 G126:G128 G124 G25 G27:G28 G119 G121:G122 G263 G265 G269 G271 G274 G277 G279:G280 G291 G285 G288 G160 G162 G158 G114 G173 G224 G166 G169 G232 G227:G228 G242 G237 G239 G235 G245:G246 G250 G260 G255 G257 G62:G63 G66 G185 G196 G192 G212 G199:G200 G202:G203 G205 G207:G208 G210 G194 G187 G189 G219 G215 G217 G39 G136:G138 G93:G95 G98 G105 G100:G101 G103 G107 G110 G112 G171" xr:uid="{75B5F57E-CF0D-41EF-AE9C-685406796C17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1 G230" xr:uid="{8218189D-EAC7-4683-952A-3101A97E1654}">
      <formula1>"isblank(G3)"</formula1>
    </dataValidation>
  </dataValidations>
  <pageMargins left="0.7" right="0.7" top="0.75" bottom="0.75" header="0.3" footer="0.3"/>
  <pageSetup paperSize="278" scale="72" fitToHeight="0" orientation="portrait" r:id="rId1"/>
  <headerFooter alignWithMargins="0">
    <oddHeader>&amp;L&amp;10The City of Winnipeg
Tender No. 6-2023 
&amp;R&amp;10Bid Submission
&amp;P of &amp;N</oddHeader>
    <oddFooter xml:space="preserve">&amp;R                   </oddFooter>
  </headerFooter>
  <rowBreaks count="9" manualBreakCount="9">
    <brk id="115" min="1" max="7" man="1"/>
    <brk id="181" min="1" max="7" man="1"/>
    <brk id="220" min="1" max="7" man="1"/>
    <brk id="246" min="1" max="7" man="1"/>
    <brk id="271" min="1" max="7" man="1"/>
    <brk id="281" min="1" max="7" man="1"/>
    <brk id="292" min="1" max="7" man="1"/>
    <brk id="310" min="1" max="7" man="1"/>
    <brk id="313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-(2 Part w cond funds)</vt:lpstr>
      <vt:lpstr>'FORM B -(2 Part w cond funds)'!Print_Area</vt:lpstr>
      <vt:lpstr>'FORM B -(2 Part w cond funds)'!Print_Titles</vt:lpstr>
      <vt:lpstr>'FORM B -(2 Part w cond funds)'!XEVERYTHING</vt:lpstr>
      <vt:lpstr>'FORM B -(2 Part w cond funds)'!XITEMS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8, 2023
by C. Humbert
File Size: 50.3KB</dc:description>
  <cp:lastModifiedBy>Bird, Suzanne</cp:lastModifiedBy>
  <cp:lastPrinted>2023-02-08T19:19:15Z</cp:lastPrinted>
  <dcterms:created xsi:type="dcterms:W3CDTF">1999-03-31T15:44:33Z</dcterms:created>
  <dcterms:modified xsi:type="dcterms:W3CDTF">2023-02-16T16:21:22Z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