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3\55-2023\WORK IN PROGRESS\"/>
    </mc:Choice>
  </mc:AlternateContent>
  <xr:revisionPtr revIDLastSave="0" documentId="13_ncr:1_{98400D61-02F3-414E-BEAA-88C5096EE9C1}" xr6:coauthVersionLast="36" xr6:coauthVersionMax="47" xr10:uidLastSave="{00000000-0000-0000-0000-000000000000}"/>
  <bookViews>
    <workbookView xWindow="-105" yWindow="-105" windowWidth="23250" windowHeight="12720" xr2:uid="{00000000-000D-0000-FFFF-FFFF00000000}"/>
  </bookViews>
  <sheets>
    <sheet name="Unit prices" sheetId="2" r:id="rId1"/>
    <sheet name="Sheet1" sheetId="7" state="hidden" r:id="rId2"/>
  </sheets>
  <externalReferences>
    <externalReference r:id="rId3"/>
  </externalReferences>
  <definedNames>
    <definedName name="_12TENDER_SUBMISSI">'[1]FORM B; PRICES'!#REF!</definedName>
    <definedName name="_4PAGE_1_OF_13">'[1]FORM B; PRICES'!#REF!</definedName>
    <definedName name="_8TENDER_NO._181">'[1]FORM B; PRICES'!#REF!</definedName>
    <definedName name="_xlnm._FilterDatabase" localSheetId="0" hidden="1">'Unit prices'!$A$5:$G$38</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ntractTitle" localSheetId="0">'Unit prices'!$D$2</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'Unit prices'!$A$1:$G$64</definedName>
    <definedName name="Print_Area_1">'Unit prices'!$A$7:$G$64</definedName>
    <definedName name="Print_Area_2">#REF!</definedName>
    <definedName name="_xlnm.Print_Titles" localSheetId="0">'Unit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64" i="2" l="1"/>
  <c r="A32" i="2"/>
  <c r="G29" i="2"/>
  <c r="A17" i="2"/>
  <c r="G14" i="2"/>
  <c r="G61" i="2"/>
  <c r="G60" i="2"/>
  <c r="G58" i="2"/>
  <c r="G57" i="2"/>
  <c r="G55" i="2"/>
  <c r="G54" i="2"/>
  <c r="G53" i="2"/>
  <c r="G52" i="2"/>
  <c r="A50" i="2"/>
  <c r="A51" i="2" s="1"/>
  <c r="G51" i="2"/>
  <c r="G50" i="2"/>
  <c r="A52" i="2" l="1"/>
  <c r="A53" i="2" s="1"/>
  <c r="A54" i="2" s="1"/>
  <c r="A55" i="2" s="1"/>
  <c r="A57" i="2" s="1"/>
  <c r="A58" i="2" s="1"/>
  <c r="A60" i="2" s="1"/>
  <c r="A61" i="2" s="1"/>
  <c r="G8" i="2"/>
  <c r="G7" i="2"/>
  <c r="G10" i="2"/>
  <c r="G11" i="2"/>
  <c r="G12" i="2"/>
  <c r="G13" i="2"/>
  <c r="G15" i="2"/>
  <c r="G17" i="2"/>
  <c r="G18" i="2"/>
  <c r="G19" i="2"/>
  <c r="G20" i="2"/>
  <c r="G21" i="2"/>
  <c r="G23" i="2"/>
  <c r="G24" i="2"/>
  <c r="G25" i="2"/>
  <c r="G27" i="2"/>
  <c r="G28" i="2"/>
  <c r="G30" i="2"/>
  <c r="G32" i="2"/>
  <c r="G33" i="2"/>
  <c r="G34" i="2"/>
  <c r="G35" i="2"/>
  <c r="G36" i="2"/>
  <c r="G38" i="2"/>
  <c r="A8" i="2" l="1"/>
  <c r="F41" i="2" l="1"/>
  <c r="A10" i="2"/>
  <c r="A11" i="2" s="1"/>
  <c r="A12" i="2" s="1"/>
  <c r="A13" i="2" s="1"/>
  <c r="A18" i="2" s="1"/>
  <c r="A19" i="2" s="1"/>
  <c r="A20" i="2" l="1"/>
  <c r="A21" i="2" s="1"/>
  <c r="A23" i="2" s="1"/>
  <c r="A24" i="2" s="1"/>
  <c r="A25" i="2" s="1"/>
  <c r="A27" i="2" s="1"/>
  <c r="A28" i="2" s="1"/>
  <c r="A33" i="2" l="1"/>
  <c r="A34" i="2" s="1"/>
  <c r="A35" i="2" s="1"/>
  <c r="A36" i="2" s="1"/>
  <c r="A38" i="2" s="1"/>
</calcChain>
</file>

<file path=xl/sharedStrings.xml><?xml version="1.0" encoding="utf-8"?>
<sst xmlns="http://schemas.openxmlformats.org/spreadsheetml/2006/main" count="177" uniqueCount="78">
  <si>
    <t>UNIT PRICES</t>
  </si>
  <si>
    <t>Item</t>
  </si>
  <si>
    <t>Description</t>
  </si>
  <si>
    <t>Spec.
Ref</t>
  </si>
  <si>
    <t>Unit</t>
  </si>
  <si>
    <t>Approximate Quantity</t>
  </si>
  <si>
    <t>Unit Price</t>
  </si>
  <si>
    <t>Amount</t>
  </si>
  <si>
    <t>each</t>
  </si>
  <si>
    <t>Lump Sum</t>
  </si>
  <si>
    <t>TOTAL BID PRICE (GST extra) (in numbers)</t>
  </si>
  <si>
    <t>E19</t>
  </si>
  <si>
    <t>E22</t>
  </si>
  <si>
    <t>E23</t>
  </si>
  <si>
    <t xml:space="preserve">$   - </t>
  </si>
  <si>
    <t>(See B10)</t>
  </si>
  <si>
    <t xml:space="preserve">Remove existing tree from area of work </t>
  </si>
  <si>
    <t>Rough Grading</t>
  </si>
  <si>
    <t>square metres</t>
  </si>
  <si>
    <t xml:space="preserve">FORM B:PRICES </t>
  </si>
  <si>
    <t>Scarify and top up existing granular pathway</t>
  </si>
  <si>
    <t>Supply and install concrete sidewalk</t>
  </si>
  <si>
    <t>Supply and install unit pavers in concrete blockout</t>
  </si>
  <si>
    <t>Supply and install catch basin and LDS connection</t>
  </si>
  <si>
    <t>linear metres</t>
  </si>
  <si>
    <t>Supply and install deciduous trees</t>
  </si>
  <si>
    <t>Supply and install coniferous trees</t>
  </si>
  <si>
    <t>Supply and install 600mm depth mulch planting bed</t>
  </si>
  <si>
    <t>Supply and install topsoil and sod</t>
  </si>
  <si>
    <t>Two (2) year extended maintenance and warranty on plant material</t>
  </si>
  <si>
    <t>year</t>
  </si>
  <si>
    <t>Supply and install spray features</t>
  </si>
  <si>
    <t>Supply and install surface mounted controller with electrical panel</t>
  </si>
  <si>
    <t>Supply and install spray pad mechanical (c/w mechanical vault)</t>
  </si>
  <si>
    <t>Supply and install Madrax Genesis bike rack (8 bike capacity)</t>
  </si>
  <si>
    <t>Commissioning</t>
  </si>
  <si>
    <t>Removals and Rough Grading</t>
  </si>
  <si>
    <t>Site Works</t>
  </si>
  <si>
    <t>Landscape Works</t>
  </si>
  <si>
    <t>Supply and install reinforced concrete spray pad (including base for surface mounted controller)</t>
  </si>
  <si>
    <t>Spray Pad Equipment</t>
  </si>
  <si>
    <t>Mechanical, Electrical and Civil</t>
  </si>
  <si>
    <t xml:space="preserve">Site Furniture </t>
  </si>
  <si>
    <t>Consulting</t>
  </si>
  <si>
    <t>E17</t>
  </si>
  <si>
    <t>SCD-645</t>
  </si>
  <si>
    <t>E28</t>
  </si>
  <si>
    <t>E29</t>
  </si>
  <si>
    <t>E31</t>
  </si>
  <si>
    <t>E30</t>
  </si>
  <si>
    <t>E33</t>
  </si>
  <si>
    <t>E35</t>
  </si>
  <si>
    <t>E21</t>
  </si>
  <si>
    <t>E20</t>
  </si>
  <si>
    <t>E26</t>
  </si>
  <si>
    <t>Deliver and install Tache Accessible Picnic Tables</t>
  </si>
  <si>
    <t>Deliver and install Tache Benches with Arms</t>
  </si>
  <si>
    <t>Supply and install spray pad electrical (c/w electrical connection to service point)</t>
  </si>
  <si>
    <t>Deliver and install Waste Receptacles</t>
  </si>
  <si>
    <t>Budget: $933,000.00</t>
  </si>
  <si>
    <t>Water connection City line including new double check valve assembly, backflow preventer and meter in C.S.P enclosure. Include splash line drain line and connect to existing WWS</t>
  </si>
  <si>
    <t>Supply and install Cool Toppers Single Post Shade Structure (Extended Post)</t>
  </si>
  <si>
    <t>sm</t>
  </si>
  <si>
    <t>Supply and install Concrete Sidewalk</t>
  </si>
  <si>
    <t>Site Furniture</t>
  </si>
  <si>
    <t>SEPARATE PRICES TO BE DEDUCTED FROM TOTAL BID PRICE</t>
  </si>
  <si>
    <t>Southwest Seating Area</t>
  </si>
  <si>
    <t>Supply and install 1.2m ht welded wire mesh fence- black</t>
  </si>
  <si>
    <t>E39</t>
  </si>
  <si>
    <r>
      <t>Scarify and top up existing granular pathway *</t>
    </r>
    <r>
      <rPr>
        <i/>
        <sz val="10"/>
        <rFont val="Arial"/>
        <family val="2"/>
      </rPr>
      <t>(add 25sm to bid price to change concrete sidewalk to granular if Southwest seating area is deleted)</t>
    </r>
  </si>
  <si>
    <t>7a.</t>
  </si>
  <si>
    <t>7b.</t>
  </si>
  <si>
    <t>18a.</t>
  </si>
  <si>
    <t>18b.</t>
  </si>
  <si>
    <t>Supply and install 1.2m ht ornamental metal fence- black (Alternative for 7a)</t>
  </si>
  <si>
    <t>SEPARATE PRICES TO BE ADDED TO TOTAL BID PRICE</t>
  </si>
  <si>
    <t>Name of Proponent</t>
  </si>
  <si>
    <t>Investigation into existing water service pit and irrigtion line If suitable,connect to irrigatio line for water source, including new double check valve assembly, backflow preventer and meter in C.S.P enclosure. Include splash line drain line and connect to existing WWS (Alternative for 18a)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</si>
</sst>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1"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sz val="12"/>
      <name val="Arial"/>
      <family val="2"/>
    </font>
    <font>
      <sz val="12"/>
      <name val="Arial"/>
      <family val="2"/>
    </font>
    <font>
      <b/>
      <u/>
      <sz val="10"/>
      <name val="Arial"/>
      <family val="2"/>
    </font>
    <font>
      <i/>
      <sz val="1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double">
        <color indexed="64"/>
      </right>
      <top style="thin">
        <color theme="0" tint="-0.499984740745262"/>
      </top>
      <bottom style="thin">
        <color theme="0" tint="-0.499984740745262"/>
      </bottom>
      <diagonal/>
    </border>
    <border>
      <left style="double">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double">
        <color indexed="64"/>
      </left>
      <right style="thin">
        <color indexed="64"/>
      </right>
      <top style="thin">
        <color theme="0" tint="-0.499984740745262"/>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s>
  <cellStyleXfs count="117">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37" fillId="24" borderId="0"/>
    <xf numFmtId="0" fontId="22" fillId="24" borderId="0"/>
    <xf numFmtId="0" fontId="22" fillId="23" borderId="7" applyNumberFormat="0" applyFont="0" applyAlignment="0" applyProtection="0"/>
    <xf numFmtId="0" fontId="22" fillId="24" borderId="0"/>
    <xf numFmtId="0" fontId="38" fillId="24" borderId="0"/>
    <xf numFmtId="0" fontId="3" fillId="0" borderId="0"/>
    <xf numFmtId="0" fontId="3" fillId="0" borderId="0"/>
  </cellStyleXfs>
  <cellXfs count="89">
    <xf numFmtId="0" fontId="0" fillId="0" borderId="0" xfId="0"/>
    <xf numFmtId="0" fontId="0" fillId="0" borderId="0" xfId="0" applyAlignment="1" applyProtection="1">
      <alignment wrapText="1"/>
      <protection locked="0"/>
    </xf>
    <xf numFmtId="0" fontId="0" fillId="0" borderId="14" xfId="0" applyBorder="1" applyAlignment="1" applyProtection="1">
      <alignment wrapText="1"/>
      <protection locked="0"/>
    </xf>
    <xf numFmtId="0" fontId="36" fillId="24" borderId="14" xfId="1" applyFont="1" applyBorder="1" applyProtection="1">
      <protection locked="0"/>
    </xf>
    <xf numFmtId="0" fontId="1" fillId="0" borderId="12" xfId="0" applyFont="1" applyBorder="1" applyAlignment="1" applyProtection="1">
      <alignment horizontal="center" vertical="top" wrapText="1"/>
      <protection locked="0"/>
    </xf>
    <xf numFmtId="0" fontId="36" fillId="24" borderId="15" xfId="1" applyFont="1" applyBorder="1" applyAlignment="1" applyProtection="1">
      <alignment horizontal="center" vertical="top"/>
      <protection locked="0"/>
    </xf>
    <xf numFmtId="164" fontId="0" fillId="0" borderId="18" xfId="0" applyNumberFormat="1" applyBorder="1" applyAlignment="1">
      <alignment horizontal="center" vertical="top"/>
    </xf>
    <xf numFmtId="164" fontId="0" fillId="0" borderId="16" xfId="0" applyNumberFormat="1" applyBorder="1" applyAlignment="1">
      <alignment horizontal="center" vertical="top"/>
    </xf>
    <xf numFmtId="164" fontId="0" fillId="0" borderId="15" xfId="0" applyNumberFormat="1" applyBorder="1" applyAlignment="1">
      <alignment horizontal="center" vertical="top"/>
    </xf>
    <xf numFmtId="164" fontId="0" fillId="0" borderId="0" xfId="0" applyNumberFormat="1" applyAlignment="1">
      <alignment horizontal="center" vertical="top"/>
    </xf>
    <xf numFmtId="0" fontId="0" fillId="0" borderId="0" xfId="0" applyAlignment="1">
      <alignment horizontal="center" vertical="top"/>
    </xf>
    <xf numFmtId="0" fontId="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36" fillId="24" borderId="14" xfId="1" applyFon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0" xfId="0" applyAlignment="1">
      <alignment horizontal="center" vertical="center"/>
    </xf>
    <xf numFmtId="0" fontId="3" fillId="0" borderId="0" xfId="0" applyFont="1" applyAlignment="1" applyProtection="1">
      <alignment vertical="center"/>
      <protection locked="0"/>
    </xf>
    <xf numFmtId="4" fontId="0" fillId="0" borderId="0" xfId="0" applyNumberFormat="1" applyAlignment="1" applyProtection="1">
      <alignment horizontal="center" vertical="center"/>
      <protection locked="0"/>
    </xf>
    <xf numFmtId="4" fontId="1" fillId="0" borderId="12" xfId="0" applyNumberFormat="1" applyFont="1" applyBorder="1" applyAlignment="1" applyProtection="1">
      <alignment horizontal="center" vertical="center" wrapText="1"/>
      <protection locked="0"/>
    </xf>
    <xf numFmtId="4" fontId="36" fillId="24" borderId="14" xfId="1" applyNumberFormat="1" applyFont="1" applyBorder="1" applyAlignment="1" applyProtection="1">
      <alignment horizontal="center" vertical="center"/>
      <protection locked="0"/>
    </xf>
    <xf numFmtId="4" fontId="0" fillId="0" borderId="14" xfId="0" applyNumberFormat="1" applyBorder="1" applyAlignment="1" applyProtection="1">
      <alignment horizontal="center" vertical="center"/>
      <protection locked="0"/>
    </xf>
    <xf numFmtId="4" fontId="0" fillId="0" borderId="0" xfId="0" applyNumberFormat="1" applyAlignment="1">
      <alignment horizontal="center" vertical="center"/>
    </xf>
    <xf numFmtId="175" fontId="0" fillId="0" borderId="0" xfId="0" applyNumberFormat="1" applyAlignment="1" applyProtection="1">
      <alignment horizontal="right" vertical="center"/>
      <protection locked="0"/>
    </xf>
    <xf numFmtId="175" fontId="0" fillId="0" borderId="0" xfId="0" applyNumberFormat="1" applyAlignment="1">
      <alignment horizontal="right" vertical="center"/>
    </xf>
    <xf numFmtId="175" fontId="0" fillId="0" borderId="19" xfId="0" applyNumberFormat="1" applyBorder="1" applyAlignment="1" applyProtection="1">
      <alignment horizontal="right" vertical="center"/>
      <protection locked="0"/>
    </xf>
    <xf numFmtId="175" fontId="0" fillId="0" borderId="14" xfId="0" applyNumberFormat="1" applyBorder="1" applyAlignment="1" applyProtection="1">
      <alignment horizontal="right" vertical="center"/>
      <protection locked="0"/>
    </xf>
    <xf numFmtId="175" fontId="0" fillId="0" borderId="20" xfId="0" applyNumberFormat="1" applyBorder="1" applyAlignment="1" applyProtection="1">
      <alignment horizontal="right" vertical="center"/>
      <protection locked="0"/>
    </xf>
    <xf numFmtId="175" fontId="0" fillId="0" borderId="21" xfId="0" applyNumberFormat="1" applyBorder="1" applyAlignment="1" applyProtection="1">
      <alignment horizontal="right" vertical="center"/>
      <protection locked="0"/>
    </xf>
    <xf numFmtId="175" fontId="36" fillId="24" borderId="14" xfId="1" applyNumberFormat="1" applyFont="1" applyBorder="1" applyAlignment="1">
      <alignment horizontal="right" vertical="center"/>
    </xf>
    <xf numFmtId="175" fontId="0" fillId="0" borderId="0" xfId="0" applyNumberFormat="1" applyAlignment="1">
      <alignment horizontal="right" vertical="center" wrapText="1"/>
    </xf>
    <xf numFmtId="0" fontId="0" fillId="0" borderId="22" xfId="0" applyBorder="1" applyAlignment="1">
      <alignment horizontal="center" vertical="top" wrapText="1"/>
    </xf>
    <xf numFmtId="0" fontId="0" fillId="0" borderId="0" xfId="0" applyAlignment="1">
      <alignment vertical="top"/>
    </xf>
    <xf numFmtId="0" fontId="3" fillId="0" borderId="12" xfId="0" applyFont="1" applyBorder="1" applyAlignment="1">
      <alignment vertical="top" wrapText="1"/>
    </xf>
    <xf numFmtId="3" fontId="0" fillId="0" borderId="12" xfId="0" applyNumberFormat="1" applyBorder="1" applyAlignment="1">
      <alignment horizontal="center" vertical="top"/>
    </xf>
    <xf numFmtId="164" fontId="0" fillId="0" borderId="12" xfId="0" applyNumberFormat="1" applyBorder="1" applyAlignment="1">
      <alignment vertical="top"/>
    </xf>
    <xf numFmtId="0" fontId="0" fillId="0" borderId="12" xfId="0" applyBorder="1" applyAlignment="1">
      <alignment horizontal="center" vertical="top" wrapText="1"/>
    </xf>
    <xf numFmtId="0" fontId="3" fillId="0" borderId="12" xfId="0" applyFont="1" applyBorder="1" applyAlignment="1">
      <alignment horizontal="center" vertical="top" wrapText="1"/>
    </xf>
    <xf numFmtId="175" fontId="0" fillId="0" borderId="12" xfId="0" applyNumberFormat="1" applyBorder="1" applyAlignment="1" applyProtection="1">
      <alignment horizontal="right" vertical="top"/>
      <protection locked="0"/>
    </xf>
    <xf numFmtId="175" fontId="0" fillId="0" borderId="12" xfId="0" applyNumberFormat="1" applyBorder="1" applyAlignment="1">
      <alignment horizontal="right" vertical="top"/>
    </xf>
    <xf numFmtId="0" fontId="0" fillId="0" borderId="12" xfId="0" applyBorder="1" applyAlignment="1">
      <alignment horizontal="center" vertical="top"/>
    </xf>
    <xf numFmtId="0" fontId="39" fillId="0" borderId="12" xfId="0" applyFont="1" applyBorder="1" applyAlignment="1" applyProtection="1">
      <alignment horizontal="left" wrapText="1"/>
      <protection locked="0"/>
    </xf>
    <xf numFmtId="175" fontId="1" fillId="0" borderId="12" xfId="0" applyNumberFormat="1" applyFont="1" applyBorder="1" applyAlignment="1">
      <alignment horizontal="right" vertical="center" wrapText="1"/>
    </xf>
    <xf numFmtId="164" fontId="0" fillId="0" borderId="12" xfId="0" applyNumberFormat="1" applyBorder="1" applyAlignment="1">
      <alignment horizontal="center" vertical="top"/>
    </xf>
    <xf numFmtId="0" fontId="36" fillId="24" borderId="18" xfId="1" applyFont="1" applyBorder="1" applyAlignment="1">
      <alignment horizontal="center" vertical="top"/>
    </xf>
    <xf numFmtId="0" fontId="36" fillId="24" borderId="17" xfId="1" applyFont="1" applyBorder="1" applyAlignment="1">
      <alignment horizontal="left"/>
    </xf>
    <xf numFmtId="0" fontId="36" fillId="24" borderId="17" xfId="1" applyFont="1" applyBorder="1" applyAlignment="1">
      <alignment horizontal="center" vertical="center"/>
    </xf>
    <xf numFmtId="4" fontId="36" fillId="24" borderId="17" xfId="1" applyNumberFormat="1" applyFont="1" applyBorder="1" applyAlignment="1">
      <alignment horizontal="center" vertical="center"/>
    </xf>
    <xf numFmtId="175" fontId="36" fillId="24" borderId="17" xfId="1" applyNumberFormat="1" applyFont="1" applyBorder="1" applyAlignment="1">
      <alignment horizontal="right" vertical="center"/>
    </xf>
    <xf numFmtId="175" fontId="36" fillId="24" borderId="19" xfId="1" applyNumberFormat="1" applyFont="1" applyBorder="1" applyAlignment="1">
      <alignment horizontal="right" vertical="center"/>
    </xf>
    <xf numFmtId="0" fontId="36" fillId="24" borderId="0" xfId="1" applyFont="1" applyAlignment="1" applyProtection="1">
      <alignment horizontal="center" vertical="center"/>
      <protection locked="0"/>
    </xf>
    <xf numFmtId="4" fontId="36" fillId="24" borderId="0" xfId="1" applyNumberFormat="1" applyFont="1" applyAlignment="1" applyProtection="1">
      <alignment horizontal="center" vertical="center"/>
      <protection locked="0"/>
    </xf>
    <xf numFmtId="175" fontId="36" fillId="24" borderId="20" xfId="1" applyNumberFormat="1" applyFont="1" applyBorder="1" applyAlignment="1">
      <alignment horizontal="right" vertical="center"/>
    </xf>
    <xf numFmtId="164" fontId="0" fillId="0" borderId="23" xfId="0" applyNumberFormat="1" applyBorder="1" applyAlignment="1">
      <alignment vertical="top"/>
    </xf>
    <xf numFmtId="0" fontId="3" fillId="0" borderId="24" xfId="0" applyFont="1" applyBorder="1" applyAlignment="1">
      <alignment vertical="top" wrapText="1"/>
    </xf>
    <xf numFmtId="3" fontId="0" fillId="0" borderId="25" xfId="0" applyNumberFormat="1" applyBorder="1" applyAlignment="1">
      <alignment horizontal="center" vertical="top"/>
    </xf>
    <xf numFmtId="0" fontId="3" fillId="0" borderId="26" xfId="0" applyFont="1" applyBorder="1" applyAlignment="1">
      <alignment vertical="top" wrapText="1"/>
    </xf>
    <xf numFmtId="0" fontId="3" fillId="0" borderId="27" xfId="0" applyFont="1" applyBorder="1" applyAlignment="1">
      <alignment horizontal="center" vertical="top" wrapText="1"/>
    </xf>
    <xf numFmtId="3" fontId="0" fillId="0" borderId="27" xfId="0" applyNumberFormat="1" applyBorder="1" applyAlignment="1">
      <alignment horizontal="center" vertical="top"/>
    </xf>
    <xf numFmtId="0" fontId="1" fillId="0" borderId="12" xfId="0" applyFont="1" applyBorder="1" applyAlignment="1" applyProtection="1">
      <alignment horizontal="left" vertical="top" wrapText="1"/>
      <protection locked="0"/>
    </xf>
    <xf numFmtId="4" fontId="1" fillId="0" borderId="12" xfId="0" applyNumberFormat="1" applyFont="1" applyBorder="1" applyAlignment="1" applyProtection="1">
      <alignment horizontal="center" vertical="top" wrapText="1"/>
      <protection locked="0"/>
    </xf>
    <xf numFmtId="175" fontId="1" fillId="0" borderId="12" xfId="0" applyNumberFormat="1" applyFont="1" applyBorder="1" applyAlignment="1" applyProtection="1">
      <alignment horizontal="center" vertical="top" wrapText="1"/>
      <protection locked="0"/>
    </xf>
    <xf numFmtId="175" fontId="1" fillId="0" borderId="12" xfId="0" applyNumberFormat="1" applyFont="1" applyBorder="1" applyAlignment="1">
      <alignment horizontal="center" vertical="top" wrapText="1"/>
    </xf>
    <xf numFmtId="0" fontId="3" fillId="0" borderId="28" xfId="0" applyFont="1" applyBorder="1" applyAlignment="1">
      <alignment vertical="top" wrapText="1"/>
    </xf>
    <xf numFmtId="0" fontId="0" fillId="0" borderId="29" xfId="0" applyBorder="1" applyAlignment="1">
      <alignment horizontal="center" vertical="top" wrapText="1"/>
    </xf>
    <xf numFmtId="164" fontId="0" fillId="0" borderId="12" xfId="0" quotePrefix="1" applyNumberFormat="1" applyBorder="1" applyAlignment="1">
      <alignment horizontal="center" vertical="top"/>
    </xf>
    <xf numFmtId="175" fontId="1" fillId="0" borderId="12" xfId="0" applyNumberFormat="1" applyFont="1" applyBorder="1" applyAlignment="1" applyProtection="1">
      <alignment horizontal="right" vertical="center" wrapText="1"/>
    </xf>
    <xf numFmtId="0" fontId="39" fillId="0" borderId="12" xfId="0" applyFont="1" applyBorder="1" applyAlignment="1" applyProtection="1">
      <alignment vertical="top" wrapText="1"/>
    </xf>
    <xf numFmtId="0" fontId="0" fillId="0" borderId="12" xfId="0" applyBorder="1" applyAlignment="1" applyProtection="1">
      <alignment horizontal="center" vertical="top" wrapText="1"/>
    </xf>
    <xf numFmtId="0" fontId="3" fillId="0" borderId="12" xfId="0" applyFont="1" applyBorder="1" applyAlignment="1" applyProtection="1">
      <alignment horizontal="center" vertical="top" wrapText="1"/>
    </xf>
    <xf numFmtId="3" fontId="0" fillId="0" borderId="12" xfId="0" applyNumberFormat="1" applyBorder="1" applyAlignment="1" applyProtection="1">
      <alignment horizontal="center" vertical="top"/>
    </xf>
    <xf numFmtId="175" fontId="0" fillId="0" borderId="12" xfId="0" applyNumberFormat="1" applyBorder="1" applyAlignment="1" applyProtection="1">
      <alignment horizontal="right" vertical="top"/>
    </xf>
    <xf numFmtId="0" fontId="2" fillId="0" borderId="12" xfId="0" applyFont="1" applyBorder="1" applyAlignment="1">
      <alignment vertical="top" wrapText="1"/>
    </xf>
    <xf numFmtId="4" fontId="0" fillId="0" borderId="17" xfId="0" applyNumberFormat="1" applyBorder="1" applyAlignment="1" applyProtection="1">
      <alignment horizontal="left"/>
    </xf>
    <xf numFmtId="164" fontId="0" fillId="0" borderId="0" xfId="0" applyNumberFormat="1" applyAlignment="1">
      <alignment wrapText="1"/>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Protection="1">
      <protection locked="0"/>
    </xf>
    <xf numFmtId="7" fontId="36" fillId="24" borderId="0" xfId="1" applyNumberFormat="1" applyFont="1" applyAlignment="1">
      <alignment horizontal="right" vertical="center"/>
    </xf>
    <xf numFmtId="0" fontId="36" fillId="24" borderId="21" xfId="1" applyFont="1" applyBorder="1" applyAlignment="1">
      <alignment horizontal="right" vertical="center"/>
    </xf>
    <xf numFmtId="0" fontId="3" fillId="0" borderId="0" xfId="0" applyFont="1" applyAlignment="1" applyProtection="1">
      <alignment horizontal="left"/>
      <protection locked="0"/>
    </xf>
    <xf numFmtId="0" fontId="0" fillId="0" borderId="14" xfId="0" applyBorder="1" applyAlignment="1" applyProtection="1">
      <alignment horizontal="left" vertical="top"/>
      <protection locked="0"/>
    </xf>
    <xf numFmtId="0" fontId="36" fillId="24" borderId="16" xfId="1" applyFont="1" applyBorder="1" applyAlignment="1" applyProtection="1">
      <alignment horizontal="center" vertical="top" wrapText="1"/>
      <protection locked="0"/>
    </xf>
    <xf numFmtId="7" fontId="36" fillId="24" borderId="14" xfId="1" applyNumberFormat="1" applyFont="1" applyBorder="1" applyAlignment="1">
      <alignment horizontal="right" vertical="center"/>
    </xf>
    <xf numFmtId="0" fontId="36" fillId="24" borderId="20" xfId="1" applyFont="1" applyBorder="1" applyAlignment="1">
      <alignment horizontal="right" vertical="center"/>
    </xf>
    <xf numFmtId="0" fontId="36" fillId="24" borderId="0" xfId="1" applyFont="1" applyBorder="1" applyAlignment="1" applyProtection="1">
      <alignment horizontal="center" vertical="top" wrapText="1"/>
      <protection locked="0"/>
    </xf>
    <xf numFmtId="0" fontId="36" fillId="24" borderId="0" xfId="1" applyFont="1" applyBorder="1" applyAlignment="1" applyProtection="1">
      <alignment horizontal="center" vertical="center"/>
      <protection locked="0"/>
    </xf>
    <xf numFmtId="0" fontId="0" fillId="0" borderId="0" xfId="0" applyBorder="1" applyAlignment="1" applyProtection="1">
      <alignment horizontal="center" vertical="center"/>
      <protection locked="0"/>
    </xf>
  </cellXfs>
  <cellStyles count="11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1" xr:uid="{00000000-0005-0000-0000-000053000000}"/>
    <cellStyle name="Normal 4" xfId="83" xr:uid="{00000000-0005-0000-0000-000054000000}"/>
    <cellStyle name="Normal 5" xfId="84" xr:uid="{00000000-0005-0000-0000-000055000000}"/>
    <cellStyle name="Normal 6" xfId="1" xr:uid="{00000000-0005-0000-0000-000056000000}"/>
    <cellStyle name="Normal 7" xfId="110" xr:uid="{00000000-0005-0000-0000-000057000000}"/>
    <cellStyle name="Normal 7 2" xfId="113" xr:uid="{00000000-0005-0000-0000-000058000000}"/>
    <cellStyle name="Normal 7 3" xfId="115" xr:uid="{32EFD2F6-78DC-4B65-BE22-FCC778674A93}"/>
    <cellStyle name="Normal 8" xfId="114" xr:uid="{9749C61F-2C90-48FF-9C27-4D95E5996C3C}"/>
    <cellStyle name="Normal 8 2" xfId="116" xr:uid="{53E86A14-DAB5-4EE1-9255-E2C8BAADC91A}"/>
    <cellStyle name="Note 2" xfId="85" xr:uid="{00000000-0005-0000-0000-00005A000000}"/>
    <cellStyle name="Note 2 2" xfId="112"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66"/>
  <sheetViews>
    <sheetView showGridLines="0" tabSelected="1" view="pageLayout" topLeftCell="A36" zoomScaleNormal="100" zoomScaleSheetLayoutView="100" workbookViewId="0">
      <selection activeCell="E41" sqref="E41"/>
    </sheetView>
  </sheetViews>
  <sheetFormatPr defaultColWidth="9.140625" defaultRowHeight="12.75" x14ac:dyDescent="0.2"/>
  <cols>
    <col min="1" max="1" width="5.7109375" style="10" customWidth="1"/>
    <col min="2" max="2" width="34.28515625" customWidth="1"/>
    <col min="3" max="3" width="10.28515625" style="17" customWidth="1"/>
    <col min="4" max="4" width="12.85546875" style="17" customWidth="1"/>
    <col min="5" max="5" width="10.7109375" style="23" customWidth="1"/>
    <col min="6" max="6" width="12.42578125" style="25" customWidth="1"/>
    <col min="7" max="7" width="13.85546875" style="25" customWidth="1"/>
  </cols>
  <sheetData>
    <row r="1" spans="1:7" x14ac:dyDescent="0.2">
      <c r="A1" s="78"/>
      <c r="B1" s="78"/>
      <c r="C1" s="77" t="s">
        <v>19</v>
      </c>
      <c r="D1" s="77"/>
      <c r="E1" s="19"/>
      <c r="F1" s="24"/>
    </row>
    <row r="2" spans="1:7" x14ac:dyDescent="0.2">
      <c r="A2" s="76"/>
      <c r="B2" s="76"/>
      <c r="C2" s="11"/>
      <c r="D2" s="18" t="s">
        <v>15</v>
      </c>
      <c r="E2" s="19"/>
      <c r="F2" s="24"/>
    </row>
    <row r="3" spans="1:7" x14ac:dyDescent="0.2">
      <c r="A3" s="81" t="s">
        <v>59</v>
      </c>
      <c r="B3" s="76"/>
      <c r="C3" s="11"/>
      <c r="D3" s="12"/>
      <c r="E3" s="19"/>
      <c r="F3" s="24"/>
    </row>
    <row r="4" spans="1:7" x14ac:dyDescent="0.2">
      <c r="A4" s="82" t="s">
        <v>0</v>
      </c>
      <c r="B4" s="82"/>
      <c r="C4" s="12"/>
      <c r="D4" s="12"/>
      <c r="E4" s="19"/>
      <c r="F4" s="24"/>
    </row>
    <row r="5" spans="1:7" s="33" customFormat="1" ht="22.5" x14ac:dyDescent="0.2">
      <c r="A5" s="4" t="s">
        <v>1</v>
      </c>
      <c r="B5" s="60" t="s">
        <v>2</v>
      </c>
      <c r="C5" s="4" t="s">
        <v>3</v>
      </c>
      <c r="D5" s="4" t="s">
        <v>4</v>
      </c>
      <c r="E5" s="61" t="s">
        <v>5</v>
      </c>
      <c r="F5" s="62" t="s">
        <v>6</v>
      </c>
      <c r="G5" s="63" t="s">
        <v>7</v>
      </c>
    </row>
    <row r="6" spans="1:7" x14ac:dyDescent="0.2">
      <c r="A6" s="4"/>
      <c r="B6" s="42" t="s">
        <v>36</v>
      </c>
      <c r="C6" s="13"/>
      <c r="D6" s="13"/>
      <c r="E6" s="20"/>
      <c r="F6" s="67"/>
      <c r="G6" s="43"/>
    </row>
    <row r="7" spans="1:7" s="33" customFormat="1" x14ac:dyDescent="0.2">
      <c r="A7" s="44">
        <v>1</v>
      </c>
      <c r="B7" s="34" t="s">
        <v>16</v>
      </c>
      <c r="C7" s="37" t="s">
        <v>44</v>
      </c>
      <c r="D7" s="38" t="s">
        <v>9</v>
      </c>
      <c r="E7" s="35">
        <v>1</v>
      </c>
      <c r="F7" s="39" t="s">
        <v>14</v>
      </c>
      <c r="G7" s="40" t="str">
        <f>IF(OR(ISTEXT(F7),ISBLANK(F7)), "$   - ",ROUND(E7*F7,2))</f>
        <v xml:space="preserve">$   - </v>
      </c>
    </row>
    <row r="8" spans="1:7" s="33" customFormat="1" x14ac:dyDescent="0.2">
      <c r="A8" s="44">
        <f>A7+1</f>
        <v>2</v>
      </c>
      <c r="B8" s="34" t="s">
        <v>17</v>
      </c>
      <c r="C8" s="37" t="s">
        <v>44</v>
      </c>
      <c r="D8" s="38" t="s">
        <v>18</v>
      </c>
      <c r="E8" s="35">
        <v>1500</v>
      </c>
      <c r="F8" s="39" t="s">
        <v>14</v>
      </c>
      <c r="G8" s="40" t="str">
        <f>IF(OR(ISTEXT(F8),ISBLANK(F8)), "$   - ",ROUND(E8*F8,2))</f>
        <v xml:space="preserve">$   - </v>
      </c>
    </row>
    <row r="9" spans="1:7" s="33" customFormat="1" x14ac:dyDescent="0.2">
      <c r="A9" s="44"/>
      <c r="B9" s="68" t="s">
        <v>37</v>
      </c>
      <c r="C9" s="69"/>
      <c r="D9" s="70"/>
      <c r="E9" s="71"/>
      <c r="F9" s="72"/>
      <c r="G9" s="72"/>
    </row>
    <row r="10" spans="1:7" s="33" customFormat="1" ht="25.5" x14ac:dyDescent="0.2">
      <c r="A10" s="44">
        <f>A8+1</f>
        <v>3</v>
      </c>
      <c r="B10" s="34" t="s">
        <v>20</v>
      </c>
      <c r="C10" s="37" t="s">
        <v>45</v>
      </c>
      <c r="D10" s="38" t="s">
        <v>18</v>
      </c>
      <c r="E10" s="35">
        <v>150</v>
      </c>
      <c r="F10" s="39" t="s">
        <v>14</v>
      </c>
      <c r="G10" s="40" t="str">
        <f t="shared" ref="G10:G38" si="0">IF(OR(ISTEXT(F10),ISBLANK(F10)), "$   - ",ROUND(E10*F10,2))</f>
        <v xml:space="preserve">$   - </v>
      </c>
    </row>
    <row r="11" spans="1:7" s="33" customFormat="1" x14ac:dyDescent="0.2">
      <c r="A11" s="44">
        <f t="shared" ref="A11:A36" si="1">A10+1</f>
        <v>4</v>
      </c>
      <c r="B11" s="34" t="s">
        <v>21</v>
      </c>
      <c r="C11" s="37" t="s">
        <v>12</v>
      </c>
      <c r="D11" s="38" t="s">
        <v>18</v>
      </c>
      <c r="E11" s="35">
        <v>565</v>
      </c>
      <c r="F11" s="39" t="s">
        <v>14</v>
      </c>
      <c r="G11" s="40" t="str">
        <f t="shared" si="0"/>
        <v xml:space="preserve">$   - </v>
      </c>
    </row>
    <row r="12" spans="1:7" s="33" customFormat="1" ht="25.5" x14ac:dyDescent="0.2">
      <c r="A12" s="44">
        <f t="shared" si="1"/>
        <v>5</v>
      </c>
      <c r="B12" s="34" t="s">
        <v>22</v>
      </c>
      <c r="C12" s="37" t="s">
        <v>13</v>
      </c>
      <c r="D12" s="38" t="s">
        <v>18</v>
      </c>
      <c r="E12" s="35">
        <v>10</v>
      </c>
      <c r="F12" s="39" t="s">
        <v>14</v>
      </c>
      <c r="G12" s="40" t="str">
        <f t="shared" si="0"/>
        <v xml:space="preserve">$   - </v>
      </c>
    </row>
    <row r="13" spans="1:7" s="33" customFormat="1" ht="25.5" x14ac:dyDescent="0.2">
      <c r="A13" s="44">
        <f t="shared" si="1"/>
        <v>6</v>
      </c>
      <c r="B13" s="34" t="s">
        <v>23</v>
      </c>
      <c r="C13" s="37" t="s">
        <v>46</v>
      </c>
      <c r="D13" s="38" t="s">
        <v>9</v>
      </c>
      <c r="E13" s="35">
        <v>1</v>
      </c>
      <c r="F13" s="39" t="s">
        <v>14</v>
      </c>
      <c r="G13" s="40" t="str">
        <f t="shared" si="0"/>
        <v xml:space="preserve">$   - </v>
      </c>
    </row>
    <row r="14" spans="1:7" s="33" customFormat="1" ht="25.5" x14ac:dyDescent="0.2">
      <c r="A14" s="66" t="s">
        <v>70</v>
      </c>
      <c r="B14" s="34" t="s">
        <v>67</v>
      </c>
      <c r="C14" s="37" t="s">
        <v>47</v>
      </c>
      <c r="D14" s="38" t="s">
        <v>24</v>
      </c>
      <c r="E14" s="35">
        <v>100</v>
      </c>
      <c r="F14" s="39" t="s">
        <v>14</v>
      </c>
      <c r="G14" s="40" t="str">
        <f t="shared" ref="G14" si="2">IF(OR(ISTEXT(F14),ISBLANK(F14)), "$   - ",ROUND(E14*F14,2))</f>
        <v xml:space="preserve">$   - </v>
      </c>
    </row>
    <row r="15" spans="1:7" s="33" customFormat="1" ht="25.5" x14ac:dyDescent="0.2">
      <c r="A15" s="66" t="s">
        <v>71</v>
      </c>
      <c r="B15" s="34" t="s">
        <v>74</v>
      </c>
      <c r="C15" s="37" t="s">
        <v>47</v>
      </c>
      <c r="D15" s="38" t="s">
        <v>24</v>
      </c>
      <c r="E15" s="35">
        <v>100</v>
      </c>
      <c r="F15" s="39" t="s">
        <v>14</v>
      </c>
      <c r="G15" s="40" t="str">
        <f t="shared" si="0"/>
        <v xml:space="preserve">$   - </v>
      </c>
    </row>
    <row r="16" spans="1:7" s="33" customFormat="1" x14ac:dyDescent="0.2">
      <c r="A16" s="44"/>
      <c r="B16" s="68" t="s">
        <v>38</v>
      </c>
      <c r="C16" s="69"/>
      <c r="D16" s="70"/>
      <c r="E16" s="71"/>
      <c r="F16" s="72"/>
      <c r="G16" s="72"/>
    </row>
    <row r="17" spans="1:7" s="33" customFormat="1" x14ac:dyDescent="0.2">
      <c r="A17" s="44">
        <f>8</f>
        <v>8</v>
      </c>
      <c r="B17" s="34" t="s">
        <v>25</v>
      </c>
      <c r="C17" s="37" t="s">
        <v>48</v>
      </c>
      <c r="D17" s="38" t="s">
        <v>8</v>
      </c>
      <c r="E17" s="35">
        <v>9</v>
      </c>
      <c r="F17" s="39" t="s">
        <v>14</v>
      </c>
      <c r="G17" s="40" t="str">
        <f t="shared" si="0"/>
        <v xml:space="preserve">$   - </v>
      </c>
    </row>
    <row r="18" spans="1:7" s="33" customFormat="1" x14ac:dyDescent="0.2">
      <c r="A18" s="44">
        <f t="shared" si="1"/>
        <v>9</v>
      </c>
      <c r="B18" s="34" t="s">
        <v>26</v>
      </c>
      <c r="C18" s="37" t="s">
        <v>48</v>
      </c>
      <c r="D18" s="38" t="s">
        <v>8</v>
      </c>
      <c r="E18" s="35">
        <v>3</v>
      </c>
      <c r="F18" s="39" t="s">
        <v>14</v>
      </c>
      <c r="G18" s="40" t="str">
        <f t="shared" si="0"/>
        <v xml:space="preserve">$   - </v>
      </c>
    </row>
    <row r="19" spans="1:7" s="33" customFormat="1" ht="25.5" x14ac:dyDescent="0.2">
      <c r="A19" s="44">
        <f>A18+1</f>
        <v>10</v>
      </c>
      <c r="B19" s="34" t="s">
        <v>27</v>
      </c>
      <c r="C19" s="37" t="s">
        <v>49</v>
      </c>
      <c r="D19" s="38" t="s">
        <v>18</v>
      </c>
      <c r="E19" s="35">
        <v>48</v>
      </c>
      <c r="F19" s="39" t="s">
        <v>14</v>
      </c>
      <c r="G19" s="40" t="str">
        <f t="shared" si="0"/>
        <v xml:space="preserve">$   - </v>
      </c>
    </row>
    <row r="20" spans="1:7" s="33" customFormat="1" x14ac:dyDescent="0.2">
      <c r="A20" s="44">
        <f>A19+1</f>
        <v>11</v>
      </c>
      <c r="B20" s="34" t="s">
        <v>28</v>
      </c>
      <c r="C20" s="37" t="s">
        <v>50</v>
      </c>
      <c r="D20" s="38" t="s">
        <v>18</v>
      </c>
      <c r="E20" s="35">
        <v>355</v>
      </c>
      <c r="F20" s="39" t="s">
        <v>14</v>
      </c>
      <c r="G20" s="40" t="str">
        <f t="shared" si="0"/>
        <v xml:space="preserve">$   - </v>
      </c>
    </row>
    <row r="21" spans="1:7" s="33" customFormat="1" ht="25.5" x14ac:dyDescent="0.2">
      <c r="A21" s="44">
        <f t="shared" si="1"/>
        <v>12</v>
      </c>
      <c r="B21" s="34" t="s">
        <v>29</v>
      </c>
      <c r="C21" s="37" t="s">
        <v>51</v>
      </c>
      <c r="D21" s="38" t="s">
        <v>30</v>
      </c>
      <c r="E21" s="35">
        <v>2</v>
      </c>
      <c r="F21" s="39" t="s">
        <v>14</v>
      </c>
      <c r="G21" s="40" t="str">
        <f t="shared" si="0"/>
        <v xml:space="preserve">$   - </v>
      </c>
    </row>
    <row r="22" spans="1:7" s="33" customFormat="1" x14ac:dyDescent="0.2">
      <c r="A22" s="44"/>
      <c r="B22" s="68" t="s">
        <v>40</v>
      </c>
      <c r="C22" s="69"/>
      <c r="D22" s="70"/>
      <c r="E22" s="71"/>
      <c r="F22" s="72"/>
      <c r="G22" s="72"/>
    </row>
    <row r="23" spans="1:7" s="33" customFormat="1" ht="38.25" x14ac:dyDescent="0.2">
      <c r="A23" s="44">
        <f>A21+1</f>
        <v>13</v>
      </c>
      <c r="B23" s="34" t="s">
        <v>39</v>
      </c>
      <c r="C23" s="37" t="s">
        <v>52</v>
      </c>
      <c r="D23" s="38" t="s">
        <v>18</v>
      </c>
      <c r="E23" s="35">
        <v>325</v>
      </c>
      <c r="F23" s="39" t="s">
        <v>14</v>
      </c>
      <c r="G23" s="40" t="str">
        <f t="shared" si="0"/>
        <v xml:space="preserve">$   - </v>
      </c>
    </row>
    <row r="24" spans="1:7" s="33" customFormat="1" x14ac:dyDescent="0.2">
      <c r="A24" s="44">
        <f t="shared" si="1"/>
        <v>14</v>
      </c>
      <c r="B24" s="34" t="s">
        <v>31</v>
      </c>
      <c r="C24" s="37" t="s">
        <v>53</v>
      </c>
      <c r="D24" s="38" t="s">
        <v>9</v>
      </c>
      <c r="E24" s="35">
        <v>1</v>
      </c>
      <c r="F24" s="39" t="s">
        <v>14</v>
      </c>
      <c r="G24" s="40" t="str">
        <f t="shared" si="0"/>
        <v xml:space="preserve">$   - </v>
      </c>
    </row>
    <row r="25" spans="1:7" s="33" customFormat="1" ht="25.5" x14ac:dyDescent="0.2">
      <c r="A25" s="44">
        <f t="shared" si="1"/>
        <v>15</v>
      </c>
      <c r="B25" s="34" t="s">
        <v>32</v>
      </c>
      <c r="C25" s="37" t="s">
        <v>11</v>
      </c>
      <c r="D25" s="38" t="s">
        <v>8</v>
      </c>
      <c r="E25" s="35">
        <v>1</v>
      </c>
      <c r="F25" s="39" t="s">
        <v>14</v>
      </c>
      <c r="G25" s="40" t="str">
        <f t="shared" si="0"/>
        <v xml:space="preserve">$   - </v>
      </c>
    </row>
    <row r="26" spans="1:7" s="33" customFormat="1" x14ac:dyDescent="0.2">
      <c r="A26" s="44"/>
      <c r="B26" s="68" t="s">
        <v>41</v>
      </c>
      <c r="C26" s="69"/>
      <c r="D26" s="70"/>
      <c r="E26" s="71"/>
      <c r="F26" s="72"/>
      <c r="G26" s="72"/>
    </row>
    <row r="27" spans="1:7" s="33" customFormat="1" ht="38.25" x14ac:dyDescent="0.2">
      <c r="A27" s="44">
        <f>A25+1</f>
        <v>16</v>
      </c>
      <c r="B27" s="34" t="s">
        <v>57</v>
      </c>
      <c r="C27" s="37" t="s">
        <v>11</v>
      </c>
      <c r="D27" s="38" t="s">
        <v>9</v>
      </c>
      <c r="E27" s="35">
        <v>1</v>
      </c>
      <c r="F27" s="39" t="s">
        <v>14</v>
      </c>
      <c r="G27" s="40" t="str">
        <f t="shared" si="0"/>
        <v xml:space="preserve">$   - </v>
      </c>
    </row>
    <row r="28" spans="1:7" s="33" customFormat="1" ht="25.5" x14ac:dyDescent="0.2">
      <c r="A28" s="44">
        <f t="shared" si="1"/>
        <v>17</v>
      </c>
      <c r="B28" s="34" t="s">
        <v>33</v>
      </c>
      <c r="C28" s="37" t="s">
        <v>11</v>
      </c>
      <c r="D28" s="38" t="s">
        <v>9</v>
      </c>
      <c r="E28" s="35">
        <v>1</v>
      </c>
      <c r="F28" s="39" t="s">
        <v>14</v>
      </c>
      <c r="G28" s="40" t="str">
        <f t="shared" si="0"/>
        <v xml:space="preserve">$   - </v>
      </c>
    </row>
    <row r="29" spans="1:7" s="33" customFormat="1" ht="80.45" customHeight="1" x14ac:dyDescent="0.2">
      <c r="A29" s="66" t="s">
        <v>72</v>
      </c>
      <c r="B29" s="34" t="s">
        <v>60</v>
      </c>
      <c r="C29" s="37" t="s">
        <v>11</v>
      </c>
      <c r="D29" s="38" t="s">
        <v>9</v>
      </c>
      <c r="E29" s="35">
        <v>1</v>
      </c>
      <c r="F29" s="39" t="s">
        <v>14</v>
      </c>
      <c r="G29" s="40" t="str">
        <f t="shared" ref="G29" si="3">IF(OR(ISTEXT(F29),ISBLANK(F29)), "$   - ",ROUND(E29*F29,2))</f>
        <v xml:space="preserve">$   - </v>
      </c>
    </row>
    <row r="30" spans="1:7" s="33" customFormat="1" ht="118.9" customHeight="1" x14ac:dyDescent="0.2">
      <c r="A30" s="66" t="s">
        <v>73</v>
      </c>
      <c r="B30" s="34" t="s">
        <v>77</v>
      </c>
      <c r="C30" s="37" t="s">
        <v>11</v>
      </c>
      <c r="D30" s="38" t="s">
        <v>9</v>
      </c>
      <c r="E30" s="35">
        <v>1</v>
      </c>
      <c r="F30" s="39" t="s">
        <v>14</v>
      </c>
      <c r="G30" s="40" t="str">
        <f t="shared" si="0"/>
        <v xml:space="preserve">$   - </v>
      </c>
    </row>
    <row r="31" spans="1:7" s="33" customFormat="1" x14ac:dyDescent="0.2">
      <c r="A31" s="44"/>
      <c r="B31" s="68" t="s">
        <v>42</v>
      </c>
      <c r="C31" s="69"/>
      <c r="D31" s="70"/>
      <c r="E31" s="71"/>
      <c r="F31" s="72"/>
      <c r="G31" s="72"/>
    </row>
    <row r="32" spans="1:7" s="33" customFormat="1" ht="25.5" x14ac:dyDescent="0.2">
      <c r="A32" s="44">
        <f>19</f>
        <v>19</v>
      </c>
      <c r="B32" s="34" t="s">
        <v>55</v>
      </c>
      <c r="C32" s="37" t="s">
        <v>54</v>
      </c>
      <c r="D32" s="38" t="s">
        <v>8</v>
      </c>
      <c r="E32" s="35">
        <v>6</v>
      </c>
      <c r="F32" s="39" t="s">
        <v>14</v>
      </c>
      <c r="G32" s="40" t="str">
        <f t="shared" si="0"/>
        <v xml:space="preserve">$   - </v>
      </c>
    </row>
    <row r="33" spans="1:7" s="33" customFormat="1" ht="25.5" x14ac:dyDescent="0.2">
      <c r="A33" s="44">
        <f t="shared" si="1"/>
        <v>20</v>
      </c>
      <c r="B33" s="34" t="s">
        <v>56</v>
      </c>
      <c r="C33" s="37" t="s">
        <v>54</v>
      </c>
      <c r="D33" s="38" t="s">
        <v>8</v>
      </c>
      <c r="E33" s="35">
        <v>6</v>
      </c>
      <c r="F33" s="39" t="s">
        <v>14</v>
      </c>
      <c r="G33" s="40" t="str">
        <f t="shared" si="0"/>
        <v xml:space="preserve">$   - </v>
      </c>
    </row>
    <row r="34" spans="1:7" s="33" customFormat="1" ht="21" customHeight="1" x14ac:dyDescent="0.2">
      <c r="A34" s="44">
        <f t="shared" si="1"/>
        <v>21</v>
      </c>
      <c r="B34" s="34" t="s">
        <v>58</v>
      </c>
      <c r="C34" s="37" t="s">
        <v>54</v>
      </c>
      <c r="D34" s="38" t="s">
        <v>8</v>
      </c>
      <c r="E34" s="35">
        <v>2</v>
      </c>
      <c r="F34" s="39" t="s">
        <v>14</v>
      </c>
      <c r="G34" s="40" t="str">
        <f t="shared" si="0"/>
        <v xml:space="preserve">$   - </v>
      </c>
    </row>
    <row r="35" spans="1:7" s="33" customFormat="1" ht="25.5" x14ac:dyDescent="0.2">
      <c r="A35" s="44">
        <f t="shared" si="1"/>
        <v>22</v>
      </c>
      <c r="B35" s="34" t="s">
        <v>34</v>
      </c>
      <c r="C35" s="37" t="s">
        <v>54</v>
      </c>
      <c r="D35" s="38" t="s">
        <v>8</v>
      </c>
      <c r="E35" s="35">
        <v>5</v>
      </c>
      <c r="F35" s="39" t="s">
        <v>14</v>
      </c>
      <c r="G35" s="40" t="str">
        <f t="shared" si="0"/>
        <v xml:space="preserve">$   - </v>
      </c>
    </row>
    <row r="36" spans="1:7" s="33" customFormat="1" ht="31.9" customHeight="1" x14ac:dyDescent="0.2">
      <c r="A36" s="44">
        <f t="shared" si="1"/>
        <v>23</v>
      </c>
      <c r="B36" s="34" t="s">
        <v>61</v>
      </c>
      <c r="C36" s="37" t="s">
        <v>54</v>
      </c>
      <c r="D36" s="38" t="s">
        <v>8</v>
      </c>
      <c r="E36" s="35">
        <v>2</v>
      </c>
      <c r="F36" s="39" t="s">
        <v>14</v>
      </c>
      <c r="G36" s="40" t="str">
        <f t="shared" si="0"/>
        <v xml:space="preserve">$   - </v>
      </c>
    </row>
    <row r="37" spans="1:7" s="33" customFormat="1" x14ac:dyDescent="0.2">
      <c r="A37" s="44"/>
      <c r="B37" s="68" t="s">
        <v>43</v>
      </c>
      <c r="C37" s="69"/>
      <c r="D37" s="70"/>
      <c r="E37" s="71"/>
      <c r="F37" s="72"/>
      <c r="G37" s="72"/>
    </row>
    <row r="38" spans="1:7" s="33" customFormat="1" x14ac:dyDescent="0.2">
      <c r="A38" s="44">
        <f>A36+1</f>
        <v>24</v>
      </c>
      <c r="B38" s="34" t="s">
        <v>35</v>
      </c>
      <c r="C38" s="37" t="s">
        <v>68</v>
      </c>
      <c r="D38" s="38" t="s">
        <v>9</v>
      </c>
      <c r="E38" s="35">
        <v>1</v>
      </c>
      <c r="F38" s="39" t="s">
        <v>14</v>
      </c>
      <c r="G38" s="40" t="str">
        <f t="shared" si="0"/>
        <v xml:space="preserve">$   - </v>
      </c>
    </row>
    <row r="39" spans="1:7" ht="14.25" x14ac:dyDescent="0.2">
      <c r="A39" s="45"/>
      <c r="B39" s="46"/>
      <c r="C39" s="47"/>
      <c r="D39" s="47"/>
      <c r="E39" s="48"/>
      <c r="F39" s="49"/>
      <c r="G39" s="50"/>
    </row>
    <row r="40" spans="1:7" ht="13.9" customHeight="1" x14ac:dyDescent="0.2">
      <c r="A40" s="83" t="s">
        <v>10</v>
      </c>
      <c r="B40" s="86"/>
      <c r="C40" s="87"/>
      <c r="D40" s="51"/>
      <c r="E40" s="52"/>
      <c r="F40" s="79"/>
      <c r="G40" s="80"/>
    </row>
    <row r="41" spans="1:7" ht="14.25" x14ac:dyDescent="0.2">
      <c r="A41" s="83"/>
      <c r="B41" s="86"/>
      <c r="C41" s="88"/>
      <c r="D41" s="51"/>
      <c r="E41" s="52"/>
      <c r="F41" s="84">
        <f>SUM(G7:G38)</f>
        <v>0</v>
      </c>
      <c r="G41" s="85"/>
    </row>
    <row r="42" spans="1:7" ht="14.25" x14ac:dyDescent="0.2">
      <c r="A42" s="5"/>
      <c r="B42" s="3"/>
      <c r="C42" s="14"/>
      <c r="D42" s="14"/>
      <c r="E42" s="21"/>
      <c r="F42" s="30"/>
      <c r="G42" s="53"/>
    </row>
    <row r="43" spans="1:7" x14ac:dyDescent="0.2">
      <c r="A43" s="6"/>
      <c r="B43" s="1"/>
      <c r="C43" s="15"/>
      <c r="D43" s="15"/>
      <c r="E43" s="19"/>
      <c r="F43" s="24"/>
      <c r="G43" s="26"/>
    </row>
    <row r="44" spans="1:7" x14ac:dyDescent="0.2">
      <c r="A44" s="7"/>
      <c r="B44" s="1"/>
      <c r="C44" s="15"/>
      <c r="D44" s="15"/>
      <c r="E44" s="22"/>
      <c r="F44" s="27"/>
      <c r="G44" s="28"/>
    </row>
    <row r="45" spans="1:7" x14ac:dyDescent="0.2">
      <c r="A45" s="7"/>
      <c r="B45" s="1"/>
      <c r="C45" s="15"/>
      <c r="D45" s="15"/>
      <c r="E45" s="74" t="s">
        <v>76</v>
      </c>
      <c r="F45" s="74"/>
      <c r="G45" s="29"/>
    </row>
    <row r="46" spans="1:7" x14ac:dyDescent="0.2">
      <c r="A46" s="8"/>
      <c r="B46" s="2"/>
      <c r="C46" s="16"/>
      <c r="D46" s="16"/>
      <c r="E46" s="22"/>
      <c r="F46" s="27"/>
      <c r="G46" s="28"/>
    </row>
    <row r="48" spans="1:7" ht="14.45" customHeight="1" x14ac:dyDescent="0.2">
      <c r="A48" s="73" t="s">
        <v>65</v>
      </c>
      <c r="B48" s="73"/>
      <c r="C48" s="73"/>
      <c r="D48" s="73"/>
      <c r="E48" s="73"/>
      <c r="F48" s="73"/>
      <c r="G48" s="73"/>
    </row>
    <row r="49" spans="1:7" ht="14.45" customHeight="1" x14ac:dyDescent="0.2">
      <c r="A49" s="73" t="s">
        <v>66</v>
      </c>
      <c r="B49" s="73"/>
      <c r="C49" s="73"/>
      <c r="D49" s="73"/>
      <c r="E49" s="73"/>
      <c r="F49" s="73"/>
      <c r="G49" s="73"/>
    </row>
    <row r="50" spans="1:7" x14ac:dyDescent="0.2">
      <c r="A50" s="36">
        <f>1</f>
        <v>1</v>
      </c>
      <c r="B50" s="34" t="s">
        <v>17</v>
      </c>
      <c r="C50" s="32" t="s">
        <v>44</v>
      </c>
      <c r="D50" s="38" t="s">
        <v>62</v>
      </c>
      <c r="E50" s="35">
        <v>150</v>
      </c>
      <c r="F50" s="39" t="s">
        <v>14</v>
      </c>
      <c r="G50" s="40" t="str">
        <f t="shared" ref="G50:G51" si="4">IF(OR(ISTEXT(F50),ISBLANK(F50)), "$   - ",ROUND(E50*F50,2))</f>
        <v xml:space="preserve">$   - </v>
      </c>
    </row>
    <row r="51" spans="1:7" x14ac:dyDescent="0.2">
      <c r="A51" s="36">
        <f>A50+1</f>
        <v>2</v>
      </c>
      <c r="B51" s="34" t="s">
        <v>63</v>
      </c>
      <c r="C51" s="32" t="s">
        <v>12</v>
      </c>
      <c r="D51" s="38" t="s">
        <v>62</v>
      </c>
      <c r="E51" s="35">
        <v>105</v>
      </c>
      <c r="F51" s="39" t="s">
        <v>14</v>
      </c>
      <c r="G51" s="40" t="str">
        <f t="shared" si="4"/>
        <v xml:space="preserve">$   - </v>
      </c>
    </row>
    <row r="52" spans="1:7" x14ac:dyDescent="0.2">
      <c r="A52" s="36">
        <f t="shared" ref="A52:A54" si="5">A51+1</f>
        <v>3</v>
      </c>
      <c r="B52" s="34" t="s">
        <v>25</v>
      </c>
      <c r="C52" s="32" t="s">
        <v>48</v>
      </c>
      <c r="D52" s="38" t="s">
        <v>8</v>
      </c>
      <c r="E52" s="35">
        <v>3</v>
      </c>
      <c r="F52" s="39" t="s">
        <v>14</v>
      </c>
      <c r="G52" s="40" t="str">
        <f t="shared" ref="G52:G55" si="6">IF(OR(ISTEXT(F52),ISBLANK(F52)), "$   - ",ROUND(E52*F52,2))</f>
        <v xml:space="preserve">$   - </v>
      </c>
    </row>
    <row r="53" spans="1:7" x14ac:dyDescent="0.2">
      <c r="A53" s="36">
        <f t="shared" si="5"/>
        <v>4</v>
      </c>
      <c r="B53" s="34" t="s">
        <v>28</v>
      </c>
      <c r="C53" s="32" t="s">
        <v>50</v>
      </c>
      <c r="D53" s="38" t="s">
        <v>62</v>
      </c>
      <c r="E53" s="35">
        <v>70</v>
      </c>
      <c r="F53" s="39" t="s">
        <v>14</v>
      </c>
      <c r="G53" s="40" t="str">
        <f t="shared" si="6"/>
        <v xml:space="preserve">$   - </v>
      </c>
    </row>
    <row r="54" spans="1:7" ht="25.5" x14ac:dyDescent="0.2">
      <c r="A54" s="36">
        <f t="shared" si="5"/>
        <v>5</v>
      </c>
      <c r="B54" s="34" t="s">
        <v>55</v>
      </c>
      <c r="C54" s="32" t="s">
        <v>54</v>
      </c>
      <c r="D54" s="38" t="s">
        <v>8</v>
      </c>
      <c r="E54" s="41">
        <v>2</v>
      </c>
      <c r="F54" s="39" t="s">
        <v>14</v>
      </c>
      <c r="G54" s="40" t="str">
        <f t="shared" si="6"/>
        <v xml:space="preserve">$   - </v>
      </c>
    </row>
    <row r="55" spans="1:7" ht="25.5" x14ac:dyDescent="0.2">
      <c r="A55" s="36">
        <f>A54+1</f>
        <v>6</v>
      </c>
      <c r="B55" s="34" t="s">
        <v>34</v>
      </c>
      <c r="C55" s="32" t="s">
        <v>54</v>
      </c>
      <c r="D55" s="38" t="s">
        <v>8</v>
      </c>
      <c r="E55" s="35">
        <v>1</v>
      </c>
      <c r="F55" s="39" t="s">
        <v>14</v>
      </c>
      <c r="G55" s="40" t="str">
        <f t="shared" si="6"/>
        <v xml:space="preserve">$   - </v>
      </c>
    </row>
    <row r="56" spans="1:7" x14ac:dyDescent="0.2">
      <c r="A56" s="73" t="s">
        <v>38</v>
      </c>
      <c r="B56" s="73"/>
      <c r="C56" s="73"/>
      <c r="D56" s="73"/>
      <c r="E56" s="73"/>
      <c r="F56" s="73"/>
      <c r="G56" s="73"/>
    </row>
    <row r="57" spans="1:7" x14ac:dyDescent="0.2">
      <c r="A57" s="54">
        <f>A55+1</f>
        <v>7</v>
      </c>
      <c r="B57" s="55" t="s">
        <v>26</v>
      </c>
      <c r="C57" s="32" t="s">
        <v>48</v>
      </c>
      <c r="D57" s="38" t="s">
        <v>8</v>
      </c>
      <c r="E57" s="35">
        <v>3</v>
      </c>
      <c r="F57" s="39" t="s">
        <v>14</v>
      </c>
      <c r="G57" s="40" t="str">
        <f t="shared" ref="G57:G58" si="7">IF(OR(ISTEXT(F57),ISBLANK(F57)), "$   - ",ROUND(E57*F57,2))</f>
        <v xml:space="preserve">$   - </v>
      </c>
    </row>
    <row r="58" spans="1:7" ht="25.5" x14ac:dyDescent="0.2">
      <c r="A58" s="54">
        <f>A57+1</f>
        <v>8</v>
      </c>
      <c r="B58" s="55" t="s">
        <v>27</v>
      </c>
      <c r="C58" s="37" t="s">
        <v>49</v>
      </c>
      <c r="D58" s="38" t="s">
        <v>8</v>
      </c>
      <c r="E58" s="56">
        <v>48</v>
      </c>
      <c r="F58" s="39" t="s">
        <v>14</v>
      </c>
      <c r="G58" s="40" t="str">
        <f t="shared" si="7"/>
        <v xml:space="preserve">$   - </v>
      </c>
    </row>
    <row r="59" spans="1:7" x14ac:dyDescent="0.2">
      <c r="A59" s="73" t="s">
        <v>64</v>
      </c>
      <c r="B59" s="73"/>
      <c r="C59" s="73"/>
      <c r="D59" s="73"/>
      <c r="E59" s="73"/>
      <c r="F59" s="73"/>
      <c r="G59" s="73"/>
    </row>
    <row r="60" spans="1:7" ht="25.5" x14ac:dyDescent="0.2">
      <c r="A60" s="54">
        <f>A58+1</f>
        <v>9</v>
      </c>
      <c r="B60" s="57" t="s">
        <v>56</v>
      </c>
      <c r="C60" s="37" t="s">
        <v>54</v>
      </c>
      <c r="D60" s="58" t="s">
        <v>8</v>
      </c>
      <c r="E60" s="59">
        <v>6</v>
      </c>
      <c r="F60" s="39" t="s">
        <v>14</v>
      </c>
      <c r="G60" s="40" t="str">
        <f t="shared" ref="G60:G61" si="8">IF(OR(ISTEXT(F60),ISBLANK(F60)), "$   - ",ROUND(E60*F60,2))</f>
        <v xml:space="preserve">$   - </v>
      </c>
    </row>
    <row r="61" spans="1:7" ht="25.5" x14ac:dyDescent="0.2">
      <c r="A61" s="54">
        <f>A60+1</f>
        <v>10</v>
      </c>
      <c r="B61" s="64" t="s">
        <v>34</v>
      </c>
      <c r="C61" s="65" t="s">
        <v>54</v>
      </c>
      <c r="D61" s="38" t="s">
        <v>8</v>
      </c>
      <c r="E61" s="35">
        <v>4</v>
      </c>
      <c r="F61" s="39" t="s">
        <v>14</v>
      </c>
      <c r="G61" s="40" t="str">
        <f t="shared" si="8"/>
        <v xml:space="preserve">$   - </v>
      </c>
    </row>
    <row r="62" spans="1:7" x14ac:dyDescent="0.2">
      <c r="A62" s="9"/>
      <c r="B62" s="75"/>
      <c r="C62" s="75"/>
      <c r="D62" s="75"/>
      <c r="E62" s="75"/>
      <c r="F62" s="31"/>
      <c r="G62" s="31"/>
    </row>
    <row r="63" spans="1:7" x14ac:dyDescent="0.2">
      <c r="A63" s="73" t="s">
        <v>75</v>
      </c>
      <c r="B63" s="73"/>
      <c r="C63" s="73"/>
      <c r="D63" s="73"/>
      <c r="E63" s="73"/>
      <c r="F63" s="73"/>
      <c r="G63" s="73"/>
    </row>
    <row r="64" spans="1:7" ht="51" x14ac:dyDescent="0.2">
      <c r="A64" s="36">
        <v>1</v>
      </c>
      <c r="B64" s="34" t="s">
        <v>69</v>
      </c>
      <c r="C64" s="32" t="s">
        <v>45</v>
      </c>
      <c r="D64" s="38" t="s">
        <v>62</v>
      </c>
      <c r="E64" s="35">
        <v>25</v>
      </c>
      <c r="F64" s="39" t="s">
        <v>14</v>
      </c>
      <c r="G64" s="40" t="str">
        <f t="shared" ref="G64" si="9">IF(OR(ISTEXT(F64),ISBLANK(F64)), "$   - ",ROUND(E64*F64,2))</f>
        <v xml:space="preserve">$   - </v>
      </c>
    </row>
    <row r="66" ht="13.15" customHeight="1" x14ac:dyDescent="0.2"/>
  </sheetData>
  <sheetProtection algorithmName="SHA-512" hashValue="BcfvxA0+OaCFTm2brCP/8X4WqNL1P5mjVH7+M35DknxfiuydPwkLuhmfCyXLDr7ZNF0IWJoXq9R3V6dCPAbqng==" saltValue="kfbzyy8EoFgvEvxO2WedVA==" spinCount="100000" sheet="1" selectLockedCells="1"/>
  <mergeCells count="15">
    <mergeCell ref="A2:B2"/>
    <mergeCell ref="C1:D1"/>
    <mergeCell ref="A1:B1"/>
    <mergeCell ref="F40:G40"/>
    <mergeCell ref="A3:B3"/>
    <mergeCell ref="A4:B4"/>
    <mergeCell ref="A40:B41"/>
    <mergeCell ref="F41:G41"/>
    <mergeCell ref="A63:G63"/>
    <mergeCell ref="A59:G59"/>
    <mergeCell ref="E45:F45"/>
    <mergeCell ref="B62:E62"/>
    <mergeCell ref="A48:G48"/>
    <mergeCell ref="A49:G49"/>
    <mergeCell ref="A56:G56"/>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7:F38 F60:F61 F57:F58 F64 F50:F55" xr:uid="{00000000-0002-0000-0100-000000000000}">
      <formula1>IF(F7&gt;=0,ROUND(F7,2),0.01)</formula1>
    </dataValidation>
  </dataValidations>
  <pageMargins left="0.5" right="0.5" top="0.70874999999999999" bottom="0.75" header="0.25" footer="0.25"/>
  <pageSetup scale="96" fitToHeight="0" orientation="portrait" r:id="rId1"/>
  <headerFooter alignWithMargins="0">
    <oddHeader xml:space="preserve">&amp;LThe City of Winnipeg
RFP No.55-2023
&amp;R Bid Submission
Page &amp;P           </oddHeader>
    <oddFooter xml:space="preserve">&amp;R____________________________
Name of Proponent         </oddFooter>
  </headerFooter>
  <ignoredErrors>
    <ignoredError sqref="G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Unit prices</vt:lpstr>
      <vt:lpstr>Sheet1</vt:lpstr>
      <vt:lpstr>'Unit prices'!ContractTitle</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Oseghale, Ekie</cp:lastModifiedBy>
  <cp:revision/>
  <cp:lastPrinted>2023-01-10T17:41:58Z</cp:lastPrinted>
  <dcterms:created xsi:type="dcterms:W3CDTF">1999-10-18T14:40:40Z</dcterms:created>
  <dcterms:modified xsi:type="dcterms:W3CDTF">2023-01-17T17:56:05Z</dcterms:modified>
  <cp:category/>
  <cp:contentStatus/>
</cp:coreProperties>
</file>