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438-2023 KGS - TBO\"/>
    </mc:Choice>
  </mc:AlternateContent>
  <xr:revisionPtr revIDLastSave="0" documentId="13_ncr:1_{B1BA157A-00F6-437B-A74F-40AB73AB42D1}" xr6:coauthVersionLast="36" xr6:coauthVersionMax="47" xr10:uidLastSave="{00000000-0000-0000-0000-000000000000}"/>
  <bookViews>
    <workbookView xWindow="-105" yWindow="-105" windowWidth="38625" windowHeight="21225" xr2:uid="{1B3641E3-6A5D-460E-B854-21A7E30D58EF}"/>
  </bookViews>
  <sheets>
    <sheet name="FORM B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e">#REF!</definedName>
    <definedName name="\i">#REF!</definedName>
    <definedName name="\m">#REF!</definedName>
    <definedName name="\p">#REF!</definedName>
    <definedName name="\s">#REF!</definedName>
    <definedName name="_10PAGE_1_OF_13">'[1]FORM B; PRICES'!#REF!</definedName>
    <definedName name="_12TENDER_SUBMISSI" localSheetId="0">'FORM B'!#REF!</definedName>
    <definedName name="_12TENDER_SUBMISSI">'[2]FORM B; PRICES'!#REF!</definedName>
    <definedName name="_1PAGE_1_OF_13">'[3]4-2015'!#REF!</definedName>
    <definedName name="_20TENDER_NO._181">'[1]FORM B; PRICES'!#REF!</definedName>
    <definedName name="_2PAGE_1_OF_13">'[2]FORM B; PRICES'!#REF!</definedName>
    <definedName name="_2TENDER_NO._181">'[3]4-2015'!#REF!</definedName>
    <definedName name="_30TENDER_SUBMISSI">'[1]FORM B; PRICES'!#REF!</definedName>
    <definedName name="_3PAGE_1_OF_13">'[4]9-2013 TenderTab'!#REF!</definedName>
    <definedName name="_3TENDER_SUBMISSI">'[3]4-2015'!#REF!</definedName>
    <definedName name="_4PAGE_1_OF_13" localSheetId="0">'FORM B'!#REF!</definedName>
    <definedName name="_4PAGE_1_OF_13">'[2]FORM B; PRICES'!#REF!</definedName>
    <definedName name="_4TENDER_NO._181">'[2]FORM B; PRICES'!#REF!</definedName>
    <definedName name="_6TENDER_NO._181">'[4]9-2013 TenderTab'!#REF!</definedName>
    <definedName name="_6TENDER_SUBMISSI">'[2]FORM B; PRICES'!#REF!</definedName>
    <definedName name="_8TENDER_NO._181" localSheetId="0">'FORM B'!#REF!</definedName>
    <definedName name="_8TENDER_NO._181">'[2]FORM B; PRICES'!#REF!</definedName>
    <definedName name="_9TENDER_SUBMISSI">'[4]9-2013 TenderTab'!#REF!</definedName>
    <definedName name="ACCESS_ROAD___LOT_GRADING">'[5]cost est'!$A$115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>#REF!,#REF!</definedName>
    <definedName name="DF">#REF!</definedName>
    <definedName name="final">#REF!</definedName>
    <definedName name="FormB">#REF!</definedName>
    <definedName name="HEADER" localSheetId="0">'FORM B'!#REF!</definedName>
    <definedName name="HEADER">'[1]FORM B; PRICES'!#REF!</definedName>
    <definedName name="header2">#REF!</definedName>
    <definedName name="I">#REF!</definedName>
    <definedName name="_xlnm.Print_Area" localSheetId="0">'FORM B'!$B$1:$H$102</definedName>
    <definedName name="Print_Area_MI">#REF!</definedName>
    <definedName name="_xlnm.Print_Titles" localSheetId="0">'FORM B'!$1:$5</definedName>
    <definedName name="_xlnm.Print_Titles">#REF!</definedName>
    <definedName name="Print_Titles_MI">#REF!,#REF!</definedName>
    <definedName name="TABLE1">#REF!</definedName>
    <definedName name="TABLE2">#REF!</definedName>
    <definedName name="TEMP" localSheetId="0">'FORM B'!#REF!</definedName>
    <definedName name="TEMP">'[1]FORM B; PRICES'!#REF!</definedName>
    <definedName name="test">#REF!</definedName>
    <definedName name="test2">'[6]FORM B - PRICES'!#REF!</definedName>
    <definedName name="test3">'[6]FORM B - PRICES'!#REF!</definedName>
    <definedName name="test4">'[6]FORM B - PRICES'!#REF!</definedName>
    <definedName name="test5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6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7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HEAD" localSheetId="0">'FORM B'!#REF!</definedName>
    <definedName name="TESTHEAD">'[1]FORM B; PRICES'!#REF!</definedName>
    <definedName name="Units_pages">#REF!,#REF!</definedName>
    <definedName name="WASTE_WATER_SEWER">'[5]cost est'!$A$36</definedName>
    <definedName name="WATER">'[5]cost est'!$A$12</definedName>
    <definedName name="XEVERYTHING" localSheetId="0">'FORM B'!$B$1:$HF$94</definedName>
    <definedName name="XEverything">#REF!</definedName>
    <definedName name="XITEMS" localSheetId="0">'FORM B'!$B$6:$HF$94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2" l="1"/>
  <c r="H93" i="2"/>
  <c r="H9" i="2" l="1"/>
  <c r="H12" i="2"/>
  <c r="H13" i="2"/>
  <c r="H15" i="2"/>
  <c r="H16" i="2"/>
  <c r="H18" i="2"/>
  <c r="H19" i="2"/>
  <c r="H20" i="2"/>
  <c r="H21" i="2"/>
  <c r="H22" i="2"/>
  <c r="H23" i="2"/>
  <c r="H24" i="2"/>
  <c r="H25" i="2"/>
  <c r="H27" i="2"/>
  <c r="H28" i="2"/>
  <c r="H29" i="2"/>
  <c r="H30" i="2"/>
  <c r="H31" i="2"/>
  <c r="H32" i="2"/>
  <c r="H33" i="2"/>
  <c r="H34" i="2"/>
  <c r="H35" i="2"/>
  <c r="H36" i="2"/>
  <c r="H38" i="2"/>
  <c r="H40" i="2"/>
  <c r="H43" i="2"/>
  <c r="H44" i="2"/>
  <c r="H45" i="2"/>
  <c r="H46" i="2"/>
  <c r="H49" i="2"/>
  <c r="H50" i="2"/>
  <c r="H51" i="2"/>
  <c r="H52" i="2"/>
  <c r="H53" i="2"/>
  <c r="H54" i="2"/>
  <c r="H57" i="2"/>
  <c r="H59" i="2"/>
  <c r="H61" i="2"/>
  <c r="H62" i="2"/>
  <c r="H64" i="2"/>
  <c r="H65" i="2"/>
  <c r="H67" i="2"/>
  <c r="H70" i="2"/>
  <c r="H71" i="2"/>
  <c r="H72" i="2"/>
  <c r="H73" i="2"/>
  <c r="H74" i="2"/>
  <c r="H75" i="2"/>
  <c r="H76" i="2"/>
  <c r="H77" i="2"/>
  <c r="H79" i="2"/>
  <c r="H81" i="2"/>
  <c r="H82" i="2"/>
  <c r="H83" i="2"/>
  <c r="H84" i="2"/>
  <c r="H85" i="2"/>
  <c r="H86" i="2"/>
  <c r="H87" i="2"/>
  <c r="H88" i="2"/>
  <c r="H89" i="2"/>
  <c r="H92" i="2"/>
  <c r="B94" i="2"/>
  <c r="C94" i="2"/>
  <c r="H97" i="2"/>
  <c r="H100" i="2" s="1"/>
  <c r="B97" i="2"/>
  <c r="C97" i="2"/>
  <c r="B99" i="2"/>
  <c r="C99" i="2"/>
  <c r="B100" i="2"/>
  <c r="C100" i="2"/>
  <c r="H94" i="2" l="1"/>
  <c r="H99" i="2" s="1"/>
  <c r="G101" i="2" s="1"/>
</calcChain>
</file>

<file path=xl/sharedStrings.xml><?xml version="1.0" encoding="utf-8"?>
<sst xmlns="http://schemas.openxmlformats.org/spreadsheetml/2006/main" count="402" uniqueCount="258">
  <si>
    <t xml:space="preserve">TOTAL BID PRICE (GST extra)                                                              (in figures)                                             </t>
  </si>
  <si>
    <t>Subtotal:</t>
  </si>
  <si>
    <t>SUMMARY</t>
  </si>
  <si>
    <t>L. sum</t>
  </si>
  <si>
    <t>E2</t>
  </si>
  <si>
    <t>Mobilization/Demobilization</t>
  </si>
  <si>
    <t>B.1</t>
  </si>
  <si>
    <t>I001</t>
  </si>
  <si>
    <t>MOBILIZATION /DEMOLIBIZATION</t>
  </si>
  <si>
    <t>B</t>
  </si>
  <si>
    <t>m²</t>
  </si>
  <si>
    <t xml:space="preserve"> width &gt; or = 600 mm</t>
  </si>
  <si>
    <t>ii)</t>
  </si>
  <si>
    <t>G003</t>
  </si>
  <si>
    <t xml:space="preserve"> width &lt; 600 mm</t>
  </si>
  <si>
    <t>i)</t>
  </si>
  <si>
    <t>G002</t>
  </si>
  <si>
    <t>CW 3510-R10</t>
  </si>
  <si>
    <t>Sodding</t>
  </si>
  <si>
    <t>A.27</t>
  </si>
  <si>
    <t>G001</t>
  </si>
  <si>
    <t>LANDSCAPING</t>
  </si>
  <si>
    <t>each</t>
  </si>
  <si>
    <t>E14</t>
  </si>
  <si>
    <t>Adjustment of Curb Inlet Frames</t>
  </si>
  <si>
    <t>A.26</t>
  </si>
  <si>
    <t>F015_KGSB</t>
  </si>
  <si>
    <t>E15</t>
  </si>
  <si>
    <t>Installation of City of Winnipeg Supplied CGI Risers</t>
  </si>
  <si>
    <t>A.25</t>
  </si>
  <si>
    <t>F015_KGSA</t>
  </si>
  <si>
    <t>CW 3210-R8</t>
  </si>
  <si>
    <t>Adjustment of Curb and Gutter Frames</t>
  </si>
  <si>
    <t>A.24</t>
  </si>
  <si>
    <t>F015</t>
  </si>
  <si>
    <t>Valve Box Extensions</t>
  </si>
  <si>
    <t>A.23</t>
  </si>
  <si>
    <t>F010</t>
  </si>
  <si>
    <t>Adjustment of Valve Boxes</t>
  </si>
  <si>
    <t>A.22</t>
  </si>
  <si>
    <t>F009</t>
  </si>
  <si>
    <t>76 mm</t>
  </si>
  <si>
    <t>iv)</t>
  </si>
  <si>
    <t>F007</t>
  </si>
  <si>
    <t>64 mm</t>
  </si>
  <si>
    <t>iii)</t>
  </si>
  <si>
    <t>F006</t>
  </si>
  <si>
    <t>51 mm</t>
  </si>
  <si>
    <t>F005</t>
  </si>
  <si>
    <t>38 mm</t>
  </si>
  <si>
    <t>F004</t>
  </si>
  <si>
    <t>Lifter Rings (AP-010)</t>
  </si>
  <si>
    <t>A.21</t>
  </si>
  <si>
    <t>F003</t>
  </si>
  <si>
    <t>Adjustment of Manholes/Catch Basins Frames</t>
  </si>
  <si>
    <t>A.20</t>
  </si>
  <si>
    <t>F001</t>
  </si>
  <si>
    <t>ADJUSTMENTS</t>
  </si>
  <si>
    <t>AP-017 - Mountable Curb and Gutter  Paving Cover</t>
  </si>
  <si>
    <t>viii)</t>
  </si>
  <si>
    <t>E031B</t>
  </si>
  <si>
    <t>AP-016 - Mountable Curb and Gutter Cover</t>
  </si>
  <si>
    <t>vii)</t>
  </si>
  <si>
    <t>E031A</t>
  </si>
  <si>
    <t>AP-015 - Mountable Curb and Gutter Frame</t>
  </si>
  <si>
    <t>vi)</t>
  </si>
  <si>
    <t>E031</t>
  </si>
  <si>
    <t xml:space="preserve">AP-012 - Barrier Curb and Gutter Cover </t>
  </si>
  <si>
    <t>v)</t>
  </si>
  <si>
    <t>E029</t>
  </si>
  <si>
    <t xml:space="preserve">AP-011 - Barrier Curb and Gutter Frame </t>
  </si>
  <si>
    <t>E028</t>
  </si>
  <si>
    <t>AP-008 - Standard Grated Cover for Standard Frame</t>
  </si>
  <si>
    <t>E026</t>
  </si>
  <si>
    <t>AP-007 - Standard Solid Cover for Standard Frame</t>
  </si>
  <si>
    <t>E025</t>
  </si>
  <si>
    <t>AP-006 - Standard Frame for Manhole and Catch Basin</t>
  </si>
  <si>
    <t>E024</t>
  </si>
  <si>
    <t>Frames &amp; Covers</t>
  </si>
  <si>
    <t>A.19</t>
  </si>
  <si>
    <t>E023</t>
  </si>
  <si>
    <t>ASSOCIATED DRAINAGE AND UNDERGROUND WORKS</t>
  </si>
  <si>
    <t>m</t>
  </si>
  <si>
    <t>CW 3250-R7</t>
  </si>
  <si>
    <t>Longitudinal Joint &amp; Crack Filling ( &gt; 25 mm in width )</t>
  </si>
  <si>
    <t>A.18</t>
  </si>
  <si>
    <t>D005</t>
  </si>
  <si>
    <t>JOINT AND CRACK SEALING</t>
  </si>
  <si>
    <t>CW 3326-R3</t>
  </si>
  <si>
    <t>Detectable Warning Surface Tiles</t>
  </si>
  <si>
    <t>A.17</t>
  </si>
  <si>
    <t>B219</t>
  </si>
  <si>
    <t>Type A</t>
  </si>
  <si>
    <t>B206A</t>
  </si>
  <si>
    <t>E11</t>
  </si>
  <si>
    <t>Pavement Repair Fabric</t>
  </si>
  <si>
    <t>A.16</t>
  </si>
  <si>
    <t>B206</t>
  </si>
  <si>
    <t/>
  </si>
  <si>
    <t>1 - 50 mm Depth (Concrete)</t>
  </si>
  <si>
    <t>B203</t>
  </si>
  <si>
    <t>1 - 50 mm Depth (Asphalt)</t>
  </si>
  <si>
    <t>B201</t>
  </si>
  <si>
    <t xml:space="preserve">CW 3450-R6 </t>
  </si>
  <si>
    <t>Planing of Pavement</t>
  </si>
  <si>
    <t>A.15</t>
  </si>
  <si>
    <t>B200</t>
  </si>
  <si>
    <t>tonne</t>
  </si>
  <si>
    <t>Type IA</t>
  </si>
  <si>
    <t>a)</t>
  </si>
  <si>
    <t>B195</t>
  </si>
  <si>
    <t>Tie-ins and Approaches</t>
  </si>
  <si>
    <t>B194</t>
  </si>
  <si>
    <t>B193</t>
  </si>
  <si>
    <t>Main Line Paving</t>
  </si>
  <si>
    <t>B191</t>
  </si>
  <si>
    <t>CW 3410-R12</t>
  </si>
  <si>
    <t xml:space="preserve">Construction of Asphaltic Concrete Overlay </t>
  </si>
  <si>
    <t>A.14</t>
  </si>
  <si>
    <t>B190</t>
  </si>
  <si>
    <t>CW 3330-R5</t>
  </si>
  <si>
    <t>Regrading Existing Interlocking Paving Stones</t>
  </si>
  <si>
    <t>A.13</t>
  </si>
  <si>
    <t>B189</t>
  </si>
  <si>
    <t>SD-229C,D</t>
  </si>
  <si>
    <t>Type 2 Concrete Curb Ramp (8-12 mm reveal ht, Integral)</t>
  </si>
  <si>
    <t>B184rlA</t>
  </si>
  <si>
    <t>SD-202C</t>
  </si>
  <si>
    <t>Type 2 Concrete Modified Lip Curb (75 mm reveal ht, Dowelled)</t>
  </si>
  <si>
    <t>B183rlA</t>
  </si>
  <si>
    <t>SD-203B</t>
  </si>
  <si>
    <t>Type 2 Concrete Modified Barrier (150 mm reveal ht, Dowelled)</t>
  </si>
  <si>
    <t>B167rlA</t>
  </si>
  <si>
    <t>3 m to 30 m</t>
  </si>
  <si>
    <t>b)</t>
  </si>
  <si>
    <t>B155rlA2</t>
  </si>
  <si>
    <t>Less than 3 m</t>
  </si>
  <si>
    <t>B155rlA1</t>
  </si>
  <si>
    <t>SD-205,
SD-206A</t>
  </si>
  <si>
    <t>Type 2 Concrete Barrier (150 mm reveal ht, Dowelled)</t>
  </si>
  <si>
    <t>B155rlA</t>
  </si>
  <si>
    <t>CW 3240-R10</t>
  </si>
  <si>
    <t>Concrete Curb Renewal</t>
  </si>
  <si>
    <t>A.12</t>
  </si>
  <si>
    <t>B154rl</t>
  </si>
  <si>
    <t xml:space="preserve">CW 3235-R9  </t>
  </si>
  <si>
    <t>Adjustment of Precast  Sidewalk Blocks</t>
  </si>
  <si>
    <t>A.11</t>
  </si>
  <si>
    <t>B124</t>
  </si>
  <si>
    <t>SD-227C</t>
  </si>
  <si>
    <t>Type 2 Concrete Bullnose</t>
  </si>
  <si>
    <t>B122rl</t>
  </si>
  <si>
    <t>5 sq.m. to 20 sq.m.</t>
  </si>
  <si>
    <t>B120rl</t>
  </si>
  <si>
    <t>Less than 5 sq.m.</t>
  </si>
  <si>
    <t>B119rl</t>
  </si>
  <si>
    <t>SD-228A</t>
  </si>
  <si>
    <t>100 mm Type 5 Concrete Sidewalk</t>
  </si>
  <si>
    <t>B118rl</t>
  </si>
  <si>
    <t>CW 3235-R9</t>
  </si>
  <si>
    <t xml:space="preserve">Miscellaneous Concrete Slab Renewal </t>
  </si>
  <si>
    <t>A.10</t>
  </si>
  <si>
    <t>B114rl</t>
  </si>
  <si>
    <t>20 M Deformed Tie Bar</t>
  </si>
  <si>
    <t>B098</t>
  </si>
  <si>
    <t>CW 3230-R8</t>
  </si>
  <si>
    <t>Drilled Tie Bars</t>
  </si>
  <si>
    <t>A.9</t>
  </si>
  <si>
    <t>B097</t>
  </si>
  <si>
    <t>19.1 mm Diameter</t>
  </si>
  <si>
    <t>B095</t>
  </si>
  <si>
    <t>Drilled Dowels</t>
  </si>
  <si>
    <t>A.8</t>
  </si>
  <si>
    <t>B094</t>
  </si>
  <si>
    <t>Asphalt Patching of Partial Depth Joints</t>
  </si>
  <si>
    <t>A.7</t>
  </si>
  <si>
    <t>B093B</t>
  </si>
  <si>
    <t>Partial Depth Planing of Existing Joints</t>
  </si>
  <si>
    <t>A.6</t>
  </si>
  <si>
    <t>B093A</t>
  </si>
  <si>
    <t>150 mm Type 4 Concrete Pavement (Type D)</t>
  </si>
  <si>
    <t>B093-72</t>
  </si>
  <si>
    <t>150 mm Type 4 Concrete Pavement (Type C)</t>
  </si>
  <si>
    <t>B092-72</t>
  </si>
  <si>
    <t>150 mm Type 4 Concrete Pavement (Type B)</t>
  </si>
  <si>
    <t>B091-72</t>
  </si>
  <si>
    <t>150 mm Type 4 Concrete Pavement (Type A)</t>
  </si>
  <si>
    <t>B090-72</t>
  </si>
  <si>
    <t>200 mm Type 4 Concrete Pavement (Type D)</t>
  </si>
  <si>
    <t>B089-72</t>
  </si>
  <si>
    <t>200 mm Type 4 Concrete Pavement (Type C)</t>
  </si>
  <si>
    <t>B088-72</t>
  </si>
  <si>
    <t>200 mm Type 4 Concrete Pavement (Type B)</t>
  </si>
  <si>
    <t>B087-72</t>
  </si>
  <si>
    <t>200 mm Type 4 Concrete Pavement (Type A)</t>
  </si>
  <si>
    <t>B086-72</t>
  </si>
  <si>
    <t>Partial Slab Patches - Early Opening (72 hour)</t>
  </si>
  <si>
    <t>A.5</t>
  </si>
  <si>
    <t>B077-72</t>
  </si>
  <si>
    <t>150 mm Type 3 Concrete Pavement (Type D)</t>
  </si>
  <si>
    <t>B063-24</t>
  </si>
  <si>
    <t>150 mm Type 3 Concrete Pavement (Type C)</t>
  </si>
  <si>
    <t>B062-24</t>
  </si>
  <si>
    <t>150 mm Type 3 Concrete Pavement (Type B)</t>
  </si>
  <si>
    <t>B061-24</t>
  </si>
  <si>
    <t>150 mm Type 3 Concrete Pavement (Type A)</t>
  </si>
  <si>
    <t>B060-24</t>
  </si>
  <si>
    <t>200 mm Type 3 Concrete Pavement (Type D)</t>
  </si>
  <si>
    <t>B059-24</t>
  </si>
  <si>
    <t>200 mm Type 3 Concrete Pavement (Type C)</t>
  </si>
  <si>
    <t>B058-24</t>
  </si>
  <si>
    <t>200 mm Type 3 Concrete Pavement (Type B)</t>
  </si>
  <si>
    <t>B057-24</t>
  </si>
  <si>
    <t>200 mm Type 3 Concrete Pavement (Type A)</t>
  </si>
  <si>
    <t>B056-24</t>
  </si>
  <si>
    <t>Partial Slab Patches - Early Opening (24 hour)</t>
  </si>
  <si>
    <t>A.4</t>
  </si>
  <si>
    <t>B047-24</t>
  </si>
  <si>
    <t>150 mm Type 4 Concrete Pavement (Reinforced)</t>
  </si>
  <si>
    <t>B074-72</t>
  </si>
  <si>
    <t>200 mm Type 4 Concrete Pavement (Reinforced)</t>
  </si>
  <si>
    <t>B071-72</t>
  </si>
  <si>
    <t>Slab Replacement - Early Opening (72 hour)</t>
  </si>
  <si>
    <t>A.3</t>
  </si>
  <si>
    <t>B064-72</t>
  </si>
  <si>
    <t>150 mm Type 3 Concrete Pavement (Reinforced)</t>
  </si>
  <si>
    <t>B044-24</t>
  </si>
  <si>
    <t>200 mm Type 3 Concrete Pavement (Reinforced)</t>
  </si>
  <si>
    <t>B041-24</t>
  </si>
  <si>
    <t>Slab Replacement - Early Opening (24 hour)</t>
  </si>
  <si>
    <t>A.2</t>
  </si>
  <si>
    <t>B034-24</t>
  </si>
  <si>
    <t>ROADWORKS - REMOVALS/RENEWALS</t>
  </si>
  <si>
    <t>m³</t>
  </si>
  <si>
    <t xml:space="preserve">Base Course Material - Granular C </t>
  </si>
  <si>
    <t>A010C3</t>
  </si>
  <si>
    <t>Supplying and Placing Base Course Material</t>
  </si>
  <si>
    <t>A.1</t>
  </si>
  <si>
    <t>A010</t>
  </si>
  <si>
    <t>EARTH AND BASE WORKS</t>
  </si>
  <si>
    <t>2023 THIN BITUMINOUS OVERLAY PROGRAM - CONTRACT 1
VARIOUS LOCATIONS</t>
  </si>
  <si>
    <t>A</t>
  </si>
  <si>
    <t>QUANTITY</t>
  </si>
  <si>
    <t>REF.</t>
  </si>
  <si>
    <t>AMOUNT</t>
  </si>
  <si>
    <t>UNIT PRICE</t>
  </si>
  <si>
    <t>UNIT</t>
  </si>
  <si>
    <t>SPEC.</t>
  </si>
  <si>
    <t>DESCRIPTION</t>
  </si>
  <si>
    <t>ITEM</t>
  </si>
  <si>
    <t>CODE</t>
  </si>
  <si>
    <t>UNIT PRICES</t>
  </si>
  <si>
    <t>FORM B: PRICES</t>
  </si>
  <si>
    <t>E10</t>
  </si>
  <si>
    <t>E13</t>
  </si>
  <si>
    <t>APPROX</t>
  </si>
  <si>
    <t>(SEE B10)</t>
  </si>
  <si>
    <t>CW 3110-R22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</si>
</sst>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_-&quot;$&quot;* #,##0.00_-;\-&quot;$&quot;* #,##0.00_-;_-&quot;$&quot;* &quot;-&quot;??_-;_-@_-"/>
    <numFmt numFmtId="165" formatCode="0;0;&quot;&quot;;@"/>
    <numFmt numFmtId="166" formatCode="&quot;$&quot;#,##0.00"/>
    <numFmt numFmtId="167" formatCode="0;0;[Red]&quot;###&quot;;@"/>
    <numFmt numFmtId="168" formatCode="#,##0.0"/>
    <numFmt numFmtId="169" formatCode="&quot;Subtotal: &quot;#\ ###\ ##0.00;;&quot;Subtotal: Nil&quot;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MS Sans Serif"/>
    </font>
    <font>
      <sz val="10"/>
      <name val="MS Sans Serif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0" fontId="2" fillId="2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</cellStyleXfs>
  <cellXfs count="116">
    <xf numFmtId="0" fontId="0" fillId="0" borderId="0" xfId="0"/>
    <xf numFmtId="0" fontId="2" fillId="0" borderId="0" xfId="1" applyFill="1"/>
    <xf numFmtId="0" fontId="2" fillId="0" borderId="0" xfId="1" applyFill="1" applyAlignment="1">
      <alignment horizontal="right"/>
    </xf>
    <xf numFmtId="0" fontId="2" fillId="0" borderId="0" xfId="1" applyFill="1" applyAlignment="1">
      <alignment horizontal="center"/>
    </xf>
    <xf numFmtId="0" fontId="2" fillId="0" borderId="0" xfId="1" applyFill="1" applyAlignment="1">
      <alignment vertical="top"/>
    </xf>
    <xf numFmtId="164" fontId="2" fillId="0" borderId="0" xfId="2" applyFont="1" applyFill="1" applyAlignment="1" applyProtection="1">
      <alignment horizontal="right"/>
    </xf>
    <xf numFmtId="0" fontId="2" fillId="0" borderId="1" xfId="1" applyFill="1" applyBorder="1" applyAlignment="1">
      <alignment horizontal="right"/>
    </xf>
    <xf numFmtId="7" fontId="2" fillId="0" borderId="2" xfId="1" applyNumberFormat="1" applyFill="1" applyBorder="1" applyAlignment="1">
      <alignment horizontal="right"/>
    </xf>
    <xf numFmtId="0" fontId="2" fillId="0" borderId="2" xfId="1" applyFill="1" applyBorder="1"/>
    <xf numFmtId="0" fontId="2" fillId="0" borderId="2" xfId="1" applyFill="1" applyBorder="1" applyAlignment="1">
      <alignment horizontal="center"/>
    </xf>
    <xf numFmtId="0" fontId="2" fillId="0" borderId="3" xfId="1" applyFill="1" applyBorder="1" applyAlignment="1">
      <alignment vertical="top"/>
    </xf>
    <xf numFmtId="7" fontId="2" fillId="0" borderId="4" xfId="1" applyNumberFormat="1" applyFill="1" applyBorder="1" applyAlignment="1">
      <alignment horizontal="right"/>
    </xf>
    <xf numFmtId="7" fontId="2" fillId="0" borderId="9" xfId="1" applyNumberFormat="1" applyFill="1" applyBorder="1" applyAlignment="1">
      <alignment horizontal="right"/>
    </xf>
    <xf numFmtId="7" fontId="2" fillId="0" borderId="10" xfId="1" applyNumberFormat="1" applyFill="1" applyBorder="1" applyAlignment="1">
      <alignment horizontal="right"/>
    </xf>
    <xf numFmtId="7" fontId="2" fillId="0" borderId="11" xfId="1" applyNumberFormat="1" applyFill="1" applyBorder="1" applyAlignment="1">
      <alignment horizontal="right"/>
    </xf>
    <xf numFmtId="0" fontId="2" fillId="0" borderId="12" xfId="1" applyFill="1" applyBorder="1" applyAlignment="1">
      <alignment vertical="center" wrapText="1"/>
    </xf>
    <xf numFmtId="0" fontId="6" fillId="0" borderId="14" xfId="1" applyFont="1" applyFill="1" applyBorder="1" applyAlignment="1">
      <alignment horizontal="center" vertical="center"/>
    </xf>
    <xf numFmtId="7" fontId="2" fillId="0" borderId="14" xfId="1" applyNumberFormat="1" applyFill="1" applyBorder="1" applyAlignment="1">
      <alignment horizontal="right"/>
    </xf>
    <xf numFmtId="0" fontId="2" fillId="0" borderId="15" xfId="1" applyFill="1" applyBorder="1" applyAlignment="1">
      <alignment vertical="center" wrapText="1"/>
    </xf>
    <xf numFmtId="0" fontId="2" fillId="0" borderId="18" xfId="1" applyFill="1" applyBorder="1" applyAlignment="1">
      <alignment horizontal="right"/>
    </xf>
    <xf numFmtId="0" fontId="2" fillId="0" borderId="19" xfId="1" applyFill="1" applyBorder="1" applyAlignment="1">
      <alignment horizontal="right"/>
    </xf>
    <xf numFmtId="0" fontId="2" fillId="0" borderId="20" xfId="1" applyFill="1" applyBorder="1"/>
    <xf numFmtId="0" fontId="2" fillId="0" borderId="20" xfId="1" applyFill="1" applyBorder="1" applyAlignment="1">
      <alignment horizontal="center"/>
    </xf>
    <xf numFmtId="0" fontId="8" fillId="0" borderId="20" xfId="1" applyFont="1" applyFill="1" applyBorder="1"/>
    <xf numFmtId="0" fontId="2" fillId="0" borderId="21" xfId="1" applyFill="1" applyBorder="1" applyAlignment="1">
      <alignment vertical="top"/>
    </xf>
    <xf numFmtId="0" fontId="2" fillId="0" borderId="9" xfId="1" applyFill="1" applyBorder="1" applyAlignment="1">
      <alignment horizontal="right"/>
    </xf>
    <xf numFmtId="0" fontId="2" fillId="0" borderId="0" xfId="1" applyFill="1" applyAlignment="1">
      <alignment vertical="center"/>
    </xf>
    <xf numFmtId="7" fontId="2" fillId="0" borderId="22" xfId="1" applyNumberFormat="1" applyFill="1" applyBorder="1" applyAlignment="1">
      <alignment horizontal="right" vertical="center"/>
    </xf>
    <xf numFmtId="0" fontId="2" fillId="0" borderId="23" xfId="1" applyFill="1" applyBorder="1" applyAlignment="1">
      <alignment vertical="center" wrapText="1"/>
    </xf>
    <xf numFmtId="0" fontId="6" fillId="0" borderId="26" xfId="1" applyFont="1" applyFill="1" applyBorder="1" applyAlignment="1">
      <alignment horizontal="center" vertical="center"/>
    </xf>
    <xf numFmtId="7" fontId="2" fillId="0" borderId="17" xfId="1" applyNumberFormat="1" applyFill="1" applyBorder="1" applyAlignment="1">
      <alignment horizontal="right" vertical="center"/>
    </xf>
    <xf numFmtId="166" fontId="10" fillId="0" borderId="27" xfId="1" applyNumberFormat="1" applyFont="1" applyFill="1" applyBorder="1" applyAlignment="1">
      <alignment vertical="top"/>
    </xf>
    <xf numFmtId="166" fontId="10" fillId="0" borderId="28" xfId="1" applyNumberFormat="1" applyFont="1" applyFill="1" applyBorder="1" applyAlignment="1" applyProtection="1">
      <alignment vertical="top"/>
      <protection locked="0"/>
    </xf>
    <xf numFmtId="1" fontId="10" fillId="0" borderId="28" xfId="1" applyNumberFormat="1" applyFont="1" applyFill="1" applyBorder="1" applyAlignment="1">
      <alignment horizontal="right" vertical="top" wrapText="1"/>
    </xf>
    <xf numFmtId="0" fontId="2" fillId="0" borderId="28" xfId="1" applyFill="1" applyBorder="1" applyAlignment="1">
      <alignment horizontal="center" vertical="top" wrapText="1"/>
    </xf>
    <xf numFmtId="165" fontId="2" fillId="0" borderId="28" xfId="4" applyNumberFormat="1" applyFont="1" applyBorder="1" applyAlignment="1">
      <alignment horizontal="center" vertical="top" wrapText="1"/>
    </xf>
    <xf numFmtId="165" fontId="2" fillId="0" borderId="28" xfId="1" applyNumberFormat="1" applyFill="1" applyBorder="1" applyAlignment="1">
      <alignment horizontal="left" vertical="top" wrapText="1"/>
    </xf>
    <xf numFmtId="167" fontId="2" fillId="0" borderId="28" xfId="1" applyNumberFormat="1" applyFill="1" applyBorder="1" applyAlignment="1">
      <alignment horizontal="left" vertical="top" wrapText="1"/>
    </xf>
    <xf numFmtId="4" fontId="2" fillId="0" borderId="29" xfId="1" applyNumberFormat="1" applyFill="1" applyBorder="1" applyAlignment="1">
      <alignment horizontal="center" vertical="top" wrapText="1"/>
    </xf>
    <xf numFmtId="7" fontId="2" fillId="0" borderId="30" xfId="1" applyNumberFormat="1" applyFill="1" applyBorder="1" applyAlignment="1">
      <alignment horizontal="right" vertical="center"/>
    </xf>
    <xf numFmtId="7" fontId="2" fillId="0" borderId="9" xfId="1" applyNumberFormat="1" applyFill="1" applyBorder="1" applyAlignment="1">
      <alignment horizontal="right" vertical="center"/>
    </xf>
    <xf numFmtId="0" fontId="2" fillId="0" borderId="0" xfId="1" applyFill="1" applyAlignment="1">
      <alignment vertical="center" wrapText="1"/>
    </xf>
    <xf numFmtId="0" fontId="6" fillId="0" borderId="27" xfId="1" applyFont="1" applyFill="1" applyBorder="1" applyAlignment="1">
      <alignment horizontal="center" vertical="center"/>
    </xf>
    <xf numFmtId="0" fontId="11" fillId="0" borderId="0" xfId="1" applyFont="1" applyFill="1"/>
    <xf numFmtId="166" fontId="2" fillId="0" borderId="28" xfId="1" applyNumberFormat="1" applyFill="1" applyBorder="1" applyAlignment="1" applyProtection="1">
      <alignment vertical="top"/>
      <protection locked="0"/>
    </xf>
    <xf numFmtId="1" fontId="10" fillId="0" borderId="28" xfId="1" applyNumberFormat="1" applyFont="1" applyFill="1" applyBorder="1" applyAlignment="1">
      <alignment horizontal="right" vertical="top"/>
    </xf>
    <xf numFmtId="0" fontId="10" fillId="0" borderId="28" xfId="1" applyFont="1" applyFill="1" applyBorder="1" applyAlignment="1">
      <alignment horizontal="center" vertical="top" wrapText="1"/>
    </xf>
    <xf numFmtId="165" fontId="10" fillId="0" borderId="28" xfId="1" applyNumberFormat="1" applyFont="1" applyFill="1" applyBorder="1" applyAlignment="1">
      <alignment horizontal="center" vertical="top" wrapText="1"/>
    </xf>
    <xf numFmtId="165" fontId="10" fillId="0" borderId="28" xfId="1" applyNumberFormat="1" applyFont="1" applyFill="1" applyBorder="1" applyAlignment="1">
      <alignment horizontal="left" vertical="top" wrapText="1"/>
    </xf>
    <xf numFmtId="167" fontId="10" fillId="0" borderId="28" xfId="1" applyNumberFormat="1" applyFont="1" applyFill="1" applyBorder="1" applyAlignment="1">
      <alignment horizontal="center" vertical="top" wrapText="1"/>
    </xf>
    <xf numFmtId="4" fontId="10" fillId="0" borderId="28" xfId="1" applyNumberFormat="1" applyFont="1" applyFill="1" applyBorder="1" applyAlignment="1">
      <alignment horizontal="center" vertical="top"/>
    </xf>
    <xf numFmtId="166" fontId="2" fillId="0" borderId="28" xfId="1" applyNumberFormat="1" applyFill="1" applyBorder="1" applyAlignment="1">
      <alignment vertical="top"/>
    </xf>
    <xf numFmtId="167" fontId="10" fillId="0" borderId="28" xfId="1" applyNumberFormat="1" applyFont="1" applyFill="1" applyBorder="1" applyAlignment="1">
      <alignment horizontal="left" vertical="top" wrapText="1"/>
    </xf>
    <xf numFmtId="1" fontId="2" fillId="0" borderId="9" xfId="1" applyNumberFormat="1" applyFill="1" applyBorder="1" applyAlignment="1">
      <alignment horizontal="center" vertical="top"/>
    </xf>
    <xf numFmtId="1" fontId="2" fillId="0" borderId="9" xfId="1" applyNumberFormat="1" applyFill="1" applyBorder="1" applyAlignment="1">
      <alignment vertical="top"/>
    </xf>
    <xf numFmtId="165" fontId="6" fillId="0" borderId="30" xfId="1" applyNumberFormat="1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center" vertical="center"/>
    </xf>
    <xf numFmtId="165" fontId="10" fillId="0" borderId="28" xfId="4" applyNumberFormat="1" applyFont="1" applyBorder="1" applyAlignment="1">
      <alignment horizontal="left" vertical="top" wrapText="1"/>
    </xf>
    <xf numFmtId="4" fontId="10" fillId="0" borderId="28" xfId="1" applyNumberFormat="1" applyFont="1" applyFill="1" applyBorder="1" applyAlignment="1">
      <alignment horizontal="center" vertical="top" wrapText="1"/>
    </xf>
    <xf numFmtId="165" fontId="10" fillId="0" borderId="28" xfId="4" applyNumberFormat="1" applyFont="1" applyBorder="1" applyAlignment="1">
      <alignment horizontal="center" vertical="top" wrapText="1"/>
    </xf>
    <xf numFmtId="0" fontId="2" fillId="0" borderId="9" xfId="1" applyFill="1" applyBorder="1" applyAlignment="1">
      <alignment horizontal="center" vertical="top"/>
    </xf>
    <xf numFmtId="0" fontId="2" fillId="0" borderId="9" xfId="1" applyFill="1" applyBorder="1" applyAlignment="1">
      <alignment vertical="top"/>
    </xf>
    <xf numFmtId="0" fontId="10" fillId="0" borderId="28" xfId="4" applyFont="1" applyBorder="1" applyAlignment="1">
      <alignment horizontal="center" vertical="top" wrapText="1"/>
    </xf>
    <xf numFmtId="167" fontId="10" fillId="0" borderId="28" xfId="4" applyNumberFormat="1" applyFont="1" applyBorder="1" applyAlignment="1">
      <alignment horizontal="center" vertical="top" wrapText="1"/>
    </xf>
    <xf numFmtId="4" fontId="10" fillId="0" borderId="28" xfId="4" applyNumberFormat="1" applyFont="1" applyBorder="1" applyAlignment="1">
      <alignment horizontal="center" vertical="top" wrapText="1"/>
    </xf>
    <xf numFmtId="0" fontId="11" fillId="0" borderId="0" xfId="1" applyFont="1" applyFill="1" applyAlignment="1">
      <alignment vertical="top"/>
    </xf>
    <xf numFmtId="165" fontId="10" fillId="0" borderId="28" xfId="4" applyNumberFormat="1" applyFont="1" applyBorder="1" applyAlignment="1">
      <alignment vertical="top" wrapText="1"/>
    </xf>
    <xf numFmtId="0" fontId="11" fillId="3" borderId="0" xfId="1" applyFont="1" applyFill="1"/>
    <xf numFmtId="167" fontId="10" fillId="0" borderId="28" xfId="1" applyNumberFormat="1" applyFont="1" applyFill="1" applyBorder="1" applyAlignment="1">
      <alignment horizontal="right" vertical="top" wrapText="1"/>
    </xf>
    <xf numFmtId="0" fontId="12" fillId="0" borderId="0" xfId="1" applyFont="1" applyFill="1"/>
    <xf numFmtId="165" fontId="2" fillId="0" borderId="28" xfId="5" applyNumberFormat="1" applyFont="1" applyBorder="1" applyAlignment="1">
      <alignment horizontal="left" vertical="top" wrapText="1"/>
    </xf>
    <xf numFmtId="165" fontId="10" fillId="0" borderId="28" xfId="5" applyNumberFormat="1" applyFont="1" applyBorder="1" applyAlignment="1">
      <alignment horizontal="left" vertical="top" wrapText="1"/>
    </xf>
    <xf numFmtId="168" fontId="10" fillId="0" borderId="28" xfId="1" applyNumberFormat="1" applyFont="1" applyFill="1" applyBorder="1" applyAlignment="1">
      <alignment horizontal="center" vertical="top" wrapText="1"/>
    </xf>
    <xf numFmtId="165" fontId="2" fillId="0" borderId="28" xfId="1" applyNumberFormat="1" applyFill="1" applyBorder="1" applyAlignment="1">
      <alignment horizontal="center" vertical="top" wrapText="1"/>
    </xf>
    <xf numFmtId="0" fontId="10" fillId="0" borderId="28" xfId="5" applyFont="1" applyBorder="1" applyAlignment="1">
      <alignment horizontal="center" vertical="top" wrapText="1"/>
    </xf>
    <xf numFmtId="165" fontId="10" fillId="0" borderId="28" xfId="5" applyNumberFormat="1" applyFont="1" applyBorder="1" applyAlignment="1">
      <alignment horizontal="center" vertical="top" wrapText="1"/>
    </xf>
    <xf numFmtId="0" fontId="10" fillId="0" borderId="0" xfId="5" applyFont="1" applyAlignment="1">
      <alignment vertical="top" wrapText="1"/>
    </xf>
    <xf numFmtId="4" fontId="10" fillId="0" borderId="28" xfId="5" applyNumberFormat="1" applyFont="1" applyBorder="1" applyAlignment="1">
      <alignment horizontal="center" vertical="top"/>
    </xf>
    <xf numFmtId="167" fontId="10" fillId="0" borderId="28" xfId="1" applyNumberFormat="1" applyFont="1" applyFill="1" applyBorder="1" applyAlignment="1">
      <alignment horizontal="left" vertical="top"/>
    </xf>
    <xf numFmtId="169" fontId="10" fillId="0" borderId="28" xfId="1" applyNumberFormat="1" applyFont="1" applyFill="1" applyBorder="1" applyAlignment="1">
      <alignment horizontal="center" vertical="top"/>
    </xf>
    <xf numFmtId="7" fontId="2" fillId="0" borderId="30" xfId="1" applyNumberFormat="1" applyFill="1" applyBorder="1" applyAlignment="1">
      <alignment horizontal="right"/>
    </xf>
    <xf numFmtId="165" fontId="6" fillId="0" borderId="30" xfId="1" applyNumberFormat="1" applyFont="1" applyFill="1" applyBorder="1" applyAlignment="1">
      <alignment horizontal="left" vertical="center"/>
    </xf>
    <xf numFmtId="0" fontId="6" fillId="0" borderId="30" xfId="1" applyFont="1" applyFill="1" applyBorder="1" applyAlignment="1">
      <alignment vertical="top"/>
    </xf>
    <xf numFmtId="7" fontId="2" fillId="0" borderId="0" xfId="1" applyNumberFormat="1" applyFill="1" applyAlignment="1">
      <alignment horizontal="right"/>
    </xf>
    <xf numFmtId="0" fontId="2" fillId="0" borderId="31" xfId="1" applyFill="1" applyBorder="1" applyAlignment="1">
      <alignment horizontal="right"/>
    </xf>
    <xf numFmtId="7" fontId="2" fillId="0" borderId="31" xfId="1" applyNumberFormat="1" applyFill="1" applyBorder="1" applyAlignment="1">
      <alignment horizontal="right"/>
    </xf>
    <xf numFmtId="0" fontId="2" fillId="0" borderId="31" xfId="1" applyFill="1" applyBorder="1" applyAlignment="1">
      <alignment horizontal="center"/>
    </xf>
    <xf numFmtId="0" fontId="2" fillId="0" borderId="31" xfId="1" applyFill="1" applyBorder="1"/>
    <xf numFmtId="0" fontId="2" fillId="0" borderId="32" xfId="1" applyFill="1" applyBorder="1" applyAlignment="1">
      <alignment horizontal="center"/>
    </xf>
    <xf numFmtId="0" fontId="2" fillId="0" borderId="33" xfId="1" applyFill="1" applyBorder="1"/>
    <xf numFmtId="0" fontId="2" fillId="0" borderId="32" xfId="1" applyFill="1" applyBorder="1" applyAlignment="1">
      <alignment vertical="top"/>
    </xf>
    <xf numFmtId="7" fontId="2" fillId="0" borderId="34" xfId="1" applyNumberFormat="1" applyFill="1" applyBorder="1" applyAlignment="1">
      <alignment horizontal="right"/>
    </xf>
    <xf numFmtId="0" fontId="2" fillId="0" borderId="35" xfId="1" applyFill="1" applyBorder="1" applyAlignment="1">
      <alignment horizontal="center"/>
    </xf>
    <xf numFmtId="7" fontId="2" fillId="0" borderId="35" xfId="1" applyNumberFormat="1" applyFill="1" applyBorder="1" applyAlignment="1">
      <alignment horizontal="right"/>
    </xf>
    <xf numFmtId="0" fontId="2" fillId="0" borderId="36" xfId="1" applyFill="1" applyBorder="1" applyAlignment="1">
      <alignment horizontal="center"/>
    </xf>
    <xf numFmtId="0" fontId="2" fillId="0" borderId="37" xfId="1" applyFill="1" applyBorder="1" applyAlignment="1">
      <alignment horizontal="center"/>
    </xf>
    <xf numFmtId="0" fontId="2" fillId="0" borderId="36" xfId="1" applyFill="1" applyBorder="1" applyAlignment="1">
      <alignment horizontal="center" vertical="top"/>
    </xf>
    <xf numFmtId="7" fontId="2" fillId="0" borderId="36" xfId="1" applyNumberFormat="1" applyFill="1" applyBorder="1" applyAlignment="1">
      <alignment horizontal="center"/>
    </xf>
    <xf numFmtId="2" fontId="2" fillId="0" borderId="0" xfId="1" applyNumberFormat="1" applyFill="1" applyAlignment="1">
      <alignment horizontal="centerContinuous"/>
    </xf>
    <xf numFmtId="7" fontId="2" fillId="0" borderId="0" xfId="1" applyNumberFormat="1" applyFill="1" applyAlignment="1">
      <alignment horizontal="centerContinuous" vertical="center"/>
    </xf>
    <xf numFmtId="0" fontId="10" fillId="0" borderId="0" xfId="5" applyFont="1" applyAlignment="1">
      <alignment horizontal="centerContinuous"/>
    </xf>
    <xf numFmtId="0" fontId="13" fillId="0" borderId="0" xfId="5" applyFont="1" applyAlignment="1">
      <alignment horizontal="centerContinuous" vertical="center"/>
    </xf>
    <xf numFmtId="0" fontId="10" fillId="0" borderId="0" xfId="5" applyFont="1" applyAlignment="1">
      <alignment horizontal="centerContinuous" vertical="center"/>
    </xf>
    <xf numFmtId="0" fontId="2" fillId="0" borderId="8" xfId="1" applyFill="1" applyBorder="1"/>
    <xf numFmtId="0" fontId="2" fillId="0" borderId="7" xfId="1" applyFill="1" applyBorder="1"/>
    <xf numFmtId="7" fontId="2" fillId="0" borderId="6" xfId="1" applyNumberFormat="1" applyFill="1" applyBorder="1" applyAlignment="1">
      <alignment horizontal="center"/>
    </xf>
    <xf numFmtId="0" fontId="2" fillId="0" borderId="5" xfId="1" applyFill="1" applyBorder="1"/>
    <xf numFmtId="1" fontId="9" fillId="0" borderId="9" xfId="1" applyNumberFormat="1" applyFont="1" applyFill="1" applyBorder="1" applyAlignment="1">
      <alignment horizontal="left" vertical="center" wrapText="1"/>
    </xf>
    <xf numFmtId="0" fontId="2" fillId="0" borderId="0" xfId="1" applyFill="1" applyAlignment="1">
      <alignment vertical="center" wrapText="1"/>
    </xf>
    <xf numFmtId="1" fontId="9" fillId="0" borderId="17" xfId="1" applyNumberFormat="1" applyFont="1" applyFill="1" applyBorder="1" applyAlignment="1">
      <alignment horizontal="left" vertical="center" wrapText="1"/>
    </xf>
    <xf numFmtId="0" fontId="2" fillId="0" borderId="16" xfId="1" applyFill="1" applyBorder="1" applyAlignment="1">
      <alignment vertical="center" wrapText="1"/>
    </xf>
    <xf numFmtId="1" fontId="9" fillId="0" borderId="25" xfId="1" applyNumberFormat="1" applyFont="1" applyFill="1" applyBorder="1" applyAlignment="1">
      <alignment horizontal="left" vertical="center" wrapText="1"/>
    </xf>
    <xf numFmtId="0" fontId="2" fillId="0" borderId="24" xfId="1" applyFill="1" applyBorder="1" applyAlignment="1">
      <alignment vertical="center" wrapText="1"/>
    </xf>
    <xf numFmtId="1" fontId="7" fillId="0" borderId="17" xfId="1" applyNumberFormat="1" applyFont="1" applyFill="1" applyBorder="1" applyAlignment="1">
      <alignment horizontal="left" vertical="center" wrapText="1"/>
    </xf>
    <xf numFmtId="1" fontId="5" fillId="0" borderId="13" xfId="1" applyNumberFormat="1" applyFont="1" applyFill="1" applyBorder="1" applyAlignment="1">
      <alignment horizontal="left" vertical="center" wrapText="1"/>
    </xf>
    <xf numFmtId="0" fontId="2" fillId="0" borderId="12" xfId="1" applyFill="1" applyBorder="1" applyAlignment="1">
      <alignment vertical="center" wrapText="1"/>
    </xf>
  </cellXfs>
  <cellStyles count="6">
    <cellStyle name="Currency 2" xfId="2" xr:uid="{8FEEE898-E8DC-42CE-B824-888FBD63FB41}"/>
    <cellStyle name="Normal" xfId="0" builtinId="0"/>
    <cellStyle name="Normal 2" xfId="3" xr:uid="{00577AA9-42E5-484D-B850-72DCB725E012}"/>
    <cellStyle name="Normal 2 2" xfId="4" xr:uid="{A1C60FB4-B9D3-470F-A0CC-1D0472AD1964}"/>
    <cellStyle name="Normal 3" xfId="1" xr:uid="{9539E381-F961-454E-80E4-9AE82E1D5A3E}"/>
    <cellStyle name="Normal 5 3" xfId="5" xr:uid="{B23C369A-7765-49FD-B19F-351CD87D7777}"/>
  </cellStyles>
  <dxfs count="13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gineer\ProjectAdmin\Avg%20Unit%20Costs\Avg%20unit%20Costs%20from%202015\Residential\Summ.%20of%20Average%20Unit%20Costs%20from%202015%20Residential%20Projec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gineer\ProjectAdmin\Avg%20Unit%20Costs\Avg%20Unit%20Costs%20from%202013\Regional\Summary%20of%20Average%20Unit%20Costs%20from%202013%20Regional%20Projects%20(from%20Tender%20Tab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JECTS\DRAFT\065783\Spread\Cost%20Est\Final%20Cost%20Est%20and%20Form%20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MS\22-0107-003\2022%20TBO%20Program%20-%20Reduced%20Co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15"/>
      <sheetName val="19-2015"/>
      <sheetName val="23-2015 Form B"/>
      <sheetName val="24-2015 "/>
      <sheetName val="151-2015"/>
      <sheetName val="8-2015"/>
      <sheetName val="152-2015"/>
      <sheetName val="227-2015"/>
      <sheetName val="326-2015"/>
      <sheetName val="3-2015"/>
      <sheetName val="4-2015"/>
      <sheetName val="25-2015 Form B"/>
      <sheetName val="All BO Tabs"/>
      <sheetName val="Summary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  <sheetDataSet>
      <sheetData sheetId="0">
        <row r="12">
          <cell r="A12" t="str">
            <v>A - WATERMAIN</v>
          </cell>
        </row>
        <row r="36">
          <cell r="A36" t="str">
            <v>B - WASTE WATER SEWER</v>
          </cell>
        </row>
        <row r="115">
          <cell r="A115" t="str">
            <v>D - ACCESS ROAD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_DO NO DELETE"/>
      <sheetName val="AGNES"/>
      <sheetName val="ANDREWSI"/>
      <sheetName val="ANDREWSIIOPT1"/>
      <sheetName val="ANNABELLA"/>
      <sheetName val="ASSINIBOINE"/>
      <sheetName val="BAYTREE"/>
      <sheetName val="BLACKWOOD"/>
      <sheetName val="BREWER"/>
      <sheetName val="CALDWELL"/>
      <sheetName val="CITADEL"/>
      <sheetName val="CRANLEA"/>
      <sheetName val="EDELWEISS"/>
      <sheetName val="FORESTGATE"/>
      <sheetName val="GULLLAKE"/>
      <sheetName val="HARWOODI"/>
      <sheetName val="HARWOODII"/>
      <sheetName val="HAWKESBURRY"/>
      <sheetName val="HILLBERRY"/>
      <sheetName val="HONEYBOURNE"/>
      <sheetName val="KILDONAN"/>
      <sheetName val="KNOX"/>
      <sheetName val="MAKINAK"/>
      <sheetName val="MANDALAY"/>
      <sheetName val="MAYNARD"/>
      <sheetName val="MORTON"/>
      <sheetName val="PRICE"/>
      <sheetName val="RAVENHURST"/>
      <sheetName val="ROSS"/>
      <sheetName val="ROSSMERE"/>
      <sheetName val="SANDCLIFFE"/>
      <sheetName val="SEDGELY"/>
      <sheetName val="SHILLINGSTONE"/>
      <sheetName val="SKOWRON"/>
      <sheetName val="TRUDELLE"/>
      <sheetName val="TRUDELLW"/>
      <sheetName val="WENDILENE"/>
      <sheetName val="WENTWORTHOPT1"/>
      <sheetName val="WORDSWORTH"/>
      <sheetName val="STREET#2"/>
      <sheetName val="END_DO NO DELETE"/>
      <sheetName val="FORM B - PRICES"/>
      <sheetName val="DROP DOWN QTYs"/>
      <sheetName val="PRICE COMPARISONS"/>
      <sheetName val="WENTWORTHOPT2"/>
      <sheetName val="WENTWORTHOPT3"/>
      <sheetName val="ANDREWSIIOPT2"/>
      <sheetName val="ANDREWSIIOPT3"/>
      <sheetName val="2020-Summary"/>
      <sheetName val="Tender Tabs 501&amp;502-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AB2F-81A4-429B-8FA6-5456CEBE6F86}">
  <sheetPr>
    <tabColor theme="5" tint="-0.249977111117893"/>
    <pageSetUpPr fitToPage="1"/>
  </sheetPr>
  <dimension ref="A1:P104"/>
  <sheetViews>
    <sheetView showZeros="0" tabSelected="1" showOutlineSymbols="0" view="pageBreakPreview" topLeftCell="B1" zoomScale="75" zoomScaleNormal="145" zoomScaleSheetLayoutView="75" workbookViewId="0">
      <selection activeCell="G9" sqref="G9"/>
    </sheetView>
  </sheetViews>
  <sheetFormatPr defaultColWidth="13.5703125" defaultRowHeight="43.5" customHeight="1" x14ac:dyDescent="0.2"/>
  <cols>
    <col min="1" max="1" width="4.5703125" style="2" hidden="1" customWidth="1"/>
    <col min="2" max="2" width="11.140625" style="4" customWidth="1"/>
    <col min="3" max="3" width="56.5703125" style="1" customWidth="1"/>
    <col min="4" max="4" width="14.85546875" style="3" customWidth="1"/>
    <col min="5" max="5" width="7.5703125" style="1" bestFit="1" customWidth="1"/>
    <col min="6" max="6" width="12" style="1" bestFit="1" customWidth="1"/>
    <col min="7" max="7" width="13.42578125" style="2" bestFit="1" customWidth="1"/>
    <col min="8" max="8" width="18.85546875" style="2" customWidth="1"/>
    <col min="9" max="9" width="13.5703125" style="1"/>
    <col min="10" max="10" width="63.7109375" style="1" customWidth="1"/>
    <col min="11" max="11" width="24.140625" style="1" customWidth="1"/>
    <col min="12" max="16384" width="13.5703125" style="1"/>
  </cols>
  <sheetData>
    <row r="1" spans="1:16" ht="15.75" x14ac:dyDescent="0.25">
      <c r="B1" s="101" t="s">
        <v>252</v>
      </c>
      <c r="C1" s="102"/>
      <c r="D1" s="102"/>
      <c r="E1" s="102"/>
      <c r="F1" s="102"/>
      <c r="G1" s="102"/>
      <c r="H1" s="102"/>
      <c r="I1"/>
      <c r="J1"/>
      <c r="K1"/>
      <c r="L1"/>
      <c r="M1"/>
      <c r="N1"/>
      <c r="O1"/>
      <c r="P1"/>
    </row>
    <row r="2" spans="1:16" ht="15.75" x14ac:dyDescent="0.25">
      <c r="B2" s="100" t="s">
        <v>256</v>
      </c>
      <c r="C2" s="100"/>
      <c r="D2" s="100"/>
      <c r="E2" s="100"/>
      <c r="F2" s="100"/>
      <c r="G2" s="100"/>
      <c r="H2" s="100"/>
      <c r="I2"/>
      <c r="J2"/>
      <c r="K2"/>
      <c r="L2"/>
      <c r="M2"/>
      <c r="N2"/>
      <c r="O2"/>
      <c r="P2"/>
    </row>
    <row r="3" spans="1:16" ht="15.75" x14ac:dyDescent="0.25">
      <c r="A3" s="83"/>
      <c r="B3" s="4" t="s">
        <v>251</v>
      </c>
      <c r="D3" s="1"/>
      <c r="G3" s="99"/>
      <c r="H3" s="98"/>
      <c r="I3"/>
      <c r="J3"/>
      <c r="K3"/>
      <c r="L3"/>
      <c r="M3"/>
      <c r="N3"/>
      <c r="O3"/>
      <c r="P3"/>
    </row>
    <row r="4" spans="1:16" ht="15.75" x14ac:dyDescent="0.25">
      <c r="A4" s="97" t="s">
        <v>250</v>
      </c>
      <c r="B4" s="96" t="s">
        <v>249</v>
      </c>
      <c r="C4" s="95" t="s">
        <v>248</v>
      </c>
      <c r="D4" s="94" t="s">
        <v>247</v>
      </c>
      <c r="E4" s="92" t="s">
        <v>246</v>
      </c>
      <c r="F4" s="92" t="s">
        <v>255</v>
      </c>
      <c r="G4" s="93" t="s">
        <v>245</v>
      </c>
      <c r="H4" s="92" t="s">
        <v>244</v>
      </c>
      <c r="I4"/>
      <c r="J4"/>
      <c r="K4"/>
      <c r="L4"/>
      <c r="M4"/>
      <c r="N4"/>
      <c r="O4"/>
      <c r="P4"/>
    </row>
    <row r="5" spans="1:16" ht="15.75" customHeight="1" thickBot="1" x14ac:dyDescent="0.3">
      <c r="A5" s="91"/>
      <c r="B5" s="90"/>
      <c r="C5" s="89"/>
      <c r="D5" s="88" t="s">
        <v>243</v>
      </c>
      <c r="E5" s="87"/>
      <c r="F5" s="86" t="s">
        <v>242</v>
      </c>
      <c r="G5" s="85"/>
      <c r="H5" s="84"/>
      <c r="I5"/>
      <c r="J5"/>
      <c r="K5"/>
      <c r="L5"/>
      <c r="M5"/>
      <c r="N5"/>
      <c r="O5"/>
      <c r="P5"/>
    </row>
    <row r="6" spans="1:16" s="26" customFormat="1" ht="30" customHeight="1" thickTop="1" x14ac:dyDescent="0.25">
      <c r="A6" s="40"/>
      <c r="B6" s="56" t="s">
        <v>241</v>
      </c>
      <c r="C6" s="107" t="s">
        <v>240</v>
      </c>
      <c r="D6" s="108"/>
      <c r="E6" s="108"/>
      <c r="F6" s="41"/>
      <c r="G6" s="40"/>
      <c r="H6" s="39" t="s">
        <v>98</v>
      </c>
      <c r="I6"/>
      <c r="J6"/>
      <c r="K6"/>
      <c r="L6"/>
      <c r="M6"/>
      <c r="N6"/>
      <c r="O6"/>
      <c r="P6"/>
    </row>
    <row r="7" spans="1:16" ht="36" customHeight="1" x14ac:dyDescent="0.25">
      <c r="A7" s="12"/>
      <c r="B7" s="82"/>
      <c r="C7" s="81" t="s">
        <v>239</v>
      </c>
      <c r="D7" s="53"/>
      <c r="E7" s="60" t="s">
        <v>98</v>
      </c>
      <c r="F7" s="60" t="s">
        <v>98</v>
      </c>
      <c r="G7" s="12" t="s">
        <v>98</v>
      </c>
      <c r="H7" s="80"/>
      <c r="I7"/>
      <c r="J7"/>
      <c r="K7"/>
      <c r="L7"/>
      <c r="M7"/>
      <c r="N7"/>
      <c r="O7"/>
      <c r="P7"/>
    </row>
    <row r="8" spans="1:16" s="43" customFormat="1" ht="38.450000000000003" customHeight="1" x14ac:dyDescent="0.25">
      <c r="A8" s="79" t="s">
        <v>238</v>
      </c>
      <c r="B8" s="52" t="s">
        <v>237</v>
      </c>
      <c r="C8" s="48" t="s">
        <v>236</v>
      </c>
      <c r="D8" s="47" t="s">
        <v>257</v>
      </c>
      <c r="E8" s="46"/>
      <c r="F8" s="45"/>
      <c r="G8" s="51"/>
      <c r="H8" s="31"/>
      <c r="I8"/>
      <c r="J8"/>
      <c r="K8"/>
      <c r="L8"/>
      <c r="M8"/>
      <c r="N8"/>
      <c r="O8"/>
      <c r="P8"/>
    </row>
    <row r="9" spans="1:16" s="43" customFormat="1" ht="30" customHeight="1" x14ac:dyDescent="0.25">
      <c r="A9" s="79" t="s">
        <v>235</v>
      </c>
      <c r="B9" s="49" t="s">
        <v>15</v>
      </c>
      <c r="C9" s="48" t="s">
        <v>234</v>
      </c>
      <c r="D9" s="47" t="s">
        <v>98</v>
      </c>
      <c r="E9" s="46" t="s">
        <v>233</v>
      </c>
      <c r="F9" s="45">
        <v>10</v>
      </c>
      <c r="G9" s="44"/>
      <c r="H9" s="31">
        <f>ROUND(G9*F9,2)</f>
        <v>0</v>
      </c>
      <c r="I9"/>
      <c r="J9"/>
      <c r="K9"/>
      <c r="L9"/>
      <c r="M9"/>
      <c r="N9"/>
      <c r="O9"/>
      <c r="P9"/>
    </row>
    <row r="10" spans="1:16" ht="36" customHeight="1" x14ac:dyDescent="0.25">
      <c r="A10" s="12"/>
      <c r="B10" s="56"/>
      <c r="C10" s="55" t="s">
        <v>232</v>
      </c>
      <c r="D10" s="53"/>
      <c r="E10" s="54"/>
      <c r="F10" s="53"/>
      <c r="G10" s="51"/>
      <c r="H10" s="31"/>
      <c r="I10"/>
      <c r="J10"/>
      <c r="K10"/>
      <c r="L10"/>
      <c r="M10"/>
      <c r="N10"/>
      <c r="O10"/>
      <c r="P10"/>
    </row>
    <row r="11" spans="1:16" ht="36" customHeight="1" x14ac:dyDescent="0.25">
      <c r="A11" s="77" t="s">
        <v>231</v>
      </c>
      <c r="B11" s="52" t="s">
        <v>230</v>
      </c>
      <c r="C11" s="48" t="s">
        <v>229</v>
      </c>
      <c r="D11" s="73" t="s">
        <v>165</v>
      </c>
      <c r="E11" s="46"/>
      <c r="F11" s="45"/>
      <c r="G11" s="51"/>
      <c r="H11" s="31"/>
      <c r="I11"/>
      <c r="J11"/>
      <c r="K11"/>
      <c r="L11"/>
      <c r="M11"/>
      <c r="N11"/>
      <c r="O11"/>
      <c r="P11"/>
    </row>
    <row r="12" spans="1:16" ht="36" customHeight="1" x14ac:dyDescent="0.25">
      <c r="A12" s="77" t="s">
        <v>228</v>
      </c>
      <c r="B12" s="49" t="s">
        <v>15</v>
      </c>
      <c r="C12" s="70" t="s">
        <v>227</v>
      </c>
      <c r="D12" s="47" t="s">
        <v>98</v>
      </c>
      <c r="E12" s="46" t="s">
        <v>10</v>
      </c>
      <c r="F12" s="45">
        <v>20</v>
      </c>
      <c r="G12" s="44"/>
      <c r="H12" s="31">
        <f>ROUND(G12*F12,2)</f>
        <v>0</v>
      </c>
      <c r="I12"/>
      <c r="J12"/>
      <c r="K12"/>
      <c r="L12"/>
      <c r="M12"/>
      <c r="N12"/>
      <c r="O12"/>
      <c r="P12"/>
    </row>
    <row r="13" spans="1:16" ht="36" customHeight="1" x14ac:dyDescent="0.25">
      <c r="A13" s="50" t="s">
        <v>226</v>
      </c>
      <c r="B13" s="49" t="s">
        <v>12</v>
      </c>
      <c r="C13" s="70" t="s">
        <v>225</v>
      </c>
      <c r="D13" s="47" t="s">
        <v>98</v>
      </c>
      <c r="E13" s="46" t="s">
        <v>10</v>
      </c>
      <c r="F13" s="45">
        <v>180</v>
      </c>
      <c r="G13" s="44"/>
      <c r="H13" s="31">
        <f>ROUND(G13*F13,2)</f>
        <v>0</v>
      </c>
      <c r="I13"/>
      <c r="J13"/>
      <c r="K13"/>
      <c r="L13"/>
      <c r="M13"/>
      <c r="N13"/>
      <c r="O13"/>
      <c r="P13"/>
    </row>
    <row r="14" spans="1:16" s="43" customFormat="1" ht="44.1" customHeight="1" x14ac:dyDescent="0.25">
      <c r="A14" s="50" t="s">
        <v>224</v>
      </c>
      <c r="B14" s="78" t="s">
        <v>223</v>
      </c>
      <c r="C14" s="70" t="s">
        <v>222</v>
      </c>
      <c r="D14" s="73" t="s">
        <v>165</v>
      </c>
      <c r="E14" s="46"/>
      <c r="F14" s="45"/>
      <c r="G14" s="51"/>
      <c r="H14" s="31"/>
      <c r="I14"/>
      <c r="J14"/>
      <c r="K14"/>
      <c r="L14"/>
      <c r="M14"/>
      <c r="N14"/>
      <c r="O14"/>
      <c r="P14"/>
    </row>
    <row r="15" spans="1:16" s="43" customFormat="1" ht="44.1" customHeight="1" x14ac:dyDescent="0.25">
      <c r="A15" s="50" t="s">
        <v>221</v>
      </c>
      <c r="B15" s="49" t="s">
        <v>15</v>
      </c>
      <c r="C15" s="70" t="s">
        <v>220</v>
      </c>
      <c r="D15" s="47" t="s">
        <v>98</v>
      </c>
      <c r="E15" s="46" t="s">
        <v>10</v>
      </c>
      <c r="F15" s="45">
        <v>20</v>
      </c>
      <c r="G15" s="44"/>
      <c r="H15" s="31">
        <f>ROUND(G15*F15,2)</f>
        <v>0</v>
      </c>
      <c r="I15"/>
      <c r="J15"/>
      <c r="K15"/>
      <c r="L15"/>
      <c r="M15"/>
      <c r="N15"/>
      <c r="O15"/>
      <c r="P15"/>
    </row>
    <row r="16" spans="1:16" s="43" customFormat="1" ht="44.1" customHeight="1" x14ac:dyDescent="0.25">
      <c r="A16" s="50" t="s">
        <v>219</v>
      </c>
      <c r="B16" s="49" t="s">
        <v>12</v>
      </c>
      <c r="C16" s="70" t="s">
        <v>218</v>
      </c>
      <c r="D16" s="47" t="s">
        <v>98</v>
      </c>
      <c r="E16" s="46" t="s">
        <v>10</v>
      </c>
      <c r="F16" s="45">
        <v>60</v>
      </c>
      <c r="G16" s="44"/>
      <c r="H16" s="31">
        <f>ROUND(G16*F16,2)</f>
        <v>0</v>
      </c>
      <c r="I16"/>
      <c r="J16"/>
      <c r="K16"/>
      <c r="L16"/>
      <c r="M16"/>
      <c r="N16"/>
      <c r="O16"/>
      <c r="P16"/>
    </row>
    <row r="17" spans="1:16" s="43" customFormat="1" ht="44.1" customHeight="1" x14ac:dyDescent="0.25">
      <c r="A17" s="77" t="s">
        <v>217</v>
      </c>
      <c r="B17" s="78" t="s">
        <v>216</v>
      </c>
      <c r="C17" s="70" t="s">
        <v>215</v>
      </c>
      <c r="D17" s="73" t="s">
        <v>165</v>
      </c>
      <c r="E17" s="46"/>
      <c r="F17" s="45"/>
      <c r="G17" s="51"/>
      <c r="H17" s="31"/>
      <c r="I17"/>
      <c r="J17"/>
      <c r="K17"/>
      <c r="L17"/>
      <c r="M17"/>
      <c r="N17"/>
      <c r="O17"/>
      <c r="P17"/>
    </row>
    <row r="18" spans="1:16" s="43" customFormat="1" ht="44.1" customHeight="1" x14ac:dyDescent="0.25">
      <c r="A18" s="77" t="s">
        <v>214</v>
      </c>
      <c r="B18" s="49" t="s">
        <v>15</v>
      </c>
      <c r="C18" s="70" t="s">
        <v>213</v>
      </c>
      <c r="D18" s="47" t="s">
        <v>98</v>
      </c>
      <c r="E18" s="46" t="s">
        <v>10</v>
      </c>
      <c r="F18" s="45">
        <v>5</v>
      </c>
      <c r="G18" s="44"/>
      <c r="H18" s="31">
        <f t="shared" ref="H18:H25" si="0">ROUND(G18*F18,2)</f>
        <v>0</v>
      </c>
      <c r="I18"/>
      <c r="J18"/>
      <c r="K18"/>
      <c r="L18"/>
      <c r="M18"/>
      <c r="N18"/>
      <c r="O18"/>
      <c r="P18"/>
    </row>
    <row r="19" spans="1:16" s="43" customFormat="1" ht="44.1" customHeight="1" x14ac:dyDescent="0.25">
      <c r="A19" s="77" t="s">
        <v>212</v>
      </c>
      <c r="B19" s="49" t="s">
        <v>12</v>
      </c>
      <c r="C19" s="70" t="s">
        <v>211</v>
      </c>
      <c r="D19" s="47" t="s">
        <v>98</v>
      </c>
      <c r="E19" s="46" t="s">
        <v>10</v>
      </c>
      <c r="F19" s="45">
        <v>10</v>
      </c>
      <c r="G19" s="44"/>
      <c r="H19" s="31">
        <f t="shared" si="0"/>
        <v>0</v>
      </c>
      <c r="I19"/>
      <c r="J19"/>
      <c r="K19"/>
      <c r="L19"/>
      <c r="M19"/>
      <c r="N19"/>
      <c r="O19"/>
      <c r="P19"/>
    </row>
    <row r="20" spans="1:16" s="43" customFormat="1" ht="44.1" customHeight="1" x14ac:dyDescent="0.25">
      <c r="A20" s="77" t="s">
        <v>210</v>
      </c>
      <c r="B20" s="49" t="s">
        <v>45</v>
      </c>
      <c r="C20" s="70" t="s">
        <v>209</v>
      </c>
      <c r="D20" s="47" t="s">
        <v>98</v>
      </c>
      <c r="E20" s="46" t="s">
        <v>10</v>
      </c>
      <c r="F20" s="45">
        <v>20</v>
      </c>
      <c r="G20" s="44"/>
      <c r="H20" s="31">
        <f t="shared" si="0"/>
        <v>0</v>
      </c>
      <c r="I20"/>
      <c r="J20"/>
      <c r="K20"/>
      <c r="L20"/>
      <c r="M20"/>
      <c r="N20"/>
      <c r="O20"/>
      <c r="P20"/>
    </row>
    <row r="21" spans="1:16" s="43" customFormat="1" ht="44.1" customHeight="1" x14ac:dyDescent="0.25">
      <c r="A21" s="77" t="s">
        <v>208</v>
      </c>
      <c r="B21" s="49" t="s">
        <v>42</v>
      </c>
      <c r="C21" s="70" t="s">
        <v>207</v>
      </c>
      <c r="D21" s="47" t="s">
        <v>98</v>
      </c>
      <c r="E21" s="46" t="s">
        <v>10</v>
      </c>
      <c r="F21" s="45">
        <v>10</v>
      </c>
      <c r="G21" s="44"/>
      <c r="H21" s="31">
        <f t="shared" si="0"/>
        <v>0</v>
      </c>
      <c r="I21"/>
      <c r="J21"/>
      <c r="K21"/>
      <c r="L21"/>
      <c r="M21"/>
      <c r="N21"/>
      <c r="O21"/>
      <c r="P21"/>
    </row>
    <row r="22" spans="1:16" s="43" customFormat="1" ht="44.1" customHeight="1" x14ac:dyDescent="0.25">
      <c r="A22" s="77" t="s">
        <v>206</v>
      </c>
      <c r="B22" s="49" t="s">
        <v>68</v>
      </c>
      <c r="C22" s="70" t="s">
        <v>205</v>
      </c>
      <c r="D22" s="47" t="s">
        <v>98</v>
      </c>
      <c r="E22" s="46" t="s">
        <v>10</v>
      </c>
      <c r="F22" s="45">
        <v>190</v>
      </c>
      <c r="G22" s="44"/>
      <c r="H22" s="31">
        <f t="shared" si="0"/>
        <v>0</v>
      </c>
      <c r="I22"/>
      <c r="J22"/>
      <c r="K22"/>
      <c r="L22"/>
      <c r="M22"/>
      <c r="N22"/>
      <c r="O22"/>
      <c r="P22"/>
    </row>
    <row r="23" spans="1:16" s="43" customFormat="1" ht="44.1" customHeight="1" x14ac:dyDescent="0.25">
      <c r="A23" s="77" t="s">
        <v>204</v>
      </c>
      <c r="B23" s="49" t="s">
        <v>65</v>
      </c>
      <c r="C23" s="70" t="s">
        <v>203</v>
      </c>
      <c r="D23" s="47" t="s">
        <v>98</v>
      </c>
      <c r="E23" s="46" t="s">
        <v>10</v>
      </c>
      <c r="F23" s="45">
        <v>340</v>
      </c>
      <c r="G23" s="44"/>
      <c r="H23" s="31">
        <f t="shared" si="0"/>
        <v>0</v>
      </c>
      <c r="I23"/>
      <c r="J23"/>
      <c r="K23"/>
      <c r="L23"/>
      <c r="M23"/>
      <c r="N23"/>
      <c r="O23"/>
      <c r="P23"/>
    </row>
    <row r="24" spans="1:16" s="43" customFormat="1" ht="44.1" customHeight="1" x14ac:dyDescent="0.25">
      <c r="A24" s="77" t="s">
        <v>202</v>
      </c>
      <c r="B24" s="63" t="s">
        <v>62</v>
      </c>
      <c r="C24" s="70" t="s">
        <v>201</v>
      </c>
      <c r="D24" s="47" t="s">
        <v>98</v>
      </c>
      <c r="E24" s="46" t="s">
        <v>10</v>
      </c>
      <c r="F24" s="45">
        <v>40</v>
      </c>
      <c r="G24" s="44"/>
      <c r="H24" s="31">
        <f t="shared" si="0"/>
        <v>0</v>
      </c>
      <c r="I24"/>
      <c r="J24"/>
      <c r="K24"/>
      <c r="L24"/>
      <c r="M24"/>
      <c r="N24"/>
      <c r="O24"/>
      <c r="P24"/>
    </row>
    <row r="25" spans="1:16" s="43" customFormat="1" ht="44.1" customHeight="1" x14ac:dyDescent="0.25">
      <c r="A25" s="77" t="s">
        <v>200</v>
      </c>
      <c r="B25" s="63" t="s">
        <v>59</v>
      </c>
      <c r="C25" s="70" t="s">
        <v>199</v>
      </c>
      <c r="D25" s="47" t="s">
        <v>98</v>
      </c>
      <c r="E25" s="46" t="s">
        <v>10</v>
      </c>
      <c r="F25" s="45">
        <v>235</v>
      </c>
      <c r="G25" s="44"/>
      <c r="H25" s="31">
        <f t="shared" si="0"/>
        <v>0</v>
      </c>
      <c r="I25"/>
      <c r="J25"/>
      <c r="K25"/>
      <c r="L25"/>
      <c r="M25"/>
      <c r="N25"/>
      <c r="O25"/>
      <c r="P25"/>
    </row>
    <row r="26" spans="1:16" s="43" customFormat="1" ht="44.1" customHeight="1" x14ac:dyDescent="0.25">
      <c r="A26" s="50" t="s">
        <v>198</v>
      </c>
      <c r="B26" s="78" t="s">
        <v>197</v>
      </c>
      <c r="C26" s="70" t="s">
        <v>196</v>
      </c>
      <c r="D26" s="73" t="s">
        <v>165</v>
      </c>
      <c r="E26" s="46"/>
      <c r="F26" s="45"/>
      <c r="G26" s="51"/>
      <c r="H26" s="31"/>
      <c r="I26"/>
      <c r="J26"/>
      <c r="K26"/>
      <c r="L26"/>
      <c r="M26"/>
      <c r="N26"/>
      <c r="O26"/>
      <c r="P26"/>
    </row>
    <row r="27" spans="1:16" s="43" customFormat="1" ht="44.1" customHeight="1" x14ac:dyDescent="0.25">
      <c r="A27" s="50" t="s">
        <v>195</v>
      </c>
      <c r="B27" s="49" t="s">
        <v>15</v>
      </c>
      <c r="C27" s="70" t="s">
        <v>194</v>
      </c>
      <c r="D27" s="47" t="s">
        <v>98</v>
      </c>
      <c r="E27" s="46" t="s">
        <v>10</v>
      </c>
      <c r="F27" s="45">
        <v>5</v>
      </c>
      <c r="G27" s="44"/>
      <c r="H27" s="31">
        <f t="shared" ref="H27:H36" si="1">ROUND(G27*F27,2)</f>
        <v>0</v>
      </c>
      <c r="I27"/>
      <c r="J27"/>
      <c r="K27"/>
      <c r="L27"/>
      <c r="M27"/>
      <c r="N27"/>
      <c r="O27"/>
      <c r="P27"/>
    </row>
    <row r="28" spans="1:16" s="43" customFormat="1" ht="44.1" customHeight="1" x14ac:dyDescent="0.25">
      <c r="A28" s="50" t="s">
        <v>193</v>
      </c>
      <c r="B28" s="49" t="s">
        <v>12</v>
      </c>
      <c r="C28" s="70" t="s">
        <v>192</v>
      </c>
      <c r="D28" s="47" t="s">
        <v>98</v>
      </c>
      <c r="E28" s="46" t="s">
        <v>10</v>
      </c>
      <c r="F28" s="45">
        <v>10</v>
      </c>
      <c r="G28" s="44"/>
      <c r="H28" s="31">
        <f t="shared" si="1"/>
        <v>0</v>
      </c>
      <c r="I28"/>
      <c r="J28"/>
      <c r="K28"/>
      <c r="L28"/>
      <c r="M28"/>
      <c r="N28"/>
      <c r="O28"/>
      <c r="P28"/>
    </row>
    <row r="29" spans="1:16" s="43" customFormat="1" ht="44.1" customHeight="1" x14ac:dyDescent="0.25">
      <c r="A29" s="50" t="s">
        <v>191</v>
      </c>
      <c r="B29" s="49" t="s">
        <v>45</v>
      </c>
      <c r="C29" s="70" t="s">
        <v>190</v>
      </c>
      <c r="D29" s="47" t="s">
        <v>98</v>
      </c>
      <c r="E29" s="46" t="s">
        <v>10</v>
      </c>
      <c r="F29" s="45">
        <v>20</v>
      </c>
      <c r="G29" s="44"/>
      <c r="H29" s="31">
        <f t="shared" si="1"/>
        <v>0</v>
      </c>
      <c r="I29"/>
      <c r="J29"/>
      <c r="K29"/>
      <c r="L29"/>
      <c r="M29"/>
      <c r="N29"/>
      <c r="O29"/>
      <c r="P29"/>
    </row>
    <row r="30" spans="1:16" s="43" customFormat="1" ht="44.1" customHeight="1" x14ac:dyDescent="0.25">
      <c r="A30" s="50" t="s">
        <v>189</v>
      </c>
      <c r="B30" s="49" t="s">
        <v>42</v>
      </c>
      <c r="C30" s="70" t="s">
        <v>188</v>
      </c>
      <c r="D30" s="47" t="s">
        <v>98</v>
      </c>
      <c r="E30" s="46" t="s">
        <v>10</v>
      </c>
      <c r="F30" s="45">
        <v>10</v>
      </c>
      <c r="G30" s="44"/>
      <c r="H30" s="31">
        <f t="shared" si="1"/>
        <v>0</v>
      </c>
      <c r="I30"/>
      <c r="J30"/>
      <c r="K30"/>
      <c r="L30"/>
      <c r="M30"/>
      <c r="N30"/>
      <c r="O30"/>
      <c r="P30"/>
    </row>
    <row r="31" spans="1:16" s="43" customFormat="1" ht="44.1" customHeight="1" x14ac:dyDescent="0.25">
      <c r="A31" s="50" t="s">
        <v>187</v>
      </c>
      <c r="B31" s="49" t="s">
        <v>68</v>
      </c>
      <c r="C31" s="70" t="s">
        <v>186</v>
      </c>
      <c r="D31" s="47" t="s">
        <v>98</v>
      </c>
      <c r="E31" s="46" t="s">
        <v>10</v>
      </c>
      <c r="F31" s="45">
        <v>65</v>
      </c>
      <c r="G31" s="44"/>
      <c r="H31" s="31">
        <f t="shared" si="1"/>
        <v>0</v>
      </c>
      <c r="I31"/>
      <c r="J31"/>
      <c r="K31"/>
      <c r="L31"/>
      <c r="M31"/>
      <c r="N31"/>
      <c r="O31"/>
      <c r="P31"/>
    </row>
    <row r="32" spans="1:16" s="43" customFormat="1" ht="44.1" customHeight="1" x14ac:dyDescent="0.25">
      <c r="A32" s="50" t="s">
        <v>185</v>
      </c>
      <c r="B32" s="49" t="s">
        <v>65</v>
      </c>
      <c r="C32" s="70" t="s">
        <v>184</v>
      </c>
      <c r="D32" s="47" t="s">
        <v>98</v>
      </c>
      <c r="E32" s="46" t="s">
        <v>10</v>
      </c>
      <c r="F32" s="45">
        <v>120</v>
      </c>
      <c r="G32" s="44"/>
      <c r="H32" s="31">
        <f t="shared" si="1"/>
        <v>0</v>
      </c>
      <c r="I32"/>
      <c r="J32"/>
      <c r="K32"/>
      <c r="L32"/>
      <c r="M32"/>
      <c r="N32"/>
      <c r="O32"/>
      <c r="P32"/>
    </row>
    <row r="33" spans="1:16" s="43" customFormat="1" ht="44.1" customHeight="1" x14ac:dyDescent="0.25">
      <c r="A33" s="50" t="s">
        <v>183</v>
      </c>
      <c r="B33" s="63" t="s">
        <v>62</v>
      </c>
      <c r="C33" s="70" t="s">
        <v>182</v>
      </c>
      <c r="D33" s="47" t="s">
        <v>98</v>
      </c>
      <c r="E33" s="46" t="s">
        <v>10</v>
      </c>
      <c r="F33" s="45">
        <v>15</v>
      </c>
      <c r="G33" s="44"/>
      <c r="H33" s="31">
        <f t="shared" si="1"/>
        <v>0</v>
      </c>
      <c r="I33"/>
      <c r="J33"/>
      <c r="K33"/>
      <c r="L33"/>
      <c r="M33"/>
      <c r="N33"/>
      <c r="O33"/>
      <c r="P33"/>
    </row>
    <row r="34" spans="1:16" s="43" customFormat="1" ht="44.1" customHeight="1" x14ac:dyDescent="0.25">
      <c r="A34" s="50" t="s">
        <v>181</v>
      </c>
      <c r="B34" s="63" t="s">
        <v>59</v>
      </c>
      <c r="C34" s="70" t="s">
        <v>180</v>
      </c>
      <c r="D34" s="47" t="s">
        <v>98</v>
      </c>
      <c r="E34" s="46" t="s">
        <v>10</v>
      </c>
      <c r="F34" s="45">
        <v>80</v>
      </c>
      <c r="G34" s="44"/>
      <c r="H34" s="31">
        <f t="shared" si="1"/>
        <v>0</v>
      </c>
      <c r="I34"/>
      <c r="J34"/>
      <c r="K34"/>
      <c r="L34"/>
      <c r="M34"/>
      <c r="N34"/>
      <c r="O34"/>
      <c r="P34"/>
    </row>
    <row r="35" spans="1:16" s="43" customFormat="1" ht="44.1" customHeight="1" x14ac:dyDescent="0.25">
      <c r="A35" s="77" t="s">
        <v>179</v>
      </c>
      <c r="B35" s="52" t="s">
        <v>178</v>
      </c>
      <c r="C35" s="76" t="s">
        <v>177</v>
      </c>
      <c r="D35" s="75" t="s">
        <v>94</v>
      </c>
      <c r="E35" s="74" t="s">
        <v>10</v>
      </c>
      <c r="F35" s="45">
        <v>150</v>
      </c>
      <c r="G35" s="44"/>
      <c r="H35" s="31">
        <f t="shared" si="1"/>
        <v>0</v>
      </c>
      <c r="I35"/>
      <c r="J35"/>
      <c r="K35"/>
      <c r="L35"/>
      <c r="M35"/>
      <c r="N35"/>
      <c r="O35"/>
      <c r="P35"/>
    </row>
    <row r="36" spans="1:16" s="43" customFormat="1" ht="44.1" customHeight="1" x14ac:dyDescent="0.25">
      <c r="A36" s="77" t="s">
        <v>176</v>
      </c>
      <c r="B36" s="52" t="s">
        <v>175</v>
      </c>
      <c r="C36" s="76" t="s">
        <v>174</v>
      </c>
      <c r="D36" s="75" t="s">
        <v>94</v>
      </c>
      <c r="E36" s="74" t="s">
        <v>10</v>
      </c>
      <c r="F36" s="45">
        <v>150</v>
      </c>
      <c r="G36" s="44"/>
      <c r="H36" s="31">
        <f t="shared" si="1"/>
        <v>0</v>
      </c>
      <c r="I36"/>
      <c r="J36"/>
      <c r="K36"/>
      <c r="L36"/>
      <c r="M36"/>
      <c r="N36"/>
      <c r="O36"/>
      <c r="P36"/>
    </row>
    <row r="37" spans="1:16" s="43" customFormat="1" ht="43.5" customHeight="1" x14ac:dyDescent="0.25">
      <c r="A37" s="50" t="s">
        <v>173</v>
      </c>
      <c r="B37" s="52" t="s">
        <v>172</v>
      </c>
      <c r="C37" s="48" t="s">
        <v>171</v>
      </c>
      <c r="D37" s="73" t="s">
        <v>165</v>
      </c>
      <c r="E37" s="46"/>
      <c r="F37" s="45"/>
      <c r="G37" s="51"/>
      <c r="H37" s="31"/>
      <c r="I37"/>
      <c r="J37"/>
      <c r="K37"/>
      <c r="L37"/>
      <c r="M37"/>
      <c r="N37"/>
      <c r="O37"/>
      <c r="P37"/>
    </row>
    <row r="38" spans="1:16" s="43" customFormat="1" ht="43.5" customHeight="1" x14ac:dyDescent="0.25">
      <c r="A38" s="50" t="s">
        <v>170</v>
      </c>
      <c r="B38" s="49" t="s">
        <v>15</v>
      </c>
      <c r="C38" s="48" t="s">
        <v>169</v>
      </c>
      <c r="D38" s="47" t="s">
        <v>98</v>
      </c>
      <c r="E38" s="46" t="s">
        <v>22</v>
      </c>
      <c r="F38" s="45">
        <v>1400</v>
      </c>
      <c r="G38" s="44"/>
      <c r="H38" s="31">
        <f>ROUND(G38*F38,2)</f>
        <v>0</v>
      </c>
      <c r="I38"/>
      <c r="J38"/>
      <c r="K38"/>
      <c r="L38"/>
      <c r="M38"/>
      <c r="N38"/>
      <c r="O38"/>
      <c r="P38"/>
    </row>
    <row r="39" spans="1:16" s="43" customFormat="1" ht="43.5" customHeight="1" x14ac:dyDescent="0.25">
      <c r="A39" s="50" t="s">
        <v>168</v>
      </c>
      <c r="B39" s="52" t="s">
        <v>167</v>
      </c>
      <c r="C39" s="48" t="s">
        <v>166</v>
      </c>
      <c r="D39" s="73" t="s">
        <v>165</v>
      </c>
      <c r="E39" s="46"/>
      <c r="F39" s="45"/>
      <c r="G39" s="51"/>
      <c r="H39" s="31"/>
      <c r="I39"/>
      <c r="J39"/>
      <c r="K39"/>
      <c r="L39"/>
      <c r="M39"/>
      <c r="N39"/>
      <c r="O39"/>
      <c r="P39"/>
    </row>
    <row r="40" spans="1:16" s="43" customFormat="1" ht="43.5" customHeight="1" x14ac:dyDescent="0.25">
      <c r="A40" s="50" t="s">
        <v>164</v>
      </c>
      <c r="B40" s="72" t="s">
        <v>15</v>
      </c>
      <c r="C40" s="48" t="s">
        <v>163</v>
      </c>
      <c r="D40" s="47" t="s">
        <v>98</v>
      </c>
      <c r="E40" s="46" t="s">
        <v>22</v>
      </c>
      <c r="F40" s="45">
        <v>1100</v>
      </c>
      <c r="G40" s="44"/>
      <c r="H40" s="31">
        <f>ROUND(G40*F40,2)</f>
        <v>0</v>
      </c>
      <c r="I40"/>
      <c r="J40"/>
      <c r="K40"/>
      <c r="L40"/>
      <c r="M40"/>
      <c r="N40"/>
      <c r="O40"/>
      <c r="P40"/>
    </row>
    <row r="41" spans="1:16" s="43" customFormat="1" ht="43.5" customHeight="1" x14ac:dyDescent="0.25">
      <c r="A41" s="50" t="s">
        <v>162</v>
      </c>
      <c r="B41" s="52" t="s">
        <v>161</v>
      </c>
      <c r="C41" s="48" t="s">
        <v>160</v>
      </c>
      <c r="D41" s="47" t="s">
        <v>159</v>
      </c>
      <c r="E41" s="46"/>
      <c r="F41" s="45"/>
      <c r="G41" s="51"/>
      <c r="H41" s="31"/>
      <c r="I41"/>
      <c r="J41"/>
      <c r="K41"/>
      <c r="L41"/>
      <c r="M41"/>
      <c r="N41"/>
      <c r="O41"/>
      <c r="P41"/>
    </row>
    <row r="42" spans="1:16" s="43" customFormat="1" ht="43.5" customHeight="1" x14ac:dyDescent="0.25">
      <c r="A42" s="50" t="s">
        <v>158</v>
      </c>
      <c r="B42" s="72" t="s">
        <v>15</v>
      </c>
      <c r="C42" s="70" t="s">
        <v>157</v>
      </c>
      <c r="D42" s="47" t="s">
        <v>156</v>
      </c>
      <c r="E42" s="46"/>
      <c r="F42" s="45"/>
      <c r="G42" s="51"/>
      <c r="H42" s="31"/>
      <c r="I42"/>
      <c r="J42"/>
      <c r="K42"/>
      <c r="L42"/>
      <c r="M42"/>
      <c r="N42"/>
      <c r="O42"/>
      <c r="P42"/>
    </row>
    <row r="43" spans="1:16" s="43" customFormat="1" ht="43.5" customHeight="1" x14ac:dyDescent="0.25">
      <c r="A43" s="50" t="s">
        <v>155</v>
      </c>
      <c r="B43" s="68" t="s">
        <v>109</v>
      </c>
      <c r="C43" s="48" t="s">
        <v>154</v>
      </c>
      <c r="D43" s="47"/>
      <c r="E43" s="46" t="s">
        <v>10</v>
      </c>
      <c r="F43" s="45">
        <v>110</v>
      </c>
      <c r="G43" s="44"/>
      <c r="H43" s="31">
        <f>ROUND(G43*F43,2)</f>
        <v>0</v>
      </c>
      <c r="I43"/>
      <c r="J43"/>
      <c r="K43"/>
      <c r="L43"/>
      <c r="M43"/>
      <c r="N43"/>
      <c r="O43"/>
      <c r="P43"/>
    </row>
    <row r="44" spans="1:16" s="43" customFormat="1" ht="43.5" customHeight="1" x14ac:dyDescent="0.25">
      <c r="A44" s="50" t="s">
        <v>153</v>
      </c>
      <c r="B44" s="68" t="s">
        <v>134</v>
      </c>
      <c r="C44" s="48" t="s">
        <v>152</v>
      </c>
      <c r="D44" s="47"/>
      <c r="E44" s="46" t="s">
        <v>10</v>
      </c>
      <c r="F44" s="45">
        <v>40</v>
      </c>
      <c r="G44" s="44"/>
      <c r="H44" s="31">
        <f>ROUND(G44*F44,2)</f>
        <v>0</v>
      </c>
      <c r="I44"/>
      <c r="J44"/>
      <c r="K44"/>
      <c r="L44"/>
      <c r="M44"/>
      <c r="N44"/>
      <c r="O44"/>
      <c r="P44"/>
    </row>
    <row r="45" spans="1:16" s="43" customFormat="1" ht="43.5" customHeight="1" x14ac:dyDescent="0.25">
      <c r="A45" s="50" t="s">
        <v>151</v>
      </c>
      <c r="B45" s="49" t="s">
        <v>12</v>
      </c>
      <c r="C45" s="48" t="s">
        <v>150</v>
      </c>
      <c r="D45" s="47" t="s">
        <v>149</v>
      </c>
      <c r="E45" s="46" t="s">
        <v>10</v>
      </c>
      <c r="F45" s="45">
        <v>5</v>
      </c>
      <c r="G45" s="44"/>
      <c r="H45" s="31">
        <f>ROUND(G45*F45,2)</f>
        <v>0</v>
      </c>
      <c r="I45"/>
      <c r="J45"/>
      <c r="K45"/>
      <c r="L45"/>
      <c r="M45"/>
      <c r="N45"/>
      <c r="O45"/>
      <c r="P45"/>
    </row>
    <row r="46" spans="1:16" s="43" customFormat="1" ht="44.1" customHeight="1" x14ac:dyDescent="0.25">
      <c r="A46" s="50" t="s">
        <v>148</v>
      </c>
      <c r="B46" s="52" t="s">
        <v>147</v>
      </c>
      <c r="C46" s="48" t="s">
        <v>146</v>
      </c>
      <c r="D46" s="47" t="s">
        <v>145</v>
      </c>
      <c r="E46" s="46" t="s">
        <v>10</v>
      </c>
      <c r="F46" s="45">
        <v>20</v>
      </c>
      <c r="G46" s="44"/>
      <c r="H46" s="31">
        <f>ROUND(G46*F46,2)</f>
        <v>0</v>
      </c>
      <c r="I46"/>
      <c r="J46"/>
      <c r="K46"/>
      <c r="L46"/>
      <c r="M46"/>
      <c r="N46"/>
      <c r="O46"/>
      <c r="P46"/>
    </row>
    <row r="47" spans="1:16" s="43" customFormat="1" ht="43.5" customHeight="1" x14ac:dyDescent="0.25">
      <c r="A47" s="50" t="s">
        <v>144</v>
      </c>
      <c r="B47" s="52" t="s">
        <v>143</v>
      </c>
      <c r="C47" s="48" t="s">
        <v>142</v>
      </c>
      <c r="D47" s="47" t="s">
        <v>141</v>
      </c>
      <c r="E47" s="46"/>
      <c r="F47" s="45"/>
      <c r="G47" s="51"/>
      <c r="H47" s="31"/>
      <c r="I47"/>
      <c r="J47"/>
      <c r="K47"/>
      <c r="L47"/>
      <c r="M47"/>
      <c r="N47"/>
      <c r="O47"/>
      <c r="P47"/>
    </row>
    <row r="48" spans="1:16" s="43" customFormat="1" ht="43.5" customHeight="1" x14ac:dyDescent="0.25">
      <c r="A48" s="50" t="s">
        <v>140</v>
      </c>
      <c r="B48" s="49" t="s">
        <v>15</v>
      </c>
      <c r="C48" s="71" t="s">
        <v>139</v>
      </c>
      <c r="D48" s="47" t="s">
        <v>138</v>
      </c>
      <c r="E48" s="46"/>
      <c r="F48" s="45"/>
      <c r="G48" s="51"/>
      <c r="H48" s="31"/>
      <c r="I48"/>
      <c r="J48"/>
      <c r="K48"/>
      <c r="L48"/>
      <c r="M48"/>
      <c r="N48"/>
      <c r="O48"/>
      <c r="P48"/>
    </row>
    <row r="49" spans="1:16" s="43" customFormat="1" ht="43.5" customHeight="1" x14ac:dyDescent="0.25">
      <c r="A49" s="50" t="s">
        <v>137</v>
      </c>
      <c r="B49" s="68" t="s">
        <v>109</v>
      </c>
      <c r="C49" s="48" t="s">
        <v>136</v>
      </c>
      <c r="D49" s="47"/>
      <c r="E49" s="46" t="s">
        <v>82</v>
      </c>
      <c r="F49" s="45">
        <v>60</v>
      </c>
      <c r="G49" s="44"/>
      <c r="H49" s="31">
        <f t="shared" ref="H49:H54" si="2">ROUND(G49*F49,2)</f>
        <v>0</v>
      </c>
      <c r="I49"/>
      <c r="J49"/>
      <c r="K49"/>
      <c r="L49"/>
      <c r="M49"/>
      <c r="N49"/>
      <c r="O49"/>
      <c r="P49"/>
    </row>
    <row r="50" spans="1:16" s="43" customFormat="1" ht="43.5" customHeight="1" x14ac:dyDescent="0.25">
      <c r="A50" s="50" t="s">
        <v>135</v>
      </c>
      <c r="B50" s="68" t="s">
        <v>134</v>
      </c>
      <c r="C50" s="48" t="s">
        <v>133</v>
      </c>
      <c r="D50" s="47"/>
      <c r="E50" s="46" t="s">
        <v>82</v>
      </c>
      <c r="F50" s="45">
        <v>230</v>
      </c>
      <c r="G50" s="44"/>
      <c r="H50" s="31">
        <f t="shared" si="2"/>
        <v>0</v>
      </c>
      <c r="I50"/>
      <c r="J50"/>
      <c r="K50"/>
      <c r="L50"/>
      <c r="M50"/>
      <c r="N50"/>
      <c r="O50"/>
      <c r="P50"/>
    </row>
    <row r="51" spans="1:16" s="43" customFormat="1" ht="43.5" customHeight="1" x14ac:dyDescent="0.25">
      <c r="A51" s="50" t="s">
        <v>132</v>
      </c>
      <c r="B51" s="49" t="s">
        <v>12</v>
      </c>
      <c r="C51" s="71" t="s">
        <v>131</v>
      </c>
      <c r="D51" s="47" t="s">
        <v>130</v>
      </c>
      <c r="E51" s="46" t="s">
        <v>82</v>
      </c>
      <c r="F51" s="45">
        <v>1800</v>
      </c>
      <c r="G51" s="44"/>
      <c r="H51" s="31">
        <f t="shared" si="2"/>
        <v>0</v>
      </c>
      <c r="I51"/>
      <c r="J51"/>
      <c r="K51"/>
      <c r="L51"/>
      <c r="M51"/>
      <c r="N51"/>
      <c r="O51"/>
      <c r="P51"/>
    </row>
    <row r="52" spans="1:16" s="43" customFormat="1" ht="43.5" customHeight="1" x14ac:dyDescent="0.25">
      <c r="A52" s="50" t="s">
        <v>129</v>
      </c>
      <c r="B52" s="49" t="s">
        <v>45</v>
      </c>
      <c r="C52" s="70" t="s">
        <v>128</v>
      </c>
      <c r="D52" s="47" t="s">
        <v>127</v>
      </c>
      <c r="E52" s="46" t="s">
        <v>82</v>
      </c>
      <c r="F52" s="45">
        <v>250</v>
      </c>
      <c r="G52" s="44"/>
      <c r="H52" s="31">
        <f t="shared" si="2"/>
        <v>0</v>
      </c>
      <c r="I52"/>
      <c r="J52"/>
      <c r="K52"/>
      <c r="L52"/>
      <c r="M52"/>
      <c r="N52"/>
      <c r="O52"/>
      <c r="P52"/>
    </row>
    <row r="53" spans="1:16" s="69" customFormat="1" ht="43.5" customHeight="1" x14ac:dyDescent="0.25">
      <c r="A53" s="50" t="s">
        <v>126</v>
      </c>
      <c r="B53" s="49" t="s">
        <v>42</v>
      </c>
      <c r="C53" s="70" t="s">
        <v>125</v>
      </c>
      <c r="D53" s="47" t="s">
        <v>124</v>
      </c>
      <c r="E53" s="46" t="s">
        <v>82</v>
      </c>
      <c r="F53" s="45">
        <v>110</v>
      </c>
      <c r="G53" s="44"/>
      <c r="H53" s="31">
        <f t="shared" si="2"/>
        <v>0</v>
      </c>
      <c r="I53"/>
      <c r="J53"/>
      <c r="K53"/>
      <c r="L53"/>
      <c r="M53"/>
      <c r="N53"/>
      <c r="O53"/>
      <c r="P53"/>
    </row>
    <row r="54" spans="1:16" s="43" customFormat="1" ht="43.5" customHeight="1" x14ac:dyDescent="0.25">
      <c r="A54" s="50" t="s">
        <v>123</v>
      </c>
      <c r="B54" s="52" t="s">
        <v>122</v>
      </c>
      <c r="C54" s="48" t="s">
        <v>121</v>
      </c>
      <c r="D54" s="47" t="s">
        <v>120</v>
      </c>
      <c r="E54" s="46" t="s">
        <v>10</v>
      </c>
      <c r="F54" s="45">
        <v>240</v>
      </c>
      <c r="G54" s="44"/>
      <c r="H54" s="31">
        <f t="shared" si="2"/>
        <v>0</v>
      </c>
      <c r="I54"/>
      <c r="J54"/>
      <c r="K54"/>
      <c r="L54"/>
      <c r="M54"/>
      <c r="N54"/>
      <c r="O54"/>
      <c r="P54"/>
    </row>
    <row r="55" spans="1:16" s="43" customFormat="1" ht="44.1" customHeight="1" x14ac:dyDescent="0.25">
      <c r="A55" s="50" t="s">
        <v>119</v>
      </c>
      <c r="B55" s="52" t="s">
        <v>118</v>
      </c>
      <c r="C55" s="48" t="s">
        <v>117</v>
      </c>
      <c r="D55" s="47" t="s">
        <v>116</v>
      </c>
      <c r="F55" s="45"/>
      <c r="G55" s="51"/>
      <c r="H55" s="31"/>
      <c r="I55"/>
      <c r="J55"/>
      <c r="K55"/>
      <c r="L55"/>
      <c r="M55"/>
      <c r="N55"/>
      <c r="O55"/>
      <c r="P55"/>
    </row>
    <row r="56" spans="1:16" s="43" customFormat="1" ht="43.5" customHeight="1" x14ac:dyDescent="0.25">
      <c r="A56" s="50" t="s">
        <v>115</v>
      </c>
      <c r="B56" s="49" t="s">
        <v>15</v>
      </c>
      <c r="C56" s="48" t="s">
        <v>114</v>
      </c>
      <c r="D56" s="47"/>
      <c r="E56" s="46"/>
      <c r="F56" s="45"/>
      <c r="G56" s="51"/>
      <c r="H56" s="31"/>
      <c r="I56"/>
      <c r="J56"/>
      <c r="K56"/>
      <c r="L56"/>
      <c r="M56"/>
      <c r="N56"/>
      <c r="O56"/>
      <c r="P56"/>
    </row>
    <row r="57" spans="1:16" s="43" customFormat="1" ht="43.5" customHeight="1" x14ac:dyDescent="0.25">
      <c r="A57" s="50" t="s">
        <v>113</v>
      </c>
      <c r="B57" s="68" t="s">
        <v>109</v>
      </c>
      <c r="C57" s="48" t="s">
        <v>108</v>
      </c>
      <c r="D57" s="47"/>
      <c r="E57" s="46" t="s">
        <v>107</v>
      </c>
      <c r="F57" s="45">
        <v>5250</v>
      </c>
      <c r="G57" s="44"/>
      <c r="H57" s="31">
        <f>ROUND(G57*F57,2)</f>
        <v>0</v>
      </c>
      <c r="I57"/>
      <c r="J57"/>
      <c r="K57"/>
      <c r="L57"/>
      <c r="M57"/>
      <c r="N57"/>
      <c r="O57"/>
      <c r="P57"/>
    </row>
    <row r="58" spans="1:16" s="43" customFormat="1" ht="43.5" customHeight="1" x14ac:dyDescent="0.25">
      <c r="A58" s="50" t="s">
        <v>112</v>
      </c>
      <c r="B58" s="49" t="s">
        <v>12</v>
      </c>
      <c r="C58" s="48" t="s">
        <v>111</v>
      </c>
      <c r="D58" s="47"/>
      <c r="E58" s="46"/>
      <c r="F58" s="45"/>
      <c r="G58" s="51"/>
      <c r="H58" s="31"/>
      <c r="I58"/>
      <c r="J58"/>
      <c r="K58"/>
      <c r="L58"/>
      <c r="M58"/>
      <c r="N58"/>
      <c r="O58"/>
      <c r="P58"/>
    </row>
    <row r="59" spans="1:16" s="43" customFormat="1" ht="43.5" customHeight="1" x14ac:dyDescent="0.25">
      <c r="A59" s="50" t="s">
        <v>110</v>
      </c>
      <c r="B59" s="68" t="s">
        <v>109</v>
      </c>
      <c r="C59" s="48" t="s">
        <v>108</v>
      </c>
      <c r="D59" s="47"/>
      <c r="E59" s="46" t="s">
        <v>107</v>
      </c>
      <c r="F59" s="45">
        <v>260</v>
      </c>
      <c r="G59" s="44"/>
      <c r="H59" s="31">
        <f>ROUND(G59*F59,2)</f>
        <v>0</v>
      </c>
      <c r="I59"/>
      <c r="J59"/>
      <c r="K59"/>
      <c r="L59"/>
      <c r="M59"/>
      <c r="N59"/>
      <c r="O59"/>
      <c r="P59"/>
    </row>
    <row r="60" spans="1:16" s="43" customFormat="1" ht="43.5" customHeight="1" x14ac:dyDescent="0.25">
      <c r="A60" s="50" t="s">
        <v>106</v>
      </c>
      <c r="B60" s="52" t="s">
        <v>105</v>
      </c>
      <c r="C60" s="48" t="s">
        <v>104</v>
      </c>
      <c r="D60" s="47" t="s">
        <v>103</v>
      </c>
      <c r="E60" s="46"/>
      <c r="F60" s="45"/>
      <c r="G60" s="51"/>
      <c r="H60" s="31"/>
      <c r="I60"/>
      <c r="J60"/>
      <c r="K60"/>
      <c r="L60"/>
      <c r="M60"/>
      <c r="N60"/>
      <c r="O60"/>
      <c r="P60"/>
    </row>
    <row r="61" spans="1:16" s="43" customFormat="1" ht="43.5" customHeight="1" x14ac:dyDescent="0.25">
      <c r="A61" s="50" t="s">
        <v>102</v>
      </c>
      <c r="B61" s="49" t="s">
        <v>15</v>
      </c>
      <c r="C61" s="48" t="s">
        <v>101</v>
      </c>
      <c r="D61" s="47" t="s">
        <v>98</v>
      </c>
      <c r="E61" s="46" t="s">
        <v>10</v>
      </c>
      <c r="F61" s="45">
        <v>990</v>
      </c>
      <c r="G61" s="44"/>
      <c r="H61" s="31">
        <f>ROUND(G61*F61,2)</f>
        <v>0</v>
      </c>
      <c r="I61"/>
      <c r="J61"/>
      <c r="K61"/>
      <c r="L61"/>
      <c r="M61"/>
      <c r="N61"/>
      <c r="O61"/>
      <c r="P61"/>
    </row>
    <row r="62" spans="1:16" s="43" customFormat="1" ht="43.5" customHeight="1" x14ac:dyDescent="0.25">
      <c r="A62" s="50" t="s">
        <v>100</v>
      </c>
      <c r="B62" s="49" t="s">
        <v>12</v>
      </c>
      <c r="C62" s="48" t="s">
        <v>99</v>
      </c>
      <c r="D62" s="47" t="s">
        <v>98</v>
      </c>
      <c r="E62" s="46" t="s">
        <v>10</v>
      </c>
      <c r="F62" s="45">
        <v>50</v>
      </c>
      <c r="G62" s="44"/>
      <c r="H62" s="31">
        <f>ROUND(G62*F62,2)</f>
        <v>0</v>
      </c>
      <c r="I62"/>
      <c r="J62"/>
      <c r="K62"/>
      <c r="L62"/>
      <c r="M62"/>
      <c r="N62"/>
      <c r="O62"/>
      <c r="P62"/>
    </row>
    <row r="63" spans="1:16" s="67" customFormat="1" ht="43.5" customHeight="1" x14ac:dyDescent="0.25">
      <c r="A63" s="50" t="s">
        <v>97</v>
      </c>
      <c r="B63" s="52" t="s">
        <v>96</v>
      </c>
      <c r="C63" s="48" t="s">
        <v>95</v>
      </c>
      <c r="D63" s="47" t="s">
        <v>253</v>
      </c>
      <c r="E63" s="46"/>
      <c r="F63" s="33"/>
      <c r="G63" s="51"/>
      <c r="H63" s="31"/>
      <c r="I63"/>
      <c r="J63"/>
      <c r="K63"/>
      <c r="L63"/>
      <c r="M63"/>
      <c r="N63"/>
      <c r="O63"/>
      <c r="P63"/>
    </row>
    <row r="64" spans="1:16" s="67" customFormat="1" ht="43.5" customHeight="1" x14ac:dyDescent="0.25">
      <c r="A64" s="50" t="s">
        <v>93</v>
      </c>
      <c r="B64" s="49" t="s">
        <v>15</v>
      </c>
      <c r="C64" s="48" t="s">
        <v>92</v>
      </c>
      <c r="D64" s="47"/>
      <c r="E64" s="46" t="s">
        <v>10</v>
      </c>
      <c r="F64" s="45">
        <v>3000</v>
      </c>
      <c r="G64" s="44"/>
      <c r="H64" s="31">
        <f>ROUND(G64*F64,2)</f>
        <v>0</v>
      </c>
      <c r="I64"/>
      <c r="J64"/>
      <c r="K64"/>
      <c r="L64"/>
      <c r="M64"/>
      <c r="N64"/>
      <c r="O64"/>
      <c r="P64"/>
    </row>
    <row r="65" spans="1:16" s="43" customFormat="1" ht="43.5" customHeight="1" x14ac:dyDescent="0.25">
      <c r="A65" s="50" t="s">
        <v>91</v>
      </c>
      <c r="B65" s="52" t="s">
        <v>90</v>
      </c>
      <c r="C65" s="48" t="s">
        <v>89</v>
      </c>
      <c r="D65" s="47" t="s">
        <v>88</v>
      </c>
      <c r="E65" s="46" t="s">
        <v>22</v>
      </c>
      <c r="F65" s="45">
        <v>6</v>
      </c>
      <c r="G65" s="44"/>
      <c r="H65" s="31">
        <f>ROUND(G65*F65,2)</f>
        <v>0</v>
      </c>
      <c r="I65"/>
      <c r="J65"/>
      <c r="K65"/>
      <c r="L65"/>
      <c r="M65"/>
      <c r="N65"/>
      <c r="O65"/>
      <c r="P65"/>
    </row>
    <row r="66" spans="1:16" ht="43.5" customHeight="1" x14ac:dyDescent="0.25">
      <c r="A66" s="12"/>
      <c r="B66" s="56"/>
      <c r="C66" s="55" t="s">
        <v>87</v>
      </c>
      <c r="D66" s="53"/>
      <c r="E66" s="60"/>
      <c r="F66" s="60"/>
      <c r="G66" s="51"/>
      <c r="H66" s="31"/>
      <c r="I66"/>
      <c r="J66"/>
      <c r="K66"/>
      <c r="L66"/>
      <c r="M66"/>
      <c r="N66"/>
      <c r="O66"/>
      <c r="P66"/>
    </row>
    <row r="67" spans="1:16" s="67" customFormat="1" ht="43.5" customHeight="1" x14ac:dyDescent="0.25">
      <c r="A67" s="58" t="s">
        <v>86</v>
      </c>
      <c r="B67" s="52" t="s">
        <v>85</v>
      </c>
      <c r="C67" s="48" t="s">
        <v>84</v>
      </c>
      <c r="D67" s="47" t="s">
        <v>83</v>
      </c>
      <c r="E67" s="46" t="s">
        <v>82</v>
      </c>
      <c r="F67" s="45">
        <v>350</v>
      </c>
      <c r="G67" s="44"/>
      <c r="H67" s="31">
        <f>ROUND(G67*F67,2)</f>
        <v>0</v>
      </c>
      <c r="I67"/>
      <c r="J67"/>
      <c r="K67"/>
      <c r="L67"/>
      <c r="M67"/>
      <c r="N67"/>
      <c r="O67"/>
      <c r="P67"/>
    </row>
    <row r="68" spans="1:16" ht="43.5" customHeight="1" x14ac:dyDescent="0.25">
      <c r="A68" s="12"/>
      <c r="B68" s="56"/>
      <c r="C68" s="55" t="s">
        <v>81</v>
      </c>
      <c r="D68" s="53"/>
      <c r="E68" s="61"/>
      <c r="F68" s="60"/>
      <c r="G68" s="51"/>
      <c r="H68" s="31"/>
      <c r="I68"/>
      <c r="J68"/>
      <c r="K68"/>
      <c r="L68"/>
      <c r="M68"/>
      <c r="N68"/>
      <c r="O68"/>
      <c r="P68"/>
    </row>
    <row r="69" spans="1:16" s="65" customFormat="1" ht="43.5" customHeight="1" x14ac:dyDescent="0.25">
      <c r="A69" s="58" t="s">
        <v>80</v>
      </c>
      <c r="B69" s="52" t="s">
        <v>79</v>
      </c>
      <c r="C69" s="66" t="s">
        <v>78</v>
      </c>
      <c r="D69" s="59" t="s">
        <v>31</v>
      </c>
      <c r="E69" s="46"/>
      <c r="F69" s="33"/>
      <c r="G69" s="51"/>
      <c r="H69" s="31"/>
      <c r="I69"/>
      <c r="J69"/>
      <c r="K69"/>
      <c r="L69"/>
      <c r="M69"/>
      <c r="N69"/>
      <c r="O69"/>
      <c r="P69"/>
    </row>
    <row r="70" spans="1:16" s="43" customFormat="1" ht="43.5" customHeight="1" x14ac:dyDescent="0.25">
      <c r="A70" s="58" t="s">
        <v>77</v>
      </c>
      <c r="B70" s="49" t="s">
        <v>15</v>
      </c>
      <c r="C70" s="57" t="s">
        <v>76</v>
      </c>
      <c r="D70" s="47"/>
      <c r="E70" s="46" t="s">
        <v>22</v>
      </c>
      <c r="F70" s="45">
        <v>2</v>
      </c>
      <c r="G70" s="44"/>
      <c r="H70" s="31">
        <f t="shared" ref="H70:H77" si="3">ROUND(G70*F70,2)</f>
        <v>0</v>
      </c>
      <c r="I70"/>
      <c r="J70"/>
      <c r="K70"/>
      <c r="L70"/>
      <c r="M70"/>
      <c r="N70"/>
      <c r="O70"/>
      <c r="P70"/>
    </row>
    <row r="71" spans="1:16" s="43" customFormat="1" ht="43.5" customHeight="1" x14ac:dyDescent="0.25">
      <c r="A71" s="58" t="s">
        <v>75</v>
      </c>
      <c r="B71" s="49" t="s">
        <v>12</v>
      </c>
      <c r="C71" s="57" t="s">
        <v>74</v>
      </c>
      <c r="D71" s="47"/>
      <c r="E71" s="46" t="s">
        <v>22</v>
      </c>
      <c r="F71" s="45">
        <v>2</v>
      </c>
      <c r="G71" s="44"/>
      <c r="H71" s="31">
        <f t="shared" si="3"/>
        <v>0</v>
      </c>
      <c r="I71"/>
      <c r="J71"/>
      <c r="K71"/>
      <c r="L71"/>
      <c r="M71"/>
      <c r="N71"/>
      <c r="O71"/>
      <c r="P71"/>
    </row>
    <row r="72" spans="1:16" s="43" customFormat="1" ht="43.5" customHeight="1" x14ac:dyDescent="0.25">
      <c r="A72" s="58" t="s">
        <v>73</v>
      </c>
      <c r="B72" s="49" t="s">
        <v>45</v>
      </c>
      <c r="C72" s="57" t="s">
        <v>72</v>
      </c>
      <c r="D72" s="47"/>
      <c r="E72" s="46" t="s">
        <v>22</v>
      </c>
      <c r="F72" s="45">
        <v>2</v>
      </c>
      <c r="G72" s="44"/>
      <c r="H72" s="31">
        <f t="shared" si="3"/>
        <v>0</v>
      </c>
      <c r="I72"/>
      <c r="J72"/>
      <c r="K72"/>
      <c r="L72"/>
      <c r="M72"/>
      <c r="N72"/>
      <c r="O72"/>
      <c r="P72"/>
    </row>
    <row r="73" spans="1:16" s="43" customFormat="1" ht="43.5" customHeight="1" x14ac:dyDescent="0.25">
      <c r="A73" s="58" t="s">
        <v>71</v>
      </c>
      <c r="B73" s="49" t="s">
        <v>42</v>
      </c>
      <c r="C73" s="57" t="s">
        <v>70</v>
      </c>
      <c r="D73" s="47"/>
      <c r="E73" s="46" t="s">
        <v>22</v>
      </c>
      <c r="F73" s="45">
        <v>2</v>
      </c>
      <c r="G73" s="44"/>
      <c r="H73" s="31">
        <f t="shared" si="3"/>
        <v>0</v>
      </c>
      <c r="I73"/>
      <c r="J73"/>
      <c r="K73"/>
      <c r="L73"/>
      <c r="M73"/>
      <c r="N73"/>
      <c r="O73"/>
      <c r="P73"/>
    </row>
    <row r="74" spans="1:16" s="43" customFormat="1" ht="43.5" customHeight="1" x14ac:dyDescent="0.25">
      <c r="A74" s="58" t="s">
        <v>69</v>
      </c>
      <c r="B74" s="49" t="s">
        <v>68</v>
      </c>
      <c r="C74" s="57" t="s">
        <v>67</v>
      </c>
      <c r="D74" s="47"/>
      <c r="E74" s="46" t="s">
        <v>22</v>
      </c>
      <c r="F74" s="45">
        <v>2</v>
      </c>
      <c r="G74" s="44"/>
      <c r="H74" s="31">
        <f t="shared" si="3"/>
        <v>0</v>
      </c>
      <c r="I74"/>
      <c r="J74"/>
      <c r="K74"/>
      <c r="L74"/>
      <c r="M74"/>
      <c r="N74"/>
      <c r="O74"/>
      <c r="P74"/>
    </row>
    <row r="75" spans="1:16" s="43" customFormat="1" ht="43.5" customHeight="1" x14ac:dyDescent="0.25">
      <c r="A75" s="58" t="s">
        <v>66</v>
      </c>
      <c r="B75" s="49" t="s">
        <v>65</v>
      </c>
      <c r="C75" s="57" t="s">
        <v>64</v>
      </c>
      <c r="D75" s="47"/>
      <c r="E75" s="46" t="s">
        <v>22</v>
      </c>
      <c r="F75" s="45">
        <v>2</v>
      </c>
      <c r="G75" s="44"/>
      <c r="H75" s="31">
        <f t="shared" si="3"/>
        <v>0</v>
      </c>
      <c r="I75"/>
      <c r="J75"/>
      <c r="K75"/>
      <c r="L75"/>
      <c r="M75"/>
      <c r="N75"/>
      <c r="O75"/>
      <c r="P75"/>
    </row>
    <row r="76" spans="1:16" s="43" customFormat="1" ht="43.5" customHeight="1" x14ac:dyDescent="0.25">
      <c r="A76" s="64" t="s">
        <v>63</v>
      </c>
      <c r="B76" s="63" t="s">
        <v>62</v>
      </c>
      <c r="C76" s="57" t="s">
        <v>61</v>
      </c>
      <c r="D76" s="59"/>
      <c r="E76" s="62" t="s">
        <v>22</v>
      </c>
      <c r="F76" s="45">
        <v>2</v>
      </c>
      <c r="G76" s="44"/>
      <c r="H76" s="31">
        <f t="shared" si="3"/>
        <v>0</v>
      </c>
      <c r="I76"/>
      <c r="J76"/>
      <c r="K76"/>
      <c r="L76"/>
      <c r="M76"/>
      <c r="N76"/>
      <c r="O76"/>
      <c r="P76"/>
    </row>
    <row r="77" spans="1:16" s="43" customFormat="1" ht="43.5" customHeight="1" x14ac:dyDescent="0.25">
      <c r="A77" s="64" t="s">
        <v>60</v>
      </c>
      <c r="B77" s="63" t="s">
        <v>59</v>
      </c>
      <c r="C77" s="57" t="s">
        <v>58</v>
      </c>
      <c r="D77" s="47" t="s">
        <v>27</v>
      </c>
      <c r="E77" s="62" t="s">
        <v>22</v>
      </c>
      <c r="F77" s="45">
        <v>30</v>
      </c>
      <c r="G77" s="44"/>
      <c r="H77" s="31">
        <f t="shared" si="3"/>
        <v>0</v>
      </c>
      <c r="I77"/>
      <c r="J77"/>
      <c r="K77"/>
      <c r="L77"/>
      <c r="M77"/>
      <c r="N77"/>
      <c r="O77"/>
      <c r="P77"/>
    </row>
    <row r="78" spans="1:16" ht="43.5" customHeight="1" x14ac:dyDescent="0.25">
      <c r="A78" s="12"/>
      <c r="B78" s="56"/>
      <c r="C78" s="55" t="s">
        <v>57</v>
      </c>
      <c r="D78" s="53"/>
      <c r="E78" s="61"/>
      <c r="F78" s="60"/>
      <c r="G78" s="51"/>
      <c r="H78" s="31"/>
      <c r="I78"/>
      <c r="J78"/>
      <c r="K78"/>
      <c r="L78"/>
      <c r="M78"/>
      <c r="N78"/>
      <c r="O78"/>
      <c r="P78"/>
    </row>
    <row r="79" spans="1:16" s="43" customFormat="1" ht="43.5" customHeight="1" x14ac:dyDescent="0.25">
      <c r="A79" s="58" t="s">
        <v>56</v>
      </c>
      <c r="B79" s="52" t="s">
        <v>55</v>
      </c>
      <c r="C79" s="57" t="s">
        <v>54</v>
      </c>
      <c r="D79" s="59" t="s">
        <v>31</v>
      </c>
      <c r="E79" s="46" t="s">
        <v>22</v>
      </c>
      <c r="F79" s="45">
        <v>22</v>
      </c>
      <c r="G79" s="44"/>
      <c r="H79" s="31">
        <f>ROUND(G79*F79,2)</f>
        <v>0</v>
      </c>
      <c r="I79"/>
      <c r="J79"/>
      <c r="K79"/>
      <c r="L79"/>
      <c r="M79"/>
      <c r="N79"/>
      <c r="O79"/>
      <c r="P79"/>
    </row>
    <row r="80" spans="1:16" s="43" customFormat="1" ht="43.5" customHeight="1" x14ac:dyDescent="0.25">
      <c r="A80" s="58" t="s">
        <v>53</v>
      </c>
      <c r="B80" s="52" t="s">
        <v>52</v>
      </c>
      <c r="C80" s="57" t="s">
        <v>51</v>
      </c>
      <c r="D80" s="59" t="s">
        <v>31</v>
      </c>
      <c r="E80" s="46"/>
      <c r="F80" s="33"/>
      <c r="G80" s="51"/>
      <c r="H80" s="31"/>
      <c r="I80"/>
      <c r="J80"/>
      <c r="K80"/>
      <c r="L80"/>
      <c r="M80"/>
      <c r="N80"/>
      <c r="O80"/>
      <c r="P80"/>
    </row>
    <row r="81" spans="1:16" s="43" customFormat="1" ht="43.5" customHeight="1" x14ac:dyDescent="0.25">
      <c r="A81" s="58" t="s">
        <v>50</v>
      </c>
      <c r="B81" s="49" t="s">
        <v>15</v>
      </c>
      <c r="C81" s="48" t="s">
        <v>49</v>
      </c>
      <c r="D81" s="47"/>
      <c r="E81" s="46" t="s">
        <v>22</v>
      </c>
      <c r="F81" s="45">
        <v>2</v>
      </c>
      <c r="G81" s="44"/>
      <c r="H81" s="31">
        <f t="shared" ref="H81:H89" si="4">ROUND(G81*F81,2)</f>
        <v>0</v>
      </c>
      <c r="I81"/>
      <c r="J81"/>
      <c r="K81"/>
      <c r="L81"/>
      <c r="M81"/>
      <c r="N81"/>
      <c r="O81"/>
      <c r="P81"/>
    </row>
    <row r="82" spans="1:16" s="43" customFormat="1" ht="43.5" customHeight="1" x14ac:dyDescent="0.25">
      <c r="A82" s="58" t="s">
        <v>48</v>
      </c>
      <c r="B82" s="49" t="s">
        <v>12</v>
      </c>
      <c r="C82" s="48" t="s">
        <v>47</v>
      </c>
      <c r="D82" s="47"/>
      <c r="E82" s="46" t="s">
        <v>22</v>
      </c>
      <c r="F82" s="45">
        <v>20</v>
      </c>
      <c r="G82" s="44"/>
      <c r="H82" s="31">
        <f t="shared" si="4"/>
        <v>0</v>
      </c>
      <c r="I82"/>
      <c r="J82"/>
      <c r="K82"/>
      <c r="L82"/>
      <c r="M82"/>
      <c r="N82"/>
      <c r="O82"/>
      <c r="P82"/>
    </row>
    <row r="83" spans="1:16" s="43" customFormat="1" ht="43.5" customHeight="1" x14ac:dyDescent="0.25">
      <c r="A83" s="58" t="s">
        <v>46</v>
      </c>
      <c r="B83" s="49" t="s">
        <v>45</v>
      </c>
      <c r="C83" s="48" t="s">
        <v>44</v>
      </c>
      <c r="D83" s="47"/>
      <c r="E83" s="46" t="s">
        <v>22</v>
      </c>
      <c r="F83" s="45">
        <v>2</v>
      </c>
      <c r="G83" s="44"/>
      <c r="H83" s="31">
        <f t="shared" si="4"/>
        <v>0</v>
      </c>
      <c r="I83"/>
      <c r="J83"/>
      <c r="K83"/>
      <c r="L83"/>
      <c r="M83"/>
      <c r="N83"/>
      <c r="O83"/>
      <c r="P83"/>
    </row>
    <row r="84" spans="1:16" s="43" customFormat="1" ht="43.5" customHeight="1" x14ac:dyDescent="0.25">
      <c r="A84" s="58" t="s">
        <v>43</v>
      </c>
      <c r="B84" s="49" t="s">
        <v>42</v>
      </c>
      <c r="C84" s="48" t="s">
        <v>41</v>
      </c>
      <c r="D84" s="47"/>
      <c r="E84" s="46" t="s">
        <v>22</v>
      </c>
      <c r="F84" s="45">
        <v>2</v>
      </c>
      <c r="G84" s="44"/>
      <c r="H84" s="31">
        <f t="shared" si="4"/>
        <v>0</v>
      </c>
      <c r="I84"/>
      <c r="J84"/>
      <c r="K84"/>
      <c r="L84"/>
      <c r="M84"/>
      <c r="N84"/>
      <c r="O84"/>
      <c r="P84"/>
    </row>
    <row r="85" spans="1:16" s="43" customFormat="1" ht="43.5" customHeight="1" x14ac:dyDescent="0.25">
      <c r="A85" s="58" t="s">
        <v>40</v>
      </c>
      <c r="B85" s="52" t="s">
        <v>39</v>
      </c>
      <c r="C85" s="48" t="s">
        <v>38</v>
      </c>
      <c r="D85" s="59" t="s">
        <v>31</v>
      </c>
      <c r="E85" s="46" t="s">
        <v>22</v>
      </c>
      <c r="F85" s="45">
        <v>3</v>
      </c>
      <c r="G85" s="44"/>
      <c r="H85" s="31">
        <f t="shared" si="4"/>
        <v>0</v>
      </c>
      <c r="I85"/>
      <c r="J85"/>
      <c r="K85"/>
      <c r="L85"/>
      <c r="M85"/>
      <c r="N85"/>
      <c r="O85"/>
      <c r="P85"/>
    </row>
    <row r="86" spans="1:16" s="43" customFormat="1" ht="43.5" customHeight="1" x14ac:dyDescent="0.25">
      <c r="A86" s="58" t="s">
        <v>37</v>
      </c>
      <c r="B86" s="52" t="s">
        <v>36</v>
      </c>
      <c r="C86" s="48" t="s">
        <v>35</v>
      </c>
      <c r="D86" s="59" t="s">
        <v>31</v>
      </c>
      <c r="E86" s="46" t="s">
        <v>22</v>
      </c>
      <c r="F86" s="45">
        <v>3</v>
      </c>
      <c r="G86" s="44"/>
      <c r="H86" s="31">
        <f t="shared" si="4"/>
        <v>0</v>
      </c>
      <c r="I86"/>
      <c r="J86"/>
      <c r="K86"/>
      <c r="L86"/>
      <c r="M86"/>
      <c r="N86"/>
      <c r="O86"/>
      <c r="P86"/>
    </row>
    <row r="87" spans="1:16" s="43" customFormat="1" ht="43.5" customHeight="1" x14ac:dyDescent="0.25">
      <c r="A87" s="58" t="s">
        <v>34</v>
      </c>
      <c r="B87" s="52" t="s">
        <v>33</v>
      </c>
      <c r="C87" s="57" t="s">
        <v>32</v>
      </c>
      <c r="D87" s="59" t="s">
        <v>31</v>
      </c>
      <c r="E87" s="46" t="s">
        <v>22</v>
      </c>
      <c r="F87" s="45">
        <v>13</v>
      </c>
      <c r="G87" s="44"/>
      <c r="H87" s="31">
        <f t="shared" si="4"/>
        <v>0</v>
      </c>
      <c r="I87"/>
      <c r="J87"/>
      <c r="K87"/>
      <c r="L87"/>
      <c r="M87"/>
      <c r="N87"/>
      <c r="O87"/>
      <c r="P87"/>
    </row>
    <row r="88" spans="1:16" s="43" customFormat="1" ht="43.5" customHeight="1" x14ac:dyDescent="0.25">
      <c r="A88" s="58" t="s">
        <v>30</v>
      </c>
      <c r="B88" s="52" t="s">
        <v>29</v>
      </c>
      <c r="C88" s="57" t="s">
        <v>28</v>
      </c>
      <c r="D88" s="47" t="s">
        <v>23</v>
      </c>
      <c r="E88" s="46" t="s">
        <v>22</v>
      </c>
      <c r="F88" s="45">
        <v>16</v>
      </c>
      <c r="G88" s="44"/>
      <c r="H88" s="31">
        <f t="shared" si="4"/>
        <v>0</v>
      </c>
      <c r="I88"/>
      <c r="J88"/>
      <c r="K88"/>
      <c r="L88"/>
      <c r="M88"/>
      <c r="N88"/>
      <c r="O88"/>
      <c r="P88"/>
    </row>
    <row r="89" spans="1:16" s="43" customFormat="1" ht="43.5" customHeight="1" x14ac:dyDescent="0.25">
      <c r="A89" s="58" t="s">
        <v>26</v>
      </c>
      <c r="B89" s="52" t="s">
        <v>25</v>
      </c>
      <c r="C89" s="57" t="s">
        <v>24</v>
      </c>
      <c r="D89" s="47" t="s">
        <v>254</v>
      </c>
      <c r="E89" s="46" t="s">
        <v>22</v>
      </c>
      <c r="F89" s="45">
        <v>7</v>
      </c>
      <c r="G89" s="44"/>
      <c r="H89" s="31">
        <f t="shared" si="4"/>
        <v>0</v>
      </c>
      <c r="I89"/>
      <c r="J89"/>
      <c r="K89"/>
      <c r="L89"/>
      <c r="M89"/>
      <c r="N89"/>
      <c r="O89"/>
      <c r="P89"/>
    </row>
    <row r="90" spans="1:16" ht="43.5" customHeight="1" x14ac:dyDescent="0.25">
      <c r="A90" s="12"/>
      <c r="B90" s="56"/>
      <c r="C90" s="55" t="s">
        <v>21</v>
      </c>
      <c r="D90" s="53"/>
      <c r="E90" s="54"/>
      <c r="F90" s="53"/>
      <c r="G90" s="51"/>
      <c r="H90" s="31"/>
      <c r="I90"/>
      <c r="J90"/>
      <c r="K90"/>
      <c r="L90"/>
      <c r="M90"/>
      <c r="N90"/>
      <c r="O90"/>
      <c r="P90"/>
    </row>
    <row r="91" spans="1:16" s="43" customFormat="1" ht="43.5" customHeight="1" x14ac:dyDescent="0.25">
      <c r="A91" s="50" t="s">
        <v>20</v>
      </c>
      <c r="B91" s="52" t="s">
        <v>19</v>
      </c>
      <c r="C91" s="48" t="s">
        <v>18</v>
      </c>
      <c r="D91" s="47" t="s">
        <v>17</v>
      </c>
      <c r="E91" s="46"/>
      <c r="F91" s="45"/>
      <c r="G91" s="51"/>
      <c r="H91" s="31"/>
      <c r="I91"/>
      <c r="J91"/>
      <c r="K91"/>
      <c r="L91"/>
      <c r="M91"/>
      <c r="N91"/>
      <c r="O91"/>
      <c r="P91"/>
    </row>
    <row r="92" spans="1:16" s="43" customFormat="1" ht="43.5" customHeight="1" x14ac:dyDescent="0.25">
      <c r="A92" s="50" t="s">
        <v>16</v>
      </c>
      <c r="B92" s="49" t="s">
        <v>15</v>
      </c>
      <c r="C92" s="48" t="s">
        <v>14</v>
      </c>
      <c r="D92" s="47"/>
      <c r="E92" s="46" t="s">
        <v>10</v>
      </c>
      <c r="F92" s="45">
        <v>100</v>
      </c>
      <c r="G92" s="44"/>
      <c r="H92" s="31">
        <f>ROUND(G92*F92,2)</f>
        <v>0</v>
      </c>
      <c r="I92"/>
      <c r="J92"/>
      <c r="K92"/>
      <c r="L92"/>
      <c r="M92"/>
      <c r="N92"/>
      <c r="O92"/>
      <c r="P92"/>
    </row>
    <row r="93" spans="1:16" s="43" customFormat="1" ht="43.5" customHeight="1" x14ac:dyDescent="0.25">
      <c r="A93" s="50" t="s">
        <v>13</v>
      </c>
      <c r="B93" s="49" t="s">
        <v>12</v>
      </c>
      <c r="C93" s="48" t="s">
        <v>11</v>
      </c>
      <c r="D93" s="47"/>
      <c r="E93" s="46" t="s">
        <v>10</v>
      </c>
      <c r="F93" s="45">
        <v>1800</v>
      </c>
      <c r="G93" s="44"/>
      <c r="H93" s="31">
        <f>ROUND(G93*F93,2)</f>
        <v>0</v>
      </c>
      <c r="I93"/>
      <c r="J93"/>
      <c r="K93"/>
      <c r="L93"/>
      <c r="M93"/>
      <c r="N93"/>
      <c r="O93"/>
      <c r="P93"/>
    </row>
    <row r="94" spans="1:16" ht="43.5" customHeight="1" thickBot="1" x14ac:dyDescent="0.3">
      <c r="A94" s="17"/>
      <c r="B94" s="16" t="str">
        <f>B6</f>
        <v>A</v>
      </c>
      <c r="C94" s="109" t="str">
        <f>C6</f>
        <v>2023 THIN BITUMINOUS OVERLAY PROGRAM - CONTRACT 1
VARIOUS LOCATIONS</v>
      </c>
      <c r="D94" s="110"/>
      <c r="E94" s="110"/>
      <c r="F94" s="18"/>
      <c r="G94" s="17" t="s">
        <v>1</v>
      </c>
      <c r="H94" s="17">
        <f>SUM(H8:H93)</f>
        <v>0</v>
      </c>
      <c r="I94"/>
      <c r="J94"/>
      <c r="K94"/>
      <c r="L94"/>
      <c r="M94"/>
      <c r="N94"/>
      <c r="O94"/>
      <c r="P94"/>
    </row>
    <row r="95" spans="1:16" s="26" customFormat="1" ht="43.5" customHeight="1" thickTop="1" x14ac:dyDescent="0.25">
      <c r="A95" s="40"/>
      <c r="B95" s="42" t="s">
        <v>9</v>
      </c>
      <c r="C95" s="107" t="s">
        <v>8</v>
      </c>
      <c r="D95" s="108"/>
      <c r="E95" s="108"/>
      <c r="F95" s="41"/>
      <c r="G95" s="40"/>
      <c r="H95" s="39"/>
      <c r="I95"/>
      <c r="J95"/>
      <c r="K95"/>
      <c r="L95"/>
      <c r="M95"/>
      <c r="N95"/>
      <c r="O95"/>
      <c r="P95"/>
    </row>
    <row r="96" spans="1:16" ht="43.5" customHeight="1" x14ac:dyDescent="0.25">
      <c r="A96" s="38" t="s">
        <v>7</v>
      </c>
      <c r="B96" s="37" t="s">
        <v>6</v>
      </c>
      <c r="C96" s="36" t="s">
        <v>5</v>
      </c>
      <c r="D96" s="35" t="s">
        <v>4</v>
      </c>
      <c r="E96" s="34" t="s">
        <v>3</v>
      </c>
      <c r="F96" s="33">
        <v>1</v>
      </c>
      <c r="G96" s="32"/>
      <c r="H96" s="31">
        <f>ROUND(G96*F96,2)</f>
        <v>0</v>
      </c>
      <c r="I96"/>
      <c r="J96"/>
      <c r="K96"/>
      <c r="L96"/>
      <c r="M96"/>
      <c r="N96"/>
      <c r="O96"/>
      <c r="P96"/>
    </row>
    <row r="97" spans="1:16" s="26" customFormat="1" ht="43.5" customHeight="1" thickBot="1" x14ac:dyDescent="0.3">
      <c r="A97" s="30"/>
      <c r="B97" s="29" t="str">
        <f>B95</f>
        <v>B</v>
      </c>
      <c r="C97" s="111" t="str">
        <f>C95</f>
        <v>MOBILIZATION /DEMOLIBIZATION</v>
      </c>
      <c r="D97" s="112"/>
      <c r="E97" s="112"/>
      <c r="F97" s="28"/>
      <c r="G97" s="27" t="s">
        <v>1</v>
      </c>
      <c r="H97" s="27">
        <f>H96</f>
        <v>0</v>
      </c>
      <c r="I97"/>
      <c r="J97"/>
      <c r="K97"/>
      <c r="L97"/>
      <c r="M97"/>
      <c r="N97"/>
      <c r="O97"/>
      <c r="P97"/>
    </row>
    <row r="98" spans="1:16" ht="43.5" customHeight="1" thickTop="1" x14ac:dyDescent="0.25">
      <c r="A98" s="25"/>
      <c r="B98" s="24"/>
      <c r="C98" s="23" t="s">
        <v>2</v>
      </c>
      <c r="D98" s="22"/>
      <c r="E98" s="21"/>
      <c r="F98" s="21"/>
      <c r="G98" s="20"/>
      <c r="H98" s="19"/>
      <c r="I98"/>
      <c r="J98"/>
      <c r="K98"/>
      <c r="L98"/>
      <c r="M98"/>
      <c r="N98"/>
      <c r="O98"/>
      <c r="P98"/>
    </row>
    <row r="99" spans="1:16" ht="43.5" customHeight="1" thickBot="1" x14ac:dyDescent="0.3">
      <c r="A99" s="17"/>
      <c r="B99" s="16" t="str">
        <f>B6</f>
        <v>A</v>
      </c>
      <c r="C99" s="113" t="str">
        <f>C6</f>
        <v>2023 THIN BITUMINOUS OVERLAY PROGRAM - CONTRACT 1
VARIOUS LOCATIONS</v>
      </c>
      <c r="D99" s="110"/>
      <c r="E99" s="110"/>
      <c r="F99" s="18"/>
      <c r="G99" s="17" t="s">
        <v>1</v>
      </c>
      <c r="H99" s="17">
        <f>H94</f>
        <v>0</v>
      </c>
      <c r="I99"/>
      <c r="J99"/>
      <c r="K99"/>
      <c r="L99"/>
      <c r="M99"/>
      <c r="N99"/>
      <c r="O99"/>
      <c r="P99"/>
    </row>
    <row r="100" spans="1:16" ht="43.5" customHeight="1" thickTop="1" thickBot="1" x14ac:dyDescent="0.3">
      <c r="A100" s="13"/>
      <c r="B100" s="16" t="str">
        <f>B95</f>
        <v>B</v>
      </c>
      <c r="C100" s="114" t="str">
        <f>C95</f>
        <v>MOBILIZATION /DEMOLIBIZATION</v>
      </c>
      <c r="D100" s="115"/>
      <c r="E100" s="115"/>
      <c r="F100" s="15"/>
      <c r="G100" s="14" t="s">
        <v>1</v>
      </c>
      <c r="H100" s="13">
        <f>H97</f>
        <v>0</v>
      </c>
      <c r="I100"/>
      <c r="J100"/>
      <c r="K100"/>
      <c r="L100"/>
      <c r="M100"/>
      <c r="N100"/>
      <c r="O100"/>
      <c r="P100"/>
    </row>
    <row r="101" spans="1:16" ht="43.5" customHeight="1" thickTop="1" x14ac:dyDescent="0.25">
      <c r="A101" s="12"/>
      <c r="B101" s="103" t="s">
        <v>0</v>
      </c>
      <c r="C101" s="104"/>
      <c r="D101" s="104"/>
      <c r="E101" s="104"/>
      <c r="G101" s="105">
        <f>SUM(H99:H100)</f>
        <v>0</v>
      </c>
      <c r="H101" s="106"/>
      <c r="I101"/>
      <c r="J101"/>
      <c r="K101"/>
      <c r="L101"/>
      <c r="M101"/>
      <c r="N101"/>
      <c r="O101"/>
      <c r="P101"/>
    </row>
    <row r="102" spans="1:16" ht="43.5" customHeight="1" x14ac:dyDescent="0.25">
      <c r="A102" s="11"/>
      <c r="B102" s="10"/>
      <c r="C102" s="8"/>
      <c r="D102" s="9"/>
      <c r="E102" s="8"/>
      <c r="F102" s="8"/>
      <c r="G102" s="7"/>
      <c r="H102" s="6"/>
      <c r="I102"/>
      <c r="J102"/>
      <c r="K102"/>
      <c r="L102"/>
      <c r="M102"/>
      <c r="N102"/>
      <c r="O102"/>
      <c r="P102"/>
    </row>
    <row r="103" spans="1:16" ht="43.5" customHeight="1" x14ac:dyDescent="0.25">
      <c r="I103"/>
      <c r="J103"/>
      <c r="K103"/>
      <c r="L103"/>
      <c r="M103"/>
      <c r="N103"/>
      <c r="O103"/>
      <c r="P103"/>
    </row>
    <row r="104" spans="1:16" ht="43.5" customHeight="1" x14ac:dyDescent="0.25">
      <c r="H104" s="5"/>
      <c r="I104"/>
      <c r="J104"/>
      <c r="K104"/>
      <c r="L104"/>
      <c r="M104"/>
      <c r="N104"/>
      <c r="O104"/>
      <c r="P104"/>
    </row>
  </sheetData>
  <sheetProtection algorithmName="SHA-512" hashValue="7IMv7OYQvw6TmBBgzMJenc4F4lXe6NvVV5DAj4EFCroC7bZuQPUl8rEEzyMsurZ6KmhVP4ItmaFuqZCTsBIlaQ==" saltValue="0kL7awmKiX8X5CWb9QSZqg==" spinCount="100000" sheet="1" objects="1" scenarios="1" selectLockedCells="1"/>
  <mergeCells count="8">
    <mergeCell ref="B101:E101"/>
    <mergeCell ref="G101:H101"/>
    <mergeCell ref="C6:E6"/>
    <mergeCell ref="C94:E94"/>
    <mergeCell ref="C95:E95"/>
    <mergeCell ref="C97:E97"/>
    <mergeCell ref="C99:E99"/>
    <mergeCell ref="C100:E100"/>
  </mergeCells>
  <conditionalFormatting sqref="D96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G96">
    <cfRule type="expression" dxfId="128" priority="129">
      <formula>G96&gt;G101*0.05</formula>
    </cfRule>
  </conditionalFormatting>
  <conditionalFormatting sqref="D38 D42:D44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8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9:D10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15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16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27:D34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40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41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45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46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47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48:D50 D68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51">
    <cfRule type="cellIs" dxfId="91" priority="90" stopIfTrue="1" operator="equal">
      <formula>"CW 2130-R11"</formula>
    </cfRule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52">
    <cfRule type="cellIs" dxfId="88" priority="87" stopIfTrue="1" operator="equal">
      <formula>"CW 2130-R11"</formula>
    </cfRule>
    <cfRule type="cellIs" dxfId="87" priority="88" stopIfTrue="1" operator="equal">
      <formula>"CW 3120-R2"</formula>
    </cfRule>
    <cfRule type="cellIs" dxfId="86" priority="89" stopIfTrue="1" operator="equal">
      <formula>"CW 3240-R7"</formula>
    </cfRule>
  </conditionalFormatting>
  <conditionalFormatting sqref="D53">
    <cfRule type="cellIs" dxfId="85" priority="84" stopIfTrue="1" operator="equal">
      <formula>"CW 2130-R11"</formula>
    </cfRule>
    <cfRule type="cellIs" dxfId="84" priority="85" stopIfTrue="1" operator="equal">
      <formula>"CW 3120-R2"</formula>
    </cfRule>
    <cfRule type="cellIs" dxfId="83" priority="86" stopIfTrue="1" operator="equal">
      <formula>"CW 3240-R7"</formula>
    </cfRule>
  </conditionalFormatting>
  <conditionalFormatting sqref="D54:D59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60:D62">
    <cfRule type="cellIs" dxfId="79" priority="78" stopIfTrue="1" operator="equal">
      <formula>"CW 2130-R11"</formula>
    </cfRule>
    <cfRule type="cellIs" dxfId="78" priority="79" stopIfTrue="1" operator="equal">
      <formula>"CW 3120-R2"</formula>
    </cfRule>
    <cfRule type="cellIs" dxfId="77" priority="80" stopIfTrue="1" operator="equal">
      <formula>"CW 3240-R7"</formula>
    </cfRule>
  </conditionalFormatting>
  <conditionalFormatting sqref="D65">
    <cfRule type="cellIs" dxfId="76" priority="75" stopIfTrue="1" operator="equal">
      <formula>"CW 2130-R11"</formula>
    </cfRule>
    <cfRule type="cellIs" dxfId="75" priority="76" stopIfTrue="1" operator="equal">
      <formula>"CW 3120-R2"</formula>
    </cfRule>
    <cfRule type="cellIs" dxfId="74" priority="77" stopIfTrue="1" operator="equal">
      <formula>"CW 3240-R7"</formula>
    </cfRule>
  </conditionalFormatting>
  <conditionalFormatting sqref="D69">
    <cfRule type="cellIs" dxfId="73" priority="73" stopIfTrue="1" operator="equal">
      <formula>"CW 3120-R2"</formula>
    </cfRule>
    <cfRule type="cellIs" dxfId="72" priority="74" stopIfTrue="1" operator="equal">
      <formula>"CW 3240-R7"</formula>
    </cfRule>
  </conditionalFormatting>
  <conditionalFormatting sqref="D70:D75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76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79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80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81:D84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85:D86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87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91:D93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63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67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77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88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89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11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12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3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18:D25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35:D36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7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6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37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9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6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6" xr:uid="{1232D0C5-BD69-4D25-9455-2D7452766F82}">
      <formula1>IF(AND(G96&gt;=0.01,G96&lt;=G101*0.05),ROUND(G96,2),0.01)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 G12:G13 G15:G16 G18:G25 G27:G36 G38 G40 G43:G46 G49:G54 G57 G59 G61:G62 G64:G65 G67 G70:G77 G79 G81:G89 G92:G93" xr:uid="{713A705B-16BD-4F1B-815B-7232E21458FF}">
      <formula1>IF(G9&gt;=0.01,ROUND(G9,2),0.01)</formula1>
    </dataValidation>
  </dataValidations>
  <pageMargins left="0.51181102362204722" right="0.51181102362204722" top="0.74803149606299213" bottom="0.74803149606299213" header="0.23622047244094491" footer="0.23622047244094491"/>
  <pageSetup scale="71" fitToHeight="0" orientation="portrait" r:id="rId1"/>
  <headerFooter alignWithMargins="0">
    <oddHeader>&amp;L&amp;10The City of Winnipeg
Tender No. 438-2023
&amp;R&amp;10Bid Submission
&amp;P of &amp;N</oddHeader>
    <oddFooter xml:space="preserve">&amp;R                    </oddFooter>
  </headerFooter>
  <rowBreaks count="4" manualBreakCount="4">
    <brk id="25" min="1" max="7" man="1"/>
    <brk id="45" min="1" max="7" man="1"/>
    <brk id="65" min="1" max="7" man="1"/>
    <brk id="8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'FORM B'!XEVERYTHING</vt:lpstr>
      <vt:lpstr>'FORM B'!XITEMS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Tran</dc:creator>
  <dc:description>Checked by C. Humbert
May 25, 2023
File Size 32.0 KB</dc:description>
  <cp:lastModifiedBy>Windows User</cp:lastModifiedBy>
  <cp:lastPrinted>2023-05-24T21:10:50Z</cp:lastPrinted>
  <dcterms:created xsi:type="dcterms:W3CDTF">2023-05-24T12:59:09Z</dcterms:created>
  <dcterms:modified xsi:type="dcterms:W3CDTF">2023-05-25T15:30:41Z</dcterms:modified>
</cp:coreProperties>
</file>