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20\20M-01243-00 - 2020-2021 Keewatin_King Edward_Pembina_Lag\13 Tendering\376-2023 Keewatin Pathway\376-2023\"/>
    </mc:Choice>
  </mc:AlternateContent>
  <xr:revisionPtr revIDLastSave="0" documentId="13_ncr:1_{5EE8A0BD-00AB-453B-A0F3-55C72F85A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" sheetId="4" r:id="rId1"/>
  </sheets>
  <externalReferences>
    <externalReference r:id="rId2"/>
  </externalReferences>
  <definedNames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B'!#REF!</definedName>
    <definedName name="_8TENDER_NO._181" localSheetId="0">#REF!</definedName>
    <definedName name="_8TENDER_NO._181">#REF!</definedName>
    <definedName name="_9TENDER_SUBMISSI" localSheetId="0">'FORM B'!#REF!</definedName>
    <definedName name="_xlnm._FilterDatabase" localSheetId="0" hidden="1">'FORM B'!$F$1:$F$283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B'!$B$6:$H$283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B'!$B$1:$II$258</definedName>
    <definedName name="XEVERYTHING">#REF!</definedName>
    <definedName name="XITEMS" localSheetId="0">'FORM B'!$B$7:$II$258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4" l="1"/>
  <c r="C281" i="4"/>
  <c r="B281" i="4"/>
  <c r="C279" i="4"/>
  <c r="B279" i="4"/>
  <c r="B278" i="4"/>
  <c r="C276" i="4"/>
  <c r="B276" i="4"/>
  <c r="C275" i="4"/>
  <c r="B275" i="4"/>
  <c r="C274" i="4"/>
  <c r="B274" i="4"/>
  <c r="C273" i="4"/>
  <c r="B273" i="4"/>
  <c r="C272" i="4"/>
  <c r="B272" i="4"/>
  <c r="B271" i="4"/>
  <c r="C269" i="4"/>
  <c r="B269" i="4"/>
  <c r="H268" i="4"/>
  <c r="H269" i="4" s="1"/>
  <c r="H281" i="4" s="1"/>
  <c r="C266" i="4"/>
  <c r="B266" i="4"/>
  <c r="H265" i="4"/>
  <c r="H264" i="4"/>
  <c r="H263" i="4"/>
  <c r="H262" i="4"/>
  <c r="H261" i="4"/>
  <c r="H260" i="4"/>
  <c r="H259" i="4"/>
  <c r="C256" i="4"/>
  <c r="B256" i="4"/>
  <c r="H255" i="4"/>
  <c r="H254" i="4"/>
  <c r="H253" i="4"/>
  <c r="H252" i="4"/>
  <c r="H251" i="4"/>
  <c r="H250" i="4"/>
  <c r="H249" i="4"/>
  <c r="C247" i="4"/>
  <c r="B247" i="4"/>
  <c r="H246" i="4"/>
  <c r="H245" i="4"/>
  <c r="H243" i="4"/>
  <c r="H241" i="4"/>
  <c r="H238" i="4"/>
  <c r="H237" i="4"/>
  <c r="H235" i="4"/>
  <c r="H233" i="4"/>
  <c r="H232" i="4"/>
  <c r="H231" i="4"/>
  <c r="H229" i="4"/>
  <c r="H228" i="4"/>
  <c r="H225" i="4"/>
  <c r="H223" i="4"/>
  <c r="H222" i="4"/>
  <c r="H221" i="4"/>
  <c r="H219" i="4"/>
  <c r="H218" i="4"/>
  <c r="H215" i="4"/>
  <c r="H214" i="4"/>
  <c r="H213" i="4"/>
  <c r="H211" i="4"/>
  <c r="H209" i="4"/>
  <c r="H208" i="4"/>
  <c r="H206" i="4"/>
  <c r="H205" i="4"/>
  <c r="C201" i="4"/>
  <c r="H200" i="4"/>
  <c r="H198" i="4"/>
  <c r="H195" i="4"/>
  <c r="H192" i="4"/>
  <c r="H189" i="4"/>
  <c r="H186" i="4"/>
  <c r="H184" i="4"/>
  <c r="H182" i="4"/>
  <c r="H178" i="4"/>
  <c r="H177" i="4"/>
  <c r="H176" i="4"/>
  <c r="H174" i="4"/>
  <c r="H172" i="4"/>
  <c r="H169" i="4"/>
  <c r="H167" i="4"/>
  <c r="H165" i="4"/>
  <c r="H164" i="4"/>
  <c r="H163" i="4"/>
  <c r="H161" i="4"/>
  <c r="H159" i="4"/>
  <c r="C156" i="4"/>
  <c r="H155" i="4"/>
  <c r="H154" i="4"/>
  <c r="H152" i="4"/>
  <c r="H151" i="4"/>
  <c r="H148" i="4"/>
  <c r="H147" i="4"/>
  <c r="H146" i="4"/>
  <c r="H144" i="4"/>
  <c r="H142" i="4"/>
  <c r="H140" i="4"/>
  <c r="H138" i="4"/>
  <c r="H137" i="4"/>
  <c r="H135" i="4"/>
  <c r="H134" i="4"/>
  <c r="H131" i="4"/>
  <c r="H129" i="4"/>
  <c r="H126" i="4"/>
  <c r="H125" i="4"/>
  <c r="H123" i="4"/>
  <c r="H120" i="4"/>
  <c r="H119" i="4"/>
  <c r="H118" i="4"/>
  <c r="H115" i="4"/>
  <c r="H114" i="4"/>
  <c r="H113" i="4"/>
  <c r="H111" i="4"/>
  <c r="H110" i="4"/>
  <c r="H109" i="4"/>
  <c r="H108" i="4"/>
  <c r="H106" i="4"/>
  <c r="H105" i="4"/>
  <c r="H104" i="4"/>
  <c r="H103" i="4"/>
  <c r="H102" i="4"/>
  <c r="H99" i="4"/>
  <c r="H98" i="4"/>
  <c r="H96" i="4"/>
  <c r="H95" i="4"/>
  <c r="H94" i="4"/>
  <c r="H92" i="4"/>
  <c r="H91" i="4"/>
  <c r="H89" i="4"/>
  <c r="H87" i="4"/>
  <c r="H85" i="4"/>
  <c r="H84" i="4"/>
  <c r="H81" i="4"/>
  <c r="H79" i="4"/>
  <c r="H78" i="4"/>
  <c r="H77" i="4"/>
  <c r="H76" i="4"/>
  <c r="H75" i="4"/>
  <c r="H72" i="4"/>
  <c r="H70" i="4"/>
  <c r="H69" i="4"/>
  <c r="C66" i="4"/>
  <c r="H65" i="4"/>
  <c r="H64" i="4"/>
  <c r="H62" i="4"/>
  <c r="H61" i="4"/>
  <c r="H60" i="4"/>
  <c r="H57" i="4"/>
  <c r="H56" i="4"/>
  <c r="H55" i="4"/>
  <c r="H54" i="4"/>
  <c r="H52" i="4"/>
  <c r="H50" i="4"/>
  <c r="H49" i="4"/>
  <c r="H47" i="4"/>
  <c r="H44" i="4"/>
  <c r="H43" i="4"/>
  <c r="H42" i="4"/>
  <c r="H40" i="4"/>
  <c r="H39" i="4"/>
  <c r="H37" i="4"/>
  <c r="H36" i="4"/>
  <c r="H35" i="4"/>
  <c r="H32" i="4"/>
  <c r="H30" i="4"/>
  <c r="H29" i="4"/>
  <c r="H27" i="4"/>
  <c r="H25" i="4"/>
  <c r="H23" i="4"/>
  <c r="H22" i="4"/>
  <c r="H19" i="4"/>
  <c r="H17" i="4"/>
  <c r="H15" i="4"/>
  <c r="H14" i="4"/>
  <c r="H13" i="4"/>
  <c r="H11" i="4"/>
  <c r="H9" i="4"/>
  <c r="H266" i="4" l="1"/>
  <c r="H279" i="4" s="1"/>
  <c r="H280" i="4" s="1"/>
  <c r="H156" i="4"/>
  <c r="H273" i="4" s="1"/>
  <c r="H201" i="4"/>
  <c r="H274" i="4" s="1"/>
  <c r="H256" i="4"/>
  <c r="H276" i="4" s="1"/>
  <c r="H66" i="4"/>
  <c r="H272" i="4" s="1"/>
  <c r="H247" i="4"/>
  <c r="H275" i="4" s="1"/>
  <c r="H277" i="4" l="1"/>
  <c r="G282" i="4" s="1"/>
</calcChain>
</file>

<file path=xl/sharedStrings.xml><?xml version="1.0" encoding="utf-8"?>
<sst xmlns="http://schemas.openxmlformats.org/spreadsheetml/2006/main" count="1033" uniqueCount="438">
  <si>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</si>
  <si>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</si>
  <si>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</si>
  <si>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</si>
  <si>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</si>
  <si>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</si>
  <si>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</si>
  <si>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</si>
  <si>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</si>
  <si>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</si>
  <si>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</si>
  <si>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</si>
  <si>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</si>
  <si>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</si>
  <si>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</si>
  <si>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</si>
  <si>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</si>
  <si>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</si>
  <si>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</si>
  <si>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</si>
  <si>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</si>
  <si>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</si>
  <si>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</si>
  <si>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</si>
  <si>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</si>
  <si>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</si>
  <si>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</si>
  <si>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</si>
  <si>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</si>
  <si>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</si>
  <si>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</si>
  <si>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</si>
  <si>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</si>
  <si>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</si>
  <si>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</si>
  <si>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</si>
  <si>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</si>
  <si>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</si>
  <si>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</si>
  <si>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</si>
  <si>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</si>
  <si>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</si>
  <si>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</si>
  <si>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</si>
  <si>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</si>
  <si>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</si>
  <si>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</si>
  <si>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</si>
  <si>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</si>
  <si>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</si>
  <si>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</si>
  <si>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</si>
  <si>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</si>
  <si>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</si>
  <si>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</si>
  <si>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</si>
  <si>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</si>
  <si>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</si>
  <si>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</si>
  <si>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</si>
  <si>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</si>
  <si>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</si>
  <si>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</si>
  <si>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</si>
  <si>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</si>
  <si>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</si>
  <si>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</si>
  <si>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</si>
  <si>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</si>
  <si>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</si>
  <si>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</si>
  <si>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</si>
  <si>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</si>
  <si>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</si>
  <si>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</si>
  <si>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</si>
  <si>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</si>
  <si>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</si>
  <si>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</si>
  <si>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</si>
  <si>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</si>
  <si>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</si>
  <si>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</si>
  <si>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</si>
  <si>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</si>
  <si>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</si>
  <si>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</si>
  <si>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</si>
  <si>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</si>
  <si>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</si>
  <si>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</si>
  <si>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</si>
  <si>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</si>
  <si>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</si>
  <si>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</si>
  <si>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</si>
  <si>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</si>
  <si>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</si>
  <si>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</si>
  <si>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</si>
  <si>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</si>
  <si>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</si>
  <si>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</si>
  <si>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</si>
  <si>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</si>
  <si>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A.13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</si>
  <si>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</si>
  <si>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</si>
  <si>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</si>
  <si>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</si>
  <si>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</si>
  <si>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</si>
  <si>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</si>
  <si>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</si>
  <si>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</si>
  <si>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</si>
  <si>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</si>
  <si>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</si>
  <si>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</si>
  <si>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</si>
  <si>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</si>
  <si>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</si>
  <si>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</si>
  <si>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</si>
  <si>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</si>
  <si>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</si>
  <si>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</si>
  <si>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</si>
  <si>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</si>
  <si>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</si>
  <si>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</si>
  <si>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</si>
  <si>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</si>
  <si>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CW 3120-R4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</si>
  <si>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</si>
  <si>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</si>
  <si>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</si>
  <si>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</si>
  <si>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</si>
  <si>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</si>
  <si>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</si>
  <si>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</si>
  <si>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SD-023</t>
  </si>
  <si>
    <t>E012</t>
  </si>
  <si>
    <t>Drainage Connection Pipe</t>
  </si>
  <si>
    <t>(SEE B9)</t>
  </si>
  <si>
    <t>A.1</t>
  </si>
  <si>
    <t>B003</t>
  </si>
  <si>
    <t>Asphalt Pavement</t>
  </si>
  <si>
    <t xml:space="preserve">CW 3230-R8
</t>
  </si>
  <si>
    <t>B097A</t>
  </si>
  <si>
    <t>15 M Deformed Tie Bar</t>
  </si>
  <si>
    <t>B102r</t>
  </si>
  <si>
    <t>Monolithic Median Slab</t>
  </si>
  <si>
    <t>B105r</t>
  </si>
  <si>
    <t>Bullnose</t>
  </si>
  <si>
    <t>CW 3240-R10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</si>
  <si>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</si>
  <si>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</si>
  <si>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</si>
  <si>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</si>
  <si>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</si>
  <si>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</si>
  <si>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</si>
  <si>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SD-226A</t>
  </si>
  <si>
    <t>SD-227C</t>
  </si>
  <si>
    <t>SD-025, 1800 mm deep</t>
  </si>
  <si>
    <t>E16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</si>
  <si>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</si>
  <si>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</si>
  <si>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</si>
  <si>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</si>
  <si>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</si>
  <si>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</si>
  <si>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</si>
  <si>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</si>
  <si>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</si>
  <si>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</si>
  <si>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</si>
  <si>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</si>
  <si>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</si>
  <si>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</si>
  <si>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</si>
  <si>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</si>
  <si>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</si>
  <si>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</si>
  <si>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</si>
  <si>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</si>
  <si>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</si>
  <si>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</si>
  <si>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</si>
  <si>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</si>
  <si>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</si>
  <si>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</si>
  <si>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</si>
  <si>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</si>
  <si>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</si>
  <si>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</si>
  <si>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</si>
  <si>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</si>
  <si>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</si>
  <si>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</si>
  <si>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</si>
  <si>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</si>
  <si>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</si>
  <si>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</si>
  <si>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</si>
  <si>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</si>
  <si>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</si>
  <si>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</si>
  <si>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</si>
  <si>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</si>
  <si>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</si>
  <si>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</si>
  <si>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</si>
  <si>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</si>
  <si>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</si>
  <si>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</si>
  <si>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</si>
  <si>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</si>
  <si>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</si>
  <si>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</si>
  <si>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</si>
  <si>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</si>
  <si>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</si>
  <si>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</si>
  <si>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</si>
  <si>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</si>
  <si>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</si>
  <si>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</si>
  <si>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</si>
  <si>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</si>
  <si>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</si>
  <si>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</si>
  <si>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</si>
  <si>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</si>
  <si>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</si>
  <si>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</si>
  <si>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</si>
  <si>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</si>
  <si>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</si>
  <si>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</si>
  <si>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</si>
  <si>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</si>
  <si>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</si>
  <si>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</si>
  <si>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</si>
  <si>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</si>
  <si>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</si>
  <si>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</si>
  <si>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</si>
  <si>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</si>
  <si>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</si>
  <si>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</si>
  <si>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</si>
  <si>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</si>
  <si>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</si>
  <si>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</si>
  <si>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</si>
  <si>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</si>
  <si>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</si>
  <si>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</si>
  <si>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Less than 3 m</t>
  </si>
  <si>
    <t>hr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</si>
  <si>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</si>
  <si>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</si>
  <si>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</si>
  <si>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</si>
  <si>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</si>
  <si>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</si>
  <si>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</si>
  <si>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</si>
  <si>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B.31</t>
  </si>
  <si>
    <t>ROADWORKS - REMOVALS/RENEWALS</t>
  </si>
  <si>
    <t>L. sum</t>
  </si>
  <si>
    <t>F.1</t>
  </si>
  <si>
    <t>Total:</t>
  </si>
  <si>
    <t>I001</t>
  </si>
  <si>
    <t>Mobilization/Demobilization</t>
  </si>
  <si>
    <t>CW 3110-R22</t>
  </si>
  <si>
    <t>100 mm Type 5 Concrete Sidewalk</t>
  </si>
  <si>
    <t>CW 3510-R10</t>
  </si>
  <si>
    <t>Supplying and Placing Sub-base Material</t>
  </si>
  <si>
    <t>A007A1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</si>
  <si>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</si>
  <si>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</si>
  <si>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</si>
  <si>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</si>
  <si>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</si>
  <si>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</si>
  <si>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</si>
  <si>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A022A4</t>
  </si>
  <si>
    <t>A022A5</t>
  </si>
  <si>
    <t>Class A Geogrid</t>
  </si>
  <si>
    <t>CW 3135-R2</t>
  </si>
  <si>
    <t>Type 1 Concrete Barrier (180 mm reveal ht, Dowelled)</t>
  </si>
  <si>
    <t>Type 1 Concrete Curb Ramp (8-12 mm reveal ht, Monolithic)</t>
  </si>
  <si>
    <t>Construction of 200 mm Type 1 Concrete Pavement - (Reinforced)</t>
  </si>
  <si>
    <t>MOBILIZATION /DEMOBILIZATION</t>
  </si>
  <si>
    <t>KEEWATIN ST ASPHALT PATHWAY - GALLAGHER AVE W TO SELKIRK AVE</t>
  </si>
  <si>
    <t>KEEWATIN ST ASPHALT PATHWAY - SELKIRK AVE TO BURROWS AVE</t>
  </si>
  <si>
    <t>TYNDALL ASPHALT PATHWAY - KEEWATIN ST TO DORSET ST</t>
  </si>
  <si>
    <t>STREETLIGHTING RELOCATIONS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</si>
  <si>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</si>
  <si>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</si>
  <si>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</si>
  <si>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</si>
  <si>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</si>
  <si>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</si>
  <si>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</si>
  <si>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</si>
  <si>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TRAFFIC SIGNALS WORK</t>
  </si>
  <si>
    <t>Installation of Conduit</t>
  </si>
  <si>
    <t>Installation of Conduit - Single</t>
  </si>
  <si>
    <t>Installation of Conduit - Double</t>
  </si>
  <si>
    <t>Installation of Bases</t>
  </si>
  <si>
    <t>CW3620</t>
  </si>
  <si>
    <t>Signal Pole Base – Type G (Light Duty – 32 Dia. Bolts)</t>
  </si>
  <si>
    <t>SD-313, SD-315.A</t>
  </si>
  <si>
    <t>Signal Pole Base  - Type OD (Medium Duty – 32 Dia. Bolts)</t>
  </si>
  <si>
    <t>SD-312A, SD-315.C</t>
  </si>
  <si>
    <t>Controller Base</t>
  </si>
  <si>
    <t>SD-300</t>
  </si>
  <si>
    <t>Installation of Service Boxes</t>
  </si>
  <si>
    <t>Service Box – Pre-Cast (17"x30")</t>
  </si>
  <si>
    <t>Removal of Existing Bases and Service Boxes</t>
  </si>
  <si>
    <t>CW 3620</t>
  </si>
  <si>
    <t>Removal of Existing Signal Pole Base or Service Box</t>
  </si>
  <si>
    <t>Ground Rods (Electrodes)</t>
  </si>
  <si>
    <t>Cutovers</t>
  </si>
  <si>
    <t>KEEWATIN AND BURROWS</t>
  </si>
  <si>
    <t>KEEWATIN AND TYNDALL</t>
  </si>
  <si>
    <t>KEEWATIN AND MANITOBA</t>
  </si>
  <si>
    <t>KEEWATIN AND SELKIRK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</si>
  <si>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</si>
  <si>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</si>
  <si>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</si>
  <si>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</si>
  <si>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</si>
  <si>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</si>
  <si>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</si>
  <si>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</si>
  <si>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</si>
  <si>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</si>
  <si>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</si>
  <si>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r>
      <t>CW 3110-R22</t>
    </r>
    <r>
      <rPr>
        <sz val="11"/>
        <color theme="1"/>
        <rFont val="Calibri"/>
        <family val="2"/>
        <scheme val="minor"/>
      </rPr>
      <t/>
    </r>
  </si>
  <si>
    <t>A014</t>
  </si>
  <si>
    <t>Boulevard Excavation</t>
  </si>
  <si>
    <t>B004</t>
  </si>
  <si>
    <t>Slab Replacement</t>
  </si>
  <si>
    <t>B011</t>
  </si>
  <si>
    <t>CW 3235-R9</t>
  </si>
  <si>
    <t>B127rB</t>
  </si>
  <si>
    <t>Barrier Separate</t>
  </si>
  <si>
    <t>B128r</t>
  </si>
  <si>
    <t>B132r</t>
  </si>
  <si>
    <t>Curb Ramp</t>
  </si>
  <si>
    <t>Modified Barrier</t>
  </si>
  <si>
    <t>B150iA</t>
  </si>
  <si>
    <t>SD-229A,B,C</t>
  </si>
  <si>
    <t>B153A</t>
  </si>
  <si>
    <t>SD-223A</t>
  </si>
  <si>
    <t>B153C</t>
  </si>
  <si>
    <t>B155rlB</t>
  </si>
  <si>
    <t>B155rl^1</t>
  </si>
  <si>
    <t>B155rl^2</t>
  </si>
  <si>
    <t>3 m to 30 m</t>
  </si>
  <si>
    <t>CW 3410-R12</t>
  </si>
  <si>
    <t>Main Line Pathway Paving</t>
  </si>
  <si>
    <t>Naturalized Lanscaping</t>
  </si>
  <si>
    <t>STRUCTURAL WORKS</t>
  </si>
  <si>
    <t>Reinforced Concrete 3.0m Pathway with 300-400mm Retaining Curb</t>
  </si>
  <si>
    <t>Reinforced Concrete 3.0m Pathway with 750-850mm Retaining Curb</t>
  </si>
  <si>
    <t>Modification to Existing Slope Paving</t>
  </si>
  <si>
    <t>Installation of 150mm Subdrain and Connection to Existing Catch Basin</t>
  </si>
  <si>
    <t>B107i</t>
  </si>
  <si>
    <t xml:space="preserve">Miscellaneous Concrete Slab Installation </t>
  </si>
  <si>
    <t>B109i</t>
  </si>
  <si>
    <t>B112i</t>
  </si>
  <si>
    <t>B134rA</t>
  </si>
  <si>
    <t>Splash Strip Monolithic</t>
  </si>
  <si>
    <t>E007D</t>
  </si>
  <si>
    <t>Remove and Replace Existing Catch Pit</t>
  </si>
  <si>
    <t>E007E</t>
  </si>
  <si>
    <t>E034</t>
  </si>
  <si>
    <t>Connecting to Existing Catch Basin</t>
  </si>
  <si>
    <t>E035</t>
  </si>
  <si>
    <t>200 mm Drainage Connection Pipe</t>
  </si>
  <si>
    <t>E005A</t>
  </si>
  <si>
    <t>E041B</t>
  </si>
  <si>
    <t>Connecting to 900 mm (Concrete) Sewer</t>
  </si>
  <si>
    <t>250 mm (PVC) Connecting Pipe</t>
  </si>
  <si>
    <t>SD-228B</t>
  </si>
  <si>
    <t>B147i</t>
  </si>
  <si>
    <t>Type 2 Concrete Lip Curb (75 mm reveal ht, Integral)</t>
  </si>
  <si>
    <t>SD-202A</t>
  </si>
  <si>
    <t>200 mm Type 1 Concrete Pavement (Reinforced)</t>
  </si>
  <si>
    <t>Type 1 Concrete Splash Strip (180 mm reveal ht, Monolithic Barrier Curb,  750 mm width)</t>
  </si>
  <si>
    <t>Type 1 Concrete Splash Strip (150 mm reveal ht, Monolithic Modified Barrier Curb,  750 mm width)</t>
  </si>
  <si>
    <t>B113i</t>
  </si>
  <si>
    <t>Type 1 Concrete Monolithic Curb and Sidewalk</t>
  </si>
  <si>
    <t>Excavation (Road Widening)</t>
  </si>
  <si>
    <t>Reinforced Concrete 3.0m Pathway with varying height from 850mm transitioning to 200mm Retaining Curb</t>
  </si>
  <si>
    <t>Construction of Landscaping Curb (&lt;=200 mm ht, Type 5)</t>
  </si>
  <si>
    <t>SD-200A, E12</t>
  </si>
  <si>
    <t>Hydro Excavation</t>
  </si>
  <si>
    <t>Remove Concrete Barriers</t>
  </si>
  <si>
    <t>CW 1130-R4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</si>
  <si>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D3.1, D19.4)</t>
    </r>
  </si>
  <si>
    <t>E2</t>
  </si>
  <si>
    <t>B.32</t>
  </si>
  <si>
    <t>B.33</t>
  </si>
  <si>
    <t>B.34</t>
  </si>
  <si>
    <t>B.35</t>
  </si>
  <si>
    <t>In a Trench, Class B Type 3  Bedding, Class 3 Backfill</t>
  </si>
  <si>
    <t>E14, E15, E17, E18</t>
  </si>
  <si>
    <t>Type 1 Concrete Monolithic Median Slab</t>
  </si>
  <si>
    <t>Type 1 Concrete Bullnose</t>
  </si>
  <si>
    <t>F.2</t>
  </si>
  <si>
    <t>F.3</t>
  </si>
  <si>
    <t>F.4</t>
  </si>
  <si>
    <t>F.5</t>
  </si>
  <si>
    <t>F.6</t>
  </si>
  <si>
    <t>F.7</t>
  </si>
  <si>
    <t>G</t>
  </si>
  <si>
    <t>G.1</t>
  </si>
  <si>
    <t>E.7</t>
  </si>
  <si>
    <t>CW 3550-R3, E26</t>
  </si>
  <si>
    <t>Install and Remove 3.05m Height Chain Link Fence along CPKC Right-of-Way</t>
  </si>
  <si>
    <t>A.25</t>
  </si>
  <si>
    <t>A.26</t>
  </si>
  <si>
    <t>CW 3620, E20</t>
  </si>
  <si>
    <t>SD-322, E21</t>
  </si>
  <si>
    <t>E25</t>
  </si>
  <si>
    <t>B.36</t>
  </si>
  <si>
    <t>B.37</t>
  </si>
  <si>
    <t>Base Course Material - Granular B Limestone</t>
  </si>
  <si>
    <t>50 mm Granular B Limestone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</si>
</sst>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\(&quot;$&quot;#,##0.00\)"/>
    <numFmt numFmtId="165" formatCode="_(&quot;$&quot;* #,##0.00_);_(&quot;$&quot;* \(#,##0.00\);_(&quot;$&quot;* &quot;-&quot;??_);_(@_)"/>
    <numFmt numFmtId="166" formatCode="0;0;&quot;&quot;;@"/>
    <numFmt numFmtId="167" formatCode="0;0;[Red]&quot;###&quot;;@"/>
    <numFmt numFmtId="168" formatCode="&quot;$&quot;#,##0.00"/>
    <numFmt numFmtId="169" formatCode="&quot;Subtotal: &quot;#\ ###\ ##0.00;;&quot;Subtotal: Nil&quot;;@"/>
    <numFmt numFmtId="170" formatCode="#\ ###\ ##0.00;;0;@"/>
    <numFmt numFmtId="171" formatCode="&quot;&quot;;&quot;&quot;;&quot;&quot;;&quot;&quot;"/>
    <numFmt numFmtId="172" formatCode="#\ ###\ ##0.00;;0;[Red]@"/>
    <numFmt numFmtId="173" formatCode="0;\-0;0;@"/>
    <numFmt numFmtId="174" formatCode="#\ ###\ ##0.00;;&quot;(in figures)                                 &quot;;@"/>
    <numFmt numFmtId="175" formatCode="#\ ###\ ##0.00;;;@"/>
    <numFmt numFmtId="176" formatCode="#\ ###\ ##0.?;[Red]0;[Red]0;[Red]@"/>
    <numFmt numFmtId="177" formatCode="#\ ###\ ##0.00;;;"/>
    <numFmt numFmtId="178" formatCode="[Red]&quot;Z&quot;;[Red]&quot;Z&quot;;[Red]&quot;Z&quot;;@"/>
    <numFmt numFmtId="179" formatCode="#,##0.0"/>
    <numFmt numFmtId="180" formatCode="0.0"/>
  </numFmts>
  <fonts count="58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2"/>
      <color theme="1"/>
      <name val="MS Sans Serif"/>
      <family val="2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3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1" fontId="13" fillId="0" borderId="2" applyFill="0">
      <alignment horizontal="right" vertical="top"/>
    </xf>
    <xf numFmtId="171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6" fontId="16" fillId="0" borderId="4" applyFill="0">
      <alignment horizontal="centerContinuous" wrapText="1"/>
    </xf>
    <xf numFmtId="166" fontId="44" fillId="0" borderId="4" applyFill="0">
      <alignment horizontal="centerContinuous" wrapText="1"/>
    </xf>
    <xf numFmtId="166" fontId="13" fillId="0" borderId="1" applyFill="0">
      <alignment horizontal="center" vertical="top" wrapText="1"/>
    </xf>
    <xf numFmtId="166" fontId="41" fillId="0" borderId="1" applyFill="0">
      <alignment horizontal="center" vertical="top" wrapText="1"/>
    </xf>
    <xf numFmtId="166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6" fontId="13" fillId="0" borderId="1" applyFill="0"/>
    <xf numFmtId="176" fontId="41" fillId="0" borderId="1" applyFill="0"/>
    <xf numFmtId="176" fontId="41" fillId="0" borderId="1" applyFill="0"/>
    <xf numFmtId="172" fontId="13" fillId="0" borderId="1" applyFill="0">
      <alignment horizontal="right"/>
      <protection locked="0"/>
    </xf>
    <xf numFmtId="172" fontId="41" fillId="0" borderId="1" applyFill="0">
      <alignment horizontal="right"/>
      <protection locked="0"/>
    </xf>
    <xf numFmtId="172" fontId="41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13" fillId="0" borderId="1" applyFill="0"/>
    <xf numFmtId="170" fontId="41" fillId="0" borderId="1" applyFill="0"/>
    <xf numFmtId="170" fontId="41" fillId="0" borderId="1" applyFill="0"/>
    <xf numFmtId="170" fontId="13" fillId="0" borderId="3" applyFill="0">
      <alignment horizontal="right"/>
    </xf>
    <xf numFmtId="170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8" fontId="14" fillId="0" borderId="3" applyNumberFormat="0" applyFont="0" applyFill="0" applyBorder="0" applyAlignment="0" applyProtection="0">
      <alignment horizontal="center" vertical="top" wrapText="1"/>
    </xf>
    <xf numFmtId="178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3" fontId="21" fillId="0" borderId="0" applyFill="0">
      <alignment horizontal="left"/>
    </xf>
    <xf numFmtId="173" fontId="49" fillId="0" borderId="0" applyFill="0">
      <alignment horizontal="left"/>
    </xf>
    <xf numFmtId="174" fontId="22" fillId="0" borderId="0" applyFill="0">
      <alignment horizontal="right"/>
    </xf>
    <xf numFmtId="174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/>
    <xf numFmtId="165" fontId="10" fillId="0" borderId="0" applyFont="0" applyFill="0" applyBorder="0" applyAlignment="0" applyProtection="0"/>
    <xf numFmtId="0" fontId="55" fillId="0" borderId="0"/>
    <xf numFmtId="0" fontId="57" fillId="2" borderId="0"/>
  </cellStyleXfs>
  <cellXfs count="227">
    <xf numFmtId="0" fontId="0" fillId="2" borderId="0" xfId="0"/>
    <xf numFmtId="166" fontId="10" fillId="0" borderId="1" xfId="80" applyNumberFormat="1" applyFont="1" applyBorder="1" applyAlignment="1">
      <alignment horizontal="left" vertical="top" wrapText="1"/>
    </xf>
    <xf numFmtId="166" fontId="10" fillId="26" borderId="1" xfId="80" applyNumberFormat="1" applyFont="1" applyFill="1" applyBorder="1" applyAlignment="1">
      <alignment horizontal="center" vertical="top" wrapText="1"/>
    </xf>
    <xf numFmtId="0" fontId="10" fillId="2" borderId="0" xfId="81"/>
    <xf numFmtId="164" fontId="10" fillId="2" borderId="20" xfId="81" applyNumberFormat="1" applyBorder="1" applyAlignment="1">
      <alignment horizontal="right"/>
    </xf>
    <xf numFmtId="164" fontId="10" fillId="2" borderId="20" xfId="81" applyNumberFormat="1" applyBorder="1" applyAlignment="1">
      <alignment horizontal="right" vertical="center"/>
    </xf>
    <xf numFmtId="0" fontId="10" fillId="2" borderId="0" xfId="81" applyAlignment="1">
      <alignment vertical="center"/>
    </xf>
    <xf numFmtId="1" fontId="10" fillId="2" borderId="20" xfId="81" applyNumberFormat="1" applyBorder="1" applyAlignment="1">
      <alignment horizontal="center" vertical="top"/>
    </xf>
    <xf numFmtId="0" fontId="10" fillId="2" borderId="20" xfId="81" applyBorder="1" applyAlignment="1">
      <alignment horizontal="center" vertical="top"/>
    </xf>
    <xf numFmtId="164" fontId="10" fillId="2" borderId="19" xfId="81" applyNumberFormat="1" applyBorder="1" applyAlignment="1">
      <alignment horizontal="right"/>
    </xf>
    <xf numFmtId="167" fontId="10" fillId="0" borderId="1" xfId="81" applyNumberFormat="1" applyFill="1" applyBorder="1" applyAlignment="1">
      <alignment horizontal="left" vertical="top" wrapText="1"/>
    </xf>
    <xf numFmtId="166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68" fontId="52" fillId="26" borderId="1" xfId="81" applyNumberFormat="1" applyFont="1" applyFill="1" applyBorder="1" applyAlignment="1" applyProtection="1">
      <alignment vertical="top"/>
      <protection locked="0"/>
    </xf>
    <xf numFmtId="168" fontId="52" fillId="0" borderId="1" xfId="81" applyNumberFormat="1" applyFont="1" applyFill="1" applyBorder="1" applyAlignment="1">
      <alignment vertical="top"/>
    </xf>
    <xf numFmtId="1" fontId="10" fillId="2" borderId="20" xfId="81" applyNumberFormat="1" applyBorder="1" applyAlignment="1">
      <alignment vertical="top"/>
    </xf>
    <xf numFmtId="1" fontId="52" fillId="0" borderId="1" xfId="81" applyNumberFormat="1" applyFont="1" applyFill="1" applyBorder="1" applyAlignment="1">
      <alignment horizontal="right" vertical="top" wrapText="1"/>
    </xf>
    <xf numFmtId="0" fontId="10" fillId="2" borderId="20" xfId="81" applyBorder="1" applyAlignment="1">
      <alignment vertical="top"/>
    </xf>
    <xf numFmtId="166" fontId="10" fillId="0" borderId="1" xfId="80" applyNumberFormat="1" applyFont="1" applyBorder="1" applyAlignment="1">
      <alignment vertical="top" wrapText="1"/>
    </xf>
    <xf numFmtId="166" fontId="10" fillId="0" borderId="1" xfId="80" applyNumberFormat="1" applyFont="1" applyBorder="1" applyAlignment="1">
      <alignment horizontal="center" vertical="top" wrapText="1"/>
    </xf>
    <xf numFmtId="164" fontId="10" fillId="2" borderId="22" xfId="81" applyNumberFormat="1" applyBorder="1" applyAlignment="1">
      <alignment horizontal="right" vertical="center"/>
    </xf>
    <xf numFmtId="4" fontId="52" fillId="26" borderId="1" xfId="81" applyNumberFormat="1" applyFont="1" applyFill="1" applyBorder="1" applyAlignment="1">
      <alignment horizontal="center" vertical="top"/>
    </xf>
    <xf numFmtId="0" fontId="10" fillId="2" borderId="19" xfId="81" applyBorder="1" applyAlignment="1">
      <alignment horizontal="left" vertical="top"/>
    </xf>
    <xf numFmtId="167" fontId="10" fillId="26" borderId="1" xfId="81" applyNumberFormat="1" applyFill="1" applyBorder="1" applyAlignment="1">
      <alignment horizontal="left" vertical="top" wrapText="1"/>
    </xf>
    <xf numFmtId="0" fontId="3" fillId="2" borderId="56" xfId="81" applyFont="1" applyBorder="1" applyAlignment="1">
      <alignment horizontal="center" vertical="center"/>
    </xf>
    <xf numFmtId="164" fontId="10" fillId="2" borderId="57" xfId="81" applyNumberFormat="1" applyBorder="1" applyAlignment="1">
      <alignment horizontal="right" vertical="center"/>
    </xf>
    <xf numFmtId="4" fontId="10" fillId="26" borderId="38" xfId="81" applyNumberFormat="1" applyFill="1" applyBorder="1" applyAlignment="1">
      <alignment horizontal="center" vertical="top" wrapText="1"/>
    </xf>
    <xf numFmtId="164" fontId="10" fillId="2" borderId="43" xfId="81" applyNumberFormat="1" applyBorder="1" applyAlignment="1">
      <alignment horizontal="right" vertical="center"/>
    </xf>
    <xf numFmtId="0" fontId="3" fillId="2" borderId="58" xfId="81" applyFont="1" applyBorder="1" applyAlignment="1">
      <alignment horizontal="center" vertical="center"/>
    </xf>
    <xf numFmtId="164" fontId="10" fillId="2" borderId="59" xfId="81" applyNumberFormat="1" applyBorder="1" applyAlignment="1">
      <alignment horizontal="right" vertical="center"/>
    </xf>
    <xf numFmtId="0" fontId="3" fillId="2" borderId="19" xfId="81" applyFont="1" applyBorder="1" applyAlignment="1">
      <alignment vertical="top"/>
    </xf>
    <xf numFmtId="166" fontId="3" fillId="25" borderId="19" xfId="81" applyNumberFormat="1" applyFont="1" applyFill="1" applyBorder="1" applyAlignment="1">
      <alignment horizontal="left" vertical="center"/>
    </xf>
    <xf numFmtId="164" fontId="11" fillId="27" borderId="0" xfId="80" applyNumberFormat="1" applyFill="1" applyAlignment="1">
      <alignment horizontal="right" vertical="center"/>
    </xf>
    <xf numFmtId="167" fontId="10" fillId="26" borderId="1" xfId="80" applyNumberFormat="1" applyFont="1" applyFill="1" applyBorder="1" applyAlignment="1">
      <alignment horizontal="left" vertical="top" wrapText="1"/>
    </xf>
    <xf numFmtId="166" fontId="10" fillId="26" borderId="1" xfId="80" applyNumberFormat="1" applyFont="1" applyFill="1" applyBorder="1" applyAlignment="1">
      <alignment horizontal="left" vertical="top" wrapText="1"/>
    </xf>
    <xf numFmtId="0" fontId="11" fillId="26" borderId="20" xfId="109" applyFill="1" applyBorder="1" applyAlignment="1">
      <alignment horizontal="center" vertical="top"/>
    </xf>
    <xf numFmtId="0" fontId="11" fillId="26" borderId="57" xfId="109" applyFill="1" applyBorder="1" applyAlignment="1">
      <alignment horizontal="center" vertical="top"/>
    </xf>
    <xf numFmtId="164" fontId="11" fillId="26" borderId="0" xfId="109" applyNumberFormat="1" applyFill="1" applyAlignment="1">
      <alignment horizontal="right"/>
    </xf>
    <xf numFmtId="164" fontId="11" fillId="26" borderId="61" xfId="109" applyNumberFormat="1" applyFill="1" applyBorder="1" applyAlignment="1">
      <alignment horizontal="right"/>
    </xf>
    <xf numFmtId="0" fontId="53" fillId="26" borderId="0" xfId="80" applyFont="1" applyFill="1" applyAlignment="1">
      <alignment vertical="top"/>
    </xf>
    <xf numFmtId="167" fontId="10" fillId="26" borderId="1" xfId="80" applyNumberFormat="1" applyFont="1" applyFill="1" applyBorder="1" applyAlignment="1">
      <alignment horizontal="center" vertical="top" wrapText="1"/>
    </xf>
    <xf numFmtId="166" fontId="5" fillId="26" borderId="1" xfId="81" applyNumberFormat="1" applyFont="1" applyFill="1" applyBorder="1" applyAlignment="1">
      <alignment horizontal="center" vertical="top" wrapText="1"/>
    </xf>
    <xf numFmtId="0" fontId="10" fillId="26" borderId="1" xfId="80" applyFont="1" applyFill="1" applyBorder="1" applyAlignment="1">
      <alignment horizontal="center" vertical="top" wrapText="1"/>
    </xf>
    <xf numFmtId="3" fontId="10" fillId="26" borderId="1" xfId="81" applyNumberFormat="1" applyFill="1" applyBorder="1" applyAlignment="1">
      <alignment vertical="top"/>
    </xf>
    <xf numFmtId="168" fontId="52" fillId="26" borderId="62" xfId="80" applyNumberFormat="1" applyFont="1" applyFill="1" applyBorder="1" applyAlignment="1">
      <alignment vertical="top"/>
    </xf>
    <xf numFmtId="0" fontId="53" fillId="27" borderId="0" xfId="80" applyFont="1" applyFill="1" applyAlignment="1">
      <alignment vertical="top"/>
    </xf>
    <xf numFmtId="0" fontId="52" fillId="26" borderId="1" xfId="109" applyFont="1" applyFill="1" applyBorder="1" applyAlignment="1">
      <alignment horizontal="center" vertical="top" wrapText="1"/>
    </xf>
    <xf numFmtId="180" fontId="52" fillId="26" borderId="1" xfId="109" applyNumberFormat="1" applyFont="1" applyFill="1" applyBorder="1" applyAlignment="1">
      <alignment horizontal="right" vertical="top"/>
    </xf>
    <xf numFmtId="168" fontId="52" fillId="26" borderId="62" xfId="109" applyNumberFormat="1" applyFont="1" applyFill="1" applyBorder="1" applyAlignment="1">
      <alignment vertical="top"/>
    </xf>
    <xf numFmtId="1" fontId="11" fillId="26" borderId="20" xfId="109" applyNumberFormat="1" applyFill="1" applyBorder="1" applyAlignment="1">
      <alignment horizontal="center" vertical="top"/>
    </xf>
    <xf numFmtId="0" fontId="5" fillId="26" borderId="1" xfId="81" applyFont="1" applyFill="1" applyBorder="1" applyAlignment="1">
      <alignment horizontal="center" vertical="top" wrapText="1"/>
    </xf>
    <xf numFmtId="165" fontId="10" fillId="26" borderId="62" xfId="110" applyFont="1" applyFill="1" applyBorder="1" applyAlignment="1" applyProtection="1">
      <alignment horizontal="left" vertical="top" wrapText="1"/>
    </xf>
    <xf numFmtId="166" fontId="10" fillId="26" borderId="63" xfId="80" applyNumberFormat="1" applyFont="1" applyFill="1" applyBorder="1" applyAlignment="1">
      <alignment horizontal="center" vertical="top" wrapText="1"/>
    </xf>
    <xf numFmtId="166" fontId="3" fillId="25" borderId="19" xfId="81" applyNumberFormat="1" applyFont="1" applyFill="1" applyBorder="1" applyAlignment="1">
      <alignment horizontal="left" vertical="center" wrapText="1"/>
    </xf>
    <xf numFmtId="4" fontId="10" fillId="26" borderId="1" xfId="80" applyNumberFormat="1" applyFont="1" applyFill="1" applyBorder="1" applyAlignment="1">
      <alignment horizontal="center" vertical="top" wrapText="1"/>
    </xf>
    <xf numFmtId="167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" fontId="10" fillId="0" borderId="1" xfId="80" applyNumberFormat="1" applyFont="1" applyBorder="1" applyAlignment="1">
      <alignment horizontal="right" vertical="top" wrapText="1"/>
    </xf>
    <xf numFmtId="168" fontId="10" fillId="0" borderId="1" xfId="80" applyNumberFormat="1" applyFont="1" applyBorder="1" applyAlignment="1">
      <alignment vertical="top"/>
    </xf>
    <xf numFmtId="4" fontId="10" fillId="26" borderId="1" xfId="111" applyNumberFormat="1" applyFont="1" applyFill="1" applyBorder="1" applyAlignment="1">
      <alignment horizontal="center" vertical="top"/>
    </xf>
    <xf numFmtId="167" fontId="10" fillId="0" borderId="1" xfId="111" applyNumberFormat="1" applyFont="1" applyBorder="1" applyAlignment="1">
      <alignment horizontal="left" vertical="top" wrapText="1"/>
    </xf>
    <xf numFmtId="166" fontId="10" fillId="0" borderId="1" xfId="111" applyNumberFormat="1" applyFont="1" applyBorder="1" applyAlignment="1">
      <alignment horizontal="left" vertical="top" wrapText="1"/>
    </xf>
    <xf numFmtId="166" fontId="10" fillId="0" borderId="1" xfId="111" applyNumberFormat="1" applyFont="1" applyBorder="1" applyAlignment="1">
      <alignment horizontal="center" vertical="top" wrapText="1"/>
    </xf>
    <xf numFmtId="0" fontId="10" fillId="0" borderId="1" xfId="111" applyFont="1" applyBorder="1" applyAlignment="1">
      <alignment horizontal="center" vertical="top" wrapText="1"/>
    </xf>
    <xf numFmtId="167" fontId="10" fillId="0" borderId="1" xfId="111" applyNumberFormat="1" applyFont="1" applyBorder="1" applyAlignment="1">
      <alignment horizontal="center" vertical="top" wrapText="1"/>
    </xf>
    <xf numFmtId="0" fontId="10" fillId="26" borderId="1" xfId="81" applyFill="1" applyBorder="1" applyAlignment="1">
      <alignment horizontal="center" vertical="top" wrapText="1"/>
    </xf>
    <xf numFmtId="1" fontId="10" fillId="2" borderId="1" xfId="81" applyNumberFormat="1" applyBorder="1" applyAlignment="1">
      <alignment horizontal="right" vertical="top"/>
    </xf>
    <xf numFmtId="168" fontId="10" fillId="0" borderId="1" xfId="81" applyNumberFormat="1" applyFill="1" applyBorder="1" applyAlignment="1" applyProtection="1">
      <alignment vertical="top"/>
      <protection locked="0"/>
    </xf>
    <xf numFmtId="168" fontId="10" fillId="2" borderId="1" xfId="81" applyNumberFormat="1" applyBorder="1" applyAlignment="1">
      <alignment vertical="top"/>
    </xf>
    <xf numFmtId="0" fontId="56" fillId="26" borderId="0" xfId="81" applyFont="1" applyFill="1"/>
    <xf numFmtId="166" fontId="10" fillId="26" borderId="1" xfId="81" applyNumberFormat="1" applyFill="1" applyBorder="1" applyAlignment="1">
      <alignment horizontal="left" vertical="top" wrapText="1"/>
    </xf>
    <xf numFmtId="1" fontId="10" fillId="0" borderId="1" xfId="81" applyNumberFormat="1" applyFill="1" applyBorder="1" applyAlignment="1">
      <alignment horizontal="right" vertical="top"/>
    </xf>
    <xf numFmtId="168" fontId="10" fillId="0" borderId="1" xfId="81" applyNumberFormat="1" applyFill="1" applyBorder="1" applyAlignment="1">
      <alignment vertical="top"/>
    </xf>
    <xf numFmtId="164" fontId="6" fillId="2" borderId="0" xfId="112" applyNumberFormat="1" applyFont="1" applyAlignment="1">
      <alignment horizontal="centerContinuous" vertical="center"/>
    </xf>
    <xf numFmtId="1" fontId="5" fillId="2" borderId="0" xfId="112" applyNumberFormat="1" applyFont="1" applyAlignment="1">
      <alignment horizontal="centerContinuous" vertical="top"/>
    </xf>
    <xf numFmtId="0" fontId="5" fillId="2" borderId="0" xfId="112" applyFont="1" applyAlignment="1">
      <alignment horizontal="centerContinuous" vertical="center"/>
    </xf>
    <xf numFmtId="0" fontId="57" fillId="2" borderId="0" xfId="112"/>
    <xf numFmtId="164" fontId="2" fillId="2" borderId="0" xfId="112" applyNumberFormat="1" applyFont="1" applyAlignment="1">
      <alignment horizontal="centerContinuous" vertical="center"/>
    </xf>
    <xf numFmtId="1" fontId="10" fillId="2" borderId="0" xfId="112" applyNumberFormat="1" applyFont="1" applyAlignment="1">
      <alignment horizontal="centerContinuous" vertical="top"/>
    </xf>
    <xf numFmtId="0" fontId="57" fillId="2" borderId="0" xfId="112" applyAlignment="1">
      <alignment horizontal="centerContinuous" vertical="center"/>
    </xf>
    <xf numFmtId="164" fontId="57" fillId="2" borderId="0" xfId="112" applyNumberFormat="1" applyAlignment="1">
      <alignment horizontal="right"/>
    </xf>
    <xf numFmtId="0" fontId="57" fillId="2" borderId="0" xfId="112" applyAlignment="1">
      <alignment vertical="top"/>
    </xf>
    <xf numFmtId="164" fontId="57" fillId="2" borderId="0" xfId="112" applyNumberFormat="1" applyAlignment="1">
      <alignment vertical="center"/>
    </xf>
    <xf numFmtId="2" fontId="57" fillId="2" borderId="0" xfId="112" applyNumberFormat="1"/>
    <xf numFmtId="164" fontId="57" fillId="2" borderId="16" xfId="112" applyNumberFormat="1" applyBorder="1" applyAlignment="1">
      <alignment horizontal="center"/>
    </xf>
    <xf numFmtId="0" fontId="57" fillId="2" borderId="16" xfId="112" applyBorder="1" applyAlignment="1">
      <alignment horizontal="center" vertical="top"/>
    </xf>
    <xf numFmtId="0" fontId="57" fillId="2" borderId="17" xfId="112" applyBorder="1" applyAlignment="1">
      <alignment horizontal="center"/>
    </xf>
    <xf numFmtId="0" fontId="57" fillId="2" borderId="16" xfId="112" applyBorder="1" applyAlignment="1">
      <alignment horizontal="center"/>
    </xf>
    <xf numFmtId="0" fontId="57" fillId="2" borderId="18" xfId="112" applyBorder="1" applyAlignment="1">
      <alignment horizontal="center"/>
    </xf>
    <xf numFmtId="164" fontId="57" fillId="2" borderId="18" xfId="112" applyNumberFormat="1" applyBorder="1" applyAlignment="1">
      <alignment horizontal="right"/>
    </xf>
    <xf numFmtId="164" fontId="57" fillId="2" borderId="23" xfId="112" applyNumberFormat="1" applyBorder="1" applyAlignment="1">
      <alignment horizontal="right"/>
    </xf>
    <xf numFmtId="0" fontId="57" fillId="2" borderId="24" xfId="112" applyBorder="1" applyAlignment="1">
      <alignment vertical="top"/>
    </xf>
    <xf numFmtId="0" fontId="57" fillId="2" borderId="28" xfId="112" applyBorder="1"/>
    <xf numFmtId="0" fontId="57" fillId="2" borderId="24" xfId="112" applyBorder="1" applyAlignment="1">
      <alignment horizontal="center"/>
    </xf>
    <xf numFmtId="0" fontId="57" fillId="2" borderId="29" xfId="112" applyBorder="1"/>
    <xf numFmtId="0" fontId="57" fillId="2" borderId="29" xfId="112" applyBorder="1" applyAlignment="1">
      <alignment horizontal="center"/>
    </xf>
    <xf numFmtId="164" fontId="57" fillId="2" borderId="29" xfId="112" applyNumberFormat="1" applyBorder="1" applyAlignment="1">
      <alignment horizontal="right"/>
    </xf>
    <xf numFmtId="0" fontId="57" fillId="2" borderId="24" xfId="112" applyBorder="1" applyAlignment="1">
      <alignment horizontal="right"/>
    </xf>
    <xf numFmtId="164" fontId="57" fillId="2" borderId="20" xfId="112" applyNumberFormat="1" applyBorder="1" applyAlignment="1">
      <alignment horizontal="right"/>
    </xf>
    <xf numFmtId="164" fontId="57" fillId="2" borderId="30" xfId="112" applyNumberFormat="1" applyBorder="1" applyAlignment="1">
      <alignment horizontal="right"/>
    </xf>
    <xf numFmtId="0" fontId="57" fillId="2" borderId="30" xfId="112" applyBorder="1" applyAlignment="1">
      <alignment horizontal="right"/>
    </xf>
    <xf numFmtId="164" fontId="57" fillId="2" borderId="20" xfId="112" applyNumberFormat="1" applyBorder="1" applyAlignment="1">
      <alignment horizontal="right" vertical="center"/>
    </xf>
    <xf numFmtId="0" fontId="3" fillId="2" borderId="19" xfId="112" applyFont="1" applyBorder="1" applyAlignment="1">
      <alignment horizontal="center" vertical="center"/>
    </xf>
    <xf numFmtId="164" fontId="57" fillId="2" borderId="19" xfId="112" applyNumberFormat="1" applyBorder="1" applyAlignment="1">
      <alignment horizontal="right" vertical="center"/>
    </xf>
    <xf numFmtId="0" fontId="57" fillId="2" borderId="0" xfId="112" applyAlignment="1">
      <alignment vertical="center"/>
    </xf>
    <xf numFmtId="0" fontId="3" fillId="2" borderId="19" xfId="112" applyFont="1" applyBorder="1" applyAlignment="1">
      <alignment vertical="top"/>
    </xf>
    <xf numFmtId="166" fontId="3" fillId="25" borderId="19" xfId="112" applyNumberFormat="1" applyFont="1" applyFill="1" applyBorder="1" applyAlignment="1">
      <alignment horizontal="left" vertical="center"/>
    </xf>
    <xf numFmtId="1" fontId="57" fillId="2" borderId="20" xfId="112" applyNumberFormat="1" applyBorder="1" applyAlignment="1">
      <alignment horizontal="center" vertical="top"/>
    </xf>
    <xf numFmtId="0" fontId="57" fillId="2" borderId="20" xfId="112" applyBorder="1" applyAlignment="1">
      <alignment horizontal="center" vertical="top"/>
    </xf>
    <xf numFmtId="164" fontId="57" fillId="2" borderId="19" xfId="112" applyNumberFormat="1" applyBorder="1" applyAlignment="1">
      <alignment horizontal="right"/>
    </xf>
    <xf numFmtId="169" fontId="10" fillId="26" borderId="1" xfId="112" applyNumberFormat="1" applyFont="1" applyFill="1" applyBorder="1" applyAlignment="1">
      <alignment horizontal="center" vertical="top"/>
    </xf>
    <xf numFmtId="167" fontId="10" fillId="2" borderId="1" xfId="112" applyNumberFormat="1" applyFont="1" applyBorder="1" applyAlignment="1">
      <alignment horizontal="left" vertical="top" wrapText="1"/>
    </xf>
    <xf numFmtId="166" fontId="10" fillId="2" borderId="1" xfId="112" applyNumberFormat="1" applyFont="1" applyBorder="1" applyAlignment="1">
      <alignment horizontal="left" vertical="top" wrapText="1"/>
    </xf>
    <xf numFmtId="166" fontId="10" fillId="26" borderId="1" xfId="112" applyNumberFormat="1" applyFont="1" applyFill="1" applyBorder="1" applyAlignment="1">
      <alignment horizontal="center" vertical="top" wrapText="1"/>
    </xf>
    <xf numFmtId="0" fontId="10" fillId="2" borderId="1" xfId="112" applyFont="1" applyBorder="1" applyAlignment="1">
      <alignment horizontal="center" vertical="top" wrapText="1"/>
    </xf>
    <xf numFmtId="1" fontId="10" fillId="0" borderId="1" xfId="112" applyNumberFormat="1" applyFont="1" applyFill="1" applyBorder="1" applyAlignment="1">
      <alignment horizontal="right" vertical="top"/>
    </xf>
    <xf numFmtId="168" fontId="10" fillId="2" borderId="1" xfId="112" applyNumberFormat="1" applyFont="1" applyBorder="1" applyAlignment="1">
      <alignment vertical="top"/>
    </xf>
    <xf numFmtId="0" fontId="53" fillId="26" borderId="0" xfId="112" applyFont="1" applyFill="1"/>
    <xf numFmtId="1" fontId="10" fillId="2" borderId="1" xfId="112" applyNumberFormat="1" applyFont="1" applyBorder="1" applyAlignment="1">
      <alignment horizontal="right" vertical="top"/>
    </xf>
    <xf numFmtId="167" fontId="10" fillId="2" borderId="1" xfId="112" applyNumberFormat="1" applyFont="1" applyBorder="1" applyAlignment="1">
      <alignment horizontal="center" vertical="top" wrapText="1"/>
    </xf>
    <xf numFmtId="166" fontId="10" fillId="2" borderId="1" xfId="112" applyNumberFormat="1" applyFont="1" applyBorder="1" applyAlignment="1">
      <alignment horizontal="center" vertical="top" wrapText="1"/>
    </xf>
    <xf numFmtId="4" fontId="10" fillId="26" borderId="1" xfId="112" applyNumberFormat="1" applyFont="1" applyFill="1" applyBorder="1" applyAlignment="1">
      <alignment horizontal="center" vertical="top" wrapText="1"/>
    </xf>
    <xf numFmtId="166" fontId="3" fillId="25" borderId="19" xfId="112" applyNumberFormat="1" applyFont="1" applyFill="1" applyBorder="1" applyAlignment="1">
      <alignment horizontal="left" vertical="center" wrapText="1"/>
    </xf>
    <xf numFmtId="1" fontId="57" fillId="2" borderId="20" xfId="112" applyNumberFormat="1" applyBorder="1" applyAlignment="1">
      <alignment vertical="top"/>
    </xf>
    <xf numFmtId="4" fontId="10" fillId="26" borderId="1" xfId="112" applyNumberFormat="1" applyFont="1" applyFill="1" applyBorder="1" applyAlignment="1">
      <alignment horizontal="center" vertical="top"/>
    </xf>
    <xf numFmtId="179" fontId="10" fillId="26" borderId="1" xfId="112" applyNumberFormat="1" applyFont="1" applyFill="1" applyBorder="1" applyAlignment="1">
      <alignment horizontal="center" vertical="top"/>
    </xf>
    <xf numFmtId="179" fontId="10" fillId="26" borderId="1" xfId="112" applyNumberFormat="1" applyFont="1" applyFill="1" applyBorder="1" applyAlignment="1">
      <alignment horizontal="center" vertical="top" wrapText="1"/>
    </xf>
    <xf numFmtId="179" fontId="10" fillId="26" borderId="1" xfId="112" applyNumberFormat="1" applyFont="1" applyFill="1" applyBorder="1" applyAlignment="1">
      <alignment horizontal="left" vertical="top" wrapText="1"/>
    </xf>
    <xf numFmtId="167" fontId="10" fillId="2" borderId="1" xfId="112" applyNumberFormat="1" applyFont="1" applyBorder="1" applyAlignment="1">
      <alignment horizontal="right" vertical="top" wrapText="1"/>
    </xf>
    <xf numFmtId="0" fontId="54" fillId="26" borderId="0" xfId="112" applyFont="1" applyFill="1"/>
    <xf numFmtId="0" fontId="11" fillId="2" borderId="0" xfId="112" applyFont="1"/>
    <xf numFmtId="1" fontId="10" fillId="2" borderId="1" xfId="112" applyNumberFormat="1" applyFont="1" applyBorder="1" applyAlignment="1">
      <alignment horizontal="right" vertical="top" wrapText="1"/>
    </xf>
    <xf numFmtId="0" fontId="57" fillId="2" borderId="19" xfId="112" applyBorder="1" applyAlignment="1">
      <alignment horizontal="center" vertical="top"/>
    </xf>
    <xf numFmtId="0" fontId="57" fillId="2" borderId="20" xfId="112" applyBorder="1" applyAlignment="1">
      <alignment vertical="top"/>
    </xf>
    <xf numFmtId="0" fontId="57" fillId="2" borderId="19" xfId="112" applyBorder="1" applyAlignment="1">
      <alignment vertical="top"/>
    </xf>
    <xf numFmtId="167" fontId="10" fillId="0" borderId="1" xfId="112" applyNumberFormat="1" applyFont="1" applyFill="1" applyBorder="1" applyAlignment="1">
      <alignment horizontal="left" vertical="top" wrapText="1"/>
    </xf>
    <xf numFmtId="0" fontId="10" fillId="0" borderId="1" xfId="112" applyFont="1" applyFill="1" applyBorder="1" applyAlignment="1">
      <alignment horizontal="center" vertical="top" wrapText="1"/>
    </xf>
    <xf numFmtId="168" fontId="10" fillId="0" borderId="1" xfId="112" applyNumberFormat="1" applyFont="1" applyFill="1" applyBorder="1" applyAlignment="1">
      <alignment vertical="top"/>
    </xf>
    <xf numFmtId="166" fontId="10" fillId="0" borderId="1" xfId="112" applyNumberFormat="1" applyFont="1" applyFill="1" applyBorder="1" applyAlignment="1">
      <alignment horizontal="center" vertical="top" wrapText="1"/>
    </xf>
    <xf numFmtId="164" fontId="57" fillId="2" borderId="22" xfId="112" applyNumberFormat="1" applyBorder="1" applyAlignment="1">
      <alignment horizontal="right"/>
    </xf>
    <xf numFmtId="0" fontId="3" fillId="2" borderId="22" xfId="112" applyFont="1" applyBorder="1" applyAlignment="1">
      <alignment horizontal="center" vertical="center"/>
    </xf>
    <xf numFmtId="168" fontId="10" fillId="26" borderId="1" xfId="112" applyNumberFormat="1" applyFont="1" applyFill="1" applyBorder="1" applyAlignment="1">
      <alignment vertical="top"/>
    </xf>
    <xf numFmtId="167" fontId="10" fillId="26" borderId="1" xfId="112" applyNumberFormat="1" applyFont="1" applyFill="1" applyBorder="1" applyAlignment="1">
      <alignment horizontal="right" vertical="top" wrapText="1"/>
    </xf>
    <xf numFmtId="166" fontId="10" fillId="26" borderId="1" xfId="112" applyNumberFormat="1" applyFont="1" applyFill="1" applyBorder="1" applyAlignment="1">
      <alignment horizontal="left" vertical="top" wrapText="1"/>
    </xf>
    <xf numFmtId="0" fontId="10" fillId="26" borderId="1" xfId="112" applyFont="1" applyFill="1" applyBorder="1" applyAlignment="1">
      <alignment horizontal="center" vertical="top" wrapText="1"/>
    </xf>
    <xf numFmtId="1" fontId="10" fillId="26" borderId="1" xfId="112" applyNumberFormat="1" applyFont="1" applyFill="1" applyBorder="1" applyAlignment="1">
      <alignment horizontal="right" vertical="top"/>
    </xf>
    <xf numFmtId="168" fontId="10" fillId="2" borderId="1" xfId="112" applyNumberFormat="1" applyFont="1" applyBorder="1" applyAlignment="1">
      <alignment vertical="top" wrapText="1"/>
    </xf>
    <xf numFmtId="0" fontId="53" fillId="26" borderId="0" xfId="112" applyFont="1" applyFill="1" applyAlignment="1">
      <alignment vertical="top"/>
    </xf>
    <xf numFmtId="166" fontId="10" fillId="2" borderId="1" xfId="112" applyNumberFormat="1" applyFont="1" applyBorder="1" applyAlignment="1">
      <alignment vertical="top" wrapText="1"/>
    </xf>
    <xf numFmtId="180" fontId="10" fillId="2" borderId="1" xfId="112" applyNumberFormat="1" applyFont="1" applyBorder="1" applyAlignment="1">
      <alignment horizontal="right" vertical="top" wrapText="1"/>
    </xf>
    <xf numFmtId="164" fontId="57" fillId="2" borderId="22" xfId="112" applyNumberFormat="1" applyBorder="1" applyAlignment="1">
      <alignment horizontal="right" vertical="center"/>
    </xf>
    <xf numFmtId="0" fontId="54" fillId="26" borderId="0" xfId="112" applyFont="1" applyFill="1" applyAlignment="1">
      <alignment vertical="top"/>
    </xf>
    <xf numFmtId="166" fontId="10" fillId="0" borderId="1" xfId="112" applyNumberFormat="1" applyFont="1" applyFill="1" applyBorder="1" applyAlignment="1">
      <alignment horizontal="left" vertical="top" wrapText="1"/>
    </xf>
    <xf numFmtId="1" fontId="10" fillId="0" borderId="1" xfId="112" applyNumberFormat="1" applyFont="1" applyFill="1" applyBorder="1" applyAlignment="1">
      <alignment horizontal="right" vertical="top" wrapText="1"/>
    </xf>
    <xf numFmtId="0" fontId="57" fillId="2" borderId="19" xfId="112" applyBorder="1" applyAlignment="1">
      <alignment horizontal="right"/>
    </xf>
    <xf numFmtId="0" fontId="57" fillId="2" borderId="20" xfId="112" applyBorder="1" applyAlignment="1">
      <alignment horizontal="right"/>
    </xf>
    <xf numFmtId="0" fontId="57" fillId="2" borderId="21" xfId="112" applyBorder="1" applyAlignment="1">
      <alignment vertical="top"/>
    </xf>
    <xf numFmtId="0" fontId="9" fillId="2" borderId="15" xfId="112" applyFont="1" applyBorder="1" applyAlignment="1">
      <alignment horizontal="centerContinuous"/>
    </xf>
    <xf numFmtId="0" fontId="57" fillId="2" borderId="15" xfId="112" applyBorder="1" applyAlignment="1">
      <alignment horizontal="centerContinuous"/>
    </xf>
    <xf numFmtId="0" fontId="57" fillId="2" borderId="25" xfId="112" applyBorder="1" applyAlignment="1">
      <alignment horizontal="right"/>
    </xf>
    <xf numFmtId="0" fontId="57" fillId="2" borderId="20" xfId="112" applyBorder="1" applyAlignment="1">
      <alignment horizontal="right" vertical="center"/>
    </xf>
    <xf numFmtId="0" fontId="57" fillId="2" borderId="0" xfId="112" applyAlignment="1">
      <alignment horizontal="right" vertical="center"/>
    </xf>
    <xf numFmtId="0" fontId="57" fillId="2" borderId="34" xfId="112" applyBorder="1" applyAlignment="1">
      <alignment horizontal="right" vertical="center"/>
    </xf>
    <xf numFmtId="0" fontId="3" fillId="2" borderId="31" xfId="112" applyFont="1" applyBorder="1" applyAlignment="1">
      <alignment horizontal="center"/>
    </xf>
    <xf numFmtId="1" fontId="4" fillId="2" borderId="32" xfId="112" applyNumberFormat="1" applyFont="1" applyBorder="1" applyAlignment="1">
      <alignment horizontal="left"/>
    </xf>
    <xf numFmtId="1" fontId="57" fillId="2" borderId="32" xfId="112" applyNumberFormat="1" applyBorder="1" applyAlignment="1">
      <alignment horizontal="center"/>
    </xf>
    <xf numFmtId="1" fontId="57" fillId="2" borderId="32" xfId="112" applyNumberFormat="1" applyBorder="1"/>
    <xf numFmtId="164" fontId="5" fillId="2" borderId="33" xfId="112" applyNumberFormat="1" applyFont="1" applyBorder="1" applyAlignment="1">
      <alignment horizontal="right"/>
    </xf>
    <xf numFmtId="164" fontId="57" fillId="2" borderId="33" xfId="112" applyNumberFormat="1" applyBorder="1" applyAlignment="1">
      <alignment horizontal="right"/>
    </xf>
    <xf numFmtId="164" fontId="57" fillId="2" borderId="24" xfId="112" applyNumberFormat="1" applyBorder="1" applyAlignment="1">
      <alignment horizontal="right" vertical="center"/>
    </xf>
    <xf numFmtId="164" fontId="57" fillId="2" borderId="27" xfId="112" applyNumberFormat="1" applyBorder="1" applyAlignment="1">
      <alignment horizontal="right"/>
    </xf>
    <xf numFmtId="0" fontId="3" fillId="2" borderId="37" xfId="112" applyFont="1" applyBorder="1" applyAlignment="1">
      <alignment horizontal="center"/>
    </xf>
    <xf numFmtId="164" fontId="5" fillId="2" borderId="30" xfId="112" applyNumberFormat="1" applyFont="1" applyBorder="1" applyAlignment="1">
      <alignment horizontal="right"/>
    </xf>
    <xf numFmtId="0" fontId="3" fillId="2" borderId="27" xfId="112" applyFont="1" applyBorder="1" applyAlignment="1">
      <alignment horizontal="center" vertical="center"/>
    </xf>
    <xf numFmtId="164" fontId="5" fillId="2" borderId="60" xfId="112" applyNumberFormat="1" applyFont="1" applyBorder="1" applyAlignment="1">
      <alignment horizontal="right"/>
    </xf>
    <xf numFmtId="164" fontId="57" fillId="2" borderId="60" xfId="112" applyNumberFormat="1" applyBorder="1" applyAlignment="1">
      <alignment horizontal="right"/>
    </xf>
    <xf numFmtId="164" fontId="57" fillId="2" borderId="36" xfId="112" applyNumberFormat="1" applyBorder="1" applyAlignment="1">
      <alignment horizontal="right"/>
    </xf>
    <xf numFmtId="0" fontId="57" fillId="2" borderId="35" xfId="112" applyBorder="1" applyAlignment="1">
      <alignment vertical="top"/>
    </xf>
    <xf numFmtId="0" fontId="57" fillId="2" borderId="13" xfId="112" applyBorder="1"/>
    <xf numFmtId="0" fontId="57" fillId="2" borderId="13" xfId="112" applyBorder="1" applyAlignment="1">
      <alignment horizontal="center"/>
    </xf>
    <xf numFmtId="164" fontId="57" fillId="2" borderId="13" xfId="112" applyNumberFormat="1" applyBorder="1" applyAlignment="1">
      <alignment horizontal="right"/>
    </xf>
    <xf numFmtId="0" fontId="57" fillId="2" borderId="26" xfId="112" applyBorder="1" applyAlignment="1">
      <alignment horizontal="right"/>
    </xf>
    <xf numFmtId="0" fontId="57" fillId="2" borderId="0" xfId="112" applyAlignment="1">
      <alignment horizontal="right"/>
    </xf>
    <xf numFmtId="0" fontId="57" fillId="2" borderId="0" xfId="112" applyAlignment="1">
      <alignment horizontal="center"/>
    </xf>
    <xf numFmtId="168" fontId="10" fillId="0" borderId="1" xfId="112" applyNumberFormat="1" applyFont="1" applyFill="1" applyBorder="1" applyAlignment="1" applyProtection="1">
      <alignment vertical="top"/>
      <protection locked="0"/>
    </xf>
    <xf numFmtId="0" fontId="10" fillId="0" borderId="1" xfId="112" applyFont="1" applyFill="1" applyBorder="1" applyAlignment="1">
      <alignment vertical="center"/>
    </xf>
    <xf numFmtId="164" fontId="57" fillId="0" borderId="19" xfId="112" applyNumberFormat="1" applyFill="1" applyBorder="1" applyAlignment="1">
      <alignment horizontal="right"/>
    </xf>
    <xf numFmtId="168" fontId="10" fillId="0" borderId="1" xfId="80" applyNumberFormat="1" applyFont="1" applyBorder="1" applyAlignment="1" applyProtection="1">
      <alignment vertical="top"/>
      <protection locked="0"/>
    </xf>
    <xf numFmtId="164" fontId="10" fillId="0" borderId="20" xfId="81" applyNumberFormat="1" applyFill="1" applyBorder="1" applyAlignment="1">
      <alignment horizontal="right"/>
    </xf>
    <xf numFmtId="164" fontId="57" fillId="0" borderId="20" xfId="112" applyNumberFormat="1" applyFill="1" applyBorder="1" applyAlignment="1">
      <alignment horizontal="right"/>
    </xf>
    <xf numFmtId="168" fontId="52" fillId="0" borderId="39" xfId="80" applyNumberFormat="1" applyFont="1" applyBorder="1" applyAlignment="1" applyProtection="1">
      <alignment vertical="top"/>
      <protection locked="0"/>
    </xf>
    <xf numFmtId="164" fontId="11" fillId="0" borderId="0" xfId="109" applyNumberFormat="1" applyAlignment="1">
      <alignment horizontal="right"/>
    </xf>
    <xf numFmtId="165" fontId="10" fillId="0" borderId="39" xfId="110" applyFont="1" applyFill="1" applyBorder="1" applyAlignment="1" applyProtection="1">
      <alignment horizontal="left" vertical="top" wrapText="1"/>
    </xf>
    <xf numFmtId="1" fontId="7" fillId="2" borderId="37" xfId="112" applyNumberFormat="1" applyFont="1" applyBorder="1" applyAlignment="1">
      <alignment horizontal="left" vertical="center" wrapText="1"/>
    </xf>
    <xf numFmtId="0" fontId="57" fillId="2" borderId="41" xfId="112" applyBorder="1" applyAlignment="1">
      <alignment vertical="center" wrapText="1"/>
    </xf>
    <xf numFmtId="0" fontId="57" fillId="2" borderId="42" xfId="112" applyBorder="1" applyAlignment="1">
      <alignment vertical="center" wrapText="1"/>
    </xf>
    <xf numFmtId="0" fontId="9" fillId="2" borderId="37" xfId="112" applyFont="1" applyBorder="1" applyAlignment="1">
      <alignment vertical="top"/>
    </xf>
    <xf numFmtId="0" fontId="57" fillId="2" borderId="41" xfId="112" applyBorder="1"/>
    <xf numFmtId="0" fontId="57" fillId="2" borderId="42" xfId="112" applyBorder="1"/>
    <xf numFmtId="1" fontId="7" fillId="2" borderId="20" xfId="112" applyNumberFormat="1" applyFont="1" applyBorder="1" applyAlignment="1">
      <alignment horizontal="left" vertical="center" wrapText="1"/>
    </xf>
    <xf numFmtId="0" fontId="57" fillId="2" borderId="0" xfId="112" applyAlignment="1">
      <alignment vertical="center" wrapText="1"/>
    </xf>
    <xf numFmtId="0" fontId="57" fillId="2" borderId="48" xfId="112" applyBorder="1" applyAlignment="1">
      <alignment vertical="center" wrapText="1"/>
    </xf>
    <xf numFmtId="1" fontId="7" fillId="2" borderId="43" xfId="112" applyNumberFormat="1" applyFont="1" applyBorder="1" applyAlignment="1">
      <alignment horizontal="left" vertical="center" wrapText="1"/>
    </xf>
    <xf numFmtId="0" fontId="57" fillId="2" borderId="44" xfId="112" applyBorder="1" applyAlignment="1">
      <alignment vertical="center" wrapText="1"/>
    </xf>
    <xf numFmtId="0" fontId="57" fillId="2" borderId="45" xfId="112" applyBorder="1" applyAlignment="1">
      <alignment vertical="center" wrapText="1"/>
    </xf>
    <xf numFmtId="1" fontId="4" fillId="2" borderId="43" xfId="112" applyNumberFormat="1" applyFont="1" applyBorder="1" applyAlignment="1">
      <alignment horizontal="left" vertical="center" wrapText="1"/>
    </xf>
    <xf numFmtId="0" fontId="9" fillId="2" borderId="37" xfId="112" applyFont="1" applyBorder="1" applyAlignment="1">
      <alignment vertical="top" wrapText="1"/>
    </xf>
    <xf numFmtId="0" fontId="57" fillId="2" borderId="41" xfId="112" applyBorder="1" applyAlignment="1">
      <alignment wrapText="1"/>
    </xf>
    <xf numFmtId="0" fontId="57" fillId="2" borderId="42" xfId="112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Alignment="1">
      <alignment vertical="center" wrapText="1"/>
    </xf>
    <xf numFmtId="0" fontId="10" fillId="2" borderId="48" xfId="8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Border="1" applyAlignment="1">
      <alignment vertical="center" wrapText="1"/>
    </xf>
    <xf numFmtId="0" fontId="10" fillId="2" borderId="45" xfId="81" applyBorder="1" applyAlignment="1">
      <alignment vertical="center" wrapText="1"/>
    </xf>
    <xf numFmtId="0" fontId="9" fillId="2" borderId="54" xfId="112" applyFont="1" applyBorder="1" applyAlignment="1">
      <alignment vertical="center"/>
    </xf>
    <xf numFmtId="0" fontId="57" fillId="2" borderId="55" xfId="112" applyBorder="1" applyAlignment="1">
      <alignment vertical="center"/>
    </xf>
    <xf numFmtId="1" fontId="4" fillId="2" borderId="49" xfId="112" applyNumberFormat="1" applyFont="1" applyBorder="1" applyAlignment="1">
      <alignment horizontal="left" vertical="center" wrapText="1"/>
    </xf>
    <xf numFmtId="0" fontId="57" fillId="2" borderId="50" xfId="112" applyBorder="1" applyAlignment="1">
      <alignment vertical="center" wrapText="1"/>
    </xf>
    <xf numFmtId="0" fontId="57" fillId="2" borderId="51" xfId="112" applyBorder="1" applyAlignment="1">
      <alignment vertical="center" wrapText="1"/>
    </xf>
    <xf numFmtId="0" fontId="57" fillId="2" borderId="46" xfId="112" applyBorder="1"/>
    <xf numFmtId="0" fontId="57" fillId="2" borderId="47" xfId="112" applyBorder="1"/>
    <xf numFmtId="164" fontId="57" fillId="2" borderId="40" xfId="112" applyNumberFormat="1" applyBorder="1" applyAlignment="1">
      <alignment horizontal="center"/>
    </xf>
    <xf numFmtId="0" fontId="57" fillId="2" borderId="53" xfId="112" applyBorder="1"/>
    <xf numFmtId="0" fontId="9" fillId="2" borderId="52" xfId="112" applyFont="1" applyBorder="1" applyAlignment="1">
      <alignment vertical="center" wrapText="1"/>
    </xf>
    <xf numFmtId="0" fontId="57" fillId="2" borderId="17" xfId="112" applyBorder="1" applyAlignment="1">
      <alignment vertical="center" wrapText="1"/>
    </xf>
    <xf numFmtId="0" fontId="57" fillId="2" borderId="18" xfId="112" applyBorder="1" applyAlignment="1">
      <alignment vertical="center" wrapText="1"/>
    </xf>
  </cellXfs>
  <cellStyles count="11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B91B56DB-0BEE-46B3-BD23-0990CCFF03D7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3" xfId="109" xr:uid="{05F2AC86-7850-4A01-8786-F2BF351A7FD4}"/>
    <cellStyle name="Normal 5" xfId="83" xr:uid="{00000000-0005-0000-0000-000053000000}"/>
    <cellStyle name="Normal 6" xfId="111" xr:uid="{96F5E008-45A3-4B32-AFEC-2742D9161C77}"/>
    <cellStyle name="Normal 7" xfId="112" xr:uid="{AA3EE1EF-C4CC-4F6A-8C09-DF734453BB6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9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9C84-14C1-4544-A15C-41A14128C0B4}">
  <sheetPr codeName="Sheet4">
    <tabColor theme="0"/>
    <pageSetUpPr autoPageBreaks="0" fitToPage="1"/>
  </sheetPr>
  <dimension ref="A1:H283"/>
  <sheetViews>
    <sheetView showZeros="0" tabSelected="1" showOutlineSymbols="0" view="pageBreakPreview" topLeftCell="A69" zoomScale="87" zoomScaleNormal="87" zoomScaleSheetLayoutView="87" workbookViewId="0">
      <selection activeCell="G75" sqref="G75"/>
    </sheetView>
  </sheetViews>
  <sheetFormatPr defaultColWidth="10.5546875" defaultRowHeight="15" x14ac:dyDescent="0.2"/>
  <cols>
    <col min="1" max="1" width="7.88671875" style="182" customWidth="1"/>
    <col min="2" max="2" width="8.77734375" style="81" customWidth="1"/>
    <col min="3" max="3" width="36.77734375" style="76" customWidth="1"/>
    <col min="4" max="4" width="12.77734375" style="183" customWidth="1"/>
    <col min="5" max="5" width="6.77734375" style="76" customWidth="1"/>
    <col min="6" max="6" width="11.77734375" style="76" customWidth="1"/>
    <col min="7" max="7" width="11.77734375" style="182" customWidth="1"/>
    <col min="8" max="8" width="16.77734375" style="182" customWidth="1"/>
    <col min="9" max="16384" width="10.5546875" style="76"/>
  </cols>
  <sheetData>
    <row r="1" spans="1:8" ht="15.75" x14ac:dyDescent="0.2">
      <c r="A1" s="73"/>
      <c r="B1" s="74" t="s">
        <v>0</v>
      </c>
      <c r="C1" s="75"/>
      <c r="D1" s="75"/>
      <c r="E1" s="75"/>
      <c r="F1" s="75"/>
      <c r="G1" s="73"/>
      <c r="H1" s="75"/>
    </row>
    <row r="2" spans="1:8" x14ac:dyDescent="0.2">
      <c r="A2" s="77"/>
      <c r="B2" s="78" t="s">
        <v>145</v>
      </c>
      <c r="C2" s="79"/>
      <c r="D2" s="79"/>
      <c r="E2" s="79"/>
      <c r="F2" s="79"/>
      <c r="G2" s="77"/>
      <c r="H2" s="79"/>
    </row>
    <row r="3" spans="1:8" x14ac:dyDescent="0.2">
      <c r="A3" s="80"/>
      <c r="B3" s="81" t="s">
        <v>1</v>
      </c>
      <c r="D3" s="76"/>
      <c r="G3" s="82"/>
      <c r="H3" s="83"/>
    </row>
    <row r="4" spans="1:8" x14ac:dyDescent="0.2">
      <c r="A4" s="84" t="s">
        <v>26</v>
      </c>
      <c r="B4" s="85" t="s">
        <v>3</v>
      </c>
      <c r="C4" s="86" t="s">
        <v>4</v>
      </c>
      <c r="D4" s="87" t="s">
        <v>5</v>
      </c>
      <c r="E4" s="88" t="s">
        <v>6</v>
      </c>
      <c r="F4" s="88" t="s">
        <v>7</v>
      </c>
      <c r="G4" s="89" t="s">
        <v>8</v>
      </c>
      <c r="H4" s="87" t="s">
        <v>9</v>
      </c>
    </row>
    <row r="5" spans="1:8" ht="15.75" thickBot="1" x14ac:dyDescent="0.25">
      <c r="A5" s="90"/>
      <c r="B5" s="91"/>
      <c r="C5" s="92"/>
      <c r="D5" s="93" t="s">
        <v>10</v>
      </c>
      <c r="E5" s="94"/>
      <c r="F5" s="95" t="s">
        <v>11</v>
      </c>
      <c r="G5" s="96"/>
      <c r="H5" s="97"/>
    </row>
    <row r="6" spans="1:8" ht="30" customHeight="1" thickTop="1" x14ac:dyDescent="0.2">
      <c r="A6" s="98"/>
      <c r="B6" s="196" t="s">
        <v>29</v>
      </c>
      <c r="C6" s="197"/>
      <c r="D6" s="197"/>
      <c r="E6" s="197"/>
      <c r="F6" s="198"/>
      <c r="G6" s="99"/>
      <c r="H6" s="100"/>
    </row>
    <row r="7" spans="1:8" s="104" customFormat="1" ht="30" customHeight="1" x14ac:dyDescent="0.2">
      <c r="A7" s="101"/>
      <c r="B7" s="102" t="s">
        <v>12</v>
      </c>
      <c r="C7" s="199" t="s">
        <v>299</v>
      </c>
      <c r="D7" s="200"/>
      <c r="E7" s="200"/>
      <c r="F7" s="201"/>
      <c r="G7" s="103"/>
      <c r="H7" s="103" t="s">
        <v>2</v>
      </c>
    </row>
    <row r="8" spans="1:8" ht="36" customHeight="1" x14ac:dyDescent="0.2">
      <c r="A8" s="98"/>
      <c r="B8" s="105"/>
      <c r="C8" s="106" t="s">
        <v>19</v>
      </c>
      <c r="D8" s="107"/>
      <c r="E8" s="108" t="s">
        <v>2</v>
      </c>
      <c r="F8" s="108" t="s">
        <v>2</v>
      </c>
      <c r="G8" s="109" t="s">
        <v>2</v>
      </c>
      <c r="H8" s="109"/>
    </row>
    <row r="9" spans="1:8" s="117" customFormat="1" ht="30" customHeight="1" x14ac:dyDescent="0.2">
      <c r="A9" s="110" t="s">
        <v>84</v>
      </c>
      <c r="B9" s="111" t="s">
        <v>146</v>
      </c>
      <c r="C9" s="112" t="s">
        <v>85</v>
      </c>
      <c r="D9" s="113" t="s">
        <v>345</v>
      </c>
      <c r="E9" s="114" t="s">
        <v>33</v>
      </c>
      <c r="F9" s="115">
        <v>2450</v>
      </c>
      <c r="G9" s="184"/>
      <c r="H9" s="116">
        <f t="shared" ref="H9" si="0">ROUND(G9*F9,2)</f>
        <v>0</v>
      </c>
    </row>
    <row r="10" spans="1:8" s="117" customFormat="1" ht="32.450000000000003" customHeight="1" x14ac:dyDescent="0.2">
      <c r="A10" s="110" t="s">
        <v>86</v>
      </c>
      <c r="B10" s="111" t="s">
        <v>32</v>
      </c>
      <c r="C10" s="112" t="s">
        <v>282</v>
      </c>
      <c r="D10" s="113" t="s">
        <v>345</v>
      </c>
      <c r="E10" s="114"/>
      <c r="F10" s="118"/>
      <c r="G10" s="185"/>
      <c r="H10" s="116"/>
    </row>
    <row r="11" spans="1:8" s="117" customFormat="1" ht="30" customHeight="1" x14ac:dyDescent="0.2">
      <c r="A11" s="110" t="s">
        <v>283</v>
      </c>
      <c r="B11" s="119" t="s">
        <v>34</v>
      </c>
      <c r="C11" s="112" t="s">
        <v>437</v>
      </c>
      <c r="D11" s="120" t="s">
        <v>2</v>
      </c>
      <c r="E11" s="114" t="s">
        <v>35</v>
      </c>
      <c r="F11" s="118">
        <v>1000</v>
      </c>
      <c r="G11" s="184"/>
      <c r="H11" s="116">
        <f t="shared" ref="H11" si="1">ROUND(G11*F11,2)</f>
        <v>0</v>
      </c>
    </row>
    <row r="12" spans="1:8" s="117" customFormat="1" ht="38.450000000000003" customHeight="1" x14ac:dyDescent="0.2">
      <c r="A12" s="110" t="s">
        <v>36</v>
      </c>
      <c r="B12" s="111" t="s">
        <v>87</v>
      </c>
      <c r="C12" s="112" t="s">
        <v>37</v>
      </c>
      <c r="D12" s="113" t="s">
        <v>279</v>
      </c>
      <c r="E12" s="114"/>
      <c r="F12" s="118"/>
      <c r="G12" s="185"/>
      <c r="H12" s="116"/>
    </row>
    <row r="13" spans="1:8" s="117" customFormat="1" ht="36" customHeight="1" x14ac:dyDescent="0.2">
      <c r="A13" s="110" t="s">
        <v>284</v>
      </c>
      <c r="B13" s="119" t="s">
        <v>34</v>
      </c>
      <c r="C13" s="112" t="s">
        <v>436</v>
      </c>
      <c r="D13" s="120" t="s">
        <v>2</v>
      </c>
      <c r="E13" s="114" t="s">
        <v>31</v>
      </c>
      <c r="F13" s="118">
        <v>360</v>
      </c>
      <c r="G13" s="184"/>
      <c r="H13" s="116">
        <f t="shared" ref="H13:H17" si="2">ROUND(G13*F13,2)</f>
        <v>0</v>
      </c>
    </row>
    <row r="14" spans="1:8" s="117" customFormat="1" ht="30" customHeight="1" x14ac:dyDescent="0.2">
      <c r="A14" s="121" t="s">
        <v>38</v>
      </c>
      <c r="B14" s="111" t="s">
        <v>88</v>
      </c>
      <c r="C14" s="112" t="s">
        <v>39</v>
      </c>
      <c r="D14" s="113" t="s">
        <v>279</v>
      </c>
      <c r="E14" s="114" t="s">
        <v>33</v>
      </c>
      <c r="F14" s="118">
        <v>1700</v>
      </c>
      <c r="G14" s="184"/>
      <c r="H14" s="116">
        <f t="shared" si="2"/>
        <v>0</v>
      </c>
    </row>
    <row r="15" spans="1:8" s="117" customFormat="1" ht="30" customHeight="1" x14ac:dyDescent="0.2">
      <c r="A15" s="121" t="s">
        <v>346</v>
      </c>
      <c r="B15" s="111" t="s">
        <v>89</v>
      </c>
      <c r="C15" s="112" t="s">
        <v>347</v>
      </c>
      <c r="D15" s="113" t="s">
        <v>345</v>
      </c>
      <c r="E15" s="114" t="s">
        <v>31</v>
      </c>
      <c r="F15" s="118">
        <v>850</v>
      </c>
      <c r="G15" s="184"/>
      <c r="H15" s="116">
        <f t="shared" si="2"/>
        <v>0</v>
      </c>
    </row>
    <row r="16" spans="1:8" s="117" customFormat="1" ht="33" customHeight="1" x14ac:dyDescent="0.2">
      <c r="A16" s="110" t="s">
        <v>90</v>
      </c>
      <c r="B16" s="111" t="s">
        <v>91</v>
      </c>
      <c r="C16" s="112" t="s">
        <v>286</v>
      </c>
      <c r="D16" s="113" t="s">
        <v>287</v>
      </c>
      <c r="E16" s="114"/>
      <c r="F16" s="118"/>
      <c r="G16" s="185"/>
      <c r="H16" s="116"/>
    </row>
    <row r="17" spans="1:8" s="117" customFormat="1" ht="30" customHeight="1" x14ac:dyDescent="0.2">
      <c r="A17" s="110" t="s">
        <v>288</v>
      </c>
      <c r="B17" s="119" t="s">
        <v>34</v>
      </c>
      <c r="C17" s="112" t="s">
        <v>289</v>
      </c>
      <c r="D17" s="120" t="s">
        <v>2</v>
      </c>
      <c r="E17" s="114" t="s">
        <v>33</v>
      </c>
      <c r="F17" s="118">
        <v>2450</v>
      </c>
      <c r="G17" s="184"/>
      <c r="H17" s="116">
        <f t="shared" si="2"/>
        <v>0</v>
      </c>
    </row>
    <row r="18" spans="1:8" s="117" customFormat="1" ht="36.6" customHeight="1" x14ac:dyDescent="0.2">
      <c r="A18" s="110" t="s">
        <v>291</v>
      </c>
      <c r="B18" s="111" t="s">
        <v>92</v>
      </c>
      <c r="C18" s="112" t="s">
        <v>93</v>
      </c>
      <c r="D18" s="120" t="s">
        <v>294</v>
      </c>
      <c r="E18" s="114"/>
      <c r="F18" s="118"/>
      <c r="G18" s="185"/>
      <c r="H18" s="116"/>
    </row>
    <row r="19" spans="1:8" s="117" customFormat="1" ht="30" customHeight="1" x14ac:dyDescent="0.2">
      <c r="A19" s="110" t="s">
        <v>292</v>
      </c>
      <c r="B19" s="119" t="s">
        <v>34</v>
      </c>
      <c r="C19" s="112" t="s">
        <v>293</v>
      </c>
      <c r="D19" s="120" t="s">
        <v>2</v>
      </c>
      <c r="E19" s="114" t="s">
        <v>33</v>
      </c>
      <c r="F19" s="118">
        <v>2450</v>
      </c>
      <c r="G19" s="184"/>
      <c r="H19" s="116">
        <f>ROUND(G19*F19,2)</f>
        <v>0</v>
      </c>
    </row>
    <row r="20" spans="1:8" ht="36" customHeight="1" x14ac:dyDescent="0.2">
      <c r="A20" s="98"/>
      <c r="B20" s="105"/>
      <c r="C20" s="122" t="s">
        <v>273</v>
      </c>
      <c r="D20" s="107"/>
      <c r="E20" s="123"/>
      <c r="F20" s="107"/>
      <c r="G20" s="186"/>
      <c r="H20" s="109"/>
    </row>
    <row r="21" spans="1:8" s="117" customFormat="1" ht="30" customHeight="1" x14ac:dyDescent="0.2">
      <c r="A21" s="124" t="s">
        <v>64</v>
      </c>
      <c r="B21" s="111" t="s">
        <v>94</v>
      </c>
      <c r="C21" s="112" t="s">
        <v>65</v>
      </c>
      <c r="D21" s="113" t="s">
        <v>279</v>
      </c>
      <c r="E21" s="114"/>
      <c r="F21" s="118"/>
      <c r="G21" s="185"/>
      <c r="H21" s="116"/>
    </row>
    <row r="22" spans="1:8" s="117" customFormat="1" ht="30" customHeight="1" x14ac:dyDescent="0.2">
      <c r="A22" s="124" t="s">
        <v>66</v>
      </c>
      <c r="B22" s="119" t="s">
        <v>34</v>
      </c>
      <c r="C22" s="112" t="s">
        <v>67</v>
      </c>
      <c r="D22" s="120" t="s">
        <v>2</v>
      </c>
      <c r="E22" s="114" t="s">
        <v>33</v>
      </c>
      <c r="F22" s="118">
        <v>50</v>
      </c>
      <c r="G22" s="184"/>
      <c r="H22" s="116">
        <f>ROUND(G22*F22,2)</f>
        <v>0</v>
      </c>
    </row>
    <row r="23" spans="1:8" s="117" customFormat="1" ht="30" customHeight="1" x14ac:dyDescent="0.2">
      <c r="A23" s="124" t="s">
        <v>147</v>
      </c>
      <c r="B23" s="119" t="s">
        <v>41</v>
      </c>
      <c r="C23" s="112" t="s">
        <v>148</v>
      </c>
      <c r="D23" s="120" t="s">
        <v>2</v>
      </c>
      <c r="E23" s="114" t="s">
        <v>33</v>
      </c>
      <c r="F23" s="118">
        <v>100</v>
      </c>
      <c r="G23" s="184"/>
      <c r="H23" s="116">
        <f>ROUND(G23*F23,2)</f>
        <v>0</v>
      </c>
    </row>
    <row r="24" spans="1:8" s="117" customFormat="1" ht="33" customHeight="1" x14ac:dyDescent="0.2">
      <c r="A24" s="124" t="s">
        <v>348</v>
      </c>
      <c r="B24" s="111" t="s">
        <v>95</v>
      </c>
      <c r="C24" s="112" t="s">
        <v>349</v>
      </c>
      <c r="D24" s="120" t="s">
        <v>149</v>
      </c>
      <c r="E24" s="114"/>
      <c r="F24" s="118"/>
      <c r="G24" s="185"/>
      <c r="H24" s="116"/>
    </row>
    <row r="25" spans="1:8" s="117" customFormat="1" ht="43.9" customHeight="1" x14ac:dyDescent="0.2">
      <c r="A25" s="124" t="s">
        <v>350</v>
      </c>
      <c r="B25" s="119" t="s">
        <v>34</v>
      </c>
      <c r="C25" s="112" t="s">
        <v>396</v>
      </c>
      <c r="D25" s="120" t="s">
        <v>2</v>
      </c>
      <c r="E25" s="114" t="s">
        <v>33</v>
      </c>
      <c r="F25" s="118">
        <v>120</v>
      </c>
      <c r="G25" s="184"/>
      <c r="H25" s="116">
        <f>ROUND(G25*F25,2)</f>
        <v>0</v>
      </c>
    </row>
    <row r="26" spans="1:8" s="117" customFormat="1" ht="30" customHeight="1" x14ac:dyDescent="0.2">
      <c r="A26" s="124" t="s">
        <v>42</v>
      </c>
      <c r="B26" s="111" t="s">
        <v>96</v>
      </c>
      <c r="C26" s="112" t="s">
        <v>43</v>
      </c>
      <c r="D26" s="120" t="s">
        <v>149</v>
      </c>
      <c r="E26" s="114"/>
      <c r="F26" s="118"/>
      <c r="G26" s="185"/>
      <c r="H26" s="116"/>
    </row>
    <row r="27" spans="1:8" s="117" customFormat="1" ht="30" customHeight="1" x14ac:dyDescent="0.2">
      <c r="A27" s="124" t="s">
        <v>44</v>
      </c>
      <c r="B27" s="119" t="s">
        <v>34</v>
      </c>
      <c r="C27" s="112" t="s">
        <v>45</v>
      </c>
      <c r="D27" s="120" t="s">
        <v>2</v>
      </c>
      <c r="E27" s="114" t="s">
        <v>40</v>
      </c>
      <c r="F27" s="118">
        <v>50</v>
      </c>
      <c r="G27" s="184"/>
      <c r="H27" s="116">
        <f>ROUND(G27*F27,2)</f>
        <v>0</v>
      </c>
    </row>
    <row r="28" spans="1:8" s="117" customFormat="1" ht="30" x14ac:dyDescent="0.2">
      <c r="A28" s="124" t="s">
        <v>46</v>
      </c>
      <c r="B28" s="111" t="s">
        <v>97</v>
      </c>
      <c r="C28" s="112" t="s">
        <v>47</v>
      </c>
      <c r="D28" s="120" t="s">
        <v>149</v>
      </c>
      <c r="E28" s="114"/>
      <c r="F28" s="118"/>
      <c r="G28" s="185"/>
      <c r="H28" s="116"/>
    </row>
    <row r="29" spans="1:8" s="117" customFormat="1" ht="30" customHeight="1" x14ac:dyDescent="0.2">
      <c r="A29" s="125" t="s">
        <v>150</v>
      </c>
      <c r="B29" s="126" t="s">
        <v>34</v>
      </c>
      <c r="C29" s="127" t="s">
        <v>151</v>
      </c>
      <c r="D29" s="126" t="s">
        <v>2</v>
      </c>
      <c r="E29" s="126" t="s">
        <v>40</v>
      </c>
      <c r="F29" s="118">
        <v>70</v>
      </c>
      <c r="G29" s="184"/>
      <c r="H29" s="116">
        <f>ROUND(G29*F29,2)</f>
        <v>0</v>
      </c>
    </row>
    <row r="30" spans="1:8" s="117" customFormat="1" ht="30" customHeight="1" x14ac:dyDescent="0.2">
      <c r="A30" s="124" t="s">
        <v>48</v>
      </c>
      <c r="B30" s="119" t="s">
        <v>41</v>
      </c>
      <c r="C30" s="112" t="s">
        <v>49</v>
      </c>
      <c r="D30" s="120" t="s">
        <v>2</v>
      </c>
      <c r="E30" s="114" t="s">
        <v>40</v>
      </c>
      <c r="F30" s="118">
        <v>50</v>
      </c>
      <c r="G30" s="184"/>
      <c r="H30" s="116">
        <f>ROUND(G30*F30,2)</f>
        <v>0</v>
      </c>
    </row>
    <row r="31" spans="1:8" s="117" customFormat="1" ht="30" customHeight="1" x14ac:dyDescent="0.2">
      <c r="A31" s="124" t="s">
        <v>139</v>
      </c>
      <c r="B31" s="111" t="s">
        <v>104</v>
      </c>
      <c r="C31" s="112" t="s">
        <v>140</v>
      </c>
      <c r="D31" s="120" t="s">
        <v>98</v>
      </c>
      <c r="E31" s="114"/>
      <c r="F31" s="118"/>
      <c r="G31" s="185"/>
      <c r="H31" s="116"/>
    </row>
    <row r="32" spans="1:8" s="117" customFormat="1" ht="30" customHeight="1" x14ac:dyDescent="0.2">
      <c r="A32" s="124" t="s">
        <v>141</v>
      </c>
      <c r="B32" s="119" t="s">
        <v>34</v>
      </c>
      <c r="C32" s="112" t="s">
        <v>99</v>
      </c>
      <c r="D32" s="120" t="s">
        <v>2</v>
      </c>
      <c r="E32" s="114" t="s">
        <v>33</v>
      </c>
      <c r="F32" s="118">
        <v>1550</v>
      </c>
      <c r="G32" s="184"/>
      <c r="H32" s="116">
        <f t="shared" ref="H32" si="3">ROUND(G32*F32,2)</f>
        <v>0</v>
      </c>
    </row>
    <row r="33" spans="1:8" s="117" customFormat="1" ht="33" customHeight="1" x14ac:dyDescent="0.2">
      <c r="A33" s="124" t="s">
        <v>180</v>
      </c>
      <c r="B33" s="111" t="s">
        <v>105</v>
      </c>
      <c r="C33" s="112" t="s">
        <v>181</v>
      </c>
      <c r="D33" s="120" t="s">
        <v>351</v>
      </c>
      <c r="E33" s="114"/>
      <c r="F33" s="118"/>
      <c r="G33" s="185"/>
      <c r="H33" s="116"/>
    </row>
    <row r="34" spans="1:8" s="117" customFormat="1" ht="30" customHeight="1" x14ac:dyDescent="0.2">
      <c r="A34" s="124" t="s">
        <v>182</v>
      </c>
      <c r="B34" s="119" t="s">
        <v>34</v>
      </c>
      <c r="C34" s="112" t="s">
        <v>280</v>
      </c>
      <c r="D34" s="120" t="s">
        <v>183</v>
      </c>
      <c r="E34" s="114"/>
      <c r="F34" s="118"/>
      <c r="G34" s="185"/>
      <c r="H34" s="116"/>
    </row>
    <row r="35" spans="1:8" s="117" customFormat="1" ht="30" customHeight="1" x14ac:dyDescent="0.2">
      <c r="A35" s="124" t="s">
        <v>184</v>
      </c>
      <c r="B35" s="128" t="s">
        <v>100</v>
      </c>
      <c r="C35" s="112" t="s">
        <v>185</v>
      </c>
      <c r="D35" s="120"/>
      <c r="E35" s="114" t="s">
        <v>33</v>
      </c>
      <c r="F35" s="118">
        <v>35</v>
      </c>
      <c r="G35" s="184"/>
      <c r="H35" s="116">
        <f>ROUND(G35*F35,2)</f>
        <v>0</v>
      </c>
    </row>
    <row r="36" spans="1:8" s="117" customFormat="1" ht="30" customHeight="1" x14ac:dyDescent="0.2">
      <c r="A36" s="124" t="s">
        <v>186</v>
      </c>
      <c r="B36" s="128" t="s">
        <v>101</v>
      </c>
      <c r="C36" s="112" t="s">
        <v>187</v>
      </c>
      <c r="D36" s="120"/>
      <c r="E36" s="114" t="s">
        <v>33</v>
      </c>
      <c r="F36" s="118">
        <v>100</v>
      </c>
      <c r="G36" s="184"/>
      <c r="H36" s="116">
        <f>ROUND(G36*F36,2)</f>
        <v>0</v>
      </c>
    </row>
    <row r="37" spans="1:8" s="117" customFormat="1" ht="30" customHeight="1" x14ac:dyDescent="0.2">
      <c r="A37" s="124" t="s">
        <v>206</v>
      </c>
      <c r="B37" s="128" t="s">
        <v>102</v>
      </c>
      <c r="C37" s="112" t="s">
        <v>207</v>
      </c>
      <c r="D37" s="120" t="s">
        <v>2</v>
      </c>
      <c r="E37" s="114" t="s">
        <v>33</v>
      </c>
      <c r="F37" s="118">
        <v>100</v>
      </c>
      <c r="G37" s="184"/>
      <c r="H37" s="116">
        <f>ROUND(G37*F37,2)</f>
        <v>0</v>
      </c>
    </row>
    <row r="38" spans="1:8" s="117" customFormat="1" ht="30" customHeight="1" x14ac:dyDescent="0.2">
      <c r="A38" s="124" t="s">
        <v>188</v>
      </c>
      <c r="B38" s="111" t="s">
        <v>107</v>
      </c>
      <c r="C38" s="112" t="s">
        <v>189</v>
      </c>
      <c r="D38" s="120" t="s">
        <v>190</v>
      </c>
      <c r="E38" s="114"/>
      <c r="F38" s="118"/>
      <c r="G38" s="185"/>
      <c r="H38" s="116"/>
    </row>
    <row r="39" spans="1:8" s="117" customFormat="1" ht="30" customHeight="1" x14ac:dyDescent="0.2">
      <c r="A39" s="124" t="s">
        <v>355</v>
      </c>
      <c r="B39" s="119" t="s">
        <v>34</v>
      </c>
      <c r="C39" s="112" t="s">
        <v>356</v>
      </c>
      <c r="D39" s="120" t="s">
        <v>2</v>
      </c>
      <c r="E39" s="114" t="s">
        <v>50</v>
      </c>
      <c r="F39" s="118">
        <v>70</v>
      </c>
      <c r="G39" s="184"/>
      <c r="H39" s="116">
        <f t="shared" ref="H39:H40" si="4">ROUND(G39*F39,2)</f>
        <v>0</v>
      </c>
    </row>
    <row r="40" spans="1:8" s="129" customFormat="1" ht="30" customHeight="1" x14ac:dyDescent="0.2">
      <c r="A40" s="124" t="s">
        <v>379</v>
      </c>
      <c r="B40" s="119" t="s">
        <v>41</v>
      </c>
      <c r="C40" s="112" t="s">
        <v>380</v>
      </c>
      <c r="D40" s="120"/>
      <c r="E40" s="114" t="s">
        <v>50</v>
      </c>
      <c r="F40" s="118">
        <v>230</v>
      </c>
      <c r="G40" s="184"/>
      <c r="H40" s="116">
        <f t="shared" si="4"/>
        <v>0</v>
      </c>
    </row>
    <row r="41" spans="1:8" s="117" customFormat="1" ht="30" customHeight="1" x14ac:dyDescent="0.2">
      <c r="A41" s="124" t="s">
        <v>191</v>
      </c>
      <c r="B41" s="111" t="s">
        <v>109</v>
      </c>
      <c r="C41" s="112" t="s">
        <v>192</v>
      </c>
      <c r="D41" s="120" t="s">
        <v>190</v>
      </c>
      <c r="E41" s="114"/>
      <c r="F41" s="118"/>
      <c r="G41" s="185"/>
      <c r="H41" s="116"/>
    </row>
    <row r="42" spans="1:8" s="129" customFormat="1" ht="40.5" customHeight="1" x14ac:dyDescent="0.2">
      <c r="A42" s="124" t="s">
        <v>358</v>
      </c>
      <c r="B42" s="119" t="s">
        <v>34</v>
      </c>
      <c r="C42" s="112" t="s">
        <v>296</v>
      </c>
      <c r="D42" s="120" t="s">
        <v>359</v>
      </c>
      <c r="E42" s="114" t="s">
        <v>50</v>
      </c>
      <c r="F42" s="118">
        <v>110</v>
      </c>
      <c r="G42" s="184"/>
      <c r="H42" s="116">
        <f t="shared" ref="H42" si="5">ROUND(G42*F42,2)</f>
        <v>0</v>
      </c>
    </row>
    <row r="43" spans="1:8" s="117" customFormat="1" ht="53.25" customHeight="1" x14ac:dyDescent="0.2">
      <c r="A43" s="124" t="s">
        <v>360</v>
      </c>
      <c r="B43" s="119" t="s">
        <v>41</v>
      </c>
      <c r="C43" s="112" t="s">
        <v>397</v>
      </c>
      <c r="D43" s="120" t="s">
        <v>361</v>
      </c>
      <c r="E43" s="114" t="s">
        <v>50</v>
      </c>
      <c r="F43" s="118">
        <v>60</v>
      </c>
      <c r="G43" s="184"/>
      <c r="H43" s="116">
        <f>ROUND(G43*F43,2)</f>
        <v>0</v>
      </c>
    </row>
    <row r="44" spans="1:8" s="117" customFormat="1" ht="56.25" customHeight="1" x14ac:dyDescent="0.2">
      <c r="A44" s="124" t="s">
        <v>362</v>
      </c>
      <c r="B44" s="119" t="s">
        <v>51</v>
      </c>
      <c r="C44" s="112" t="s">
        <v>398</v>
      </c>
      <c r="D44" s="120" t="s">
        <v>361</v>
      </c>
      <c r="E44" s="114" t="s">
        <v>50</v>
      </c>
      <c r="F44" s="118">
        <v>125</v>
      </c>
      <c r="G44" s="184"/>
      <c r="H44" s="116">
        <f>ROUND(G44*F44,2)</f>
        <v>0</v>
      </c>
    </row>
    <row r="45" spans="1:8" s="117" customFormat="1" ht="43.9" customHeight="1" x14ac:dyDescent="0.2">
      <c r="A45" s="124" t="s">
        <v>157</v>
      </c>
      <c r="B45" s="111" t="s">
        <v>110</v>
      </c>
      <c r="C45" s="112" t="s">
        <v>158</v>
      </c>
      <c r="D45" s="120" t="s">
        <v>367</v>
      </c>
      <c r="E45" s="130"/>
      <c r="F45" s="118"/>
      <c r="G45" s="185"/>
      <c r="H45" s="116"/>
    </row>
    <row r="46" spans="1:8" s="117" customFormat="1" ht="30" customHeight="1" x14ac:dyDescent="0.2">
      <c r="A46" s="124" t="s">
        <v>196</v>
      </c>
      <c r="B46" s="119" t="s">
        <v>34</v>
      </c>
      <c r="C46" s="112" t="s">
        <v>368</v>
      </c>
      <c r="D46" s="120"/>
      <c r="E46" s="114"/>
      <c r="F46" s="118"/>
      <c r="G46" s="185"/>
      <c r="H46" s="116"/>
    </row>
    <row r="47" spans="1:8" s="117" customFormat="1" ht="30" customHeight="1" x14ac:dyDescent="0.2">
      <c r="A47" s="124" t="s">
        <v>159</v>
      </c>
      <c r="B47" s="128" t="s">
        <v>100</v>
      </c>
      <c r="C47" s="112" t="s">
        <v>112</v>
      </c>
      <c r="D47" s="120"/>
      <c r="E47" s="114" t="s">
        <v>35</v>
      </c>
      <c r="F47" s="118">
        <v>500</v>
      </c>
      <c r="G47" s="184"/>
      <c r="H47" s="116">
        <f>ROUND(G47*F47,2)</f>
        <v>0</v>
      </c>
    </row>
    <row r="48" spans="1:8" s="117" customFormat="1" ht="30" customHeight="1" x14ac:dyDescent="0.2">
      <c r="A48" s="124" t="s">
        <v>160</v>
      </c>
      <c r="B48" s="119" t="s">
        <v>41</v>
      </c>
      <c r="C48" s="112" t="s">
        <v>68</v>
      </c>
      <c r="D48" s="120"/>
      <c r="E48" s="114"/>
      <c r="F48" s="118"/>
      <c r="G48" s="185"/>
      <c r="H48" s="116"/>
    </row>
    <row r="49" spans="1:8" s="117" customFormat="1" ht="30" customHeight="1" x14ac:dyDescent="0.2">
      <c r="A49" s="124" t="s">
        <v>161</v>
      </c>
      <c r="B49" s="128" t="s">
        <v>100</v>
      </c>
      <c r="C49" s="112" t="s">
        <v>112</v>
      </c>
      <c r="D49" s="120"/>
      <c r="E49" s="114" t="s">
        <v>35</v>
      </c>
      <c r="F49" s="118">
        <v>70</v>
      </c>
      <c r="G49" s="184"/>
      <c r="H49" s="116">
        <f>ROUND(G49*F49,2)</f>
        <v>0</v>
      </c>
    </row>
    <row r="50" spans="1:8" s="117" customFormat="1" ht="30" customHeight="1" x14ac:dyDescent="0.2">
      <c r="A50" s="124" t="s">
        <v>106</v>
      </c>
      <c r="B50" s="111" t="s">
        <v>111</v>
      </c>
      <c r="C50" s="112" t="s">
        <v>108</v>
      </c>
      <c r="D50" s="120" t="s">
        <v>162</v>
      </c>
      <c r="E50" s="114" t="s">
        <v>40</v>
      </c>
      <c r="F50" s="131">
        <v>14</v>
      </c>
      <c r="G50" s="184"/>
      <c r="H50" s="116">
        <f t="shared" ref="H50" si="6">ROUND(G50*F50,2)</f>
        <v>0</v>
      </c>
    </row>
    <row r="51" spans="1:8" ht="36" customHeight="1" x14ac:dyDescent="0.2">
      <c r="A51" s="98"/>
      <c r="B51" s="132"/>
      <c r="C51" s="122" t="s">
        <v>21</v>
      </c>
      <c r="D51" s="107"/>
      <c r="E51" s="133"/>
      <c r="F51" s="108"/>
      <c r="G51" s="186"/>
      <c r="H51" s="109"/>
    </row>
    <row r="52" spans="1:8" s="117" customFormat="1" ht="30" customHeight="1" x14ac:dyDescent="0.2">
      <c r="A52" s="121" t="s">
        <v>55</v>
      </c>
      <c r="B52" s="111" t="s">
        <v>113</v>
      </c>
      <c r="C52" s="112" t="s">
        <v>56</v>
      </c>
      <c r="D52" s="120" t="s">
        <v>114</v>
      </c>
      <c r="E52" s="114" t="s">
        <v>50</v>
      </c>
      <c r="F52" s="131">
        <v>50</v>
      </c>
      <c r="G52" s="184"/>
      <c r="H52" s="116">
        <f>ROUND(G52*F52,2)</f>
        <v>0</v>
      </c>
    </row>
    <row r="53" spans="1:8" ht="36" customHeight="1" x14ac:dyDescent="0.2">
      <c r="A53" s="98"/>
      <c r="B53" s="134"/>
      <c r="C53" s="122" t="s">
        <v>23</v>
      </c>
      <c r="D53" s="107"/>
      <c r="E53" s="133"/>
      <c r="F53" s="108"/>
      <c r="G53" s="186"/>
      <c r="H53" s="109"/>
    </row>
    <row r="54" spans="1:8" s="117" customFormat="1" ht="30" customHeight="1" x14ac:dyDescent="0.2">
      <c r="A54" s="121" t="s">
        <v>71</v>
      </c>
      <c r="B54" s="111" t="s">
        <v>116</v>
      </c>
      <c r="C54" s="112" t="s">
        <v>80</v>
      </c>
      <c r="D54" s="19" t="s">
        <v>199</v>
      </c>
      <c r="E54" s="114" t="s">
        <v>40</v>
      </c>
      <c r="F54" s="131">
        <v>1</v>
      </c>
      <c r="G54" s="184"/>
      <c r="H54" s="116">
        <f t="shared" ref="H54:H57" si="7">ROUND(G54*F54,2)</f>
        <v>0</v>
      </c>
    </row>
    <row r="55" spans="1:8" s="117" customFormat="1" ht="30" customHeight="1" x14ac:dyDescent="0.2">
      <c r="A55" s="121" t="s">
        <v>72</v>
      </c>
      <c r="B55" s="111" t="s">
        <v>120</v>
      </c>
      <c r="C55" s="112" t="s">
        <v>81</v>
      </c>
      <c r="D55" s="19" t="s">
        <v>199</v>
      </c>
      <c r="E55" s="114" t="s">
        <v>40</v>
      </c>
      <c r="F55" s="131">
        <v>1</v>
      </c>
      <c r="G55" s="184"/>
      <c r="H55" s="116">
        <f t="shared" si="7"/>
        <v>0</v>
      </c>
    </row>
    <row r="56" spans="1:8" s="117" customFormat="1" ht="30" customHeight="1" x14ac:dyDescent="0.2">
      <c r="A56" s="121" t="s">
        <v>73</v>
      </c>
      <c r="B56" s="111" t="s">
        <v>125</v>
      </c>
      <c r="C56" s="112" t="s">
        <v>82</v>
      </c>
      <c r="D56" s="19" t="s">
        <v>199</v>
      </c>
      <c r="E56" s="114" t="s">
        <v>40</v>
      </c>
      <c r="F56" s="131">
        <v>1</v>
      </c>
      <c r="G56" s="184"/>
      <c r="H56" s="116">
        <f t="shared" si="7"/>
        <v>0</v>
      </c>
    </row>
    <row r="57" spans="1:8" s="117" customFormat="1" ht="30" customHeight="1" x14ac:dyDescent="0.2">
      <c r="A57" s="54" t="s">
        <v>229</v>
      </c>
      <c r="B57" s="55" t="s">
        <v>127</v>
      </c>
      <c r="C57" s="1" t="s">
        <v>231</v>
      </c>
      <c r="D57" s="19" t="s">
        <v>199</v>
      </c>
      <c r="E57" s="56" t="s">
        <v>40</v>
      </c>
      <c r="F57" s="57">
        <v>1</v>
      </c>
      <c r="G57" s="187"/>
      <c r="H57" s="58">
        <f t="shared" si="7"/>
        <v>0</v>
      </c>
    </row>
    <row r="58" spans="1:8" ht="36" customHeight="1" x14ac:dyDescent="0.2">
      <c r="A58" s="98"/>
      <c r="B58" s="105"/>
      <c r="C58" s="122" t="s">
        <v>24</v>
      </c>
      <c r="D58" s="107"/>
      <c r="E58" s="123"/>
      <c r="F58" s="107"/>
      <c r="G58" s="186"/>
      <c r="H58" s="109"/>
    </row>
    <row r="59" spans="1:8" s="117" customFormat="1" ht="30" customHeight="1" x14ac:dyDescent="0.2">
      <c r="A59" s="124" t="s">
        <v>61</v>
      </c>
      <c r="B59" s="111" t="s">
        <v>130</v>
      </c>
      <c r="C59" s="112" t="s">
        <v>62</v>
      </c>
      <c r="D59" s="120" t="s">
        <v>281</v>
      </c>
      <c r="E59" s="114"/>
      <c r="F59" s="118"/>
      <c r="G59" s="185"/>
      <c r="H59" s="116"/>
    </row>
    <row r="60" spans="1:8" s="117" customFormat="1" ht="30" customHeight="1" x14ac:dyDescent="0.2">
      <c r="A60" s="124" t="s">
        <v>136</v>
      </c>
      <c r="B60" s="119" t="s">
        <v>34</v>
      </c>
      <c r="C60" s="112" t="s">
        <v>137</v>
      </c>
      <c r="D60" s="120"/>
      <c r="E60" s="114" t="s">
        <v>33</v>
      </c>
      <c r="F60" s="115">
        <v>200</v>
      </c>
      <c r="G60" s="184"/>
      <c r="H60" s="116">
        <f>ROUND(G60*F60,2)</f>
        <v>0</v>
      </c>
    </row>
    <row r="61" spans="1:8" s="117" customFormat="1" ht="30" customHeight="1" x14ac:dyDescent="0.2">
      <c r="A61" s="124" t="s">
        <v>63</v>
      </c>
      <c r="B61" s="119" t="s">
        <v>41</v>
      </c>
      <c r="C61" s="112" t="s">
        <v>138</v>
      </c>
      <c r="D61" s="120"/>
      <c r="E61" s="114" t="s">
        <v>33</v>
      </c>
      <c r="F61" s="115">
        <v>500</v>
      </c>
      <c r="G61" s="184"/>
      <c r="H61" s="116">
        <f>ROUND(G61*F61,2)</f>
        <v>0</v>
      </c>
    </row>
    <row r="62" spans="1:8" s="117" customFormat="1" ht="30" customHeight="1" x14ac:dyDescent="0.2">
      <c r="A62" s="124"/>
      <c r="B62" s="135" t="s">
        <v>131</v>
      </c>
      <c r="C62" s="1" t="s">
        <v>369</v>
      </c>
      <c r="D62" s="19" t="s">
        <v>163</v>
      </c>
      <c r="E62" s="136" t="s">
        <v>33</v>
      </c>
      <c r="F62" s="115">
        <v>1000</v>
      </c>
      <c r="G62" s="184"/>
      <c r="H62" s="137">
        <f>ROUND(G62*F62,2)</f>
        <v>0</v>
      </c>
    </row>
    <row r="63" spans="1:8" s="3" customFormat="1" ht="36" customHeight="1" x14ac:dyDescent="0.2">
      <c r="A63" s="4"/>
      <c r="B63" s="22"/>
      <c r="C63" s="53" t="s">
        <v>25</v>
      </c>
      <c r="D63" s="7"/>
      <c r="E63" s="17"/>
      <c r="F63" s="8"/>
      <c r="G63" s="188"/>
      <c r="H63" s="9"/>
    </row>
    <row r="64" spans="1:8" s="69" customFormat="1" ht="33" customHeight="1" x14ac:dyDescent="0.25">
      <c r="A64" s="21"/>
      <c r="B64" s="23" t="s">
        <v>429</v>
      </c>
      <c r="C64" s="70" t="s">
        <v>405</v>
      </c>
      <c r="D64" s="138" t="s">
        <v>168</v>
      </c>
      <c r="E64" s="65" t="s">
        <v>263</v>
      </c>
      <c r="F64" s="66">
        <v>10</v>
      </c>
      <c r="G64" s="67"/>
      <c r="H64" s="68">
        <f>ROUND(G64*F64,2)</f>
        <v>0</v>
      </c>
    </row>
    <row r="65" spans="1:8" s="69" customFormat="1" ht="33" customHeight="1" x14ac:dyDescent="0.25">
      <c r="A65" s="21"/>
      <c r="B65" s="23" t="s">
        <v>430</v>
      </c>
      <c r="C65" s="70" t="s">
        <v>403</v>
      </c>
      <c r="D65" s="138" t="s">
        <v>404</v>
      </c>
      <c r="E65" s="65" t="s">
        <v>50</v>
      </c>
      <c r="F65" s="66">
        <v>30</v>
      </c>
      <c r="G65" s="67"/>
      <c r="H65" s="68">
        <f>ROUND(G65*F65,2)</f>
        <v>0</v>
      </c>
    </row>
    <row r="66" spans="1:8" ht="30" customHeight="1" thickBot="1" x14ac:dyDescent="0.25">
      <c r="A66" s="139"/>
      <c r="B66" s="140" t="s">
        <v>12</v>
      </c>
      <c r="C66" s="202" t="str">
        <f>C7</f>
        <v>KEEWATIN ST ASPHALT PATHWAY - GALLAGHER AVE W TO SELKIRK AVE</v>
      </c>
      <c r="D66" s="203"/>
      <c r="E66" s="203"/>
      <c r="F66" s="204"/>
      <c r="G66" s="139" t="s">
        <v>17</v>
      </c>
      <c r="H66" s="139">
        <f>SUM(H7:H65)</f>
        <v>0</v>
      </c>
    </row>
    <row r="67" spans="1:8" s="104" customFormat="1" ht="30" customHeight="1" thickTop="1" x14ac:dyDescent="0.2">
      <c r="A67" s="101"/>
      <c r="B67" s="102" t="s">
        <v>13</v>
      </c>
      <c r="C67" s="199" t="s">
        <v>300</v>
      </c>
      <c r="D67" s="200"/>
      <c r="E67" s="200"/>
      <c r="F67" s="201"/>
      <c r="G67" s="101"/>
      <c r="H67" s="103"/>
    </row>
    <row r="68" spans="1:8" ht="36" customHeight="1" x14ac:dyDescent="0.2">
      <c r="A68" s="98"/>
      <c r="B68" s="105"/>
      <c r="C68" s="106" t="s">
        <v>19</v>
      </c>
      <c r="D68" s="107"/>
      <c r="E68" s="108" t="s">
        <v>2</v>
      </c>
      <c r="F68" s="108" t="s">
        <v>2</v>
      </c>
      <c r="G68" s="98" t="s">
        <v>2</v>
      </c>
      <c r="H68" s="109"/>
    </row>
    <row r="69" spans="1:8" s="117" customFormat="1" ht="30" customHeight="1" x14ac:dyDescent="0.2">
      <c r="A69" s="121" t="s">
        <v>83</v>
      </c>
      <c r="B69" s="111" t="s">
        <v>171</v>
      </c>
      <c r="C69" s="112" t="s">
        <v>401</v>
      </c>
      <c r="D69" s="113" t="s">
        <v>279</v>
      </c>
      <c r="E69" s="114" t="s">
        <v>31</v>
      </c>
      <c r="F69" s="118">
        <v>120</v>
      </c>
      <c r="G69" s="184"/>
      <c r="H69" s="116">
        <f t="shared" ref="H69:H70" si="8">ROUND(G69*F69,2)</f>
        <v>0</v>
      </c>
    </row>
    <row r="70" spans="1:8" s="117" customFormat="1" ht="30" customHeight="1" x14ac:dyDescent="0.2">
      <c r="A70" s="110" t="s">
        <v>84</v>
      </c>
      <c r="B70" s="111" t="s">
        <v>170</v>
      </c>
      <c r="C70" s="112" t="s">
        <v>85</v>
      </c>
      <c r="D70" s="113" t="s">
        <v>345</v>
      </c>
      <c r="E70" s="114" t="s">
        <v>33</v>
      </c>
      <c r="F70" s="118">
        <v>3100</v>
      </c>
      <c r="G70" s="184"/>
      <c r="H70" s="116">
        <f t="shared" si="8"/>
        <v>0</v>
      </c>
    </row>
    <row r="71" spans="1:8" s="117" customFormat="1" ht="32.450000000000003" customHeight="1" x14ac:dyDescent="0.2">
      <c r="A71" s="110" t="s">
        <v>86</v>
      </c>
      <c r="B71" s="111" t="s">
        <v>169</v>
      </c>
      <c r="C71" s="112" t="s">
        <v>282</v>
      </c>
      <c r="D71" s="113" t="s">
        <v>345</v>
      </c>
      <c r="E71" s="114"/>
      <c r="F71" s="118"/>
      <c r="G71" s="185"/>
      <c r="H71" s="116"/>
    </row>
    <row r="72" spans="1:8" s="117" customFormat="1" ht="30" customHeight="1" x14ac:dyDescent="0.2">
      <c r="A72" s="110" t="s">
        <v>283</v>
      </c>
      <c r="B72" s="119" t="s">
        <v>34</v>
      </c>
      <c r="C72" s="112" t="s">
        <v>437</v>
      </c>
      <c r="D72" s="120" t="s">
        <v>2</v>
      </c>
      <c r="E72" s="114" t="s">
        <v>35</v>
      </c>
      <c r="F72" s="118">
        <v>1180</v>
      </c>
      <c r="G72" s="184"/>
      <c r="H72" s="116">
        <f t="shared" ref="H72" si="9">ROUND(G72*F72,2)</f>
        <v>0</v>
      </c>
    </row>
    <row r="73" spans="1:8" s="117" customFormat="1" ht="38.450000000000003" customHeight="1" x14ac:dyDescent="0.2">
      <c r="A73" s="110" t="s">
        <v>36</v>
      </c>
      <c r="B73" s="111" t="s">
        <v>201</v>
      </c>
      <c r="C73" s="112" t="s">
        <v>37</v>
      </c>
      <c r="D73" s="113" t="s">
        <v>279</v>
      </c>
      <c r="E73" s="114"/>
      <c r="F73" s="118"/>
      <c r="G73" s="185"/>
      <c r="H73" s="116"/>
    </row>
    <row r="74" spans="1:8" s="117" customFormat="1" ht="36" customHeight="1" x14ac:dyDescent="0.2">
      <c r="A74" s="110" t="s">
        <v>284</v>
      </c>
      <c r="B74" s="119" t="s">
        <v>34</v>
      </c>
      <c r="C74" s="112" t="s">
        <v>285</v>
      </c>
      <c r="D74" s="120" t="s">
        <v>2</v>
      </c>
      <c r="E74" s="114" t="s">
        <v>31</v>
      </c>
      <c r="F74" s="118">
        <v>20</v>
      </c>
      <c r="G74" s="184"/>
      <c r="H74" s="116">
        <f t="shared" ref="H74" si="10">ROUND(G74*F74,2)</f>
        <v>0</v>
      </c>
    </row>
    <row r="75" spans="1:8" s="117" customFormat="1" ht="36" customHeight="1" x14ac:dyDescent="0.2">
      <c r="A75" s="110" t="s">
        <v>284</v>
      </c>
      <c r="B75" s="119" t="s">
        <v>41</v>
      </c>
      <c r="C75" s="112" t="s">
        <v>436</v>
      </c>
      <c r="D75" s="120" t="s">
        <v>2</v>
      </c>
      <c r="E75" s="114" t="s">
        <v>31</v>
      </c>
      <c r="F75" s="118">
        <v>440</v>
      </c>
      <c r="G75" s="184"/>
      <c r="H75" s="116">
        <f t="shared" ref="H75:H79" si="11">ROUND(G75*F75,2)</f>
        <v>0</v>
      </c>
    </row>
    <row r="76" spans="1:8" s="117" customFormat="1" ht="30" customHeight="1" x14ac:dyDescent="0.2">
      <c r="A76" s="121" t="s">
        <v>38</v>
      </c>
      <c r="B76" s="111" t="s">
        <v>202</v>
      </c>
      <c r="C76" s="112" t="s">
        <v>39</v>
      </c>
      <c r="D76" s="113" t="s">
        <v>279</v>
      </c>
      <c r="E76" s="114" t="s">
        <v>33</v>
      </c>
      <c r="F76" s="115">
        <v>400</v>
      </c>
      <c r="G76" s="184"/>
      <c r="H76" s="116">
        <f t="shared" si="11"/>
        <v>0</v>
      </c>
    </row>
    <row r="77" spans="1:8" s="117" customFormat="1" ht="30" customHeight="1" x14ac:dyDescent="0.2">
      <c r="A77" s="121" t="s">
        <v>346</v>
      </c>
      <c r="B77" s="111" t="s">
        <v>203</v>
      </c>
      <c r="C77" s="112" t="s">
        <v>347</v>
      </c>
      <c r="D77" s="113" t="s">
        <v>345</v>
      </c>
      <c r="E77" s="114" t="s">
        <v>31</v>
      </c>
      <c r="F77" s="118">
        <v>1090</v>
      </c>
      <c r="G77" s="184"/>
      <c r="H77" s="116">
        <f t="shared" si="11"/>
        <v>0</v>
      </c>
    </row>
    <row r="78" spans="1:8" s="117" customFormat="1" ht="33" customHeight="1" x14ac:dyDescent="0.2">
      <c r="A78" s="110" t="s">
        <v>90</v>
      </c>
      <c r="B78" s="111" t="s">
        <v>204</v>
      </c>
      <c r="C78" s="112" t="s">
        <v>286</v>
      </c>
      <c r="D78" s="113" t="s">
        <v>287</v>
      </c>
      <c r="E78" s="114"/>
      <c r="F78" s="118"/>
      <c r="G78" s="137"/>
      <c r="H78" s="116">
        <f t="shared" si="11"/>
        <v>0</v>
      </c>
    </row>
    <row r="79" spans="1:8" s="117" customFormat="1" ht="30" customHeight="1" x14ac:dyDescent="0.2">
      <c r="A79" s="110" t="s">
        <v>288</v>
      </c>
      <c r="B79" s="119" t="s">
        <v>34</v>
      </c>
      <c r="C79" s="112" t="s">
        <v>289</v>
      </c>
      <c r="D79" s="120" t="s">
        <v>2</v>
      </c>
      <c r="E79" s="114" t="s">
        <v>33</v>
      </c>
      <c r="F79" s="118">
        <v>3100</v>
      </c>
      <c r="G79" s="184"/>
      <c r="H79" s="116">
        <f t="shared" si="11"/>
        <v>0</v>
      </c>
    </row>
    <row r="80" spans="1:8" s="117" customFormat="1" ht="36.6" customHeight="1" x14ac:dyDescent="0.2">
      <c r="A80" s="110" t="s">
        <v>291</v>
      </c>
      <c r="B80" s="111" t="s">
        <v>205</v>
      </c>
      <c r="C80" s="112" t="s">
        <v>93</v>
      </c>
      <c r="D80" s="120" t="s">
        <v>294</v>
      </c>
      <c r="E80" s="114"/>
      <c r="F80" s="118"/>
      <c r="G80" s="185"/>
      <c r="H80" s="116"/>
    </row>
    <row r="81" spans="1:8" s="117" customFormat="1" ht="30" customHeight="1" x14ac:dyDescent="0.2">
      <c r="A81" s="110" t="s">
        <v>292</v>
      </c>
      <c r="B81" s="119" t="s">
        <v>34</v>
      </c>
      <c r="C81" s="112" t="s">
        <v>293</v>
      </c>
      <c r="D81" s="120" t="s">
        <v>2</v>
      </c>
      <c r="E81" s="114" t="s">
        <v>33</v>
      </c>
      <c r="F81" s="118">
        <v>3100</v>
      </c>
      <c r="G81" s="184"/>
      <c r="H81" s="116">
        <f>ROUND(G81*F81,2)</f>
        <v>0</v>
      </c>
    </row>
    <row r="82" spans="1:8" ht="36" customHeight="1" x14ac:dyDescent="0.2">
      <c r="A82" s="98"/>
      <c r="B82" s="105"/>
      <c r="C82" s="122" t="s">
        <v>273</v>
      </c>
      <c r="D82" s="107"/>
      <c r="E82" s="123"/>
      <c r="F82" s="107"/>
      <c r="G82" s="186"/>
      <c r="H82" s="109"/>
    </row>
    <row r="83" spans="1:8" s="117" customFormat="1" ht="30" customHeight="1" x14ac:dyDescent="0.2">
      <c r="A83" s="124" t="s">
        <v>64</v>
      </c>
      <c r="B83" s="111" t="s">
        <v>209</v>
      </c>
      <c r="C83" s="112" t="s">
        <v>65</v>
      </c>
      <c r="D83" s="113" t="s">
        <v>279</v>
      </c>
      <c r="E83" s="114"/>
      <c r="F83" s="118"/>
      <c r="G83" s="185"/>
      <c r="H83" s="116"/>
    </row>
    <row r="84" spans="1:8" s="117" customFormat="1" ht="30" customHeight="1" x14ac:dyDescent="0.2">
      <c r="A84" s="124" t="s">
        <v>66</v>
      </c>
      <c r="B84" s="119" t="s">
        <v>34</v>
      </c>
      <c r="C84" s="112" t="s">
        <v>67</v>
      </c>
      <c r="D84" s="120" t="s">
        <v>2</v>
      </c>
      <c r="E84" s="114" t="s">
        <v>33</v>
      </c>
      <c r="F84" s="118">
        <v>50</v>
      </c>
      <c r="G84" s="184"/>
      <c r="H84" s="116">
        <f>ROUND(G84*F84,2)</f>
        <v>0</v>
      </c>
    </row>
    <row r="85" spans="1:8" s="117" customFormat="1" ht="30" customHeight="1" x14ac:dyDescent="0.2">
      <c r="A85" s="124" t="s">
        <v>147</v>
      </c>
      <c r="B85" s="119" t="s">
        <v>41</v>
      </c>
      <c r="C85" s="112" t="s">
        <v>148</v>
      </c>
      <c r="D85" s="120" t="s">
        <v>2</v>
      </c>
      <c r="E85" s="114" t="s">
        <v>33</v>
      </c>
      <c r="F85" s="118">
        <v>550</v>
      </c>
      <c r="G85" s="184"/>
      <c r="H85" s="116">
        <f>ROUND(G85*F85,2)</f>
        <v>0</v>
      </c>
    </row>
    <row r="86" spans="1:8" s="117" customFormat="1" ht="33" customHeight="1" x14ac:dyDescent="0.2">
      <c r="A86" s="124" t="s">
        <v>348</v>
      </c>
      <c r="B86" s="111" t="s">
        <v>211</v>
      </c>
      <c r="C86" s="112" t="s">
        <v>349</v>
      </c>
      <c r="D86" s="120" t="s">
        <v>149</v>
      </c>
      <c r="E86" s="114"/>
      <c r="F86" s="118"/>
      <c r="G86" s="185"/>
      <c r="H86" s="116"/>
    </row>
    <row r="87" spans="1:8" s="117" customFormat="1" ht="43.9" customHeight="1" x14ac:dyDescent="0.2">
      <c r="A87" s="124" t="s">
        <v>350</v>
      </c>
      <c r="B87" s="119" t="s">
        <v>34</v>
      </c>
      <c r="C87" s="112" t="s">
        <v>396</v>
      </c>
      <c r="D87" s="120" t="s">
        <v>2</v>
      </c>
      <c r="E87" s="114" t="s">
        <v>33</v>
      </c>
      <c r="F87" s="118">
        <v>135</v>
      </c>
      <c r="G87" s="184"/>
      <c r="H87" s="116">
        <f>ROUND(G87*F87,2)</f>
        <v>0</v>
      </c>
    </row>
    <row r="88" spans="1:8" s="117" customFormat="1" ht="30" customHeight="1" x14ac:dyDescent="0.2">
      <c r="A88" s="124" t="s">
        <v>42</v>
      </c>
      <c r="B88" s="111" t="s">
        <v>212</v>
      </c>
      <c r="C88" s="112" t="s">
        <v>43</v>
      </c>
      <c r="D88" s="120" t="s">
        <v>149</v>
      </c>
      <c r="E88" s="114"/>
      <c r="F88" s="118"/>
      <c r="G88" s="185"/>
      <c r="H88" s="116"/>
    </row>
    <row r="89" spans="1:8" s="117" customFormat="1" ht="30" customHeight="1" x14ac:dyDescent="0.2">
      <c r="A89" s="124" t="s">
        <v>44</v>
      </c>
      <c r="B89" s="119" t="s">
        <v>34</v>
      </c>
      <c r="C89" s="112" t="s">
        <v>45</v>
      </c>
      <c r="D89" s="120" t="s">
        <v>2</v>
      </c>
      <c r="E89" s="114" t="s">
        <v>40</v>
      </c>
      <c r="F89" s="118">
        <v>60</v>
      </c>
      <c r="G89" s="184"/>
      <c r="H89" s="116">
        <f>ROUND(G89*F89,2)</f>
        <v>0</v>
      </c>
    </row>
    <row r="90" spans="1:8" s="117" customFormat="1" ht="30" x14ac:dyDescent="0.2">
      <c r="A90" s="124" t="s">
        <v>46</v>
      </c>
      <c r="B90" s="111" t="s">
        <v>213</v>
      </c>
      <c r="C90" s="112" t="s">
        <v>47</v>
      </c>
      <c r="D90" s="120" t="s">
        <v>149</v>
      </c>
      <c r="E90" s="114"/>
      <c r="F90" s="118"/>
      <c r="G90" s="185"/>
      <c r="H90" s="116"/>
    </row>
    <row r="91" spans="1:8" s="117" customFormat="1" ht="30" customHeight="1" x14ac:dyDescent="0.2">
      <c r="A91" s="125" t="s">
        <v>150</v>
      </c>
      <c r="B91" s="126" t="s">
        <v>34</v>
      </c>
      <c r="C91" s="127" t="s">
        <v>151</v>
      </c>
      <c r="D91" s="126" t="s">
        <v>2</v>
      </c>
      <c r="E91" s="126" t="s">
        <v>40</v>
      </c>
      <c r="F91" s="118">
        <v>150</v>
      </c>
      <c r="G91" s="184"/>
      <c r="H91" s="116">
        <f>ROUND(G91*F91,2)</f>
        <v>0</v>
      </c>
    </row>
    <row r="92" spans="1:8" s="117" customFormat="1" ht="30" customHeight="1" x14ac:dyDescent="0.2">
      <c r="A92" s="124" t="s">
        <v>48</v>
      </c>
      <c r="B92" s="119" t="s">
        <v>41</v>
      </c>
      <c r="C92" s="112" t="s">
        <v>49</v>
      </c>
      <c r="D92" s="120" t="s">
        <v>2</v>
      </c>
      <c r="E92" s="114" t="s">
        <v>40</v>
      </c>
      <c r="F92" s="118">
        <v>60</v>
      </c>
      <c r="G92" s="184"/>
      <c r="H92" s="116">
        <f>ROUND(G92*F92,2)</f>
        <v>0</v>
      </c>
    </row>
    <row r="93" spans="1:8" s="117" customFormat="1" ht="30" customHeight="1" x14ac:dyDescent="0.2">
      <c r="A93" s="124" t="s">
        <v>139</v>
      </c>
      <c r="B93" s="111" t="s">
        <v>214</v>
      </c>
      <c r="C93" s="112" t="s">
        <v>140</v>
      </c>
      <c r="D93" s="120" t="s">
        <v>98</v>
      </c>
      <c r="E93" s="114"/>
      <c r="F93" s="118"/>
      <c r="G93" s="185"/>
      <c r="H93" s="116"/>
    </row>
    <row r="94" spans="1:8" s="117" customFormat="1" ht="30" customHeight="1" x14ac:dyDescent="0.2">
      <c r="A94" s="124" t="s">
        <v>152</v>
      </c>
      <c r="B94" s="119" t="s">
        <v>34</v>
      </c>
      <c r="C94" s="112" t="s">
        <v>153</v>
      </c>
      <c r="D94" s="120" t="s">
        <v>2</v>
      </c>
      <c r="E94" s="114" t="s">
        <v>33</v>
      </c>
      <c r="F94" s="115">
        <v>400</v>
      </c>
      <c r="G94" s="184"/>
      <c r="H94" s="116">
        <f t="shared" ref="H94:H96" si="12">ROUND(G94*F94,2)</f>
        <v>0</v>
      </c>
    </row>
    <row r="95" spans="1:8" s="117" customFormat="1" ht="30" customHeight="1" x14ac:dyDescent="0.2">
      <c r="A95" s="124" t="s">
        <v>141</v>
      </c>
      <c r="B95" s="119" t="s">
        <v>41</v>
      </c>
      <c r="C95" s="112" t="s">
        <v>99</v>
      </c>
      <c r="D95" s="120" t="s">
        <v>2</v>
      </c>
      <c r="E95" s="114" t="s">
        <v>33</v>
      </c>
      <c r="F95" s="115">
        <v>1000</v>
      </c>
      <c r="G95" s="184"/>
      <c r="H95" s="116">
        <f t="shared" si="12"/>
        <v>0</v>
      </c>
    </row>
    <row r="96" spans="1:8" s="117" customFormat="1" ht="30" customHeight="1" x14ac:dyDescent="0.2">
      <c r="A96" s="124" t="s">
        <v>154</v>
      </c>
      <c r="B96" s="119" t="s">
        <v>51</v>
      </c>
      <c r="C96" s="112" t="s">
        <v>155</v>
      </c>
      <c r="D96" s="120" t="s">
        <v>2</v>
      </c>
      <c r="E96" s="114" t="s">
        <v>33</v>
      </c>
      <c r="F96" s="115">
        <v>10</v>
      </c>
      <c r="G96" s="184"/>
      <c r="H96" s="116">
        <f t="shared" si="12"/>
        <v>0</v>
      </c>
    </row>
    <row r="97" spans="1:8" s="117" customFormat="1" ht="36.75" customHeight="1" x14ac:dyDescent="0.2">
      <c r="A97" s="124" t="s">
        <v>375</v>
      </c>
      <c r="B97" s="111" t="s">
        <v>215</v>
      </c>
      <c r="C97" s="112" t="s">
        <v>376</v>
      </c>
      <c r="D97" s="120" t="s">
        <v>351</v>
      </c>
      <c r="E97" s="114"/>
      <c r="F97" s="115"/>
      <c r="G97" s="185"/>
      <c r="H97" s="116"/>
    </row>
    <row r="98" spans="1:8" s="117" customFormat="1" ht="34.5" customHeight="1" x14ac:dyDescent="0.2">
      <c r="A98" s="124" t="s">
        <v>377</v>
      </c>
      <c r="B98" s="119" t="s">
        <v>34</v>
      </c>
      <c r="C98" s="112" t="s">
        <v>416</v>
      </c>
      <c r="D98" s="120" t="s">
        <v>164</v>
      </c>
      <c r="E98" s="114" t="s">
        <v>33</v>
      </c>
      <c r="F98" s="115">
        <v>300</v>
      </c>
      <c r="G98" s="184"/>
      <c r="H98" s="116">
        <f t="shared" ref="H98:H99" si="13">ROUND(G98*F98,2)</f>
        <v>0</v>
      </c>
    </row>
    <row r="99" spans="1:8" s="117" customFormat="1" ht="30" customHeight="1" x14ac:dyDescent="0.2">
      <c r="A99" s="124" t="s">
        <v>378</v>
      </c>
      <c r="B99" s="119" t="s">
        <v>41</v>
      </c>
      <c r="C99" s="112" t="s">
        <v>417</v>
      </c>
      <c r="D99" s="120" t="s">
        <v>165</v>
      </c>
      <c r="E99" s="114" t="s">
        <v>33</v>
      </c>
      <c r="F99" s="118">
        <v>10</v>
      </c>
      <c r="G99" s="184"/>
      <c r="H99" s="116">
        <f t="shared" si="13"/>
        <v>0</v>
      </c>
    </row>
    <row r="100" spans="1:8" s="117" customFormat="1" ht="33" customHeight="1" x14ac:dyDescent="0.2">
      <c r="A100" s="124" t="s">
        <v>180</v>
      </c>
      <c r="B100" s="111" t="s">
        <v>216</v>
      </c>
      <c r="C100" s="112" t="s">
        <v>181</v>
      </c>
      <c r="D100" s="120" t="s">
        <v>351</v>
      </c>
      <c r="E100" s="114"/>
      <c r="F100" s="118"/>
      <c r="G100" s="185"/>
      <c r="H100" s="116"/>
    </row>
    <row r="101" spans="1:8" s="117" customFormat="1" ht="30" customHeight="1" x14ac:dyDescent="0.2">
      <c r="A101" s="124" t="s">
        <v>182</v>
      </c>
      <c r="B101" s="119" t="s">
        <v>34</v>
      </c>
      <c r="C101" s="112" t="s">
        <v>280</v>
      </c>
      <c r="D101" s="120" t="s">
        <v>183</v>
      </c>
      <c r="E101" s="114"/>
      <c r="F101" s="118"/>
      <c r="G101" s="185"/>
      <c r="H101" s="116"/>
    </row>
    <row r="102" spans="1:8" s="117" customFormat="1" ht="30" customHeight="1" x14ac:dyDescent="0.2">
      <c r="A102" s="124" t="s">
        <v>184</v>
      </c>
      <c r="B102" s="128" t="s">
        <v>100</v>
      </c>
      <c r="C102" s="112" t="s">
        <v>185</v>
      </c>
      <c r="D102" s="120"/>
      <c r="E102" s="114" t="s">
        <v>33</v>
      </c>
      <c r="F102" s="118">
        <v>10</v>
      </c>
      <c r="G102" s="184"/>
      <c r="H102" s="116">
        <f>ROUND(G102*F102,2)</f>
        <v>0</v>
      </c>
    </row>
    <row r="103" spans="1:8" s="117" customFormat="1" ht="30" customHeight="1" x14ac:dyDescent="0.2">
      <c r="A103" s="124" t="s">
        <v>186</v>
      </c>
      <c r="B103" s="128" t="s">
        <v>101</v>
      </c>
      <c r="C103" s="112" t="s">
        <v>187</v>
      </c>
      <c r="D103" s="120"/>
      <c r="E103" s="114" t="s">
        <v>33</v>
      </c>
      <c r="F103" s="118">
        <v>220</v>
      </c>
      <c r="G103" s="184"/>
      <c r="H103" s="116">
        <f>ROUND(G103*F103,2)</f>
        <v>0</v>
      </c>
    </row>
    <row r="104" spans="1:8" s="117" customFormat="1" ht="30" customHeight="1" x14ac:dyDescent="0.2">
      <c r="A104" s="124" t="s">
        <v>206</v>
      </c>
      <c r="B104" s="128" t="s">
        <v>102</v>
      </c>
      <c r="C104" s="112" t="s">
        <v>207</v>
      </c>
      <c r="D104" s="120" t="s">
        <v>2</v>
      </c>
      <c r="E104" s="114" t="s">
        <v>33</v>
      </c>
      <c r="F104" s="118">
        <v>200</v>
      </c>
      <c r="G104" s="184"/>
      <c r="H104" s="116">
        <f>ROUND(G104*F104,2)</f>
        <v>0</v>
      </c>
    </row>
    <row r="105" spans="1:8" s="117" customFormat="1" ht="31.5" customHeight="1" x14ac:dyDescent="0.2">
      <c r="A105" s="124" t="s">
        <v>208</v>
      </c>
      <c r="B105" s="111" t="s">
        <v>217</v>
      </c>
      <c r="C105" s="112" t="s">
        <v>210</v>
      </c>
      <c r="D105" s="120" t="s">
        <v>98</v>
      </c>
      <c r="E105" s="114" t="s">
        <v>33</v>
      </c>
      <c r="F105" s="131">
        <v>15</v>
      </c>
      <c r="G105" s="184"/>
      <c r="H105" s="116">
        <f t="shared" ref="H105:H106" si="14">ROUND(G105*F105,2)</f>
        <v>0</v>
      </c>
    </row>
    <row r="106" spans="1:8" s="117" customFormat="1" ht="30" customHeight="1" x14ac:dyDescent="0.2">
      <c r="A106" s="124" t="s">
        <v>264</v>
      </c>
      <c r="B106" s="111" t="s">
        <v>218</v>
      </c>
      <c r="C106" s="112" t="s">
        <v>265</v>
      </c>
      <c r="D106" s="120" t="s">
        <v>98</v>
      </c>
      <c r="E106" s="114" t="s">
        <v>33</v>
      </c>
      <c r="F106" s="118">
        <v>5</v>
      </c>
      <c r="G106" s="184"/>
      <c r="H106" s="116">
        <f t="shared" si="14"/>
        <v>0</v>
      </c>
    </row>
    <row r="107" spans="1:8" s="117" customFormat="1" ht="30" customHeight="1" x14ac:dyDescent="0.2">
      <c r="A107" s="124" t="s">
        <v>188</v>
      </c>
      <c r="B107" s="111" t="s">
        <v>219</v>
      </c>
      <c r="C107" s="112" t="s">
        <v>189</v>
      </c>
      <c r="D107" s="120" t="s">
        <v>190</v>
      </c>
      <c r="E107" s="114"/>
      <c r="F107" s="118"/>
      <c r="G107" s="185"/>
      <c r="H107" s="116"/>
    </row>
    <row r="108" spans="1:8" s="117" customFormat="1" ht="30" customHeight="1" x14ac:dyDescent="0.2">
      <c r="A108" s="124" t="s">
        <v>352</v>
      </c>
      <c r="B108" s="119" t="s">
        <v>34</v>
      </c>
      <c r="C108" s="112" t="s">
        <v>353</v>
      </c>
      <c r="D108" s="120" t="s">
        <v>2</v>
      </c>
      <c r="E108" s="114" t="s">
        <v>50</v>
      </c>
      <c r="F108" s="118">
        <v>300</v>
      </c>
      <c r="G108" s="184"/>
      <c r="H108" s="116">
        <f t="shared" ref="H108:H111" si="15">ROUND(G108*F108,2)</f>
        <v>0</v>
      </c>
    </row>
    <row r="109" spans="1:8" s="117" customFormat="1" ht="30" customHeight="1" x14ac:dyDescent="0.2">
      <c r="A109" s="124" t="s">
        <v>354</v>
      </c>
      <c r="B109" s="119" t="s">
        <v>41</v>
      </c>
      <c r="C109" s="112" t="s">
        <v>357</v>
      </c>
      <c r="D109" s="120"/>
      <c r="E109" s="114" t="s">
        <v>50</v>
      </c>
      <c r="F109" s="118">
        <v>200</v>
      </c>
      <c r="G109" s="184"/>
      <c r="H109" s="116">
        <f t="shared" si="15"/>
        <v>0</v>
      </c>
    </row>
    <row r="110" spans="1:8" s="117" customFormat="1" ht="30" customHeight="1" x14ac:dyDescent="0.2">
      <c r="A110" s="124" t="s">
        <v>355</v>
      </c>
      <c r="B110" s="119" t="s">
        <v>51</v>
      </c>
      <c r="C110" s="112" t="s">
        <v>356</v>
      </c>
      <c r="D110" s="120" t="s">
        <v>2</v>
      </c>
      <c r="E110" s="114" t="s">
        <v>50</v>
      </c>
      <c r="F110" s="118">
        <v>150</v>
      </c>
      <c r="G110" s="184"/>
      <c r="H110" s="116">
        <f t="shared" si="15"/>
        <v>0</v>
      </c>
    </row>
    <row r="111" spans="1:8" s="129" customFormat="1" ht="30" customHeight="1" x14ac:dyDescent="0.2">
      <c r="A111" s="124" t="s">
        <v>379</v>
      </c>
      <c r="B111" s="119" t="s">
        <v>60</v>
      </c>
      <c r="C111" s="112" t="s">
        <v>380</v>
      </c>
      <c r="D111" s="120"/>
      <c r="E111" s="114" t="s">
        <v>50</v>
      </c>
      <c r="F111" s="118">
        <v>500</v>
      </c>
      <c r="G111" s="184"/>
      <c r="H111" s="116">
        <f t="shared" si="15"/>
        <v>0</v>
      </c>
    </row>
    <row r="112" spans="1:8" s="117" customFormat="1" ht="30" customHeight="1" x14ac:dyDescent="0.2">
      <c r="A112" s="124" t="s">
        <v>191</v>
      </c>
      <c r="B112" s="111" t="s">
        <v>220</v>
      </c>
      <c r="C112" s="112" t="s">
        <v>192</v>
      </c>
      <c r="D112" s="120" t="s">
        <v>190</v>
      </c>
      <c r="E112" s="114"/>
      <c r="F112" s="118"/>
      <c r="G112" s="185"/>
      <c r="H112" s="116"/>
    </row>
    <row r="113" spans="1:8" s="129" customFormat="1" ht="40.5" customHeight="1" x14ac:dyDescent="0.2">
      <c r="A113" s="124" t="s">
        <v>358</v>
      </c>
      <c r="B113" s="119" t="s">
        <v>34</v>
      </c>
      <c r="C113" s="112" t="s">
        <v>296</v>
      </c>
      <c r="D113" s="120" t="s">
        <v>359</v>
      </c>
      <c r="E113" s="114" t="s">
        <v>50</v>
      </c>
      <c r="F113" s="118">
        <v>200</v>
      </c>
      <c r="G113" s="184"/>
      <c r="H113" s="116">
        <f t="shared" ref="H113" si="16">ROUND(G113*F113,2)</f>
        <v>0</v>
      </c>
    </row>
    <row r="114" spans="1:8" s="117" customFormat="1" ht="53.25" customHeight="1" x14ac:dyDescent="0.2">
      <c r="A114" s="124" t="s">
        <v>360</v>
      </c>
      <c r="B114" s="119" t="s">
        <v>41</v>
      </c>
      <c r="C114" s="112" t="s">
        <v>397</v>
      </c>
      <c r="D114" s="120" t="s">
        <v>361</v>
      </c>
      <c r="E114" s="114" t="s">
        <v>50</v>
      </c>
      <c r="F114" s="118">
        <v>590</v>
      </c>
      <c r="G114" s="184"/>
      <c r="H114" s="116">
        <f>ROUND(G114*F114,2)</f>
        <v>0</v>
      </c>
    </row>
    <row r="115" spans="1:8" s="117" customFormat="1" ht="56.25" customHeight="1" x14ac:dyDescent="0.2">
      <c r="A115" s="124" t="s">
        <v>362</v>
      </c>
      <c r="B115" s="119" t="s">
        <v>51</v>
      </c>
      <c r="C115" s="112" t="s">
        <v>398</v>
      </c>
      <c r="D115" s="120" t="s">
        <v>361</v>
      </c>
      <c r="E115" s="114" t="s">
        <v>50</v>
      </c>
      <c r="F115" s="118">
        <v>135</v>
      </c>
      <c r="G115" s="184"/>
      <c r="H115" s="116">
        <f>ROUND(G115*F115,2)</f>
        <v>0</v>
      </c>
    </row>
    <row r="116" spans="1:8" s="117" customFormat="1" ht="33" customHeight="1" x14ac:dyDescent="0.2">
      <c r="A116" s="124" t="s">
        <v>103</v>
      </c>
      <c r="B116" s="111" t="s">
        <v>221</v>
      </c>
      <c r="C116" s="112" t="s">
        <v>52</v>
      </c>
      <c r="D116" s="120" t="s">
        <v>156</v>
      </c>
      <c r="E116" s="114"/>
      <c r="F116" s="118"/>
      <c r="G116" s="185"/>
      <c r="H116" s="116"/>
    </row>
    <row r="117" spans="1:8" s="117" customFormat="1" ht="36.75" customHeight="1" x14ac:dyDescent="0.2">
      <c r="A117" s="124" t="s">
        <v>363</v>
      </c>
      <c r="B117" s="119" t="s">
        <v>34</v>
      </c>
      <c r="C117" s="112" t="s">
        <v>295</v>
      </c>
      <c r="D117" s="120" t="s">
        <v>253</v>
      </c>
      <c r="E117" s="114"/>
      <c r="F117" s="118"/>
      <c r="G117" s="137"/>
      <c r="H117" s="116"/>
    </row>
    <row r="118" spans="1:8" s="117" customFormat="1" ht="30" customHeight="1" x14ac:dyDescent="0.2">
      <c r="A118" s="124" t="s">
        <v>364</v>
      </c>
      <c r="B118" s="142" t="s">
        <v>100</v>
      </c>
      <c r="C118" s="143" t="s">
        <v>262</v>
      </c>
      <c r="D118" s="113"/>
      <c r="E118" s="144" t="s">
        <v>50</v>
      </c>
      <c r="F118" s="145">
        <v>15</v>
      </c>
      <c r="G118" s="184"/>
      <c r="H118" s="141">
        <f>ROUND(G118*F118,2)</f>
        <v>0</v>
      </c>
    </row>
    <row r="119" spans="1:8" s="117" customFormat="1" ht="30" customHeight="1" x14ac:dyDescent="0.2">
      <c r="A119" s="124" t="s">
        <v>365</v>
      </c>
      <c r="B119" s="142" t="s">
        <v>101</v>
      </c>
      <c r="C119" s="143" t="s">
        <v>366</v>
      </c>
      <c r="D119" s="113"/>
      <c r="E119" s="144" t="s">
        <v>50</v>
      </c>
      <c r="F119" s="145">
        <v>15</v>
      </c>
      <c r="G119" s="184"/>
      <c r="H119" s="141">
        <f>ROUND(G119*F119,2)</f>
        <v>0</v>
      </c>
    </row>
    <row r="120" spans="1:8" s="117" customFormat="1" ht="43.9" customHeight="1" x14ac:dyDescent="0.2">
      <c r="A120" s="124" t="s">
        <v>193</v>
      </c>
      <c r="B120" s="111" t="s">
        <v>222</v>
      </c>
      <c r="C120" s="112" t="s">
        <v>194</v>
      </c>
      <c r="D120" s="120" t="s">
        <v>195</v>
      </c>
      <c r="E120" s="114" t="s">
        <v>33</v>
      </c>
      <c r="F120" s="118">
        <v>20</v>
      </c>
      <c r="G120" s="184"/>
      <c r="H120" s="116">
        <f t="shared" ref="H120" si="17">ROUND(G120*F120,2)</f>
        <v>0</v>
      </c>
    </row>
    <row r="121" spans="1:8" s="117" customFormat="1" ht="43.9" customHeight="1" x14ac:dyDescent="0.2">
      <c r="A121" s="124" t="s">
        <v>157</v>
      </c>
      <c r="B121" s="111" t="s">
        <v>223</v>
      </c>
      <c r="C121" s="112" t="s">
        <v>158</v>
      </c>
      <c r="D121" s="120" t="s">
        <v>367</v>
      </c>
      <c r="E121" s="130"/>
      <c r="F121" s="118"/>
      <c r="G121" s="185"/>
      <c r="H121" s="116"/>
    </row>
    <row r="122" spans="1:8" s="117" customFormat="1" ht="30" customHeight="1" x14ac:dyDescent="0.2">
      <c r="A122" s="124" t="s">
        <v>196</v>
      </c>
      <c r="B122" s="119" t="s">
        <v>34</v>
      </c>
      <c r="C122" s="112" t="s">
        <v>368</v>
      </c>
      <c r="D122" s="120"/>
      <c r="E122" s="114"/>
      <c r="F122" s="118"/>
      <c r="G122" s="185"/>
      <c r="H122" s="116"/>
    </row>
    <row r="123" spans="1:8" s="117" customFormat="1" ht="30" customHeight="1" x14ac:dyDescent="0.2">
      <c r="A123" s="124" t="s">
        <v>159</v>
      </c>
      <c r="B123" s="128" t="s">
        <v>100</v>
      </c>
      <c r="C123" s="112" t="s">
        <v>112</v>
      </c>
      <c r="D123" s="120"/>
      <c r="E123" s="114" t="s">
        <v>35</v>
      </c>
      <c r="F123" s="118">
        <v>650</v>
      </c>
      <c r="G123" s="184"/>
      <c r="H123" s="116">
        <f>ROUND(G123*F123,2)</f>
        <v>0</v>
      </c>
    </row>
    <row r="124" spans="1:8" s="117" customFormat="1" ht="30" customHeight="1" x14ac:dyDescent="0.2">
      <c r="A124" s="124" t="s">
        <v>160</v>
      </c>
      <c r="B124" s="119" t="s">
        <v>41</v>
      </c>
      <c r="C124" s="112" t="s">
        <v>68</v>
      </c>
      <c r="D124" s="120"/>
      <c r="E124" s="114"/>
      <c r="F124" s="118"/>
      <c r="G124" s="185"/>
      <c r="H124" s="116"/>
    </row>
    <row r="125" spans="1:8" s="117" customFormat="1" ht="30" customHeight="1" x14ac:dyDescent="0.2">
      <c r="A125" s="124" t="s">
        <v>161</v>
      </c>
      <c r="B125" s="128" t="s">
        <v>100</v>
      </c>
      <c r="C125" s="112" t="s">
        <v>112</v>
      </c>
      <c r="D125" s="120"/>
      <c r="E125" s="114" t="s">
        <v>35</v>
      </c>
      <c r="F125" s="118">
        <v>150</v>
      </c>
      <c r="G125" s="184"/>
      <c r="H125" s="116">
        <f>ROUND(G125*F125,2)</f>
        <v>0</v>
      </c>
    </row>
    <row r="126" spans="1:8" s="117" customFormat="1" ht="30" customHeight="1" x14ac:dyDescent="0.2">
      <c r="A126" s="124" t="s">
        <v>106</v>
      </c>
      <c r="B126" s="111" t="s">
        <v>224</v>
      </c>
      <c r="C126" s="112" t="s">
        <v>108</v>
      </c>
      <c r="D126" s="120" t="s">
        <v>162</v>
      </c>
      <c r="E126" s="114" t="s">
        <v>40</v>
      </c>
      <c r="F126" s="131">
        <v>32</v>
      </c>
      <c r="G126" s="184"/>
      <c r="H126" s="116">
        <f t="shared" ref="H126" si="18">ROUND(G126*F126,2)</f>
        <v>0</v>
      </c>
    </row>
    <row r="127" spans="1:8" ht="36" customHeight="1" x14ac:dyDescent="0.2">
      <c r="A127" s="98"/>
      <c r="B127" s="132"/>
      <c r="C127" s="122" t="s">
        <v>20</v>
      </c>
      <c r="D127" s="107"/>
      <c r="E127" s="108"/>
      <c r="F127" s="108"/>
      <c r="G127" s="189"/>
      <c r="H127" s="109"/>
    </row>
    <row r="128" spans="1:8" s="117" customFormat="1" ht="43.9" customHeight="1" x14ac:dyDescent="0.2">
      <c r="A128" s="121" t="s">
        <v>53</v>
      </c>
      <c r="B128" s="111" t="s">
        <v>225</v>
      </c>
      <c r="C128" s="112" t="s">
        <v>54</v>
      </c>
      <c r="D128" s="120" t="s">
        <v>290</v>
      </c>
      <c r="E128" s="114"/>
      <c r="F128" s="131"/>
      <c r="G128" s="185"/>
      <c r="H128" s="146"/>
    </row>
    <row r="129" spans="1:8" s="117" customFormat="1" ht="43.9" customHeight="1" x14ac:dyDescent="0.2">
      <c r="A129" s="121" t="s">
        <v>74</v>
      </c>
      <c r="B129" s="119" t="s">
        <v>34</v>
      </c>
      <c r="C129" s="112" t="s">
        <v>297</v>
      </c>
      <c r="D129" s="120" t="s">
        <v>2</v>
      </c>
      <c r="E129" s="114" t="s">
        <v>33</v>
      </c>
      <c r="F129" s="131">
        <v>150</v>
      </c>
      <c r="G129" s="184"/>
      <c r="H129" s="116">
        <f t="shared" ref="H129" si="19">ROUND(G129*F129,2)</f>
        <v>0</v>
      </c>
    </row>
    <row r="130" spans="1:8" ht="36" customHeight="1" x14ac:dyDescent="0.2">
      <c r="A130" s="98"/>
      <c r="B130" s="132"/>
      <c r="C130" s="122" t="s">
        <v>21</v>
      </c>
      <c r="D130" s="107"/>
      <c r="E130" s="133"/>
      <c r="F130" s="108"/>
      <c r="G130" s="186"/>
      <c r="H130" s="109"/>
    </row>
    <row r="131" spans="1:8" s="117" customFormat="1" ht="30" customHeight="1" x14ac:dyDescent="0.2">
      <c r="A131" s="121" t="s">
        <v>55</v>
      </c>
      <c r="B131" s="111" t="s">
        <v>226</v>
      </c>
      <c r="C131" s="112" t="s">
        <v>56</v>
      </c>
      <c r="D131" s="120" t="s">
        <v>114</v>
      </c>
      <c r="E131" s="114" t="s">
        <v>50</v>
      </c>
      <c r="F131" s="131">
        <v>100</v>
      </c>
      <c r="G131" s="184"/>
      <c r="H131" s="116">
        <f>ROUND(G131*F131,2)</f>
        <v>0</v>
      </c>
    </row>
    <row r="132" spans="1:8" ht="48" customHeight="1" x14ac:dyDescent="0.2">
      <c r="A132" s="98"/>
      <c r="B132" s="132"/>
      <c r="C132" s="122" t="s">
        <v>22</v>
      </c>
      <c r="D132" s="107"/>
      <c r="E132" s="133"/>
      <c r="F132" s="108"/>
      <c r="G132" s="189"/>
      <c r="H132" s="109"/>
    </row>
    <row r="133" spans="1:8" s="117" customFormat="1" ht="43.9" customHeight="1" x14ac:dyDescent="0.2">
      <c r="A133" s="121" t="s">
        <v>381</v>
      </c>
      <c r="B133" s="111" t="s">
        <v>227</v>
      </c>
      <c r="C133" s="112" t="s">
        <v>382</v>
      </c>
      <c r="D133" s="120" t="s">
        <v>118</v>
      </c>
      <c r="E133" s="114"/>
      <c r="F133" s="131"/>
      <c r="G133" s="185"/>
      <c r="H133" s="146"/>
    </row>
    <row r="134" spans="1:8" s="117" customFormat="1" ht="30" customHeight="1" x14ac:dyDescent="0.2">
      <c r="A134" s="121" t="s">
        <v>383</v>
      </c>
      <c r="B134" s="119" t="s">
        <v>34</v>
      </c>
      <c r="C134" s="112" t="s">
        <v>142</v>
      </c>
      <c r="D134" s="120"/>
      <c r="E134" s="114" t="s">
        <v>40</v>
      </c>
      <c r="F134" s="131">
        <v>1</v>
      </c>
      <c r="G134" s="184"/>
      <c r="H134" s="116">
        <f>ROUND(G134*F134,2)</f>
        <v>0</v>
      </c>
    </row>
    <row r="135" spans="1:8" s="117" customFormat="1" ht="30" customHeight="1" x14ac:dyDescent="0.2">
      <c r="A135" s="121" t="s">
        <v>143</v>
      </c>
      <c r="B135" s="111" t="s">
        <v>228</v>
      </c>
      <c r="C135" s="112" t="s">
        <v>144</v>
      </c>
      <c r="D135" s="120" t="s">
        <v>118</v>
      </c>
      <c r="E135" s="114" t="s">
        <v>50</v>
      </c>
      <c r="F135" s="131">
        <v>4</v>
      </c>
      <c r="G135" s="184"/>
      <c r="H135" s="116">
        <f>ROUND(G135*F135,2)</f>
        <v>0</v>
      </c>
    </row>
    <row r="136" spans="1:8" s="147" customFormat="1" ht="35.25" customHeight="1" x14ac:dyDescent="0.2">
      <c r="A136" s="121" t="s">
        <v>75</v>
      </c>
      <c r="B136" s="111" t="s">
        <v>230</v>
      </c>
      <c r="C136" s="18" t="s">
        <v>197</v>
      </c>
      <c r="D136" s="19" t="s">
        <v>199</v>
      </c>
      <c r="E136" s="114"/>
      <c r="F136" s="131"/>
      <c r="G136" s="185"/>
      <c r="H136" s="146"/>
    </row>
    <row r="137" spans="1:8" s="117" customFormat="1" ht="43.9" customHeight="1" x14ac:dyDescent="0.2">
      <c r="A137" s="121" t="s">
        <v>76</v>
      </c>
      <c r="B137" s="119" t="s">
        <v>34</v>
      </c>
      <c r="C137" s="1" t="s">
        <v>254</v>
      </c>
      <c r="D137" s="120"/>
      <c r="E137" s="114" t="s">
        <v>40</v>
      </c>
      <c r="F137" s="131">
        <v>3</v>
      </c>
      <c r="G137" s="184"/>
      <c r="H137" s="116">
        <f t="shared" ref="H137:H138" si="20">ROUND(G137*F137,2)</f>
        <v>0</v>
      </c>
    </row>
    <row r="138" spans="1:8" s="117" customFormat="1" ht="43.9" customHeight="1" x14ac:dyDescent="0.2">
      <c r="A138" s="121" t="s">
        <v>77</v>
      </c>
      <c r="B138" s="119" t="s">
        <v>41</v>
      </c>
      <c r="C138" s="1" t="s">
        <v>255</v>
      </c>
      <c r="D138" s="120"/>
      <c r="E138" s="114" t="s">
        <v>40</v>
      </c>
      <c r="F138" s="131">
        <v>3</v>
      </c>
      <c r="G138" s="184"/>
      <c r="H138" s="116">
        <f t="shared" si="20"/>
        <v>0</v>
      </c>
    </row>
    <row r="139" spans="1:8" s="147" customFormat="1" ht="36" customHeight="1" x14ac:dyDescent="0.2">
      <c r="A139" s="121" t="s">
        <v>384</v>
      </c>
      <c r="B139" s="111" t="s">
        <v>232</v>
      </c>
      <c r="C139" s="148" t="s">
        <v>385</v>
      </c>
      <c r="D139" s="120" t="s">
        <v>118</v>
      </c>
      <c r="E139" s="114"/>
      <c r="F139" s="131"/>
      <c r="G139" s="185"/>
      <c r="H139" s="146"/>
    </row>
    <row r="140" spans="1:8" s="147" customFormat="1" ht="30" customHeight="1" x14ac:dyDescent="0.2">
      <c r="A140" s="121" t="s">
        <v>386</v>
      </c>
      <c r="B140" s="119" t="s">
        <v>34</v>
      </c>
      <c r="C140" s="148" t="s">
        <v>387</v>
      </c>
      <c r="D140" s="120"/>
      <c r="E140" s="114" t="s">
        <v>40</v>
      </c>
      <c r="F140" s="131">
        <v>1</v>
      </c>
      <c r="G140" s="184"/>
      <c r="H140" s="116">
        <f>ROUND(G140*F140,2)</f>
        <v>0</v>
      </c>
    </row>
    <row r="141" spans="1:8" ht="36" customHeight="1" x14ac:dyDescent="0.2">
      <c r="A141" s="98"/>
      <c r="B141" s="134"/>
      <c r="C141" s="122" t="s">
        <v>23</v>
      </c>
      <c r="D141" s="107"/>
      <c r="E141" s="133"/>
      <c r="F141" s="108"/>
      <c r="G141" s="186"/>
      <c r="H141" s="109"/>
    </row>
    <row r="142" spans="1:8" s="117" customFormat="1" ht="43.9" customHeight="1" x14ac:dyDescent="0.2">
      <c r="A142" s="121" t="s">
        <v>57</v>
      </c>
      <c r="B142" s="111" t="s">
        <v>233</v>
      </c>
      <c r="C142" s="1" t="s">
        <v>198</v>
      </c>
      <c r="D142" s="19" t="s">
        <v>199</v>
      </c>
      <c r="E142" s="114" t="s">
        <v>40</v>
      </c>
      <c r="F142" s="131">
        <v>5</v>
      </c>
      <c r="G142" s="184"/>
      <c r="H142" s="116">
        <f>ROUND(G142*F142,2)</f>
        <v>0</v>
      </c>
    </row>
    <row r="143" spans="1:8" s="117" customFormat="1" ht="30" customHeight="1" x14ac:dyDescent="0.2">
      <c r="A143" s="121" t="s">
        <v>69</v>
      </c>
      <c r="B143" s="111" t="s">
        <v>272</v>
      </c>
      <c r="C143" s="112" t="s">
        <v>78</v>
      </c>
      <c r="D143" s="120" t="s">
        <v>118</v>
      </c>
      <c r="E143" s="114"/>
      <c r="F143" s="131"/>
      <c r="G143" s="137"/>
      <c r="H143" s="146"/>
    </row>
    <row r="144" spans="1:8" s="117" customFormat="1" ht="30" customHeight="1" x14ac:dyDescent="0.2">
      <c r="A144" s="121" t="s">
        <v>79</v>
      </c>
      <c r="B144" s="119" t="s">
        <v>34</v>
      </c>
      <c r="C144" s="112" t="s">
        <v>134</v>
      </c>
      <c r="D144" s="120"/>
      <c r="E144" s="114" t="s">
        <v>70</v>
      </c>
      <c r="F144" s="149">
        <v>1</v>
      </c>
      <c r="G144" s="184"/>
      <c r="H144" s="116">
        <f>ROUND(G144*F144,2)</f>
        <v>0</v>
      </c>
    </row>
    <row r="145" spans="1:8" s="117" customFormat="1" ht="30" customHeight="1" x14ac:dyDescent="0.2">
      <c r="A145" s="121" t="s">
        <v>58</v>
      </c>
      <c r="B145" s="111" t="s">
        <v>410</v>
      </c>
      <c r="C145" s="1" t="s">
        <v>200</v>
      </c>
      <c r="D145" s="19" t="s">
        <v>199</v>
      </c>
      <c r="E145" s="114"/>
      <c r="F145" s="131"/>
      <c r="G145" s="185"/>
      <c r="H145" s="146"/>
    </row>
    <row r="146" spans="1:8" s="117" customFormat="1" ht="30" customHeight="1" x14ac:dyDescent="0.2">
      <c r="A146" s="121" t="s">
        <v>59</v>
      </c>
      <c r="B146" s="119" t="s">
        <v>34</v>
      </c>
      <c r="C146" s="112" t="s">
        <v>135</v>
      </c>
      <c r="D146" s="120"/>
      <c r="E146" s="114" t="s">
        <v>40</v>
      </c>
      <c r="F146" s="131">
        <v>4</v>
      </c>
      <c r="G146" s="184"/>
      <c r="H146" s="116">
        <f t="shared" ref="H146:H148" si="21">ROUND(G146*F146,2)</f>
        <v>0</v>
      </c>
    </row>
    <row r="147" spans="1:8" s="117" customFormat="1" ht="30" customHeight="1" x14ac:dyDescent="0.2">
      <c r="A147" s="121" t="s">
        <v>73</v>
      </c>
      <c r="B147" s="111" t="s">
        <v>411</v>
      </c>
      <c r="C147" s="112" t="s">
        <v>82</v>
      </c>
      <c r="D147" s="19" t="s">
        <v>199</v>
      </c>
      <c r="E147" s="114" t="s">
        <v>40</v>
      </c>
      <c r="F147" s="131">
        <v>8</v>
      </c>
      <c r="G147" s="184"/>
      <c r="H147" s="116">
        <f t="shared" si="21"/>
        <v>0</v>
      </c>
    </row>
    <row r="148" spans="1:8" s="117" customFormat="1" ht="30" customHeight="1" x14ac:dyDescent="0.2">
      <c r="A148" s="54" t="s">
        <v>229</v>
      </c>
      <c r="B148" s="55" t="s">
        <v>412</v>
      </c>
      <c r="C148" s="1" t="s">
        <v>231</v>
      </c>
      <c r="D148" s="19" t="s">
        <v>199</v>
      </c>
      <c r="E148" s="56" t="s">
        <v>40</v>
      </c>
      <c r="F148" s="57">
        <v>10</v>
      </c>
      <c r="G148" s="187"/>
      <c r="H148" s="58">
        <f t="shared" si="21"/>
        <v>0</v>
      </c>
    </row>
    <row r="149" spans="1:8" ht="36" customHeight="1" x14ac:dyDescent="0.2">
      <c r="A149" s="98"/>
      <c r="B149" s="105"/>
      <c r="C149" s="122" t="s">
        <v>24</v>
      </c>
      <c r="D149" s="107"/>
      <c r="E149" s="123"/>
      <c r="F149" s="107"/>
      <c r="G149" s="186"/>
      <c r="H149" s="109"/>
    </row>
    <row r="150" spans="1:8" s="117" customFormat="1" ht="30" customHeight="1" x14ac:dyDescent="0.2">
      <c r="A150" s="124" t="s">
        <v>61</v>
      </c>
      <c r="B150" s="111" t="s">
        <v>413</v>
      </c>
      <c r="C150" s="112" t="s">
        <v>62</v>
      </c>
      <c r="D150" s="120" t="s">
        <v>281</v>
      </c>
      <c r="E150" s="114"/>
      <c r="F150" s="118"/>
      <c r="G150" s="185"/>
      <c r="H150" s="116"/>
    </row>
    <row r="151" spans="1:8" s="117" customFormat="1" ht="30" customHeight="1" x14ac:dyDescent="0.2">
      <c r="A151" s="124" t="s">
        <v>136</v>
      </c>
      <c r="B151" s="119" t="s">
        <v>34</v>
      </c>
      <c r="C151" s="112" t="s">
        <v>137</v>
      </c>
      <c r="D151" s="120"/>
      <c r="E151" s="114" t="s">
        <v>33</v>
      </c>
      <c r="F151" s="115">
        <v>200</v>
      </c>
      <c r="G151" s="184"/>
      <c r="H151" s="116">
        <f>ROUND(G151*F151,2)</f>
        <v>0</v>
      </c>
    </row>
    <row r="152" spans="1:8" s="117" customFormat="1" ht="30" customHeight="1" x14ac:dyDescent="0.2">
      <c r="A152" s="124" t="s">
        <v>63</v>
      </c>
      <c r="B152" s="119" t="s">
        <v>41</v>
      </c>
      <c r="C152" s="112" t="s">
        <v>138</v>
      </c>
      <c r="D152" s="120"/>
      <c r="E152" s="114" t="s">
        <v>33</v>
      </c>
      <c r="F152" s="115">
        <v>200</v>
      </c>
      <c r="G152" s="184"/>
      <c r="H152" s="116">
        <f>ROUND(G152*F152,2)</f>
        <v>0</v>
      </c>
    </row>
    <row r="153" spans="1:8" s="3" customFormat="1" ht="36" customHeight="1" x14ac:dyDescent="0.2">
      <c r="A153" s="4"/>
      <c r="B153" s="22"/>
      <c r="C153" s="53" t="s">
        <v>25</v>
      </c>
      <c r="D153" s="7"/>
      <c r="E153" s="17"/>
      <c r="F153" s="8"/>
      <c r="G153" s="188"/>
      <c r="H153" s="9"/>
    </row>
    <row r="154" spans="1:8" s="69" customFormat="1" ht="33" customHeight="1" x14ac:dyDescent="0.25">
      <c r="A154" s="21"/>
      <c r="B154" s="23" t="s">
        <v>434</v>
      </c>
      <c r="C154" s="70" t="s">
        <v>405</v>
      </c>
      <c r="D154" s="138" t="s">
        <v>168</v>
      </c>
      <c r="E154" s="65" t="s">
        <v>263</v>
      </c>
      <c r="F154" s="66">
        <v>10</v>
      </c>
      <c r="G154" s="67"/>
      <c r="H154" s="68">
        <f>ROUND(G154*F154,2)</f>
        <v>0</v>
      </c>
    </row>
    <row r="155" spans="1:8" s="69" customFormat="1" ht="33" customHeight="1" x14ac:dyDescent="0.25">
      <c r="A155" s="21"/>
      <c r="B155" s="23" t="s">
        <v>435</v>
      </c>
      <c r="C155" s="70" t="s">
        <v>403</v>
      </c>
      <c r="D155" s="138" t="s">
        <v>404</v>
      </c>
      <c r="E155" s="65" t="s">
        <v>50</v>
      </c>
      <c r="F155" s="66">
        <v>50</v>
      </c>
      <c r="G155" s="67"/>
      <c r="H155" s="68">
        <f>ROUND(G155*F155,2)</f>
        <v>0</v>
      </c>
    </row>
    <row r="156" spans="1:8" s="104" customFormat="1" ht="30" customHeight="1" thickBot="1" x14ac:dyDescent="0.25">
      <c r="A156" s="150"/>
      <c r="B156" s="140" t="s">
        <v>13</v>
      </c>
      <c r="C156" s="202" t="str">
        <f>C67</f>
        <v>KEEWATIN ST ASPHALT PATHWAY - SELKIRK AVE TO BURROWS AVE</v>
      </c>
      <c r="D156" s="203"/>
      <c r="E156" s="203"/>
      <c r="F156" s="204"/>
      <c r="G156" s="150" t="s">
        <v>17</v>
      </c>
      <c r="H156" s="150">
        <f>SUM(H67:H155)</f>
        <v>0</v>
      </c>
    </row>
    <row r="157" spans="1:8" s="104" customFormat="1" ht="30" customHeight="1" thickTop="1" x14ac:dyDescent="0.2">
      <c r="A157" s="101"/>
      <c r="B157" s="102" t="s">
        <v>14</v>
      </c>
      <c r="C157" s="193" t="s">
        <v>301</v>
      </c>
      <c r="D157" s="194"/>
      <c r="E157" s="194"/>
      <c r="F157" s="195"/>
      <c r="G157" s="101"/>
      <c r="H157" s="103"/>
    </row>
    <row r="158" spans="1:8" ht="36" customHeight="1" x14ac:dyDescent="0.2">
      <c r="A158" s="98"/>
      <c r="B158" s="105"/>
      <c r="C158" s="106" t="s">
        <v>19</v>
      </c>
      <c r="D158" s="107"/>
      <c r="E158" s="108" t="s">
        <v>2</v>
      </c>
      <c r="F158" s="108" t="s">
        <v>2</v>
      </c>
      <c r="G158" s="98" t="s">
        <v>2</v>
      </c>
      <c r="H158" s="109"/>
    </row>
    <row r="159" spans="1:8" s="117" customFormat="1" ht="30" customHeight="1" x14ac:dyDescent="0.2">
      <c r="A159" s="110" t="s">
        <v>84</v>
      </c>
      <c r="B159" s="111" t="s">
        <v>173</v>
      </c>
      <c r="C159" s="112" t="s">
        <v>85</v>
      </c>
      <c r="D159" s="113" t="s">
        <v>345</v>
      </c>
      <c r="E159" s="114" t="s">
        <v>33</v>
      </c>
      <c r="F159" s="118">
        <v>900</v>
      </c>
      <c r="G159" s="184"/>
      <c r="H159" s="116">
        <f t="shared" ref="H159" si="22">ROUND(G159*F159,2)</f>
        <v>0</v>
      </c>
    </row>
    <row r="160" spans="1:8" s="117" customFormat="1" ht="32.450000000000003" customHeight="1" x14ac:dyDescent="0.2">
      <c r="A160" s="110" t="s">
        <v>86</v>
      </c>
      <c r="B160" s="111" t="s">
        <v>174</v>
      </c>
      <c r="C160" s="112" t="s">
        <v>282</v>
      </c>
      <c r="D160" s="113" t="s">
        <v>345</v>
      </c>
      <c r="E160" s="114"/>
      <c r="F160" s="118"/>
      <c r="G160" s="185"/>
      <c r="H160" s="116"/>
    </row>
    <row r="161" spans="1:8" s="117" customFormat="1" ht="30" customHeight="1" x14ac:dyDescent="0.2">
      <c r="A161" s="110" t="s">
        <v>283</v>
      </c>
      <c r="B161" s="119" t="s">
        <v>34</v>
      </c>
      <c r="C161" s="112" t="s">
        <v>437</v>
      </c>
      <c r="D161" s="120" t="s">
        <v>2</v>
      </c>
      <c r="E161" s="114" t="s">
        <v>35</v>
      </c>
      <c r="F161" s="118">
        <v>350</v>
      </c>
      <c r="G161" s="184"/>
      <c r="H161" s="116">
        <f t="shared" ref="H161" si="23">ROUND(G161*F161,2)</f>
        <v>0</v>
      </c>
    </row>
    <row r="162" spans="1:8" s="117" customFormat="1" ht="38.450000000000003" customHeight="1" x14ac:dyDescent="0.2">
      <c r="A162" s="110" t="s">
        <v>36</v>
      </c>
      <c r="B162" s="111" t="s">
        <v>175</v>
      </c>
      <c r="C162" s="112" t="s">
        <v>37</v>
      </c>
      <c r="D162" s="113" t="s">
        <v>279</v>
      </c>
      <c r="E162" s="114"/>
      <c r="F162" s="118"/>
      <c r="G162" s="185"/>
      <c r="H162" s="116"/>
    </row>
    <row r="163" spans="1:8" s="117" customFormat="1" ht="36" customHeight="1" x14ac:dyDescent="0.2">
      <c r="A163" s="110" t="s">
        <v>284</v>
      </c>
      <c r="B163" s="119" t="s">
        <v>34</v>
      </c>
      <c r="C163" s="112" t="s">
        <v>436</v>
      </c>
      <c r="D163" s="120" t="s">
        <v>2</v>
      </c>
      <c r="E163" s="114" t="s">
        <v>31</v>
      </c>
      <c r="F163" s="118">
        <v>155</v>
      </c>
      <c r="G163" s="184"/>
      <c r="H163" s="116">
        <f t="shared" ref="H163:H167" si="24">ROUND(G163*F163,2)</f>
        <v>0</v>
      </c>
    </row>
    <row r="164" spans="1:8" s="117" customFormat="1" ht="30" customHeight="1" x14ac:dyDescent="0.2">
      <c r="A164" s="121" t="s">
        <v>38</v>
      </c>
      <c r="B164" s="111" t="s">
        <v>234</v>
      </c>
      <c r="C164" s="112" t="s">
        <v>39</v>
      </c>
      <c r="D164" s="113" t="s">
        <v>279</v>
      </c>
      <c r="E164" s="114" t="s">
        <v>33</v>
      </c>
      <c r="F164" s="118">
        <v>2000</v>
      </c>
      <c r="G164" s="184"/>
      <c r="H164" s="116">
        <f t="shared" si="24"/>
        <v>0</v>
      </c>
    </row>
    <row r="165" spans="1:8" s="117" customFormat="1" ht="30" customHeight="1" x14ac:dyDescent="0.2">
      <c r="A165" s="121" t="s">
        <v>346</v>
      </c>
      <c r="B165" s="111" t="s">
        <v>235</v>
      </c>
      <c r="C165" s="112" t="s">
        <v>347</v>
      </c>
      <c r="D165" s="113" t="s">
        <v>345</v>
      </c>
      <c r="E165" s="114" t="s">
        <v>31</v>
      </c>
      <c r="F165" s="118">
        <v>350</v>
      </c>
      <c r="G165" s="184"/>
      <c r="H165" s="116">
        <f t="shared" si="24"/>
        <v>0</v>
      </c>
    </row>
    <row r="166" spans="1:8" s="117" customFormat="1" ht="33" customHeight="1" x14ac:dyDescent="0.2">
      <c r="A166" s="110" t="s">
        <v>90</v>
      </c>
      <c r="B166" s="111" t="s">
        <v>236</v>
      </c>
      <c r="C166" s="112" t="s">
        <v>286</v>
      </c>
      <c r="D166" s="113" t="s">
        <v>287</v>
      </c>
      <c r="E166" s="114"/>
      <c r="F166" s="118"/>
      <c r="G166" s="185"/>
      <c r="H166" s="116"/>
    </row>
    <row r="167" spans="1:8" s="117" customFormat="1" ht="30" customHeight="1" x14ac:dyDescent="0.2">
      <c r="A167" s="110" t="s">
        <v>288</v>
      </c>
      <c r="B167" s="119" t="s">
        <v>34</v>
      </c>
      <c r="C167" s="112" t="s">
        <v>289</v>
      </c>
      <c r="D167" s="120" t="s">
        <v>2</v>
      </c>
      <c r="E167" s="114" t="s">
        <v>33</v>
      </c>
      <c r="F167" s="118">
        <v>900</v>
      </c>
      <c r="G167" s="184"/>
      <c r="H167" s="116">
        <f t="shared" si="24"/>
        <v>0</v>
      </c>
    </row>
    <row r="168" spans="1:8" s="117" customFormat="1" ht="36.6" customHeight="1" x14ac:dyDescent="0.2">
      <c r="A168" s="110" t="s">
        <v>291</v>
      </c>
      <c r="B168" s="111" t="s">
        <v>237</v>
      </c>
      <c r="C168" s="112" t="s">
        <v>93</v>
      </c>
      <c r="D168" s="120" t="s">
        <v>294</v>
      </c>
      <c r="E168" s="114"/>
      <c r="F168" s="118"/>
      <c r="G168" s="185"/>
      <c r="H168" s="116"/>
    </row>
    <row r="169" spans="1:8" s="117" customFormat="1" ht="30" customHeight="1" x14ac:dyDescent="0.2">
      <c r="A169" s="110" t="s">
        <v>292</v>
      </c>
      <c r="B169" s="119" t="s">
        <v>34</v>
      </c>
      <c r="C169" s="112" t="s">
        <v>293</v>
      </c>
      <c r="D169" s="120" t="s">
        <v>2</v>
      </c>
      <c r="E169" s="114" t="s">
        <v>33</v>
      </c>
      <c r="F169" s="118">
        <v>900</v>
      </c>
      <c r="G169" s="184"/>
      <c r="H169" s="116">
        <f>ROUND(G169*F169,2)</f>
        <v>0</v>
      </c>
    </row>
    <row r="170" spans="1:8" ht="36" customHeight="1" x14ac:dyDescent="0.2">
      <c r="A170" s="98"/>
      <c r="B170" s="105"/>
      <c r="C170" s="122" t="s">
        <v>273</v>
      </c>
      <c r="D170" s="107"/>
      <c r="E170" s="123"/>
      <c r="F170" s="107"/>
      <c r="G170" s="189"/>
      <c r="H170" s="109"/>
    </row>
    <row r="171" spans="1:8" s="117" customFormat="1" ht="30" customHeight="1" x14ac:dyDescent="0.2">
      <c r="A171" s="124" t="s">
        <v>64</v>
      </c>
      <c r="B171" s="111" t="s">
        <v>238</v>
      </c>
      <c r="C171" s="112" t="s">
        <v>65</v>
      </c>
      <c r="D171" s="113" t="s">
        <v>279</v>
      </c>
      <c r="E171" s="114"/>
      <c r="F171" s="118"/>
      <c r="G171" s="185"/>
      <c r="H171" s="116"/>
    </row>
    <row r="172" spans="1:8" s="117" customFormat="1" ht="30" customHeight="1" x14ac:dyDescent="0.2">
      <c r="A172" s="124" t="s">
        <v>147</v>
      </c>
      <c r="B172" s="119" t="s">
        <v>34</v>
      </c>
      <c r="C172" s="112" t="s">
        <v>148</v>
      </c>
      <c r="D172" s="120" t="s">
        <v>2</v>
      </c>
      <c r="E172" s="114" t="s">
        <v>33</v>
      </c>
      <c r="F172" s="118">
        <v>50</v>
      </c>
      <c r="G172" s="184"/>
      <c r="H172" s="116">
        <f>ROUND(G172*F172,2)</f>
        <v>0</v>
      </c>
    </row>
    <row r="173" spans="1:8" s="117" customFormat="1" ht="30" customHeight="1" x14ac:dyDescent="0.2">
      <c r="A173" s="124" t="s">
        <v>139</v>
      </c>
      <c r="B173" s="111" t="s">
        <v>239</v>
      </c>
      <c r="C173" s="112" t="s">
        <v>140</v>
      </c>
      <c r="D173" s="120" t="s">
        <v>98</v>
      </c>
      <c r="E173" s="114"/>
      <c r="F173" s="118"/>
      <c r="G173" s="185"/>
      <c r="H173" s="116"/>
    </row>
    <row r="174" spans="1:8" s="117" customFormat="1" ht="30" customHeight="1" x14ac:dyDescent="0.2">
      <c r="A174" s="124" t="s">
        <v>141</v>
      </c>
      <c r="B174" s="119" t="s">
        <v>34</v>
      </c>
      <c r="C174" s="112" t="s">
        <v>99</v>
      </c>
      <c r="D174" s="120" t="s">
        <v>2</v>
      </c>
      <c r="E174" s="114" t="s">
        <v>33</v>
      </c>
      <c r="F174" s="118">
        <v>120</v>
      </c>
      <c r="G174" s="184"/>
      <c r="H174" s="116">
        <f t="shared" ref="H174" si="25">ROUND(G174*F174,2)</f>
        <v>0</v>
      </c>
    </row>
    <row r="175" spans="1:8" s="117" customFormat="1" ht="36.75" customHeight="1" x14ac:dyDescent="0.2">
      <c r="A175" s="124" t="s">
        <v>375</v>
      </c>
      <c r="B175" s="111" t="s">
        <v>240</v>
      </c>
      <c r="C175" s="112" t="s">
        <v>376</v>
      </c>
      <c r="D175" s="120" t="s">
        <v>351</v>
      </c>
      <c r="E175" s="114"/>
      <c r="F175" s="118"/>
      <c r="G175" s="185"/>
      <c r="H175" s="116"/>
    </row>
    <row r="176" spans="1:8" s="117" customFormat="1" ht="38.25" customHeight="1" x14ac:dyDescent="0.2">
      <c r="A176" s="124" t="s">
        <v>399</v>
      </c>
      <c r="B176" s="119" t="s">
        <v>34</v>
      </c>
      <c r="C176" s="112" t="s">
        <v>400</v>
      </c>
      <c r="D176" s="120" t="s">
        <v>392</v>
      </c>
      <c r="E176" s="114" t="s">
        <v>33</v>
      </c>
      <c r="F176" s="118">
        <v>50</v>
      </c>
      <c r="G176" s="184"/>
      <c r="H176" s="116">
        <f t="shared" ref="H176:H178" si="26">ROUND(G176*F176,2)</f>
        <v>0</v>
      </c>
    </row>
    <row r="177" spans="1:8" s="117" customFormat="1" ht="30" customHeight="1" x14ac:dyDescent="0.2">
      <c r="A177" s="59" t="s">
        <v>191</v>
      </c>
      <c r="B177" s="60" t="s">
        <v>241</v>
      </c>
      <c r="C177" s="61" t="s">
        <v>192</v>
      </c>
      <c r="D177" s="62" t="s">
        <v>190</v>
      </c>
      <c r="E177" s="63"/>
      <c r="F177" s="115"/>
      <c r="G177" s="137"/>
      <c r="H177" s="137">
        <f t="shared" si="26"/>
        <v>0</v>
      </c>
    </row>
    <row r="178" spans="1:8" s="117" customFormat="1" ht="43.5" customHeight="1" x14ac:dyDescent="0.2">
      <c r="A178" s="59" t="s">
        <v>393</v>
      </c>
      <c r="B178" s="64" t="s">
        <v>34</v>
      </c>
      <c r="C178" s="61" t="s">
        <v>394</v>
      </c>
      <c r="D178" s="62" t="s">
        <v>395</v>
      </c>
      <c r="E178" s="63" t="s">
        <v>50</v>
      </c>
      <c r="F178" s="115">
        <v>50</v>
      </c>
      <c r="G178" s="184"/>
      <c r="H178" s="137">
        <f t="shared" si="26"/>
        <v>0</v>
      </c>
    </row>
    <row r="179" spans="1:8" ht="36" customHeight="1" x14ac:dyDescent="0.2">
      <c r="A179" s="98"/>
      <c r="B179" s="132"/>
      <c r="C179" s="122" t="s">
        <v>20</v>
      </c>
      <c r="D179" s="107"/>
      <c r="E179" s="108"/>
      <c r="F179" s="108"/>
      <c r="G179" s="189"/>
      <c r="H179" s="109"/>
    </row>
    <row r="180" spans="1:8" s="117" customFormat="1" ht="43.9" customHeight="1" x14ac:dyDescent="0.2">
      <c r="A180" s="121" t="s">
        <v>266</v>
      </c>
      <c r="B180" s="111" t="s">
        <v>242</v>
      </c>
      <c r="C180" s="112" t="s">
        <v>267</v>
      </c>
      <c r="D180" s="120" t="s">
        <v>367</v>
      </c>
      <c r="E180" s="130"/>
      <c r="F180" s="118"/>
      <c r="G180" s="185"/>
      <c r="H180" s="146"/>
    </row>
    <row r="181" spans="1:8" s="117" customFormat="1" ht="30" customHeight="1" x14ac:dyDescent="0.2">
      <c r="A181" s="121" t="s">
        <v>268</v>
      </c>
      <c r="B181" s="119" t="s">
        <v>34</v>
      </c>
      <c r="C181" s="112" t="s">
        <v>368</v>
      </c>
      <c r="D181" s="120"/>
      <c r="E181" s="114"/>
      <c r="F181" s="118"/>
      <c r="G181" s="185"/>
      <c r="H181" s="146"/>
    </row>
    <row r="182" spans="1:8" s="117" customFormat="1" ht="30" customHeight="1" x14ac:dyDescent="0.2">
      <c r="A182" s="121" t="s">
        <v>269</v>
      </c>
      <c r="B182" s="128" t="s">
        <v>100</v>
      </c>
      <c r="C182" s="112" t="s">
        <v>112</v>
      </c>
      <c r="D182" s="120"/>
      <c r="E182" s="114" t="s">
        <v>35</v>
      </c>
      <c r="F182" s="118">
        <v>180</v>
      </c>
      <c r="G182" s="184"/>
      <c r="H182" s="116">
        <f>ROUND(G182*F182,2)</f>
        <v>0</v>
      </c>
    </row>
    <row r="183" spans="1:8" s="117" customFormat="1" ht="30" customHeight="1" x14ac:dyDescent="0.2">
      <c r="A183" s="121" t="s">
        <v>270</v>
      </c>
      <c r="B183" s="119" t="s">
        <v>41</v>
      </c>
      <c r="C183" s="112" t="s">
        <v>68</v>
      </c>
      <c r="D183" s="120"/>
      <c r="E183" s="114"/>
      <c r="F183" s="118"/>
      <c r="G183" s="185"/>
      <c r="H183" s="146"/>
    </row>
    <row r="184" spans="1:8" s="117" customFormat="1" ht="30" customHeight="1" x14ac:dyDescent="0.2">
      <c r="A184" s="121" t="s">
        <v>271</v>
      </c>
      <c r="B184" s="128" t="s">
        <v>100</v>
      </c>
      <c r="C184" s="112" t="s">
        <v>112</v>
      </c>
      <c r="D184" s="120"/>
      <c r="E184" s="114" t="s">
        <v>35</v>
      </c>
      <c r="F184" s="118">
        <v>10</v>
      </c>
      <c r="G184" s="184"/>
      <c r="H184" s="116">
        <f>ROUND(G184*F184,2)</f>
        <v>0</v>
      </c>
    </row>
    <row r="185" spans="1:8" ht="36" customHeight="1" x14ac:dyDescent="0.2">
      <c r="A185" s="98"/>
      <c r="B185" s="132"/>
      <c r="C185" s="122" t="s">
        <v>21</v>
      </c>
      <c r="D185" s="107"/>
      <c r="E185" s="133"/>
      <c r="F185" s="108"/>
      <c r="G185" s="189"/>
      <c r="H185" s="109"/>
    </row>
    <row r="186" spans="1:8" s="117" customFormat="1" ht="30" customHeight="1" x14ac:dyDescent="0.2">
      <c r="A186" s="121" t="s">
        <v>55</v>
      </c>
      <c r="B186" s="111" t="s">
        <v>243</v>
      </c>
      <c r="C186" s="112" t="s">
        <v>56</v>
      </c>
      <c r="D186" s="120" t="s">
        <v>114</v>
      </c>
      <c r="E186" s="114" t="s">
        <v>50</v>
      </c>
      <c r="F186" s="131">
        <v>20</v>
      </c>
      <c r="G186" s="184"/>
      <c r="H186" s="116">
        <f>ROUND(G186*F186,2)</f>
        <v>0</v>
      </c>
    </row>
    <row r="187" spans="1:8" ht="48" customHeight="1" x14ac:dyDescent="0.2">
      <c r="A187" s="98"/>
      <c r="B187" s="132"/>
      <c r="C187" s="122" t="s">
        <v>22</v>
      </c>
      <c r="D187" s="107"/>
      <c r="E187" s="133"/>
      <c r="F187" s="108"/>
      <c r="G187" s="189"/>
      <c r="H187" s="109"/>
    </row>
    <row r="188" spans="1:8" s="117" customFormat="1" ht="30" customHeight="1" x14ac:dyDescent="0.2">
      <c r="A188" s="121" t="s">
        <v>115</v>
      </c>
      <c r="B188" s="111" t="s">
        <v>244</v>
      </c>
      <c r="C188" s="112" t="s">
        <v>117</v>
      </c>
      <c r="D188" s="120" t="s">
        <v>118</v>
      </c>
      <c r="E188" s="114"/>
      <c r="F188" s="131"/>
      <c r="G188" s="185"/>
      <c r="H188" s="146"/>
    </row>
    <row r="189" spans="1:8" s="117" customFormat="1" ht="30" customHeight="1" x14ac:dyDescent="0.2">
      <c r="A189" s="121" t="s">
        <v>388</v>
      </c>
      <c r="B189" s="119" t="s">
        <v>34</v>
      </c>
      <c r="C189" s="112" t="s">
        <v>166</v>
      </c>
      <c r="D189" s="120"/>
      <c r="E189" s="114" t="s">
        <v>40</v>
      </c>
      <c r="F189" s="131">
        <v>1</v>
      </c>
      <c r="G189" s="184"/>
      <c r="H189" s="116">
        <f>ROUND(G189*F189,2)</f>
        <v>0</v>
      </c>
    </row>
    <row r="190" spans="1:8" s="117" customFormat="1" ht="30" customHeight="1" x14ac:dyDescent="0.2">
      <c r="A190" s="121" t="s">
        <v>119</v>
      </c>
      <c r="B190" s="111" t="s">
        <v>245</v>
      </c>
      <c r="C190" s="112" t="s">
        <v>121</v>
      </c>
      <c r="D190" s="120" t="s">
        <v>118</v>
      </c>
      <c r="E190" s="114"/>
      <c r="F190" s="131"/>
      <c r="G190" s="185"/>
      <c r="H190" s="146"/>
    </row>
    <row r="191" spans="1:8" s="117" customFormat="1" ht="30" customHeight="1" x14ac:dyDescent="0.2">
      <c r="A191" s="121" t="s">
        <v>122</v>
      </c>
      <c r="B191" s="119" t="s">
        <v>34</v>
      </c>
      <c r="C191" s="112" t="s">
        <v>123</v>
      </c>
      <c r="D191" s="120"/>
      <c r="E191" s="114"/>
      <c r="F191" s="131"/>
      <c r="G191" s="185"/>
      <c r="H191" s="146"/>
    </row>
    <row r="192" spans="1:8" s="117" customFormat="1" ht="43.9" customHeight="1" x14ac:dyDescent="0.2">
      <c r="A192" s="121" t="s">
        <v>124</v>
      </c>
      <c r="B192" s="128" t="s">
        <v>100</v>
      </c>
      <c r="C192" s="112" t="s">
        <v>414</v>
      </c>
      <c r="D192" s="120"/>
      <c r="E192" s="114" t="s">
        <v>50</v>
      </c>
      <c r="F192" s="131">
        <v>4</v>
      </c>
      <c r="G192" s="184"/>
      <c r="H192" s="116">
        <f>ROUND(G192*F192,2)</f>
        <v>0</v>
      </c>
    </row>
    <row r="193" spans="1:8" s="151" customFormat="1" ht="37.5" customHeight="1" x14ac:dyDescent="0.2">
      <c r="A193" s="121" t="s">
        <v>126</v>
      </c>
      <c r="B193" s="111" t="s">
        <v>246</v>
      </c>
      <c r="C193" s="148" t="s">
        <v>128</v>
      </c>
      <c r="D193" s="120" t="s">
        <v>118</v>
      </c>
      <c r="E193" s="114"/>
      <c r="F193" s="131"/>
      <c r="G193" s="185"/>
      <c r="H193" s="146"/>
    </row>
    <row r="194" spans="1:8" s="147" customFormat="1" ht="39.950000000000003" customHeight="1" x14ac:dyDescent="0.2">
      <c r="A194" s="121" t="s">
        <v>129</v>
      </c>
      <c r="B194" s="119" t="s">
        <v>34</v>
      </c>
      <c r="C194" s="148" t="s">
        <v>391</v>
      </c>
      <c r="D194" s="120"/>
      <c r="E194" s="114"/>
      <c r="F194" s="131"/>
      <c r="G194" s="185"/>
      <c r="H194" s="146"/>
    </row>
    <row r="195" spans="1:8" s="117" customFormat="1" ht="43.9" customHeight="1" x14ac:dyDescent="0.2">
      <c r="A195" s="54" t="s">
        <v>389</v>
      </c>
      <c r="B195" s="128" t="s">
        <v>100</v>
      </c>
      <c r="C195" s="112" t="s">
        <v>390</v>
      </c>
      <c r="D195" s="120"/>
      <c r="E195" s="114" t="s">
        <v>40</v>
      </c>
      <c r="F195" s="131">
        <v>1</v>
      </c>
      <c r="G195" s="184"/>
      <c r="H195" s="116">
        <f t="shared" ref="H195" si="27">ROUND(G195*F195,2)</f>
        <v>0</v>
      </c>
    </row>
    <row r="196" spans="1:8" ht="36" customHeight="1" x14ac:dyDescent="0.2">
      <c r="A196" s="98"/>
      <c r="B196" s="105"/>
      <c r="C196" s="122" t="s">
        <v>24</v>
      </c>
      <c r="D196" s="107"/>
      <c r="E196" s="123"/>
      <c r="F196" s="107"/>
      <c r="G196" s="189"/>
      <c r="H196" s="109"/>
    </row>
    <row r="197" spans="1:8" s="117" customFormat="1" ht="30" customHeight="1" x14ac:dyDescent="0.2">
      <c r="A197" s="124" t="s">
        <v>61</v>
      </c>
      <c r="B197" s="111" t="s">
        <v>247</v>
      </c>
      <c r="C197" s="112" t="s">
        <v>62</v>
      </c>
      <c r="D197" s="120" t="s">
        <v>281</v>
      </c>
      <c r="E197" s="114"/>
      <c r="F197" s="118"/>
      <c r="G197" s="185"/>
      <c r="H197" s="116"/>
    </row>
    <row r="198" spans="1:8" s="117" customFormat="1" ht="30" customHeight="1" x14ac:dyDescent="0.2">
      <c r="A198" s="124" t="s">
        <v>63</v>
      </c>
      <c r="B198" s="119" t="s">
        <v>34</v>
      </c>
      <c r="C198" s="112" t="s">
        <v>138</v>
      </c>
      <c r="D198" s="120"/>
      <c r="E198" s="114" t="s">
        <v>33</v>
      </c>
      <c r="F198" s="118">
        <v>2000</v>
      </c>
      <c r="G198" s="184"/>
      <c r="H198" s="116">
        <f>ROUND(G198*F198,2)</f>
        <v>0</v>
      </c>
    </row>
    <row r="199" spans="1:8" s="3" customFormat="1" ht="36" customHeight="1" x14ac:dyDescent="0.2">
      <c r="A199" s="4"/>
      <c r="B199" s="22"/>
      <c r="C199" s="53" t="s">
        <v>25</v>
      </c>
      <c r="D199" s="7"/>
      <c r="E199" s="17"/>
      <c r="F199" s="8"/>
      <c r="G199" s="188"/>
      <c r="H199" s="9"/>
    </row>
    <row r="200" spans="1:8" s="69" customFormat="1" ht="33" customHeight="1" x14ac:dyDescent="0.25">
      <c r="A200" s="21"/>
      <c r="B200" s="23" t="s">
        <v>248</v>
      </c>
      <c r="C200" s="70" t="s">
        <v>406</v>
      </c>
      <c r="D200" s="138" t="s">
        <v>407</v>
      </c>
      <c r="E200" s="65" t="s">
        <v>40</v>
      </c>
      <c r="F200" s="66">
        <v>2</v>
      </c>
      <c r="G200" s="67"/>
      <c r="H200" s="68">
        <f>ROUND(G200*F200,2)</f>
        <v>0</v>
      </c>
    </row>
    <row r="201" spans="1:8" s="104" customFormat="1" ht="30" customHeight="1" thickBot="1" x14ac:dyDescent="0.25">
      <c r="A201" s="150"/>
      <c r="B201" s="140" t="s">
        <v>14</v>
      </c>
      <c r="C201" s="202" t="str">
        <f>C157</f>
        <v>TYNDALL ASPHALT PATHWAY - KEEWATIN ST TO DORSET ST</v>
      </c>
      <c r="D201" s="203"/>
      <c r="E201" s="203"/>
      <c r="F201" s="204"/>
      <c r="G201" s="150" t="s">
        <v>17</v>
      </c>
      <c r="H201" s="150">
        <f>SUM(H157:H200)</f>
        <v>0</v>
      </c>
    </row>
    <row r="202" spans="1:8" s="104" customFormat="1" ht="30" customHeight="1" thickTop="1" x14ac:dyDescent="0.2">
      <c r="A202" s="101"/>
      <c r="B202" s="102" t="s">
        <v>15</v>
      </c>
      <c r="C202" s="199" t="s">
        <v>311</v>
      </c>
      <c r="D202" s="200"/>
      <c r="E202" s="200"/>
      <c r="F202" s="201"/>
      <c r="G202" s="101"/>
      <c r="H202" s="103"/>
    </row>
    <row r="203" spans="1:8" s="3" customFormat="1" ht="36" customHeight="1" x14ac:dyDescent="0.2">
      <c r="A203" s="4"/>
      <c r="B203" s="30"/>
      <c r="C203" s="31" t="s">
        <v>330</v>
      </c>
      <c r="D203" s="7"/>
      <c r="E203" s="8" t="s">
        <v>2</v>
      </c>
      <c r="F203" s="8" t="s">
        <v>2</v>
      </c>
      <c r="G203" s="4" t="s">
        <v>2</v>
      </c>
      <c r="H203" s="9"/>
    </row>
    <row r="204" spans="1:8" s="39" customFormat="1" ht="30" customHeight="1" x14ac:dyDescent="0.2">
      <c r="A204" s="32"/>
      <c r="B204" s="33" t="s">
        <v>249</v>
      </c>
      <c r="C204" s="34" t="s">
        <v>312</v>
      </c>
      <c r="D204" s="2" t="s">
        <v>431</v>
      </c>
      <c r="E204" s="35" t="s">
        <v>2</v>
      </c>
      <c r="F204" s="36" t="s">
        <v>2</v>
      </c>
      <c r="G204" s="37"/>
      <c r="H204" s="38"/>
    </row>
    <row r="205" spans="1:8" s="45" customFormat="1" ht="30" customHeight="1" x14ac:dyDescent="0.2">
      <c r="A205" s="32"/>
      <c r="B205" s="40" t="s">
        <v>34</v>
      </c>
      <c r="C205" s="34" t="s">
        <v>313</v>
      </c>
      <c r="D205" s="41"/>
      <c r="E205" s="42" t="s">
        <v>50</v>
      </c>
      <c r="F205" s="43">
        <v>70</v>
      </c>
      <c r="G205" s="190"/>
      <c r="H205" s="44">
        <f>ROUND(G205*F205,2)</f>
        <v>0</v>
      </c>
    </row>
    <row r="206" spans="1:8" s="45" customFormat="1" ht="30" customHeight="1" x14ac:dyDescent="0.2">
      <c r="A206" s="32"/>
      <c r="B206" s="40" t="s">
        <v>41</v>
      </c>
      <c r="C206" s="34" t="s">
        <v>314</v>
      </c>
      <c r="D206" s="41"/>
      <c r="E206" s="42" t="s">
        <v>50</v>
      </c>
      <c r="F206" s="43">
        <v>55</v>
      </c>
      <c r="G206" s="190"/>
      <c r="H206" s="44">
        <f>ROUND(G206*F206,2)</f>
        <v>0</v>
      </c>
    </row>
    <row r="207" spans="1:8" s="39" customFormat="1" ht="30" customHeight="1" x14ac:dyDescent="0.2">
      <c r="A207" s="32"/>
      <c r="B207" s="33" t="s">
        <v>176</v>
      </c>
      <c r="C207" s="34" t="s">
        <v>315</v>
      </c>
      <c r="D207" s="2" t="s">
        <v>316</v>
      </c>
      <c r="E207" s="46"/>
      <c r="F207" s="47"/>
      <c r="G207" s="191"/>
      <c r="H207" s="48"/>
    </row>
    <row r="208" spans="1:8" s="39" customFormat="1" ht="30" customHeight="1" x14ac:dyDescent="0.2">
      <c r="A208" s="32"/>
      <c r="B208" s="40" t="s">
        <v>34</v>
      </c>
      <c r="C208" s="34" t="s">
        <v>317</v>
      </c>
      <c r="D208" s="2" t="s">
        <v>318</v>
      </c>
      <c r="E208" s="42" t="s">
        <v>40</v>
      </c>
      <c r="F208" s="43">
        <v>5</v>
      </c>
      <c r="G208" s="190"/>
      <c r="H208" s="44">
        <f>ROUND(G208*F208,2)</f>
        <v>0</v>
      </c>
    </row>
    <row r="209" spans="1:8" s="39" customFormat="1" ht="30" customHeight="1" x14ac:dyDescent="0.2">
      <c r="A209" s="32"/>
      <c r="B209" s="40" t="s">
        <v>41</v>
      </c>
      <c r="C209" s="34" t="s">
        <v>319</v>
      </c>
      <c r="D209" s="2" t="s">
        <v>320</v>
      </c>
      <c r="E209" s="42" t="s">
        <v>40</v>
      </c>
      <c r="F209" s="43">
        <v>1</v>
      </c>
      <c r="G209" s="190"/>
      <c r="H209" s="44">
        <f>ROUND(G209*F209,2)</f>
        <v>0</v>
      </c>
    </row>
    <row r="210" spans="1:8" s="39" customFormat="1" ht="30" customHeight="1" x14ac:dyDescent="0.2">
      <c r="A210" s="32"/>
      <c r="B210" s="33" t="s">
        <v>177</v>
      </c>
      <c r="C210" s="34" t="s">
        <v>323</v>
      </c>
      <c r="D210" s="49"/>
      <c r="E210" s="35" t="s">
        <v>2</v>
      </c>
      <c r="F210" s="36"/>
      <c r="G210" s="191"/>
      <c r="H210" s="38"/>
    </row>
    <row r="211" spans="1:8" s="39" customFormat="1" ht="30" customHeight="1" x14ac:dyDescent="0.2">
      <c r="A211" s="32"/>
      <c r="B211" s="40" t="s">
        <v>34</v>
      </c>
      <c r="C211" s="34" t="s">
        <v>324</v>
      </c>
      <c r="D211" s="2" t="s">
        <v>432</v>
      </c>
      <c r="E211" s="42" t="s">
        <v>40</v>
      </c>
      <c r="F211" s="43">
        <v>3</v>
      </c>
      <c r="G211" s="190"/>
      <c r="H211" s="44">
        <f>ROUND(G211*F211,2)</f>
        <v>0</v>
      </c>
    </row>
    <row r="212" spans="1:8" s="39" customFormat="1" ht="30" customHeight="1" x14ac:dyDescent="0.2">
      <c r="A212" s="32"/>
      <c r="B212" s="33" t="s">
        <v>178</v>
      </c>
      <c r="C212" s="34" t="s">
        <v>325</v>
      </c>
      <c r="D212" s="2" t="s">
        <v>326</v>
      </c>
      <c r="E212" s="50"/>
      <c r="F212" s="36"/>
      <c r="G212" s="192"/>
      <c r="H212" s="51"/>
    </row>
    <row r="213" spans="1:8" s="39" customFormat="1" ht="30" customHeight="1" x14ac:dyDescent="0.2">
      <c r="A213" s="32"/>
      <c r="B213" s="40" t="s">
        <v>34</v>
      </c>
      <c r="C213" s="34" t="s">
        <v>327</v>
      </c>
      <c r="D213" s="2"/>
      <c r="E213" s="42" t="s">
        <v>40</v>
      </c>
      <c r="F213" s="43">
        <v>7</v>
      </c>
      <c r="G213" s="190"/>
      <c r="H213" s="44">
        <f>ROUND(G213*F213,2)</f>
        <v>0</v>
      </c>
    </row>
    <row r="214" spans="1:8" s="39" customFormat="1" ht="30" customHeight="1" x14ac:dyDescent="0.2">
      <c r="A214" s="32"/>
      <c r="B214" s="33" t="s">
        <v>250</v>
      </c>
      <c r="C214" s="34" t="s">
        <v>328</v>
      </c>
      <c r="D214" s="2" t="s">
        <v>326</v>
      </c>
      <c r="E214" s="42" t="s">
        <v>40</v>
      </c>
      <c r="F214" s="43">
        <v>1</v>
      </c>
      <c r="G214" s="190"/>
      <c r="H214" s="44">
        <f>ROUND(G214*F214,2)</f>
        <v>0</v>
      </c>
    </row>
    <row r="215" spans="1:8" s="39" customFormat="1" ht="30" customHeight="1" x14ac:dyDescent="0.2">
      <c r="A215" s="32"/>
      <c r="B215" s="33" t="s">
        <v>251</v>
      </c>
      <c r="C215" s="34" t="s">
        <v>329</v>
      </c>
      <c r="D215" s="52" t="s">
        <v>326</v>
      </c>
      <c r="E215" s="42" t="s">
        <v>40</v>
      </c>
      <c r="F215" s="43">
        <v>6</v>
      </c>
      <c r="G215" s="190"/>
      <c r="H215" s="44">
        <f>ROUND(G215*F215,2)</f>
        <v>0</v>
      </c>
    </row>
    <row r="216" spans="1:8" s="3" customFormat="1" ht="36" customHeight="1" x14ac:dyDescent="0.2">
      <c r="A216" s="4"/>
      <c r="B216" s="30"/>
      <c r="C216" s="53" t="s">
        <v>331</v>
      </c>
      <c r="D216" s="7"/>
      <c r="E216" s="15"/>
      <c r="F216" s="7"/>
      <c r="G216" s="188"/>
      <c r="H216" s="9"/>
    </row>
    <row r="217" spans="1:8" s="39" customFormat="1" ht="30" customHeight="1" x14ac:dyDescent="0.2">
      <c r="A217" s="32"/>
      <c r="B217" s="33" t="s">
        <v>252</v>
      </c>
      <c r="C217" s="34" t="s">
        <v>312</v>
      </c>
      <c r="D217" s="2" t="s">
        <v>431</v>
      </c>
      <c r="E217" s="35" t="s">
        <v>2</v>
      </c>
      <c r="F217" s="36" t="s">
        <v>2</v>
      </c>
      <c r="G217" s="191"/>
      <c r="H217" s="38"/>
    </row>
    <row r="218" spans="1:8" s="45" customFormat="1" ht="30" customHeight="1" x14ac:dyDescent="0.2">
      <c r="A218" s="32"/>
      <c r="B218" s="40" t="s">
        <v>34</v>
      </c>
      <c r="C218" s="34" t="s">
        <v>313</v>
      </c>
      <c r="D218" s="41"/>
      <c r="E218" s="42" t="s">
        <v>50</v>
      </c>
      <c r="F218" s="43">
        <v>50</v>
      </c>
      <c r="G218" s="190"/>
      <c r="H218" s="44">
        <f>ROUND(G218*F218,2)</f>
        <v>0</v>
      </c>
    </row>
    <row r="219" spans="1:8" s="45" customFormat="1" ht="30" customHeight="1" x14ac:dyDescent="0.2">
      <c r="A219" s="32"/>
      <c r="B219" s="40" t="s">
        <v>41</v>
      </c>
      <c r="C219" s="34" t="s">
        <v>314</v>
      </c>
      <c r="D219" s="41"/>
      <c r="E219" s="42" t="s">
        <v>50</v>
      </c>
      <c r="F219" s="43">
        <v>250</v>
      </c>
      <c r="G219" s="190"/>
      <c r="H219" s="44">
        <f>ROUND(G219*F219,2)</f>
        <v>0</v>
      </c>
    </row>
    <row r="220" spans="1:8" s="39" customFormat="1" ht="30" customHeight="1" x14ac:dyDescent="0.2">
      <c r="A220" s="32"/>
      <c r="B220" s="33" t="s">
        <v>334</v>
      </c>
      <c r="C220" s="34" t="s">
        <v>315</v>
      </c>
      <c r="D220" s="2" t="s">
        <v>316</v>
      </c>
      <c r="E220" s="46"/>
      <c r="F220" s="47"/>
      <c r="G220" s="191"/>
      <c r="H220" s="48"/>
    </row>
    <row r="221" spans="1:8" s="39" customFormat="1" ht="30" customHeight="1" x14ac:dyDescent="0.2">
      <c r="A221" s="32"/>
      <c r="B221" s="40" t="s">
        <v>34</v>
      </c>
      <c r="C221" s="34" t="s">
        <v>317</v>
      </c>
      <c r="D221" s="2" t="s">
        <v>318</v>
      </c>
      <c r="E221" s="42" t="s">
        <v>40</v>
      </c>
      <c r="F221" s="43">
        <v>3</v>
      </c>
      <c r="G221" s="190"/>
      <c r="H221" s="44">
        <f>ROUND(G221*F221,2)</f>
        <v>0</v>
      </c>
    </row>
    <row r="222" spans="1:8" s="39" customFormat="1" ht="30" customHeight="1" x14ac:dyDescent="0.2">
      <c r="A222" s="32"/>
      <c r="B222" s="40" t="s">
        <v>41</v>
      </c>
      <c r="C222" s="34" t="s">
        <v>319</v>
      </c>
      <c r="D222" s="2" t="s">
        <v>320</v>
      </c>
      <c r="E222" s="42" t="s">
        <v>40</v>
      </c>
      <c r="F222" s="43">
        <v>3</v>
      </c>
      <c r="G222" s="190"/>
      <c r="H222" s="44">
        <f>ROUND(G222*F222,2)</f>
        <v>0</v>
      </c>
    </row>
    <row r="223" spans="1:8" s="39" customFormat="1" ht="30" customHeight="1" x14ac:dyDescent="0.2">
      <c r="A223" s="32"/>
      <c r="B223" s="40" t="s">
        <v>51</v>
      </c>
      <c r="C223" s="34" t="s">
        <v>321</v>
      </c>
      <c r="D223" s="2" t="s">
        <v>322</v>
      </c>
      <c r="E223" s="42" t="s">
        <v>40</v>
      </c>
      <c r="F223" s="43">
        <v>1</v>
      </c>
      <c r="G223" s="190"/>
      <c r="H223" s="44">
        <f>ROUND(G223*F223,2)</f>
        <v>0</v>
      </c>
    </row>
    <row r="224" spans="1:8" s="39" customFormat="1" ht="30" customHeight="1" x14ac:dyDescent="0.2">
      <c r="A224" s="32"/>
      <c r="B224" s="33" t="s">
        <v>335</v>
      </c>
      <c r="C224" s="34" t="s">
        <v>323</v>
      </c>
      <c r="D224" s="49"/>
      <c r="E224" s="35" t="s">
        <v>2</v>
      </c>
      <c r="F224" s="36"/>
      <c r="G224" s="191"/>
      <c r="H224" s="38"/>
    </row>
    <row r="225" spans="1:8" s="39" customFormat="1" ht="30" customHeight="1" x14ac:dyDescent="0.2">
      <c r="A225" s="32"/>
      <c r="B225" s="40" t="s">
        <v>34</v>
      </c>
      <c r="C225" s="34" t="s">
        <v>324</v>
      </c>
      <c r="D225" s="2" t="s">
        <v>432</v>
      </c>
      <c r="E225" s="42" t="s">
        <v>40</v>
      </c>
      <c r="F225" s="43">
        <v>6</v>
      </c>
      <c r="G225" s="190"/>
      <c r="H225" s="44">
        <f>ROUND(G225*F225,2)</f>
        <v>0</v>
      </c>
    </row>
    <row r="226" spans="1:8" s="3" customFormat="1" ht="36" customHeight="1" x14ac:dyDescent="0.2">
      <c r="A226" s="4"/>
      <c r="B226" s="30"/>
      <c r="C226" s="53" t="s">
        <v>332</v>
      </c>
      <c r="D226" s="7"/>
      <c r="E226" s="15"/>
      <c r="F226" s="7"/>
      <c r="G226" s="188"/>
      <c r="H226" s="9"/>
    </row>
    <row r="227" spans="1:8" s="39" customFormat="1" ht="30" customHeight="1" x14ac:dyDescent="0.2">
      <c r="A227" s="32"/>
      <c r="B227" s="33" t="s">
        <v>336</v>
      </c>
      <c r="C227" s="34" t="s">
        <v>312</v>
      </c>
      <c r="D227" s="2" t="s">
        <v>431</v>
      </c>
      <c r="E227" s="35" t="s">
        <v>2</v>
      </c>
      <c r="F227" s="36" t="s">
        <v>2</v>
      </c>
      <c r="G227" s="191"/>
      <c r="H227" s="38"/>
    </row>
    <row r="228" spans="1:8" s="45" customFormat="1" ht="30" customHeight="1" x14ac:dyDescent="0.2">
      <c r="A228" s="32"/>
      <c r="B228" s="40" t="s">
        <v>34</v>
      </c>
      <c r="C228" s="34" t="s">
        <v>313</v>
      </c>
      <c r="D228" s="41"/>
      <c r="E228" s="42" t="s">
        <v>50</v>
      </c>
      <c r="F228" s="43">
        <v>25</v>
      </c>
      <c r="G228" s="190"/>
      <c r="H228" s="44">
        <f>ROUND(G228*F228,2)</f>
        <v>0</v>
      </c>
    </row>
    <row r="229" spans="1:8" s="45" customFormat="1" ht="30" customHeight="1" x14ac:dyDescent="0.2">
      <c r="A229" s="32"/>
      <c r="B229" s="40" t="s">
        <v>41</v>
      </c>
      <c r="C229" s="34" t="s">
        <v>314</v>
      </c>
      <c r="D229" s="41"/>
      <c r="E229" s="42" t="s">
        <v>50</v>
      </c>
      <c r="F229" s="43">
        <v>300</v>
      </c>
      <c r="G229" s="190"/>
      <c r="H229" s="44">
        <f>ROUND(G229*F229,2)</f>
        <v>0</v>
      </c>
    </row>
    <row r="230" spans="1:8" s="39" customFormat="1" ht="30" customHeight="1" x14ac:dyDescent="0.2">
      <c r="A230" s="32"/>
      <c r="B230" s="33" t="s">
        <v>337</v>
      </c>
      <c r="C230" s="34" t="s">
        <v>315</v>
      </c>
      <c r="D230" s="2" t="s">
        <v>316</v>
      </c>
      <c r="E230" s="46"/>
      <c r="F230" s="47"/>
      <c r="G230" s="191"/>
      <c r="H230" s="48"/>
    </row>
    <row r="231" spans="1:8" s="39" customFormat="1" ht="30" customHeight="1" x14ac:dyDescent="0.2">
      <c r="A231" s="32"/>
      <c r="B231" s="40" t="s">
        <v>34</v>
      </c>
      <c r="C231" s="34" t="s">
        <v>317</v>
      </c>
      <c r="D231" s="2" t="s">
        <v>318</v>
      </c>
      <c r="E231" s="42" t="s">
        <v>40</v>
      </c>
      <c r="F231" s="43">
        <v>1</v>
      </c>
      <c r="G231" s="190"/>
      <c r="H231" s="44">
        <f>ROUND(G231*F231,2)</f>
        <v>0</v>
      </c>
    </row>
    <row r="232" spans="1:8" s="39" customFormat="1" ht="30" customHeight="1" x14ac:dyDescent="0.2">
      <c r="A232" s="32"/>
      <c r="B232" s="40" t="s">
        <v>41</v>
      </c>
      <c r="C232" s="34" t="s">
        <v>319</v>
      </c>
      <c r="D232" s="2" t="s">
        <v>320</v>
      </c>
      <c r="E232" s="42" t="s">
        <v>40</v>
      </c>
      <c r="F232" s="43">
        <v>4</v>
      </c>
      <c r="G232" s="190"/>
      <c r="H232" s="44">
        <f>ROUND(G232*F232,2)</f>
        <v>0</v>
      </c>
    </row>
    <row r="233" spans="1:8" s="39" customFormat="1" ht="30" customHeight="1" x14ac:dyDescent="0.2">
      <c r="A233" s="32"/>
      <c r="B233" s="40" t="s">
        <v>51</v>
      </c>
      <c r="C233" s="34" t="s">
        <v>321</v>
      </c>
      <c r="D233" s="2" t="s">
        <v>322</v>
      </c>
      <c r="E233" s="42" t="s">
        <v>40</v>
      </c>
      <c r="F233" s="43">
        <v>1</v>
      </c>
      <c r="G233" s="190"/>
      <c r="H233" s="44">
        <f>ROUND(G233*F233,2)</f>
        <v>0</v>
      </c>
    </row>
    <row r="234" spans="1:8" s="39" customFormat="1" ht="30" customHeight="1" x14ac:dyDescent="0.2">
      <c r="A234" s="32"/>
      <c r="B234" s="33" t="s">
        <v>338</v>
      </c>
      <c r="C234" s="34" t="s">
        <v>323</v>
      </c>
      <c r="D234" s="49"/>
      <c r="E234" s="35" t="s">
        <v>2</v>
      </c>
      <c r="F234" s="36"/>
      <c r="G234" s="191"/>
      <c r="H234" s="38"/>
    </row>
    <row r="235" spans="1:8" s="39" customFormat="1" ht="30" customHeight="1" x14ac:dyDescent="0.2">
      <c r="A235" s="32"/>
      <c r="B235" s="40" t="s">
        <v>34</v>
      </c>
      <c r="C235" s="34" t="s">
        <v>324</v>
      </c>
      <c r="D235" s="2" t="s">
        <v>432</v>
      </c>
      <c r="E235" s="42" t="s">
        <v>40</v>
      </c>
      <c r="F235" s="43">
        <v>7</v>
      </c>
      <c r="G235" s="190"/>
      <c r="H235" s="44">
        <f>ROUND(G235*F235,2)</f>
        <v>0</v>
      </c>
    </row>
    <row r="236" spans="1:8" s="39" customFormat="1" ht="30" customHeight="1" x14ac:dyDescent="0.2">
      <c r="A236" s="32"/>
      <c r="B236" s="33" t="s">
        <v>339</v>
      </c>
      <c r="C236" s="34" t="s">
        <v>325</v>
      </c>
      <c r="D236" s="2" t="s">
        <v>326</v>
      </c>
      <c r="E236" s="50"/>
      <c r="F236" s="36"/>
      <c r="G236" s="192"/>
      <c r="H236" s="51"/>
    </row>
    <row r="237" spans="1:8" s="39" customFormat="1" ht="30" customHeight="1" x14ac:dyDescent="0.2">
      <c r="A237" s="32"/>
      <c r="B237" s="40" t="s">
        <v>34</v>
      </c>
      <c r="C237" s="34" t="s">
        <v>327</v>
      </c>
      <c r="D237" s="2"/>
      <c r="E237" s="42" t="s">
        <v>40</v>
      </c>
      <c r="F237" s="43">
        <v>2</v>
      </c>
      <c r="G237" s="190"/>
      <c r="H237" s="44">
        <f>ROUND(G237*F237,2)</f>
        <v>0</v>
      </c>
    </row>
    <row r="238" spans="1:8" s="39" customFormat="1" ht="30" customHeight="1" x14ac:dyDescent="0.2">
      <c r="A238" s="32"/>
      <c r="B238" s="33" t="s">
        <v>340</v>
      </c>
      <c r="C238" s="34" t="s">
        <v>329</v>
      </c>
      <c r="D238" s="52" t="s">
        <v>326</v>
      </c>
      <c r="E238" s="42" t="s">
        <v>40</v>
      </c>
      <c r="F238" s="43">
        <v>1</v>
      </c>
      <c r="G238" s="190"/>
      <c r="H238" s="44">
        <f>ROUND(G238*F238,2)</f>
        <v>0</v>
      </c>
    </row>
    <row r="239" spans="1:8" ht="36" customHeight="1" x14ac:dyDescent="0.2">
      <c r="A239" s="98"/>
      <c r="B239" s="105"/>
      <c r="C239" s="106" t="s">
        <v>333</v>
      </c>
      <c r="D239" s="107"/>
      <c r="E239" s="108" t="s">
        <v>2</v>
      </c>
      <c r="F239" s="108" t="s">
        <v>2</v>
      </c>
      <c r="G239" s="189"/>
      <c r="H239" s="109"/>
    </row>
    <row r="240" spans="1:8" s="39" customFormat="1" ht="30" customHeight="1" x14ac:dyDescent="0.2">
      <c r="A240" s="32"/>
      <c r="B240" s="33" t="s">
        <v>341</v>
      </c>
      <c r="C240" s="34" t="s">
        <v>312</v>
      </c>
      <c r="D240" s="2" t="s">
        <v>431</v>
      </c>
      <c r="E240" s="35" t="s">
        <v>2</v>
      </c>
      <c r="F240" s="36" t="s">
        <v>2</v>
      </c>
      <c r="G240" s="191"/>
      <c r="H240" s="38"/>
    </row>
    <row r="241" spans="1:8" s="45" customFormat="1" ht="30" customHeight="1" x14ac:dyDescent="0.2">
      <c r="A241" s="32"/>
      <c r="B241" s="40" t="s">
        <v>34</v>
      </c>
      <c r="C241" s="34" t="s">
        <v>313</v>
      </c>
      <c r="D241" s="41"/>
      <c r="E241" s="42" t="s">
        <v>50</v>
      </c>
      <c r="F241" s="43">
        <v>10</v>
      </c>
      <c r="G241" s="190"/>
      <c r="H241" s="44">
        <f>ROUND(G241*F241,2)</f>
        <v>0</v>
      </c>
    </row>
    <row r="242" spans="1:8" s="39" customFormat="1" ht="30" customHeight="1" x14ac:dyDescent="0.2">
      <c r="A242" s="32"/>
      <c r="B242" s="33" t="s">
        <v>342</v>
      </c>
      <c r="C242" s="34" t="s">
        <v>315</v>
      </c>
      <c r="D242" s="2" t="s">
        <v>316</v>
      </c>
      <c r="E242" s="46"/>
      <c r="F242" s="47"/>
      <c r="G242" s="191"/>
      <c r="H242" s="48"/>
    </row>
    <row r="243" spans="1:8" s="39" customFormat="1" ht="30" customHeight="1" x14ac:dyDescent="0.2">
      <c r="A243" s="32"/>
      <c r="B243" s="40" t="s">
        <v>34</v>
      </c>
      <c r="C243" s="34" t="s">
        <v>317</v>
      </c>
      <c r="D243" s="2" t="s">
        <v>318</v>
      </c>
      <c r="E243" s="42" t="s">
        <v>40</v>
      </c>
      <c r="F243" s="43">
        <v>2</v>
      </c>
      <c r="G243" s="190"/>
      <c r="H243" s="44">
        <f>ROUND(G243*F243,2)</f>
        <v>0</v>
      </c>
    </row>
    <row r="244" spans="1:8" s="39" customFormat="1" ht="30" customHeight="1" x14ac:dyDescent="0.2">
      <c r="A244" s="32"/>
      <c r="B244" s="33" t="s">
        <v>343</v>
      </c>
      <c r="C244" s="34" t="s">
        <v>325</v>
      </c>
      <c r="D244" s="2" t="s">
        <v>326</v>
      </c>
      <c r="E244" s="50"/>
      <c r="F244" s="36"/>
      <c r="G244" s="192"/>
      <c r="H244" s="51"/>
    </row>
    <row r="245" spans="1:8" s="39" customFormat="1" ht="30" customHeight="1" x14ac:dyDescent="0.2">
      <c r="A245" s="32"/>
      <c r="B245" s="40" t="s">
        <v>34</v>
      </c>
      <c r="C245" s="34" t="s">
        <v>327</v>
      </c>
      <c r="D245" s="2"/>
      <c r="E245" s="42" t="s">
        <v>40</v>
      </c>
      <c r="F245" s="43">
        <v>1</v>
      </c>
      <c r="G245" s="190"/>
      <c r="H245" s="44">
        <f>ROUND(G245*F245,2)</f>
        <v>0</v>
      </c>
    </row>
    <row r="246" spans="1:8" s="39" customFormat="1" ht="30" customHeight="1" x14ac:dyDescent="0.2">
      <c r="A246" s="32"/>
      <c r="B246" s="33" t="s">
        <v>344</v>
      </c>
      <c r="C246" s="34" t="s">
        <v>329</v>
      </c>
      <c r="D246" s="52" t="s">
        <v>326</v>
      </c>
      <c r="E246" s="42" t="s">
        <v>40</v>
      </c>
      <c r="F246" s="43">
        <v>2</v>
      </c>
      <c r="G246" s="190"/>
      <c r="H246" s="44">
        <f>ROUND(G246*F246,2)</f>
        <v>0</v>
      </c>
    </row>
    <row r="247" spans="1:8" s="104" customFormat="1" ht="30" customHeight="1" thickBot="1" x14ac:dyDescent="0.25">
      <c r="A247" s="150"/>
      <c r="B247" s="140" t="str">
        <f>B202</f>
        <v>D</v>
      </c>
      <c r="C247" s="202" t="str">
        <f>C202</f>
        <v>TRAFFIC SIGNALS WORK</v>
      </c>
      <c r="D247" s="203"/>
      <c r="E247" s="203"/>
      <c r="F247" s="204"/>
      <c r="G247" s="150" t="s">
        <v>17</v>
      </c>
      <c r="H247" s="150">
        <f>SUM(H202:H246)</f>
        <v>0</v>
      </c>
    </row>
    <row r="248" spans="1:8" s="104" customFormat="1" ht="30" customHeight="1" thickTop="1" x14ac:dyDescent="0.2">
      <c r="A248" s="101"/>
      <c r="B248" s="102" t="s">
        <v>16</v>
      </c>
      <c r="C248" s="199" t="s">
        <v>370</v>
      </c>
      <c r="D248" s="200"/>
      <c r="E248" s="200"/>
      <c r="F248" s="201"/>
      <c r="G248" s="101"/>
      <c r="H248" s="103"/>
    </row>
    <row r="249" spans="1:8" s="117" customFormat="1" ht="33.75" customHeight="1" x14ac:dyDescent="0.2">
      <c r="A249" s="121"/>
      <c r="B249" s="135" t="s">
        <v>256</v>
      </c>
      <c r="C249" s="152" t="s">
        <v>371</v>
      </c>
      <c r="D249" s="138" t="s">
        <v>415</v>
      </c>
      <c r="E249" s="136" t="s">
        <v>50</v>
      </c>
      <c r="F249" s="153">
        <v>35</v>
      </c>
      <c r="G249" s="184"/>
      <c r="H249" s="137">
        <f t="shared" ref="H249:H253" si="28">ROUND(G249*F249,2)</f>
        <v>0</v>
      </c>
    </row>
    <row r="250" spans="1:8" s="117" customFormat="1" ht="33.75" customHeight="1" x14ac:dyDescent="0.2">
      <c r="A250" s="121"/>
      <c r="B250" s="135" t="s">
        <v>257</v>
      </c>
      <c r="C250" s="152" t="s">
        <v>372</v>
      </c>
      <c r="D250" s="138" t="s">
        <v>415</v>
      </c>
      <c r="E250" s="136" t="s">
        <v>50</v>
      </c>
      <c r="F250" s="153">
        <v>50</v>
      </c>
      <c r="G250" s="184"/>
      <c r="H250" s="137">
        <f t="shared" si="28"/>
        <v>0</v>
      </c>
    </row>
    <row r="251" spans="1:8" s="117" customFormat="1" ht="50.45" customHeight="1" x14ac:dyDescent="0.2">
      <c r="A251" s="121"/>
      <c r="B251" s="135" t="s">
        <v>258</v>
      </c>
      <c r="C251" s="152" t="s">
        <v>402</v>
      </c>
      <c r="D251" s="138" t="s">
        <v>415</v>
      </c>
      <c r="E251" s="136" t="s">
        <v>50</v>
      </c>
      <c r="F251" s="153">
        <v>65</v>
      </c>
      <c r="G251" s="184"/>
      <c r="H251" s="137">
        <f t="shared" si="28"/>
        <v>0</v>
      </c>
    </row>
    <row r="252" spans="1:8" s="117" customFormat="1" ht="33.75" customHeight="1" x14ac:dyDescent="0.2">
      <c r="A252" s="121"/>
      <c r="B252" s="135" t="s">
        <v>259</v>
      </c>
      <c r="C252" s="152" t="s">
        <v>373</v>
      </c>
      <c r="D252" s="138" t="s">
        <v>167</v>
      </c>
      <c r="E252" s="136" t="s">
        <v>33</v>
      </c>
      <c r="F252" s="153">
        <v>30</v>
      </c>
      <c r="G252" s="184"/>
      <c r="H252" s="137">
        <f t="shared" si="28"/>
        <v>0</v>
      </c>
    </row>
    <row r="253" spans="1:8" s="117" customFormat="1" ht="30" customHeight="1" x14ac:dyDescent="0.2">
      <c r="A253" s="121" t="s">
        <v>132</v>
      </c>
      <c r="B253" s="111" t="s">
        <v>260</v>
      </c>
      <c r="C253" s="112" t="s">
        <v>374</v>
      </c>
      <c r="D253" s="120" t="s">
        <v>133</v>
      </c>
      <c r="E253" s="114" t="s">
        <v>50</v>
      </c>
      <c r="F253" s="153">
        <v>5</v>
      </c>
      <c r="G253" s="184"/>
      <c r="H253" s="116">
        <f t="shared" si="28"/>
        <v>0</v>
      </c>
    </row>
    <row r="254" spans="1:8" s="69" customFormat="1" ht="33" customHeight="1" x14ac:dyDescent="0.25">
      <c r="A254" s="21"/>
      <c r="B254" s="23" t="s">
        <v>261</v>
      </c>
      <c r="C254" s="70" t="s">
        <v>403</v>
      </c>
      <c r="D254" s="138" t="s">
        <v>404</v>
      </c>
      <c r="E254" s="65" t="s">
        <v>50</v>
      </c>
      <c r="F254" s="66">
        <v>100</v>
      </c>
      <c r="G254" s="67"/>
      <c r="H254" s="68">
        <f>ROUND(G254*F254,2)</f>
        <v>0</v>
      </c>
    </row>
    <row r="255" spans="1:8" s="69" customFormat="1" ht="33" customHeight="1" x14ac:dyDescent="0.25">
      <c r="A255" s="21"/>
      <c r="B255" s="10" t="s">
        <v>426</v>
      </c>
      <c r="C255" s="11" t="s">
        <v>428</v>
      </c>
      <c r="D255" s="138" t="s">
        <v>427</v>
      </c>
      <c r="E255" s="12" t="s">
        <v>274</v>
      </c>
      <c r="F255" s="71">
        <v>1</v>
      </c>
      <c r="G255" s="67"/>
      <c r="H255" s="72">
        <f>ROUND(G255*F255,2)</f>
        <v>0</v>
      </c>
    </row>
    <row r="256" spans="1:8" s="104" customFormat="1" ht="30" customHeight="1" thickBot="1" x14ac:dyDescent="0.25">
      <c r="A256" s="150"/>
      <c r="B256" s="140" t="str">
        <f>B248</f>
        <v>E</v>
      </c>
      <c r="C256" s="202" t="str">
        <f>C248</f>
        <v>STRUCTURAL WORKS</v>
      </c>
      <c r="D256" s="203"/>
      <c r="E256" s="203"/>
      <c r="F256" s="204"/>
      <c r="G256" s="150" t="s">
        <v>17</v>
      </c>
      <c r="H256" s="150">
        <f>SUM(H248:H255)</f>
        <v>0</v>
      </c>
    </row>
    <row r="257" spans="1:8" ht="54.6" customHeight="1" thickTop="1" x14ac:dyDescent="0.2">
      <c r="A257" s="98"/>
      <c r="B257" s="206" t="s">
        <v>408</v>
      </c>
      <c r="C257" s="207"/>
      <c r="D257" s="207"/>
      <c r="E257" s="207"/>
      <c r="F257" s="207"/>
      <c r="G257" s="208"/>
      <c r="H257" s="154"/>
    </row>
    <row r="258" spans="1:8" s="104" customFormat="1" ht="30" customHeight="1" x14ac:dyDescent="0.2">
      <c r="A258" s="101"/>
      <c r="B258" s="102" t="s">
        <v>179</v>
      </c>
      <c r="C258" s="199" t="s">
        <v>302</v>
      </c>
      <c r="D258" s="200"/>
      <c r="E258" s="200"/>
      <c r="F258" s="201"/>
      <c r="G258" s="101"/>
      <c r="H258" s="103"/>
    </row>
    <row r="259" spans="1:8" ht="75" x14ac:dyDescent="0.2">
      <c r="A259" s="98"/>
      <c r="B259" s="135" t="s">
        <v>275</v>
      </c>
      <c r="C259" s="152" t="s">
        <v>303</v>
      </c>
      <c r="D259" s="138" t="s">
        <v>433</v>
      </c>
      <c r="E259" s="136" t="s">
        <v>40</v>
      </c>
      <c r="F259" s="115">
        <v>22</v>
      </c>
      <c r="G259" s="184"/>
      <c r="H259" s="137">
        <f>ROUND(G259*F259,2)</f>
        <v>0</v>
      </c>
    </row>
    <row r="260" spans="1:8" ht="45" x14ac:dyDescent="0.2">
      <c r="A260" s="98"/>
      <c r="B260" s="135" t="s">
        <v>418</v>
      </c>
      <c r="C260" s="152" t="s">
        <v>304</v>
      </c>
      <c r="D260" s="138" t="s">
        <v>433</v>
      </c>
      <c r="E260" s="136" t="s">
        <v>305</v>
      </c>
      <c r="F260" s="115">
        <v>1060</v>
      </c>
      <c r="G260" s="184"/>
      <c r="H260" s="137">
        <f t="shared" ref="H260:H265" si="29">ROUND(G260*F260,2)</f>
        <v>0</v>
      </c>
    </row>
    <row r="261" spans="1:8" ht="45" x14ac:dyDescent="0.2">
      <c r="A261" s="98"/>
      <c r="B261" s="135" t="s">
        <v>419</v>
      </c>
      <c r="C261" s="152" t="s">
        <v>306</v>
      </c>
      <c r="D261" s="138" t="s">
        <v>433</v>
      </c>
      <c r="E261" s="136" t="s">
        <v>40</v>
      </c>
      <c r="F261" s="115">
        <v>22</v>
      </c>
      <c r="G261" s="184"/>
      <c r="H261" s="137">
        <f t="shared" si="29"/>
        <v>0</v>
      </c>
    </row>
    <row r="262" spans="1:8" ht="105" x14ac:dyDescent="0.2">
      <c r="A262" s="98"/>
      <c r="B262" s="135" t="s">
        <v>420</v>
      </c>
      <c r="C262" s="152" t="s">
        <v>307</v>
      </c>
      <c r="D262" s="138" t="s">
        <v>433</v>
      </c>
      <c r="E262" s="136" t="s">
        <v>40</v>
      </c>
      <c r="F262" s="115">
        <v>9</v>
      </c>
      <c r="G262" s="184"/>
      <c r="H262" s="137">
        <f t="shared" si="29"/>
        <v>0</v>
      </c>
    </row>
    <row r="263" spans="1:8" ht="60" x14ac:dyDescent="0.2">
      <c r="A263" s="98"/>
      <c r="B263" s="135" t="s">
        <v>421</v>
      </c>
      <c r="C263" s="152" t="s">
        <v>308</v>
      </c>
      <c r="D263" s="138" t="s">
        <v>433</v>
      </c>
      <c r="E263" s="136" t="s">
        <v>172</v>
      </c>
      <c r="F263" s="115">
        <v>22</v>
      </c>
      <c r="G263" s="184"/>
      <c r="H263" s="137">
        <f t="shared" si="29"/>
        <v>0</v>
      </c>
    </row>
    <row r="264" spans="1:8" ht="45" x14ac:dyDescent="0.2">
      <c r="A264" s="98"/>
      <c r="B264" s="135" t="s">
        <v>422</v>
      </c>
      <c r="C264" s="152" t="s">
        <v>309</v>
      </c>
      <c r="D264" s="138" t="s">
        <v>433</v>
      </c>
      <c r="E264" s="136" t="s">
        <v>172</v>
      </c>
      <c r="F264" s="115">
        <v>22</v>
      </c>
      <c r="G264" s="184"/>
      <c r="H264" s="137">
        <f t="shared" si="29"/>
        <v>0</v>
      </c>
    </row>
    <row r="265" spans="1:8" ht="45" x14ac:dyDescent="0.2">
      <c r="A265" s="98"/>
      <c r="B265" s="135" t="s">
        <v>423</v>
      </c>
      <c r="C265" s="152" t="s">
        <v>310</v>
      </c>
      <c r="D265" s="138" t="s">
        <v>433</v>
      </c>
      <c r="E265" s="136" t="s">
        <v>40</v>
      </c>
      <c r="F265" s="115">
        <v>22</v>
      </c>
      <c r="G265" s="184"/>
      <c r="H265" s="137">
        <f t="shared" si="29"/>
        <v>0</v>
      </c>
    </row>
    <row r="266" spans="1:8" s="104" customFormat="1" ht="30" customHeight="1" thickBot="1" x14ac:dyDescent="0.25">
      <c r="A266" s="150"/>
      <c r="B266" s="140" t="str">
        <f>B258</f>
        <v>F</v>
      </c>
      <c r="C266" s="202" t="str">
        <f>C258</f>
        <v>STREETLIGHTING RELOCATIONS</v>
      </c>
      <c r="D266" s="203"/>
      <c r="E266" s="203"/>
      <c r="F266" s="204"/>
      <c r="G266" s="150" t="s">
        <v>17</v>
      </c>
      <c r="H266" s="150">
        <f>SUM(H258:H265)</f>
        <v>0</v>
      </c>
    </row>
    <row r="267" spans="1:8" s="6" customFormat="1" ht="30" customHeight="1" thickTop="1" x14ac:dyDescent="0.2">
      <c r="A267" s="5"/>
      <c r="B267" s="24" t="s">
        <v>424</v>
      </c>
      <c r="C267" s="209" t="s">
        <v>298</v>
      </c>
      <c r="D267" s="210"/>
      <c r="E267" s="210"/>
      <c r="F267" s="211"/>
      <c r="G267" s="5"/>
      <c r="H267" s="25"/>
    </row>
    <row r="268" spans="1:8" s="3" customFormat="1" ht="30" customHeight="1" x14ac:dyDescent="0.2">
      <c r="A268" s="26" t="s">
        <v>277</v>
      </c>
      <c r="B268" s="10" t="s">
        <v>425</v>
      </c>
      <c r="C268" s="11" t="s">
        <v>278</v>
      </c>
      <c r="D268" s="19" t="s">
        <v>409</v>
      </c>
      <c r="E268" s="12" t="s">
        <v>274</v>
      </c>
      <c r="F268" s="16">
        <v>1</v>
      </c>
      <c r="G268" s="13"/>
      <c r="H268" s="14">
        <f t="shared" ref="H268" si="30">ROUND(G268*F268,2)</f>
        <v>0</v>
      </c>
    </row>
    <row r="269" spans="1:8" s="6" customFormat="1" ht="30" customHeight="1" thickBot="1" x14ac:dyDescent="0.25">
      <c r="A269" s="27"/>
      <c r="B269" s="28" t="str">
        <f>B267</f>
        <v>G</v>
      </c>
      <c r="C269" s="212" t="str">
        <f>C267</f>
        <v>MOBILIZATION /DEMOBILIZATION</v>
      </c>
      <c r="D269" s="213"/>
      <c r="E269" s="213"/>
      <c r="F269" s="214"/>
      <c r="G269" s="20" t="s">
        <v>17</v>
      </c>
      <c r="H269" s="29">
        <f>H268</f>
        <v>0</v>
      </c>
    </row>
    <row r="270" spans="1:8" ht="36" customHeight="1" thickTop="1" x14ac:dyDescent="0.3">
      <c r="A270" s="155"/>
      <c r="B270" s="156"/>
      <c r="C270" s="157" t="s">
        <v>18</v>
      </c>
      <c r="D270" s="158"/>
      <c r="E270" s="158"/>
      <c r="F270" s="158"/>
      <c r="G270" s="158"/>
      <c r="H270" s="159"/>
    </row>
    <row r="271" spans="1:8" s="104" customFormat="1" ht="32.1" customHeight="1" x14ac:dyDescent="0.2">
      <c r="A271" s="160"/>
      <c r="B271" s="215" t="str">
        <f>B6</f>
        <v>PART 1      CITY FUNDED WORK</v>
      </c>
      <c r="C271" s="216"/>
      <c r="D271" s="216"/>
      <c r="E271" s="216"/>
      <c r="F271" s="216"/>
      <c r="G271" s="161"/>
      <c r="H271" s="162"/>
    </row>
    <row r="272" spans="1:8" ht="30" customHeight="1" thickBot="1" x14ac:dyDescent="0.25">
      <c r="A272" s="139"/>
      <c r="B272" s="140" t="str">
        <f>B7</f>
        <v>A</v>
      </c>
      <c r="C272" s="205" t="str">
        <f>C7</f>
        <v>KEEWATIN ST ASPHALT PATHWAY - GALLAGHER AVE W TO SELKIRK AVE</v>
      </c>
      <c r="D272" s="203"/>
      <c r="E272" s="203"/>
      <c r="F272" s="204"/>
      <c r="G272" s="139" t="s">
        <v>17</v>
      </c>
      <c r="H272" s="139">
        <f>H66</f>
        <v>0</v>
      </c>
    </row>
    <row r="273" spans="1:8" ht="30" customHeight="1" thickTop="1" thickBot="1" x14ac:dyDescent="0.25">
      <c r="A273" s="139"/>
      <c r="B273" s="140" t="str">
        <f>B67</f>
        <v>B</v>
      </c>
      <c r="C273" s="217" t="str">
        <f>C67</f>
        <v>KEEWATIN ST ASPHALT PATHWAY - SELKIRK AVE TO BURROWS AVE</v>
      </c>
      <c r="D273" s="218"/>
      <c r="E273" s="218"/>
      <c r="F273" s="219"/>
      <c r="G273" s="139" t="s">
        <v>17</v>
      </c>
      <c r="H273" s="139">
        <f>H156</f>
        <v>0</v>
      </c>
    </row>
    <row r="274" spans="1:8" ht="30" customHeight="1" thickTop="1" thickBot="1" x14ac:dyDescent="0.25">
      <c r="A274" s="139"/>
      <c r="B274" s="140" t="str">
        <f>B157</f>
        <v>C</v>
      </c>
      <c r="C274" s="217" t="str">
        <f>C157</f>
        <v>TYNDALL ASPHALT PATHWAY - KEEWATIN ST TO DORSET ST</v>
      </c>
      <c r="D274" s="218"/>
      <c r="E274" s="218"/>
      <c r="F274" s="219"/>
      <c r="G274" s="139" t="s">
        <v>17</v>
      </c>
      <c r="H274" s="139">
        <f>H201</f>
        <v>0</v>
      </c>
    </row>
    <row r="275" spans="1:8" ht="30" customHeight="1" thickTop="1" thickBot="1" x14ac:dyDescent="0.25">
      <c r="A275" s="139"/>
      <c r="B275" s="140" t="str">
        <f>B202</f>
        <v>D</v>
      </c>
      <c r="C275" s="217" t="str">
        <f>C202</f>
        <v>TRAFFIC SIGNALS WORK</v>
      </c>
      <c r="D275" s="218"/>
      <c r="E275" s="218"/>
      <c r="F275" s="219"/>
      <c r="G275" s="139" t="s">
        <v>17</v>
      </c>
      <c r="H275" s="139">
        <f>H247</f>
        <v>0</v>
      </c>
    </row>
    <row r="276" spans="1:8" ht="30" customHeight="1" thickTop="1" thickBot="1" x14ac:dyDescent="0.25">
      <c r="A276" s="139"/>
      <c r="B276" s="140" t="str">
        <f>B248</f>
        <v>E</v>
      </c>
      <c r="C276" s="217" t="str">
        <f>C248</f>
        <v>STRUCTURAL WORKS</v>
      </c>
      <c r="D276" s="218"/>
      <c r="E276" s="218"/>
      <c r="F276" s="219"/>
      <c r="G276" s="139" t="s">
        <v>17</v>
      </c>
      <c r="H276" s="139">
        <f>H256</f>
        <v>0</v>
      </c>
    </row>
    <row r="277" spans="1:8" ht="28.9" customHeight="1" thickTop="1" thickBot="1" x14ac:dyDescent="0.3">
      <c r="A277" s="139"/>
      <c r="B277" s="163"/>
      <c r="C277" s="164"/>
      <c r="D277" s="165"/>
      <c r="E277" s="166"/>
      <c r="F277" s="166"/>
      <c r="G277" s="167" t="s">
        <v>27</v>
      </c>
      <c r="H277" s="168">
        <f>SUM(H272:H276)</f>
        <v>0</v>
      </c>
    </row>
    <row r="278" spans="1:8" s="104" customFormat="1" ht="63" customHeight="1" thickTop="1" thickBot="1" x14ac:dyDescent="0.25">
      <c r="A278" s="150"/>
      <c r="B278" s="224" t="str">
        <f>B257</f>
        <v>PART 2      MANITOBA HYDRO/PROVINCIALLY FUNDED WORK
                 (See B9.6, B17.2.1, B18.6, D3.1, D19.4)</v>
      </c>
      <c r="C278" s="225"/>
      <c r="D278" s="225"/>
      <c r="E278" s="225"/>
      <c r="F278" s="225"/>
      <c r="G278" s="226"/>
      <c r="H278" s="169"/>
    </row>
    <row r="279" spans="1:8" ht="30" customHeight="1" thickTop="1" thickBot="1" x14ac:dyDescent="0.25">
      <c r="A279" s="170"/>
      <c r="B279" s="140" t="str">
        <f>B258</f>
        <v>F</v>
      </c>
      <c r="C279" s="217" t="str">
        <f>C258</f>
        <v>STREETLIGHTING RELOCATIONS</v>
      </c>
      <c r="D279" s="218"/>
      <c r="E279" s="218"/>
      <c r="F279" s="219"/>
      <c r="G279" s="170" t="s">
        <v>17</v>
      </c>
      <c r="H279" s="170">
        <f>H266</f>
        <v>0</v>
      </c>
    </row>
    <row r="280" spans="1:8" ht="28.9" customHeight="1" thickTop="1" thickBot="1" x14ac:dyDescent="0.3">
      <c r="A280" s="139"/>
      <c r="B280" s="171"/>
      <c r="C280" s="164"/>
      <c r="D280" s="165"/>
      <c r="E280" s="166"/>
      <c r="F280" s="166"/>
      <c r="G280" s="172" t="s">
        <v>28</v>
      </c>
      <c r="H280" s="99">
        <f>SUM(H279:H279)</f>
        <v>0</v>
      </c>
    </row>
    <row r="281" spans="1:8" ht="30" customHeight="1" thickTop="1" thickBot="1" x14ac:dyDescent="0.3">
      <c r="A281" s="139"/>
      <c r="B281" s="173" t="str">
        <f>B267</f>
        <v>G</v>
      </c>
      <c r="C281" s="217" t="str">
        <f>C267</f>
        <v>MOBILIZATION /DEMOBILIZATION</v>
      </c>
      <c r="D281" s="218"/>
      <c r="E281" s="218"/>
      <c r="F281" s="219"/>
      <c r="G281" s="174" t="s">
        <v>276</v>
      </c>
      <c r="H281" s="175">
        <f>H269</f>
        <v>0</v>
      </c>
    </row>
    <row r="282" spans="1:8" ht="37.9" customHeight="1" thickTop="1" x14ac:dyDescent="0.2">
      <c r="A282" s="98"/>
      <c r="B282" s="220" t="s">
        <v>30</v>
      </c>
      <c r="C282" s="221"/>
      <c r="D282" s="221"/>
      <c r="E282" s="221"/>
      <c r="F282" s="221"/>
      <c r="G282" s="222">
        <f>H277+H280+H281</f>
        <v>0</v>
      </c>
      <c r="H282" s="223"/>
    </row>
    <row r="283" spans="1:8" ht="15.95" customHeight="1" x14ac:dyDescent="0.2">
      <c r="A283" s="176"/>
      <c r="B283" s="177"/>
      <c r="C283" s="178"/>
      <c r="D283" s="179"/>
      <c r="E283" s="178"/>
      <c r="F283" s="178"/>
      <c r="G283" s="180"/>
      <c r="H283" s="181"/>
    </row>
  </sheetData>
  <sheetProtection algorithmName="SHA-512" hashValue="dojuUjNQ79ffaJ4Yya4UsKOfuFKkOQcoqz9lGuZivTj0yan3mI3s6CWELR9qrhpE0lLo5WRCNlXj2Zv1sIJjZg==" saltValue="vjbF4yIAsqmm2Bfq+oHKGQ==" spinCount="100000" sheet="1" objects="1" scenarios="1" selectLockedCells="1"/>
  <mergeCells count="27">
    <mergeCell ref="C281:F281"/>
    <mergeCell ref="B282:F282"/>
    <mergeCell ref="G282:H282"/>
    <mergeCell ref="C273:F273"/>
    <mergeCell ref="C274:F274"/>
    <mergeCell ref="C275:F275"/>
    <mergeCell ref="C276:F276"/>
    <mergeCell ref="B278:G278"/>
    <mergeCell ref="C279:F279"/>
    <mergeCell ref="C272:F272"/>
    <mergeCell ref="C201:F201"/>
    <mergeCell ref="C202:F202"/>
    <mergeCell ref="C247:F247"/>
    <mergeCell ref="C248:F248"/>
    <mergeCell ref="C256:F256"/>
    <mergeCell ref="B257:G257"/>
    <mergeCell ref="C258:F258"/>
    <mergeCell ref="C266:F266"/>
    <mergeCell ref="C267:F267"/>
    <mergeCell ref="C269:F269"/>
    <mergeCell ref="B271:F271"/>
    <mergeCell ref="C157:F157"/>
    <mergeCell ref="B6:F6"/>
    <mergeCell ref="C7:F7"/>
    <mergeCell ref="C66:F66"/>
    <mergeCell ref="C67:F67"/>
    <mergeCell ref="C156:F156"/>
  </mergeCells>
  <conditionalFormatting sqref="D9:D19 D197:D198">
    <cfRule type="cellIs" dxfId="98" priority="102" stopIfTrue="1" operator="equal">
      <formula>"CW 2130-R11"</formula>
    </cfRule>
    <cfRule type="cellIs" dxfId="97" priority="103" stopIfTrue="1" operator="equal">
      <formula>"CW 3120-R2"</formula>
    </cfRule>
    <cfRule type="cellIs" dxfId="96" priority="104" stopIfTrue="1" operator="equal">
      <formula>"CW 3240-R7"</formula>
    </cfRule>
  </conditionalFormatting>
  <conditionalFormatting sqref="D21:D50">
    <cfRule type="cellIs" dxfId="95" priority="60" stopIfTrue="1" operator="equal">
      <formula>"CW 2130-R11"</formula>
    </cfRule>
    <cfRule type="cellIs" dxfId="94" priority="61" stopIfTrue="1" operator="equal">
      <formula>"CW 3120-R2"</formula>
    </cfRule>
    <cfRule type="cellIs" dxfId="93" priority="62" stopIfTrue="1" operator="equal">
      <formula>"CW 3240-R7"</formula>
    </cfRule>
  </conditionalFormatting>
  <conditionalFormatting sqref="D52">
    <cfRule type="cellIs" dxfId="92" priority="99" stopIfTrue="1" operator="equal">
      <formula>"CW 2130-R11"</formula>
    </cfRule>
    <cfRule type="cellIs" dxfId="91" priority="100" stopIfTrue="1" operator="equal">
      <formula>"CW 3120-R2"</formula>
    </cfRule>
    <cfRule type="cellIs" dxfId="90" priority="101" stopIfTrue="1" operator="equal">
      <formula>"CW 3240-R7"</formula>
    </cfRule>
  </conditionalFormatting>
  <conditionalFormatting sqref="D54:D57">
    <cfRule type="cellIs" dxfId="89" priority="54" stopIfTrue="1" operator="equal">
      <formula>"CW 2130-R11"</formula>
    </cfRule>
    <cfRule type="cellIs" dxfId="88" priority="55" stopIfTrue="1" operator="equal">
      <formula>"CW 3120-R2"</formula>
    </cfRule>
    <cfRule type="cellIs" dxfId="87" priority="56" stopIfTrue="1" operator="equal">
      <formula>"CW 3240-R7"</formula>
    </cfRule>
  </conditionalFormatting>
  <conditionalFormatting sqref="D59:D62">
    <cfRule type="cellIs" dxfId="86" priority="96" stopIfTrue="1" operator="equal">
      <formula>"CW 2130-R11"</formula>
    </cfRule>
    <cfRule type="cellIs" dxfId="85" priority="97" stopIfTrue="1" operator="equal">
      <formula>"CW 3120-R2"</formula>
    </cfRule>
    <cfRule type="cellIs" dxfId="84" priority="98" stopIfTrue="1" operator="equal">
      <formula>"CW 3240-R7"</formula>
    </cfRule>
  </conditionalFormatting>
  <conditionalFormatting sqref="D64:D65">
    <cfRule type="cellIs" dxfId="83" priority="48" stopIfTrue="1" operator="equal">
      <formula>"CW 2130-R11"</formula>
    </cfRule>
    <cfRule type="cellIs" dxfId="82" priority="49" stopIfTrue="1" operator="equal">
      <formula>"CW 3120-R2"</formula>
    </cfRule>
    <cfRule type="cellIs" dxfId="81" priority="50" stopIfTrue="1" operator="equal">
      <formula>"CW 3240-R7"</formula>
    </cfRule>
  </conditionalFormatting>
  <conditionalFormatting sqref="D69:D81">
    <cfRule type="cellIs" dxfId="80" priority="90" stopIfTrue="1" operator="equal">
      <formula>"CW 2130-R11"</formula>
    </cfRule>
    <cfRule type="cellIs" dxfId="79" priority="91" stopIfTrue="1" operator="equal">
      <formula>"CW 3120-R2"</formula>
    </cfRule>
    <cfRule type="cellIs" dxfId="78" priority="92" stopIfTrue="1" operator="equal">
      <formula>"CW 3240-R7"</formula>
    </cfRule>
  </conditionalFormatting>
  <conditionalFormatting sqref="D83:D126">
    <cfRule type="cellIs" dxfId="77" priority="81" stopIfTrue="1" operator="equal">
      <formula>"CW 2130-R11"</formula>
    </cfRule>
    <cfRule type="cellIs" dxfId="76" priority="82" stopIfTrue="1" operator="equal">
      <formula>"CW 3120-R2"</formula>
    </cfRule>
    <cfRule type="cellIs" dxfId="75" priority="83" stopIfTrue="1" operator="equal">
      <formula>"CW 3240-R7"</formula>
    </cfRule>
  </conditionalFormatting>
  <conditionalFormatting sqref="D128:D129">
    <cfRule type="cellIs" dxfId="74" priority="78" stopIfTrue="1" operator="equal">
      <formula>"CW 2130-R11"</formula>
    </cfRule>
    <cfRule type="cellIs" dxfId="73" priority="79" stopIfTrue="1" operator="equal">
      <formula>"CW 3120-R2"</formula>
    </cfRule>
    <cfRule type="cellIs" dxfId="72" priority="80" stopIfTrue="1" operator="equal">
      <formula>"CW 3240-R7"</formula>
    </cfRule>
  </conditionalFormatting>
  <conditionalFormatting sqref="D131">
    <cfRule type="cellIs" dxfId="71" priority="87" stopIfTrue="1" operator="equal">
      <formula>"CW 2130-R11"</formula>
    </cfRule>
    <cfRule type="cellIs" dxfId="70" priority="88" stopIfTrue="1" operator="equal">
      <formula>"CW 3120-R2"</formula>
    </cfRule>
    <cfRule type="cellIs" dxfId="69" priority="89" stopIfTrue="1" operator="equal">
      <formula>"CW 3240-R7"</formula>
    </cfRule>
  </conditionalFormatting>
  <conditionalFormatting sqref="D133:D140">
    <cfRule type="cellIs" dxfId="68" priority="76" stopIfTrue="1" operator="equal">
      <formula>"CW 3120-R2"</formula>
    </cfRule>
    <cfRule type="cellIs" dxfId="67" priority="77" stopIfTrue="1" operator="equal">
      <formula>"CW 3240-R7"</formula>
    </cfRule>
  </conditionalFormatting>
  <conditionalFormatting sqref="D137:D138">
    <cfRule type="cellIs" dxfId="66" priority="75" stopIfTrue="1" operator="equal">
      <formula>"CW 2130-R11"</formula>
    </cfRule>
  </conditionalFormatting>
  <conditionalFormatting sqref="D142">
    <cfRule type="cellIs" dxfId="65" priority="72" stopIfTrue="1" operator="equal">
      <formula>"CW 2130-R11"</formula>
    </cfRule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143:D148">
    <cfRule type="cellIs" dxfId="62" priority="70" stopIfTrue="1" operator="equal">
      <formula>"CW 3120-R2"</formula>
    </cfRule>
    <cfRule type="cellIs" dxfId="61" priority="71" stopIfTrue="1" operator="equal">
      <formula>"CW 3240-R7"</formula>
    </cfRule>
  </conditionalFormatting>
  <conditionalFormatting sqref="D144:D148">
    <cfRule type="cellIs" dxfId="60" priority="69" stopIfTrue="1" operator="equal">
      <formula>"CW 2130-R11"</formula>
    </cfRule>
  </conditionalFormatting>
  <conditionalFormatting sqref="D150:D152">
    <cfRule type="cellIs" dxfId="59" priority="84" stopIfTrue="1" operator="equal">
      <formula>"CW 2130-R11"</formula>
    </cfRule>
    <cfRule type="cellIs" dxfId="58" priority="85" stopIfTrue="1" operator="equal">
      <formula>"CW 3120-R2"</formula>
    </cfRule>
    <cfRule type="cellIs" dxfId="57" priority="86" stopIfTrue="1" operator="equal">
      <formula>"CW 3240-R7"</formula>
    </cfRule>
  </conditionalFormatting>
  <conditionalFormatting sqref="D154:D155">
    <cfRule type="cellIs" dxfId="56" priority="51" stopIfTrue="1" operator="equal">
      <formula>"CW 2130-R11"</formula>
    </cfRule>
    <cfRule type="cellIs" dxfId="55" priority="52" stopIfTrue="1" operator="equal">
      <formula>"CW 3120-R2"</formula>
    </cfRule>
    <cfRule type="cellIs" dxfId="54" priority="53" stopIfTrue="1" operator="equal">
      <formula>"CW 3240-R7"</formula>
    </cfRule>
  </conditionalFormatting>
  <conditionalFormatting sqref="D159:D169">
    <cfRule type="cellIs" dxfId="53" priority="66" stopIfTrue="1" operator="equal">
      <formula>"CW 2130-R11"</formula>
    </cfRule>
    <cfRule type="cellIs" dxfId="52" priority="67" stopIfTrue="1" operator="equal">
      <formula>"CW 3120-R2"</formula>
    </cfRule>
    <cfRule type="cellIs" dxfId="51" priority="68" stopIfTrue="1" operator="equal">
      <formula>"CW 3240-R7"</formula>
    </cfRule>
  </conditionalFormatting>
  <conditionalFormatting sqref="D171:D178">
    <cfRule type="cellIs" dxfId="50" priority="57" stopIfTrue="1" operator="equal">
      <formula>"CW 2130-R11"</formula>
    </cfRule>
    <cfRule type="cellIs" dxfId="49" priority="58" stopIfTrue="1" operator="equal">
      <formula>"CW 3120-R2"</formula>
    </cfRule>
    <cfRule type="cellIs" dxfId="48" priority="59" stopIfTrue="1" operator="equal">
      <formula>"CW 3240-R7"</formula>
    </cfRule>
  </conditionalFormatting>
  <conditionalFormatting sqref="D180:D184">
    <cfRule type="cellIs" dxfId="47" priority="106" stopIfTrue="1" operator="equal">
      <formula>"CW 3120-R2"</formula>
    </cfRule>
    <cfRule type="cellIs" dxfId="46" priority="107" stopIfTrue="1" operator="equal">
      <formula>"CW 3240-R7"</formula>
    </cfRule>
  </conditionalFormatting>
  <conditionalFormatting sqref="D186">
    <cfRule type="cellIs" dxfId="45" priority="63" stopIfTrue="1" operator="equal">
      <formula>"CW 2130-R11"</formula>
    </cfRule>
    <cfRule type="cellIs" dxfId="44" priority="64" stopIfTrue="1" operator="equal">
      <formula>"CW 3120-R2"</formula>
    </cfRule>
    <cfRule type="cellIs" dxfId="43" priority="65" stopIfTrue="1" operator="equal">
      <formula>"CW 3240-R7"</formula>
    </cfRule>
  </conditionalFormatting>
  <conditionalFormatting sqref="D188:D189">
    <cfRule type="cellIs" dxfId="42" priority="94" stopIfTrue="1" operator="equal">
      <formula>"CW 3120-R2"</formula>
    </cfRule>
    <cfRule type="cellIs" dxfId="41" priority="95" stopIfTrue="1" operator="equal">
      <formula>"CW 3240-R7"</formula>
    </cfRule>
  </conditionalFormatting>
  <conditionalFormatting sqref="D189">
    <cfRule type="cellIs" dxfId="40" priority="93" stopIfTrue="1" operator="equal">
      <formula>"CW 2130-R11"</formula>
    </cfRule>
  </conditionalFormatting>
  <conditionalFormatting sqref="D190:D195"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194:D195 D180:D184">
    <cfRule type="cellIs" dxfId="37" priority="105" stopIfTrue="1" operator="equal">
      <formula>"CW 2130-R11"</formula>
    </cfRule>
  </conditionalFormatting>
  <conditionalFormatting sqref="D200">
    <cfRule type="cellIs" dxfId="36" priority="45" stopIfTrue="1" operator="equal">
      <formula>"CW 2130-R11"</formula>
    </cfRule>
    <cfRule type="cellIs" dxfId="35" priority="46" stopIfTrue="1" operator="equal">
      <formula>"CW 3120-R2"</formula>
    </cfRule>
    <cfRule type="cellIs" dxfId="34" priority="47" stopIfTrue="1" operator="equal">
      <formula>"CW 3240-R7"</formula>
    </cfRule>
  </conditionalFormatting>
  <conditionalFormatting sqref="D204:D209">
    <cfRule type="cellIs" dxfId="33" priority="37" stopIfTrue="1" operator="equal">
      <formula>"CW 2130-R11"</formula>
    </cfRule>
    <cfRule type="cellIs" dxfId="32" priority="38" stopIfTrue="1" operator="equal">
      <formula>"CW 3120-R2"</formula>
    </cfRule>
    <cfRule type="cellIs" dxfId="31" priority="39" stopIfTrue="1" operator="equal">
      <formula>"CW 3240-R7"</formula>
    </cfRule>
  </conditionalFormatting>
  <conditionalFormatting sqref="D211:D215">
    <cfRule type="cellIs" dxfId="30" priority="40" stopIfTrue="1" operator="equal">
      <formula>"CW 2130-R11"</formula>
    </cfRule>
    <cfRule type="cellIs" dxfId="29" priority="41" stopIfTrue="1" operator="equal">
      <formula>"CW 3120-R2"</formula>
    </cfRule>
    <cfRule type="cellIs" dxfId="28" priority="42" stopIfTrue="1" operator="equal">
      <formula>"CW 3240-R7"</formula>
    </cfRule>
  </conditionalFormatting>
  <conditionalFormatting sqref="D217:D223">
    <cfRule type="cellIs" dxfId="27" priority="13" stopIfTrue="1" operator="equal">
      <formula>"CW 2130-R11"</formula>
    </cfRule>
    <cfRule type="cellIs" dxfId="26" priority="14" stopIfTrue="1" operator="equal">
      <formula>"CW 3120-R2"</formula>
    </cfRule>
    <cfRule type="cellIs" dxfId="25" priority="15" stopIfTrue="1" operator="equal">
      <formula>"CW 3240-R7"</formula>
    </cfRule>
  </conditionalFormatting>
  <conditionalFormatting sqref="D225">
    <cfRule type="cellIs" dxfId="24" priority="4" stopIfTrue="1" operator="equal">
      <formula>"CW 2130-R11"</formula>
    </cfRule>
    <cfRule type="cellIs" dxfId="23" priority="5" stopIfTrue="1" operator="equal">
      <formula>"CW 3120-R2"</formula>
    </cfRule>
    <cfRule type="cellIs" dxfId="22" priority="6" stopIfTrue="1" operator="equal">
      <formula>"CW 3240-R7"</formula>
    </cfRule>
  </conditionalFormatting>
  <conditionalFormatting sqref="D227:D233">
    <cfRule type="cellIs" dxfId="21" priority="10" stopIfTrue="1" operator="equal">
      <formula>"CW 2130-R11"</formula>
    </cfRule>
    <cfRule type="cellIs" dxfId="20" priority="11" stopIfTrue="1" operator="equal">
      <formula>"CW 3120-R2"</formula>
    </cfRule>
    <cfRule type="cellIs" dxfId="19" priority="12" stopIfTrue="1" operator="equal">
      <formula>"CW 3240-R7"</formula>
    </cfRule>
  </conditionalFormatting>
  <conditionalFormatting sqref="D235:D238">
    <cfRule type="cellIs" dxfId="18" priority="1" stopIfTrue="1" operator="equal">
      <formula>"CW 2130-R11"</formula>
    </cfRule>
    <cfRule type="cellIs" dxfId="17" priority="2" stopIfTrue="1" operator="equal">
      <formula>"CW 3120-R2"</formula>
    </cfRule>
    <cfRule type="cellIs" dxfId="16" priority="3" stopIfTrue="1" operator="equal">
      <formula>"CW 3240-R7"</formula>
    </cfRule>
  </conditionalFormatting>
  <conditionalFormatting sqref="D240:D246">
    <cfRule type="cellIs" dxfId="15" priority="7" stopIfTrue="1" operator="equal">
      <formula>"CW 2130-R11"</formula>
    </cfRule>
    <cfRule type="cellIs" dxfId="14" priority="8" stopIfTrue="1" operator="equal">
      <formula>"CW 3120-R2"</formula>
    </cfRule>
    <cfRule type="cellIs" dxfId="13" priority="9" stopIfTrue="1" operator="equal">
      <formula>"CW 3240-R7"</formula>
    </cfRule>
  </conditionalFormatting>
  <conditionalFormatting sqref="D249:D252">
    <cfRule type="cellIs" dxfId="12" priority="20" stopIfTrue="1" operator="equal">
      <formula>"CW 3120-R2"</formula>
    </cfRule>
    <cfRule type="cellIs" dxfId="11" priority="21" stopIfTrue="1" operator="equal">
      <formula>"CW 3240-R7"</formula>
    </cfRule>
  </conditionalFormatting>
  <conditionalFormatting sqref="D249:D255">
    <cfRule type="cellIs" dxfId="10" priority="17" stopIfTrue="1" operator="equal">
      <formula>"CW 2130-R11"</formula>
    </cfRule>
  </conditionalFormatting>
  <conditionalFormatting sqref="D253">
    <cfRule type="cellIs" dxfId="9" priority="16" stopIfTrue="1" operator="equal">
      <formula>"CW 3240-R7"</formula>
    </cfRule>
  </conditionalFormatting>
  <conditionalFormatting sqref="D254:D255">
    <cfRule type="cellIs" dxfId="8" priority="18" stopIfTrue="1" operator="equal">
      <formula>"CW 3120-R2"</formula>
    </cfRule>
    <cfRule type="cellIs" dxfId="7" priority="19" stopIfTrue="1" operator="equal">
      <formula>"CW 3240-R7"</formula>
    </cfRule>
  </conditionalFormatting>
  <conditionalFormatting sqref="D259:D265">
    <cfRule type="cellIs" dxfId="6" priority="108" stopIfTrue="1" operator="equal">
      <formula>"CW 2130-R11"</formula>
    </cfRule>
    <cfRule type="cellIs" dxfId="5" priority="109" stopIfTrue="1" operator="equal">
      <formula>"CW 3120-R2"</formula>
    </cfRule>
    <cfRule type="cellIs" dxfId="4" priority="110" stopIfTrue="1" operator="equal">
      <formula>"CW 3240-R7"</formula>
    </cfRule>
  </conditionalFormatting>
  <conditionalFormatting sqref="D268">
    <cfRule type="cellIs" dxfId="3" priority="112" stopIfTrue="1" operator="equal">
      <formula>"CW 2130-R11"</formula>
    </cfRule>
    <cfRule type="cellIs" dxfId="2" priority="113" stopIfTrue="1" operator="equal">
      <formula>"CW 3120-R2"</formula>
    </cfRule>
    <cfRule type="cellIs" dxfId="1" priority="114" stopIfTrue="1" operator="equal">
      <formula>"CW 3240-R7"</formula>
    </cfRule>
  </conditionalFormatting>
  <conditionalFormatting sqref="G268">
    <cfRule type="expression" dxfId="0" priority="111">
      <formula>G268&gt;G282*0.05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68" xr:uid="{63F2EF28-C19D-414A-92E0-B0CFC7E71435}">
      <formula1>IF(AND(G268&gt;=0.01,G268&lt;=G282*0.05),ROUND(G268,2),0.01)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59:G265 G11 G13:G15 G19 G17 G22:G23 G25 G27 G29:G30 G32 G35:G37 G108:G111 G47 G49:G50 G52 G39:G40 G60:G62 G189 G69:G70 G72 G74:G77 G81 G79 G84:G85 G87 G89 G91:G92 G98:G99 G176:G178 G113:G115 G123 G118:G120 G129 G94:G96 G125:G126 G131 G134:G135 G137:G138 G140 G142 G144 G146:G148 G161 G163:G165 G169 G167 G159 G9 G192 G195 G184 G182 G186 G172 G42:G44 G54:G57 G174 G102:G106 G64:G65 G154:G155 G151:G152 G200 G198 G205:G206 G208:G209 G211 G213:G215 G218:G219 G221:G223 G225 G228:G229 G231:G233 G235 G237:G238 G241 G243 G245:G246 G249:G255" xr:uid="{B6193C8F-9842-451B-9F0C-B64ECD2B3CF6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0 G12 G18 G21 G24 G26 G28 G31 G33:G34 G38 G41 G48 G45:G46 G59 G71 G193:G194 G80 G83 G86 G88 G90 G150 G100:G101 G107 G112 G116 G124 G121:G122 G93 G97 G128 G133 G136 G139 G145 G160 G162 G168 G197 G188 G175 G16 G183 G180:G181 G173 G171 G190:G191 G166 G73" xr:uid="{916EF252-3465-4A5F-884F-BBAD29043245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43" xr:uid="{6CE1962A-F069-4BE7-89F7-8BD7C61938FF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376-2023 
&amp;R&amp;10Bid Submission
&amp;P of &amp;N</oddHeader>
    <oddFooter xml:space="preserve">&amp;R                   </oddFooter>
  </headerFooter>
  <rowBreaks count="8" manualBreakCount="8">
    <brk id="66" min="1" max="7" man="1"/>
    <brk id="156" min="1" max="7" man="1"/>
    <brk id="201" min="1" max="7" man="1"/>
    <brk id="225" min="1" max="7" man="1"/>
    <brk id="247" min="1" max="7" man="1"/>
    <brk id="256" min="1" max="7" man="1"/>
    <brk id="266" max="16383" man="1"/>
    <brk id="26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8, 2024
by C. Humbert
File size 41.9 KB</dc:description>
  <cp:lastModifiedBy>Vogt, Mark</cp:lastModifiedBy>
  <cp:lastPrinted>2024-04-08T15:14:23Z</cp:lastPrinted>
  <dcterms:created xsi:type="dcterms:W3CDTF">1999-03-31T15:44:33Z</dcterms:created>
  <dcterms:modified xsi:type="dcterms:W3CDTF">2024-04-11T20:24:30Z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