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023 - Pathways\Materials Management\"/>
    </mc:Choice>
  </mc:AlternateContent>
  <xr:revisionPtr revIDLastSave="0" documentId="13_ncr:1_{57CFC5A9-74F9-4840-B34E-AA5A71E2BC93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36-2023 - FormB" sheetId="3" r:id="rId1"/>
  </sheets>
  <definedNames>
    <definedName name="_12TENDER_SUBMISSI">#REF!</definedName>
    <definedName name="_1PAGE_1_OF_13" localSheetId="0">'36-2023 - FormB'!#REF!</definedName>
    <definedName name="_4PAGE_1_OF_13">#REF!</definedName>
    <definedName name="_5TENDER_NO._181" localSheetId="0">'36-2023 - FormB'!#REF!</definedName>
    <definedName name="_8TENDER_NO._181">#REF!</definedName>
    <definedName name="_9TENDER_SUBMISSI" localSheetId="0">'36-2023 - FormB'!#REF!</definedName>
    <definedName name="_xlnm._FilterDatabase" localSheetId="0" hidden="1">'36-2023 - FormB'!$L$1:$L$345</definedName>
    <definedName name="_Ref482427652" localSheetId="0">'36-2023 - FormB'!$D$2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'36-2023 - FormB'!#REF!</definedName>
    <definedName name="HEADER">#REF!</definedName>
    <definedName name="_xlnm.Print_Area" localSheetId="0">'36-2023 - FormB'!$B$6:$H$345</definedName>
    <definedName name="_xlnm.Print_Titles" localSheetId="0">'36-2023 - FormB'!$1:$5</definedName>
    <definedName name="_xlnm.Print_Titles">#REF!</definedName>
    <definedName name="TEMP" localSheetId="0">'36-2023 - FormB'!#REF!</definedName>
    <definedName name="TEMP">#REF!</definedName>
    <definedName name="TESTHEAD" localSheetId="0">'36-2023 - FormB'!#REF!</definedName>
    <definedName name="TESTHEAD">#REF!</definedName>
    <definedName name="XEVERYTHING" localSheetId="0">'36-2023 - FormB'!$B$1:$IV$287</definedName>
    <definedName name="XEVERYTHING">#REF!</definedName>
    <definedName name="XITEMS" localSheetId="0">'36-2023 - FormB'!$B$7:$IV$287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B343" i="3" l="1"/>
  <c r="C343" i="3"/>
  <c r="C330" i="3"/>
  <c r="B330" i="3"/>
  <c r="H329" i="3"/>
  <c r="H330" i="3" s="1"/>
  <c r="H343" i="3" s="1"/>
  <c r="H207" i="3" l="1"/>
  <c r="H87" i="3" l="1"/>
  <c r="H85" i="3"/>
  <c r="B285" i="3" l="1"/>
  <c r="H26" i="3"/>
  <c r="H23" i="3"/>
  <c r="H275" i="3"/>
  <c r="H251" i="3"/>
  <c r="H92" i="3"/>
  <c r="H172" i="3" l="1"/>
  <c r="C338" i="3" l="1"/>
  <c r="B338" i="3"/>
  <c r="B337" i="3"/>
  <c r="B336" i="3"/>
  <c r="C337" i="3"/>
  <c r="C336" i="3"/>
  <c r="C327" i="3" l="1"/>
  <c r="H326" i="3"/>
  <c r="H113" i="3" l="1"/>
  <c r="H154" i="3"/>
  <c r="C173" i="3"/>
  <c r="H171" i="3"/>
  <c r="H169" i="3"/>
  <c r="H166" i="3"/>
  <c r="H164" i="3"/>
  <c r="H162" i="3"/>
  <c r="H160" i="3"/>
  <c r="H156" i="3" l="1"/>
  <c r="H151" i="3"/>
  <c r="H149" i="3"/>
  <c r="H148" i="3"/>
  <c r="H147" i="3"/>
  <c r="H146" i="3"/>
  <c r="H144" i="3"/>
  <c r="H142" i="3"/>
  <c r="H141" i="3"/>
  <c r="H81" i="3"/>
  <c r="H173" i="3" l="1"/>
  <c r="H336" i="3" s="1"/>
  <c r="H284" i="3"/>
  <c r="H283" i="3"/>
  <c r="H282" i="3"/>
  <c r="H219" i="3"/>
  <c r="H218" i="3"/>
  <c r="H281" i="3"/>
  <c r="H279" i="3"/>
  <c r="H278" i="3"/>
  <c r="H274" i="3"/>
  <c r="H273" i="3"/>
  <c r="H272" i="3"/>
  <c r="H270" i="3"/>
  <c r="H268" i="3"/>
  <c r="H265" i="3"/>
  <c r="H263" i="3"/>
  <c r="H262" i="3"/>
  <c r="H261" i="3"/>
  <c r="H260" i="3"/>
  <c r="H258" i="3"/>
  <c r="H256" i="3"/>
  <c r="H253" i="3"/>
  <c r="H252" i="3"/>
  <c r="H250" i="3"/>
  <c r="H249" i="3"/>
  <c r="H248" i="3"/>
  <c r="H245" i="3"/>
  <c r="H244" i="3"/>
  <c r="H243" i="3"/>
  <c r="H242" i="3"/>
  <c r="H241" i="3"/>
  <c r="H238" i="3"/>
  <c r="H237" i="3"/>
  <c r="H235" i="3"/>
  <c r="H233" i="3"/>
  <c r="H232" i="3"/>
  <c r="H231" i="3"/>
  <c r="H230" i="3"/>
  <c r="H228" i="3"/>
  <c r="H225" i="3"/>
  <c r="H224" i="3"/>
  <c r="C285" i="3"/>
  <c r="H324" i="3"/>
  <c r="H323" i="3"/>
  <c r="H320" i="3"/>
  <c r="H319" i="3"/>
  <c r="H317" i="3"/>
  <c r="H316" i="3"/>
  <c r="H313" i="3"/>
  <c r="H311" i="3"/>
  <c r="H307" i="3"/>
  <c r="H306" i="3"/>
  <c r="H304" i="3"/>
  <c r="H302" i="3"/>
  <c r="H300" i="3"/>
  <c r="H299" i="3"/>
  <c r="H298" i="3"/>
  <c r="H297" i="3"/>
  <c r="H296" i="3"/>
  <c r="H295" i="3"/>
  <c r="H293" i="3"/>
  <c r="H291" i="3"/>
  <c r="H290" i="3"/>
  <c r="H289" i="3"/>
  <c r="H285" i="3" l="1"/>
  <c r="H338" i="3" s="1"/>
  <c r="H327" i="3"/>
  <c r="H217" i="3"/>
  <c r="H216" i="3"/>
  <c r="H214" i="3"/>
  <c r="H211" i="3"/>
  <c r="H210" i="3"/>
  <c r="H209" i="3"/>
  <c r="H204" i="3"/>
  <c r="H202" i="3"/>
  <c r="H198" i="3"/>
  <c r="H197" i="3"/>
  <c r="H194" i="3"/>
  <c r="H193" i="3"/>
  <c r="H191" i="3"/>
  <c r="H189" i="3"/>
  <c r="H186" i="3"/>
  <c r="H184" i="3"/>
  <c r="H183" i="3"/>
  <c r="H182" i="3"/>
  <c r="H181" i="3"/>
  <c r="H179" i="3"/>
  <c r="H177" i="3"/>
  <c r="H176" i="3"/>
  <c r="C220" i="3"/>
  <c r="H137" i="3"/>
  <c r="H136" i="3"/>
  <c r="H135" i="3"/>
  <c r="H133" i="3"/>
  <c r="H132" i="3"/>
  <c r="H129" i="3"/>
  <c r="H127" i="3"/>
  <c r="H125" i="3"/>
  <c r="H121" i="3"/>
  <c r="H120" i="3"/>
  <c r="H119" i="3"/>
  <c r="H118" i="3"/>
  <c r="H116" i="3"/>
  <c r="H115" i="3"/>
  <c r="H114" i="3"/>
  <c r="H112" i="3"/>
  <c r="H109" i="3"/>
  <c r="H107" i="3"/>
  <c r="H106" i="3"/>
  <c r="H105" i="3"/>
  <c r="H102" i="3"/>
  <c r="H101" i="3"/>
  <c r="H99" i="3"/>
  <c r="H97" i="3"/>
  <c r="H95" i="3"/>
  <c r="H90" i="3"/>
  <c r="H89" i="3"/>
  <c r="H138" i="3" l="1"/>
  <c r="H220" i="3"/>
  <c r="H337" i="3" s="1"/>
  <c r="H80" i="3"/>
  <c r="H78" i="3"/>
  <c r="H77" i="3"/>
  <c r="H74" i="3"/>
  <c r="H73" i="3"/>
  <c r="H72" i="3"/>
  <c r="H71" i="3"/>
  <c r="H69" i="3"/>
  <c r="H66" i="3"/>
  <c r="H64" i="3"/>
  <c r="H62" i="3"/>
  <c r="H59" i="3"/>
  <c r="H56" i="3"/>
  <c r="H55" i="3"/>
  <c r="H54" i="3"/>
  <c r="H53" i="3"/>
  <c r="H50" i="3"/>
  <c r="H48" i="3"/>
  <c r="H47" i="3"/>
  <c r="H46" i="3"/>
  <c r="H45" i="3"/>
  <c r="H43" i="3"/>
  <c r="H41" i="3"/>
  <c r="H40" i="3"/>
  <c r="H82" i="3" l="1"/>
  <c r="H36" i="3"/>
  <c r="H35" i="3"/>
  <c r="H32" i="3"/>
  <c r="H30" i="3"/>
  <c r="H19" i="3"/>
  <c r="H17" i="3"/>
  <c r="H16" i="3"/>
  <c r="H15" i="3"/>
  <c r="H14" i="3" l="1"/>
  <c r="H12" i="3"/>
  <c r="H10" i="3"/>
  <c r="H9" i="3"/>
  <c r="H37" i="3" l="1"/>
  <c r="C341" i="3" l="1"/>
  <c r="B341" i="3"/>
  <c r="B335" i="3"/>
  <c r="B334" i="3"/>
  <c r="B333" i="3"/>
  <c r="B327" i="3"/>
  <c r="H333" i="3"/>
  <c r="H334" i="3"/>
  <c r="H335" i="3"/>
  <c r="H341" i="3"/>
  <c r="B340" i="3"/>
  <c r="B332" i="3"/>
  <c r="C335" i="3"/>
  <c r="C334" i="3"/>
  <c r="C333" i="3"/>
  <c r="C138" i="3"/>
  <c r="C82" i="3"/>
  <c r="C37" i="3"/>
  <c r="H339" i="3" l="1"/>
  <c r="H342" i="3"/>
  <c r="G3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12" authorId="0" shapeId="0" xr:uid="{999FB056-E341-4856-ABD3-2DFB142B803E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" authorId="0" shapeId="0" xr:uid="{2BA690C3-B174-4092-89BD-E682DED03425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43" authorId="0" shapeId="0" xr:uid="{BD056BC4-432E-4711-8F0F-B3D518AB3D8F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45" authorId="0" shapeId="0" xr:uid="{86618DDD-7BF2-411B-97CF-DC4B3734EF64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87" authorId="0" shapeId="0" xr:uid="{880E73DD-1063-4569-B16D-9A3BF3061847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89" authorId="0" shapeId="0" xr:uid="{4EB8A651-CC5C-4996-A3EE-B761D19D8E89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4" authorId="0" shapeId="0" xr:uid="{44FCD639-52A4-4D4D-82A6-BCBBCBF64E39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6" authorId="0" shapeId="0" xr:uid="{A5924B98-EC49-47E1-A548-655355A46F40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79" authorId="0" shapeId="0" xr:uid="{F878BA78-2A8E-4C15-AC38-C8EEFDF1CF4D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81" authorId="0" shapeId="0" xr:uid="{135D8503-1686-49A5-A627-9B99847A47D9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24" authorId="0" shapeId="0" xr:uid="{D7C03038-66DF-4576-A83D-87C58DCF57C7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93" authorId="0" shapeId="0" xr:uid="{D46E51E8-5F42-4882-8617-52E0658A88DC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95" authorId="0" shapeId="0" xr:uid="{7DC011A8-22DD-465A-9EFE-A9B6AA497797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</commentList>
</comments>
</file>

<file path=xl/sharedStrings.xml><?xml version="1.0" encoding="utf-8"?>
<sst xmlns="http://schemas.openxmlformats.org/spreadsheetml/2006/main" count="1259" uniqueCount="442">
  <si>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</si>
  <si>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</si>
  <si>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</si>
  <si>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</si>
  <si>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</si>
  <si>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</si>
  <si>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</si>
  <si>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</si>
  <si>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</si>
  <si>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</si>
  <si>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</si>
  <si>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</si>
  <si>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</si>
  <si>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</si>
  <si>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</si>
  <si>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</si>
  <si>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</si>
  <si>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</si>
  <si>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</si>
  <si>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</si>
  <si>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</si>
  <si>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</si>
  <si>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</si>
  <si>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</si>
  <si>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</si>
  <si>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</si>
  <si>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</si>
  <si>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</si>
  <si>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</si>
  <si>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</si>
  <si>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</si>
  <si>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</si>
  <si>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</si>
  <si>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</si>
  <si>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</si>
  <si>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</si>
  <si>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</si>
  <si>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</si>
  <si>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</si>
  <si>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</si>
  <si>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</si>
  <si>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</si>
  <si>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</si>
  <si>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</si>
  <si>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</si>
  <si>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</si>
  <si>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</si>
  <si>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</si>
  <si>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</si>
  <si>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</si>
  <si>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</si>
  <si>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</si>
  <si>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</si>
  <si>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</si>
  <si>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</si>
  <si>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</si>
  <si>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</si>
  <si>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</si>
  <si>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</si>
  <si>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</si>
  <si>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</si>
  <si>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</si>
  <si>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</si>
  <si>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</si>
  <si>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</si>
  <si>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Tie-ins and Approaches</t>
  </si>
  <si>
    <t>F009</t>
  </si>
  <si>
    <t>E023</t>
  </si>
  <si>
    <t>E025</t>
  </si>
  <si>
    <t>Adjustment of Valve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</si>
  <si>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</si>
  <si>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</si>
  <si>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</si>
  <si>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</si>
  <si>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</si>
  <si>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</si>
  <si>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</si>
  <si>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</si>
  <si>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</si>
  <si>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</si>
  <si>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</si>
  <si>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</si>
  <si>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</si>
  <si>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</si>
  <si>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</si>
  <si>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</si>
  <si>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</si>
  <si>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</si>
  <si>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</si>
  <si>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</si>
  <si>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</si>
  <si>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</si>
  <si>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</si>
  <si>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</si>
  <si>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</si>
  <si>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</si>
  <si>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</si>
  <si>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</si>
  <si>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</si>
  <si>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</si>
  <si>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C033</t>
  </si>
  <si>
    <t>SD-205</t>
  </si>
  <si>
    <t>Type IA</t>
  </si>
  <si>
    <t>CW 3250-R7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</si>
  <si>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</si>
  <si>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</si>
  <si>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</si>
  <si>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</si>
  <si>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</si>
  <si>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</si>
  <si>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</si>
  <si>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</si>
  <si>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</si>
  <si>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</si>
  <si>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</si>
  <si>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</si>
  <si>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</si>
  <si>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B105r</t>
  </si>
  <si>
    <t>Bullnose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</si>
  <si>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</si>
  <si>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</si>
  <si>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</si>
  <si>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</si>
  <si>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</si>
  <si>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</si>
  <si>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</si>
  <si>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</si>
  <si>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</si>
  <si>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E19</t>
  </si>
  <si>
    <t>ROADWORK - NEW CONSTRUCTION</t>
  </si>
  <si>
    <t>SD-227C</t>
  </si>
  <si>
    <t>E22</t>
  </si>
  <si>
    <t>F004</t>
  </si>
  <si>
    <t>38 mm</t>
  </si>
  <si>
    <t>CW 2110-R11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</si>
  <si>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</si>
  <si>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</si>
  <si>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</si>
  <si>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</si>
  <si>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</si>
  <si>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</si>
  <si>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</si>
  <si>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</si>
  <si>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</si>
  <si>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</si>
  <si>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</si>
  <si>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</si>
  <si>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</si>
  <si>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</si>
  <si>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</si>
  <si>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</si>
  <si>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</si>
  <si>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</si>
  <si>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</si>
  <si>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</si>
  <si>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</si>
  <si>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</si>
  <si>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</si>
  <si>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</si>
  <si>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</si>
  <si>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</si>
  <si>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</si>
  <si>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</si>
  <si>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</si>
  <si>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</si>
  <si>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</si>
  <si>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</si>
  <si>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</si>
  <si>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</si>
  <si>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</si>
  <si>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</si>
  <si>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</si>
  <si>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</si>
  <si>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</si>
  <si>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</si>
  <si>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</si>
  <si>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</si>
  <si>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</si>
  <si>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</si>
  <si>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</si>
  <si>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</si>
  <si>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</si>
  <si>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</si>
  <si>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</si>
  <si>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</si>
  <si>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</si>
  <si>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</si>
  <si>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</si>
  <si>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</si>
  <si>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</si>
  <si>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</si>
  <si>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</si>
  <si>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</si>
  <si>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</si>
  <si>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</si>
  <si>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</si>
  <si>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</si>
  <si>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</si>
  <si>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</si>
  <si>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</si>
  <si>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</si>
  <si>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</si>
  <si>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</si>
  <si>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</si>
  <si>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</si>
  <si>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</si>
  <si>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</si>
  <si>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</si>
  <si>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</si>
  <si>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</si>
  <si>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</si>
  <si>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D.1</t>
  </si>
  <si>
    <t>D.5</t>
  </si>
  <si>
    <t>D.6</t>
  </si>
  <si>
    <t>D.7</t>
  </si>
  <si>
    <t>B155rl</t>
  </si>
  <si>
    <t>SD-205,
SD-206A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</si>
  <si>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</si>
  <si>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</si>
  <si>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</si>
  <si>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</si>
  <si>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</si>
  <si>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</si>
  <si>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</si>
  <si>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</si>
  <si>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</si>
  <si>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</si>
  <si>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</si>
  <si>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</si>
  <si>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</si>
  <si>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</si>
  <si>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</si>
  <si>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</si>
  <si>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</si>
  <si>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</si>
  <si>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</si>
  <si>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</si>
  <si>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</si>
  <si>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</si>
  <si>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</si>
  <si>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</si>
  <si>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</si>
  <si>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A007B2</t>
  </si>
  <si>
    <t>50 mm Granular B  Recycled Concrete</t>
  </si>
  <si>
    <t>A010B3</t>
  </si>
  <si>
    <t>Base Course Material -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</si>
  <si>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</si>
  <si>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</si>
  <si>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</si>
  <si>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</si>
  <si>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</si>
  <si>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</si>
  <si>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</si>
  <si>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</si>
  <si>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CW 3410-R12</t>
  </si>
  <si>
    <t>HARBOURVIEW PARK - Asphalt Pathway Reconstruction, Rehabilitation and Associated Works</t>
  </si>
  <si>
    <t>B206</t>
  </si>
  <si>
    <t>Supply and Install Pavement Repair Fabric</t>
  </si>
  <si>
    <t>CW 3140-R1</t>
  </si>
  <si>
    <t>B206A</t>
  </si>
  <si>
    <t>Type A</t>
  </si>
  <si>
    <t>CW 3310-R18</t>
  </si>
  <si>
    <t>E052s</t>
  </si>
  <si>
    <t>Corrugated Steel Pipe Culvert - Supply</t>
  </si>
  <si>
    <t>CW 3610-R5</t>
  </si>
  <si>
    <t>E057s</t>
  </si>
  <si>
    <t>E057i</t>
  </si>
  <si>
    <t>Corrugated Steel Pipe Culvert - Install</t>
  </si>
  <si>
    <t>E062i</t>
  </si>
  <si>
    <t>E069</t>
  </si>
  <si>
    <t>Removal of Existing Culverts</t>
  </si>
  <si>
    <t>E070</t>
  </si>
  <si>
    <t>Disposal of Existing Culverts</t>
  </si>
  <si>
    <t>E071</t>
  </si>
  <si>
    <t>Culvert End Markers</t>
  </si>
  <si>
    <t>Salvage and Reinstall Existing Park Bench</t>
  </si>
  <si>
    <t>(200 mm, 16  gauge, Galvanized)</t>
  </si>
  <si>
    <t>B107i</t>
  </si>
  <si>
    <t xml:space="preserve">Miscellaneous Concrete Slab Installation </t>
  </si>
  <si>
    <t>CW 3235-R9</t>
  </si>
  <si>
    <t>B111i</t>
  </si>
  <si>
    <t>B112i</t>
  </si>
  <si>
    <t>Type 2 Concrete Bullnose</t>
  </si>
  <si>
    <t>100 mm Type 2 Concrete Sidewalk</t>
  </si>
  <si>
    <t>B123rl</t>
  </si>
  <si>
    <t>SD-228B</t>
  </si>
  <si>
    <t>Type 2 Concrete Monolithic Curb and Sidewalk</t>
  </si>
  <si>
    <t>B150iA</t>
  </si>
  <si>
    <t>SD-229A,B,C</t>
  </si>
  <si>
    <t>Type 2 Concrete Curb Ramp (8-12 mm reveal ht, Monolithic)</t>
  </si>
  <si>
    <t>B155rl^2</t>
  </si>
  <si>
    <t>3 m to 30 m</t>
  </si>
  <si>
    <t>B185rlB</t>
  </si>
  <si>
    <t>SD-223A</t>
  </si>
  <si>
    <t>Type 1 Concrete Splash Strip (150 mm reveal ht, Monolithic Barrier Curb,  750 mm width)</t>
  </si>
  <si>
    <t>Remove and Dispose of Existing Bench</t>
  </si>
  <si>
    <t>B106r</t>
  </si>
  <si>
    <t>Monolithic Curb and Sidewalk</t>
  </si>
  <si>
    <t>B136iA</t>
  </si>
  <si>
    <t>B139iA</t>
  </si>
  <si>
    <t>B155rlA</t>
  </si>
  <si>
    <t>B155rl^3</t>
  </si>
  <si>
    <t xml:space="preserve"> Greater than 30 m</t>
  </si>
  <si>
    <t>F.3</t>
  </si>
  <si>
    <t>F.4</t>
  </si>
  <si>
    <t>F020</t>
  </si>
  <si>
    <t xml:space="preserve">Relocating Existing Hydrant - Type B </t>
  </si>
  <si>
    <t>Remove and Dispose of Precast Concrete Parking Curbs</t>
  </si>
  <si>
    <t>Salvage and Reinstallion of Precast Concrete Parking Curbs</t>
  </si>
  <si>
    <t>A002</t>
  </si>
  <si>
    <t>Stripping and Stockpiling Topsoil</t>
  </si>
  <si>
    <t>A013</t>
  </si>
  <si>
    <t xml:space="preserve">Ditch Grading </t>
  </si>
  <si>
    <t>A015</t>
  </si>
  <si>
    <t>Ditch Excavation</t>
  </si>
  <si>
    <t>A030</t>
  </si>
  <si>
    <t>Fill Material</t>
  </si>
  <si>
    <t>CW 3170-R3</t>
  </si>
  <si>
    <t>A033</t>
  </si>
  <si>
    <t>Supplying and Placing Imported Material</t>
  </si>
  <si>
    <t>D.8</t>
  </si>
  <si>
    <t>D.9</t>
  </si>
  <si>
    <t>D.10</t>
  </si>
  <si>
    <t>D.11</t>
  </si>
  <si>
    <t>D.12</t>
  </si>
  <si>
    <t>D.13</t>
  </si>
  <si>
    <t>D.14</t>
  </si>
  <si>
    <t>D.15</t>
  </si>
  <si>
    <t>CW 3230-R8</t>
  </si>
  <si>
    <t>B030</t>
  </si>
  <si>
    <t>B031</t>
  </si>
  <si>
    <t>B032</t>
  </si>
  <si>
    <t>B033</t>
  </si>
  <si>
    <t>100 mm Type 5 Concrete Sidewalk</t>
  </si>
  <si>
    <t>B122rl</t>
  </si>
  <si>
    <t>B155rl^1</t>
  </si>
  <si>
    <t>E.10</t>
  </si>
  <si>
    <t>Supply and Install Lifter Ring for MTS Manhole</t>
  </si>
  <si>
    <t>Tree Removal</t>
  </si>
  <si>
    <t>Concrete Sidewalk Grinding</t>
  </si>
  <si>
    <t>Hauling and Placing Sub-base Material</t>
  </si>
  <si>
    <t>Construction of  Barrier (100 mm ht, Type 2, Dowelled)</t>
  </si>
  <si>
    <t>Remove and Dispose of Existing Pavers</t>
  </si>
  <si>
    <t>E21</t>
  </si>
  <si>
    <t xml:space="preserve">Base Course Material - Granular B </t>
  </si>
  <si>
    <t>Remove Post Bollard</t>
  </si>
  <si>
    <t>E.9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</si>
  <si>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</si>
  <si>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</si>
  <si>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</si>
  <si>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</si>
  <si>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</si>
  <si>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</si>
  <si>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</si>
  <si>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</si>
  <si>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</si>
  <si>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</si>
  <si>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Type 2 Concrete Barrier (125 mm reveal ht, Dowelled)</t>
  </si>
  <si>
    <t>Type 2 Concrete Modified Barrier (125 mm reveal ht, Dowelled)</t>
  </si>
  <si>
    <t>Type 2 Concrete Barrier (150 mm reveal ht, Dowelled)</t>
  </si>
  <si>
    <t>Type 2 Concrete Modified Barrier (150 mm reveal ht, Dowelled)</t>
  </si>
  <si>
    <t>2023 THIN BITUMINOUS OVERLAY PROGRAM - Various Locations</t>
  </si>
  <si>
    <t>Supply and Installation of Timber Fencing</t>
  </si>
  <si>
    <t>CW 3110, E14</t>
  </si>
  <si>
    <t>(450 mm, 16 gauge, Galvanized)</t>
  </si>
  <si>
    <t>(600 mm, 16 gauge, Galvanized)</t>
  </si>
  <si>
    <t>Pick up and Install New Park Bench</t>
  </si>
  <si>
    <t>Install Removable Steel Bolards</t>
  </si>
  <si>
    <t>AP-017 - Mountable Curb and Gutter Paving Cover</t>
  </si>
  <si>
    <t>Installation of City of Winnipeg Supplied CGI Risers</t>
  </si>
  <si>
    <t>B183rlA</t>
  </si>
  <si>
    <t>Type 2 Concrete Modified Lip Curb (75 mm reveal ht, Dowelled)</t>
  </si>
  <si>
    <t>F014</t>
  </si>
  <si>
    <t>F.10</t>
  </si>
  <si>
    <t xml:space="preserve">Adjustment of Curb Inlet with New Inlet  Box </t>
  </si>
  <si>
    <t>EMPRESS STREET PATHWAY from River Trail Pathway to Empress Street - New Active Transportation Pathway</t>
  </si>
  <si>
    <t xml:space="preserve"> i)</t>
  </si>
  <si>
    <t>NIAKWA TRAIL PATHWAY from St. Anne's Road to Cottonwood Road and Autumnwood Drive to Westmount Drive - Asphalt Pathway Resurfacing</t>
  </si>
  <si>
    <t>NIAKWA TRAIL PATHWAY ACESS from Niakwa Trail Pathway to Crestwood Crescent - Asphalt Pathway Reconstruction</t>
  </si>
  <si>
    <t>E26</t>
  </si>
  <si>
    <t>WELLINGTON AVENUE from West Limit Approach to Berry Street - New Active Transportation Pathway</t>
  </si>
  <si>
    <t>E17</t>
  </si>
  <si>
    <t>E20</t>
  </si>
  <si>
    <t>E18</t>
  </si>
  <si>
    <t>F.2</t>
  </si>
  <si>
    <t>F.5</t>
  </si>
  <si>
    <t>F.6</t>
  </si>
  <si>
    <t>F.7</t>
  </si>
  <si>
    <t>F.8</t>
  </si>
  <si>
    <t>F.9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</si>
  <si>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</si>
  <si>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</si>
  <si>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</si>
  <si>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</si>
  <si>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</si>
  <si>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</si>
  <si>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</si>
  <si>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</si>
  <si>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</si>
  <si>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</si>
  <si>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</si>
  <si>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</si>
  <si>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REFINERY DISTRICT BRT PATHWAY CONNECTION from BRT Station to Ballantrae Drive - New Active Transportation Pathway</t>
  </si>
  <si>
    <t>H</t>
  </si>
  <si>
    <t>H.1</t>
  </si>
  <si>
    <t>E2</t>
  </si>
  <si>
    <t>CW 3110-R22, E14</t>
  </si>
  <si>
    <t>E.21</t>
  </si>
  <si>
    <r>
      <t xml:space="preserve">PART 1 - </t>
    </r>
    <r>
      <rPr>
        <b/>
        <i/>
        <sz val="16"/>
        <rFont val="Arial"/>
        <family val="2"/>
      </rPr>
      <t>NEW MULTI-USE PATHWAYS, PATHWAY RENEWALS AND THIN BITUMINOUS OVERLAY</t>
    </r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</si>
  <si>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</si>
  <si>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</si>
  <si>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</si>
  <si>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</si>
  <si>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r>
      <t xml:space="preserve">PART 2 - REFINERY DISTRICT BRT PATHWAY CONNECTION                     </t>
    </r>
    <r>
      <rPr>
        <b/>
        <i/>
        <sz val="16"/>
        <rFont val="Arial"/>
        <family val="2"/>
      </rPr>
      <t xml:space="preserve">  (See B19.5, D3.4, D17.4)</t>
    </r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</si>
  <si>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</si>
  <si>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</si>
  <si>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</si>
  <si>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</si>
  <si>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</si>
  <si>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</si>
  <si>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</si>
  <si>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</si>
  <si>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</si>
  <si>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</si>
  <si>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</si>
  <si>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</si>
  <si>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</si>
  <si>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</si>
  <si>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</si>
  <si>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</si>
  <si>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</si>
  <si>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MOBILIZATION /DEMOBILIZATION</t>
  </si>
  <si>
    <t>ROADWORK - REMOVALS/RENEWALS</t>
  </si>
  <si>
    <t>CW 3510-R10</t>
  </si>
  <si>
    <t>Type 5 Concrete 100 mm Sidewalk</t>
  </si>
  <si>
    <t>C.22</t>
  </si>
  <si>
    <t>CW 3140-R1, E25</t>
  </si>
  <si>
    <t>E23</t>
  </si>
  <si>
    <t>E24</t>
  </si>
  <si>
    <t>F.23</t>
  </si>
  <si>
    <t>E.22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</si>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</sst>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4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44" fontId="40" fillId="0" borderId="0" applyFont="0" applyFill="0" applyBorder="0" applyAlignment="0" applyProtection="0"/>
    <xf numFmtId="0" fontId="12" fillId="0" borderId="0"/>
  </cellStyleXfs>
  <cellXfs count="181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3" fillId="2" borderId="31" xfId="0" applyNumberFormat="1" applyFont="1" applyBorder="1" applyAlignment="1">
      <alignment horizontal="center"/>
    </xf>
    <xf numFmtId="1" fontId="4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5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4" fontId="11" fillId="0" borderId="1" xfId="0" applyNumberFormat="1" applyFont="1" applyFill="1" applyBorder="1" applyAlignment="1" applyProtection="1">
      <alignment horizontal="center" vertical="top" wrapText="1"/>
    </xf>
    <xf numFmtId="4" fontId="11" fillId="26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center" vertical="top" wrapText="1"/>
    </xf>
    <xf numFmtId="0" fontId="56" fillId="26" borderId="0" xfId="0" applyFont="1" applyFill="1" applyAlignment="1"/>
    <xf numFmtId="165" fontId="11" fillId="0" borderId="1" xfId="0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left" vertical="top" wrapText="1"/>
    </xf>
    <xf numFmtId="165" fontId="11" fillId="26" borderId="1" xfId="0" applyNumberFormat="1" applyFont="1" applyFill="1" applyBorder="1" applyAlignment="1" applyProtection="1">
      <alignment horizontal="left" vertical="top" wrapText="1"/>
    </xf>
    <xf numFmtId="164" fontId="11" fillId="26" borderId="1" xfId="0" applyNumberFormat="1" applyFont="1" applyFill="1" applyBorder="1" applyAlignment="1" applyProtection="1">
      <alignment vertical="top" wrapText="1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5" fillId="26" borderId="1" xfId="81" applyNumberFormat="1" applyFont="1" applyFill="1" applyBorder="1" applyAlignment="1" applyProtection="1">
      <alignment vertical="top"/>
      <protection locked="0"/>
    </xf>
    <xf numFmtId="166" fontId="55" fillId="0" borderId="1" xfId="81" applyNumberFormat="1" applyFont="1" applyFill="1" applyBorder="1" applyAlignment="1" applyProtection="1">
      <alignment vertical="top"/>
    </xf>
    <xf numFmtId="1" fontId="55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0" fontId="11" fillId="2" borderId="0" xfId="81" applyNumberFormat="1"/>
    <xf numFmtId="7" fontId="11" fillId="2" borderId="20" xfId="81" applyNumberFormat="1" applyBorder="1" applyAlignment="1">
      <alignment horizontal="right" vertical="center"/>
    </xf>
    <xf numFmtId="0" fontId="3" fillId="2" borderId="56" xfId="81" applyNumberFormat="1" applyFont="1" applyBorder="1" applyAlignment="1">
      <alignment horizontal="center" vertical="center"/>
    </xf>
    <xf numFmtId="7" fontId="11" fillId="2" borderId="57" xfId="81" applyNumberFormat="1" applyBorder="1" applyAlignment="1">
      <alignment horizontal="right" vertical="center"/>
    </xf>
    <xf numFmtId="0" fontId="11" fillId="2" borderId="0" xfId="81" applyNumberFormat="1" applyAlignment="1">
      <alignment vertical="center"/>
    </xf>
    <xf numFmtId="4" fontId="11" fillId="26" borderId="38" xfId="81" applyNumberFormat="1" applyFont="1" applyFill="1" applyBorder="1" applyAlignment="1" applyProtection="1">
      <alignment horizontal="center" vertical="top" wrapText="1"/>
    </xf>
    <xf numFmtId="7" fontId="11" fillId="2" borderId="43" xfId="81" applyNumberFormat="1" applyBorder="1" applyAlignment="1">
      <alignment horizontal="right" vertical="center"/>
    </xf>
    <xf numFmtId="0" fontId="3" fillId="2" borderId="58" xfId="81" applyNumberFormat="1" applyFont="1" applyBorder="1" applyAlignment="1">
      <alignment horizontal="center" vertical="center"/>
    </xf>
    <xf numFmtId="7" fontId="11" fillId="2" borderId="22" xfId="81" applyNumberFormat="1" applyBorder="1" applyAlignment="1">
      <alignment horizontal="right" vertical="center"/>
    </xf>
    <xf numFmtId="7" fontId="11" fillId="2" borderId="59" xfId="81" applyNumberFormat="1" applyBorder="1" applyAlignment="1">
      <alignment horizontal="right" vertical="center"/>
    </xf>
    <xf numFmtId="0" fontId="3" fillId="2" borderId="37" xfId="0" applyNumberFormat="1" applyFont="1" applyBorder="1" applyAlignment="1">
      <alignment horizontal="center"/>
    </xf>
    <xf numFmtId="7" fontId="5" fillId="2" borderId="30" xfId="0" applyNumberFormat="1" applyFont="1" applyBorder="1" applyAlignment="1">
      <alignment horizontal="right"/>
    </xf>
    <xf numFmtId="164" fontId="11" fillId="26" borderId="1" xfId="0" applyNumberFormat="1" applyFont="1" applyFill="1" applyBorder="1" applyAlignment="1" applyProtection="1">
      <alignment horizontal="center" vertical="top" wrapText="1"/>
    </xf>
    <xf numFmtId="1" fontId="11" fillId="0" borderId="1" xfId="0" applyNumberFormat="1" applyFont="1" applyFill="1" applyBorder="1" applyAlignment="1" applyProtection="1">
      <alignment horizontal="right" vertical="top"/>
    </xf>
    <xf numFmtId="166" fontId="11" fillId="26" borderId="1" xfId="0" applyNumberFormat="1" applyFont="1" applyFill="1" applyBorder="1" applyAlignment="1" applyProtection="1">
      <alignment vertical="top"/>
      <protection locked="0"/>
    </xf>
    <xf numFmtId="166" fontId="11" fillId="0" borderId="1" xfId="0" applyNumberFormat="1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vertical="top" wrapText="1"/>
    </xf>
    <xf numFmtId="0" fontId="56" fillId="26" borderId="0" xfId="0" applyFont="1" applyFill="1"/>
    <xf numFmtId="167" fontId="11" fillId="26" borderId="1" xfId="0" applyNumberFormat="1" applyFont="1" applyFill="1" applyBorder="1" applyAlignment="1" applyProtection="1">
      <alignment horizontal="center" vertical="top"/>
    </xf>
    <xf numFmtId="0" fontId="11" fillId="26" borderId="1" xfId="0" applyNumberFormat="1" applyFont="1" applyFill="1" applyBorder="1" applyAlignment="1" applyProtection="1">
      <alignment vertical="center"/>
    </xf>
    <xf numFmtId="166" fontId="11" fillId="26" borderId="1" xfId="0" applyNumberFormat="1" applyFont="1" applyFill="1" applyBorder="1" applyAlignment="1" applyProtection="1">
      <alignment vertical="top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/>
    <xf numFmtId="166" fontId="11" fillId="0" borderId="1" xfId="0" applyNumberFormat="1" applyFont="1" applyFill="1" applyBorder="1" applyAlignment="1" applyProtection="1">
      <alignment vertical="top" wrapText="1"/>
    </xf>
    <xf numFmtId="1" fontId="11" fillId="0" borderId="1" xfId="0" applyNumberFormat="1" applyFont="1" applyFill="1" applyBorder="1" applyAlignment="1" applyProtection="1">
      <alignment horizontal="right" vertical="top" wrapText="1"/>
    </xf>
    <xf numFmtId="4" fontId="11" fillId="26" borderId="1" xfId="0" applyNumberFormat="1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/>
    <xf numFmtId="0" fontId="12" fillId="0" borderId="1" xfId="0" applyFont="1" applyFill="1" applyBorder="1" applyAlignment="1" applyProtection="1">
      <alignment vertical="top" wrapText="1" shrinkToFit="1"/>
    </xf>
    <xf numFmtId="164" fontId="11" fillId="0" borderId="1" xfId="0" applyNumberFormat="1" applyFont="1" applyFill="1" applyBorder="1" applyAlignment="1" applyProtection="1">
      <alignment vertical="top" wrapText="1"/>
    </xf>
    <xf numFmtId="0" fontId="56" fillId="26" borderId="0" xfId="0" applyFont="1" applyFill="1" applyAlignment="1">
      <alignment vertical="top"/>
    </xf>
    <xf numFmtId="165" fontId="11" fillId="0" borderId="1" xfId="0" applyNumberFormat="1" applyFont="1" applyFill="1" applyBorder="1" applyAlignment="1" applyProtection="1">
      <alignment horizontal="left" vertical="top"/>
    </xf>
    <xf numFmtId="177" fontId="11" fillId="26" borderId="1" xfId="0" applyNumberFormat="1" applyFont="1" applyFill="1" applyBorder="1" applyAlignment="1" applyProtection="1">
      <alignment horizontal="center" vertical="top"/>
    </xf>
    <xf numFmtId="177" fontId="11" fillId="26" borderId="1" xfId="0" applyNumberFormat="1" applyFont="1" applyFill="1" applyBorder="1" applyAlignment="1" applyProtection="1">
      <alignment horizontal="center" vertical="top" wrapText="1"/>
    </xf>
    <xf numFmtId="177" fontId="11" fillId="26" borderId="1" xfId="0" applyNumberFormat="1" applyFont="1" applyFill="1" applyBorder="1" applyAlignment="1" applyProtection="1">
      <alignment horizontal="left" vertical="top" wrapText="1"/>
    </xf>
    <xf numFmtId="0" fontId="58" fillId="0" borderId="1" xfId="0" applyFont="1" applyFill="1" applyBorder="1" applyAlignment="1" applyProtection="1">
      <alignment vertical="top" wrapText="1"/>
    </xf>
    <xf numFmtId="0" fontId="58" fillId="0" borderId="1" xfId="0" applyFont="1" applyFill="1" applyBorder="1" applyAlignment="1" applyProtection="1">
      <alignment vertical="top" wrapText="1" shrinkToFit="1"/>
    </xf>
    <xf numFmtId="0" fontId="59" fillId="26" borderId="0" xfId="0" applyFont="1" applyFill="1" applyAlignment="1"/>
    <xf numFmtId="165" fontId="11" fillId="26" borderId="1" xfId="0" applyNumberFormat="1" applyFont="1" applyFill="1" applyBorder="1" applyAlignment="1" applyProtection="1">
      <alignment horizontal="right" vertical="top" wrapText="1"/>
    </xf>
    <xf numFmtId="164" fontId="11" fillId="26" borderId="1" xfId="0" applyNumberFormat="1" applyFont="1" applyFill="1" applyBorder="1" applyAlignment="1" applyProtection="1">
      <alignment horizontal="left" vertical="top" wrapText="1"/>
    </xf>
    <xf numFmtId="0" fontId="11" fillId="26" borderId="1" xfId="0" applyNumberFormat="1" applyFont="1" applyFill="1" applyBorder="1" applyAlignment="1" applyProtection="1">
      <alignment horizontal="center" vertical="top" wrapText="1"/>
    </xf>
    <xf numFmtId="1" fontId="11" fillId="26" borderId="1" xfId="0" applyNumberFormat="1" applyFont="1" applyFill="1" applyBorder="1" applyAlignment="1" applyProtection="1">
      <alignment horizontal="right" vertical="top"/>
    </xf>
    <xf numFmtId="0" fontId="12" fillId="26" borderId="1" xfId="0" applyFont="1" applyFill="1" applyBorder="1" applyAlignment="1" applyProtection="1">
      <alignment vertical="top" wrapText="1"/>
    </xf>
    <xf numFmtId="164" fontId="11" fillId="0" borderId="39" xfId="0" applyNumberFormat="1" applyFont="1" applyFill="1" applyBorder="1" applyAlignment="1" applyProtection="1">
      <alignment horizontal="center" vertical="top" wrapText="1"/>
    </xf>
    <xf numFmtId="1" fontId="11" fillId="0" borderId="39" xfId="0" applyNumberFormat="1" applyFont="1" applyFill="1" applyBorder="1" applyAlignment="1" applyProtection="1">
      <alignment horizontal="right" vertical="top"/>
    </xf>
    <xf numFmtId="165" fontId="3" fillId="2" borderId="22" xfId="0" applyNumberFormat="1" applyFont="1" applyBorder="1" applyAlignment="1">
      <alignment horizontal="center" vertical="center"/>
    </xf>
    <xf numFmtId="0" fontId="11" fillId="2" borderId="0" xfId="0" applyNumberFormat="1" applyFont="1" applyAlignment="1">
      <alignment horizontal="center"/>
    </xf>
    <xf numFmtId="1" fontId="11" fillId="2" borderId="0" xfId="0" applyNumberFormat="1" applyFont="1" applyAlignment="1">
      <alignment horizontal="centerContinuous" vertical="top"/>
    </xf>
    <xf numFmtId="0" fontId="60" fillId="27" borderId="0" xfId="80" applyNumberFormat="1" applyFont="1" applyFill="1"/>
    <xf numFmtId="0" fontId="61" fillId="27" borderId="0" xfId="110" applyFont="1" applyFill="1" applyAlignment="1">
      <alignment wrapText="1"/>
    </xf>
    <xf numFmtId="0" fontId="61" fillId="27" borderId="0" xfId="80" applyNumberFormat="1" applyFont="1" applyFill="1" applyBorder="1" applyAlignment="1" applyProtection="1">
      <alignment horizontal="center"/>
    </xf>
    <xf numFmtId="0" fontId="61" fillId="27" borderId="0" xfId="80" applyNumberFormat="1" applyFont="1" applyFill="1"/>
    <xf numFmtId="0" fontId="61" fillId="27" borderId="0" xfId="80" applyNumberFormat="1" applyFont="1" applyFill="1" applyAlignment="1" applyProtection="1">
      <alignment horizontal="center"/>
    </xf>
    <xf numFmtId="0" fontId="62" fillId="2" borderId="0" xfId="0" applyFont="1" applyAlignment="1" applyProtection="1">
      <alignment vertical="center"/>
    </xf>
    <xf numFmtId="166" fontId="11" fillId="25" borderId="0" xfId="0" applyNumberFormat="1" applyFont="1" applyFill="1" applyBorder="1" applyAlignment="1" applyProtection="1">
      <alignment vertical="center"/>
    </xf>
    <xf numFmtId="164" fontId="11" fillId="25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Alignment="1" applyProtection="1">
      <alignment horizontal="center" vertical="center"/>
    </xf>
    <xf numFmtId="1" fontId="4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8" xfId="81" applyNumberFormat="1" applyBorder="1" applyAlignment="1">
      <alignment vertical="center" wrapText="1"/>
    </xf>
    <xf numFmtId="1" fontId="8" fillId="2" borderId="43" xfId="81" applyNumberFormat="1" applyFont="1" applyBorder="1" applyAlignment="1">
      <alignment horizontal="left" vertical="center" wrapText="1"/>
    </xf>
    <xf numFmtId="0" fontId="11" fillId="2" borderId="44" xfId="81" applyNumberFormat="1" applyBorder="1" applyAlignment="1">
      <alignment vertical="center" wrapText="1"/>
    </xf>
    <xf numFmtId="0" fontId="11" fillId="2" borderId="45" xfId="81" applyNumberFormat="1" applyBorder="1" applyAlignment="1">
      <alignment vertical="center" wrapText="1"/>
    </xf>
    <xf numFmtId="1" fontId="8" fillId="2" borderId="37" xfId="0" applyNumberFormat="1" applyFont="1" applyBorder="1" applyAlignment="1">
      <alignment horizontal="left" vertical="center" wrapText="1"/>
    </xf>
    <xf numFmtId="1" fontId="8" fillId="2" borderId="41" xfId="0" applyNumberFormat="1" applyFont="1" applyBorder="1" applyAlignment="1">
      <alignment horizontal="left" vertical="center" wrapText="1"/>
    </xf>
    <xf numFmtId="1" fontId="8" fillId="2" borderId="42" xfId="0" applyNumberFormat="1" applyFont="1" applyBorder="1" applyAlignment="1">
      <alignment horizontal="left" vertical="center" wrapText="1"/>
    </xf>
    <xf numFmtId="1" fontId="8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10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57" fillId="2" borderId="49" xfId="0" applyNumberFormat="1" applyFont="1" applyBorder="1" applyAlignment="1">
      <alignment horizontal="left" vertical="center" wrapText="1"/>
    </xf>
    <xf numFmtId="0" fontId="11" fillId="2" borderId="50" xfId="0" applyNumberFormat="1" applyFont="1" applyBorder="1" applyAlignment="1">
      <alignment vertical="center" wrapText="1"/>
    </xf>
    <xf numFmtId="0" fontId="11" fillId="2" borderId="51" xfId="0" applyNumberFormat="1" applyFon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10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0" fontId="10" fillId="2" borderId="54" xfId="0" applyNumberFormat="1" applyFont="1" applyBorder="1" applyAlignment="1">
      <alignment vertical="center" wrapText="1"/>
    </xf>
    <xf numFmtId="0" fontId="0" fillId="2" borderId="55" xfId="0" applyNumberForma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4" fillId="2" borderId="43" xfId="0" applyNumberFormat="1" applyFont="1" applyBorder="1" applyAlignment="1">
      <alignment horizontal="left"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5" xfId="109" xr:uid="{6AD92597-D7D4-424A-9585-FE92034451A1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rface Works Pay Items" xfId="110" xr:uid="{552FEE63-C186-4DEA-97E2-C86698AB14B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78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O345"/>
  <sheetViews>
    <sheetView showZeros="0" tabSelected="1" showOutlineSymbols="0" view="pageBreakPreview" topLeftCell="B1" zoomScale="70" zoomScaleNormal="87" zoomScaleSheetLayoutView="70" workbookViewId="0">
      <selection activeCell="G9" sqref="G9"/>
    </sheetView>
  </sheetViews>
  <sheetFormatPr defaultColWidth="10.5546875" defaultRowHeight="15" x14ac:dyDescent="0.2"/>
  <cols>
    <col min="1" max="1" width="7.88671875" style="19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37.88671875" hidden="1" customWidth="1"/>
    <col min="10" max="10" width="26.33203125" customWidth="1"/>
    <col min="11" max="11" width="117.5546875" bestFit="1" customWidth="1"/>
    <col min="12" max="12" width="10.5546875" customWidth="1"/>
  </cols>
  <sheetData>
    <row r="1" spans="1:15" ht="15.75" x14ac:dyDescent="0.2">
      <c r="A1" s="30"/>
      <c r="B1" s="28" t="s">
        <v>0</v>
      </c>
      <c r="C1" s="29"/>
      <c r="D1" s="29"/>
      <c r="E1" s="29"/>
      <c r="F1" s="29"/>
      <c r="G1" s="30"/>
      <c r="H1" s="29"/>
    </row>
    <row r="2" spans="1:15" x14ac:dyDescent="0.2">
      <c r="A2" s="27"/>
      <c r="B2" s="135" t="s">
        <v>441</v>
      </c>
      <c r="C2" s="1"/>
      <c r="D2" s="1"/>
      <c r="E2" s="1"/>
      <c r="F2" s="1"/>
      <c r="G2" s="27"/>
      <c r="H2" s="1"/>
      <c r="J2" s="134"/>
    </row>
    <row r="3" spans="1:15" x14ac:dyDescent="0.2">
      <c r="A3" s="15"/>
      <c r="B3" s="12" t="s">
        <v>1</v>
      </c>
      <c r="C3" s="33"/>
      <c r="D3" s="33"/>
      <c r="E3" s="33"/>
      <c r="F3" s="33"/>
      <c r="G3" s="47"/>
      <c r="H3" s="48"/>
    </row>
    <row r="4" spans="1:15" ht="15.75" x14ac:dyDescent="0.25">
      <c r="A4" s="66" t="s">
        <v>26</v>
      </c>
      <c r="B4" s="13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6" t="s">
        <v>8</v>
      </c>
      <c r="H4" s="2" t="s">
        <v>9</v>
      </c>
      <c r="J4" s="136"/>
      <c r="K4" s="137"/>
      <c r="L4" s="138"/>
      <c r="M4" s="139"/>
      <c r="N4" s="140"/>
      <c r="O4" s="139"/>
    </row>
    <row r="5" spans="1:15" ht="15.75" thickBot="1" x14ac:dyDescent="0.25">
      <c r="A5" s="21"/>
      <c r="B5" s="41"/>
      <c r="C5" s="42"/>
      <c r="D5" s="43" t="s">
        <v>10</v>
      </c>
      <c r="E5" s="44"/>
      <c r="F5" s="45" t="s">
        <v>11</v>
      </c>
      <c r="G5" s="46"/>
      <c r="H5" s="60"/>
      <c r="J5" s="141"/>
      <c r="K5" s="142"/>
      <c r="L5" s="143"/>
      <c r="M5" s="144"/>
      <c r="N5" s="144"/>
      <c r="O5" s="144"/>
    </row>
    <row r="6" spans="1:15" ht="50.25" customHeight="1" thickTop="1" x14ac:dyDescent="0.25">
      <c r="A6" s="17"/>
      <c r="B6" s="172" t="s">
        <v>408</v>
      </c>
      <c r="C6" s="173"/>
      <c r="D6" s="173"/>
      <c r="E6" s="173"/>
      <c r="F6" s="174"/>
      <c r="G6" s="49"/>
      <c r="H6" s="50"/>
      <c r="J6" s="136"/>
      <c r="K6" s="137"/>
      <c r="L6" s="138"/>
      <c r="M6" s="139"/>
      <c r="N6" s="140"/>
      <c r="O6" s="139"/>
    </row>
    <row r="7" spans="1:15" s="38" customFormat="1" ht="30" customHeight="1" x14ac:dyDescent="0.2">
      <c r="A7" s="36"/>
      <c r="B7" s="35" t="s">
        <v>12</v>
      </c>
      <c r="C7" s="177" t="s">
        <v>375</v>
      </c>
      <c r="D7" s="178"/>
      <c r="E7" s="178"/>
      <c r="F7" s="179"/>
      <c r="G7" s="37"/>
      <c r="H7" s="37" t="s">
        <v>2</v>
      </c>
      <c r="J7" s="141"/>
      <c r="K7" s="142"/>
      <c r="L7" s="143"/>
      <c r="M7" s="144"/>
      <c r="N7" s="144"/>
      <c r="O7" s="144"/>
    </row>
    <row r="8" spans="1:15" ht="36" customHeight="1" x14ac:dyDescent="0.25">
      <c r="A8" s="17"/>
      <c r="B8" s="14"/>
      <c r="C8" s="31" t="s">
        <v>19</v>
      </c>
      <c r="D8" s="10"/>
      <c r="E8" s="8" t="s">
        <v>2</v>
      </c>
      <c r="F8" s="8" t="s">
        <v>2</v>
      </c>
      <c r="G8" s="20" t="s">
        <v>2</v>
      </c>
      <c r="H8" s="20"/>
      <c r="J8" s="136"/>
      <c r="K8" s="137"/>
      <c r="L8" s="138"/>
      <c r="M8" s="139"/>
      <c r="N8" s="140"/>
      <c r="O8" s="139"/>
    </row>
    <row r="9" spans="1:15" s="106" customFormat="1" ht="30" customHeight="1" x14ac:dyDescent="0.2">
      <c r="A9" s="71" t="s">
        <v>70</v>
      </c>
      <c r="B9" s="72" t="s">
        <v>110</v>
      </c>
      <c r="C9" s="73" t="s">
        <v>71</v>
      </c>
      <c r="D9" s="101" t="s">
        <v>240</v>
      </c>
      <c r="E9" s="74" t="s">
        <v>30</v>
      </c>
      <c r="F9" s="102">
        <v>70</v>
      </c>
      <c r="G9" s="103"/>
      <c r="H9" s="104">
        <f t="shared" ref="H9:H10" si="0">ROUND(G9*F9,2)</f>
        <v>0</v>
      </c>
      <c r="I9" s="105"/>
      <c r="J9" s="141"/>
      <c r="K9" s="142"/>
      <c r="L9" s="143"/>
      <c r="M9" s="144"/>
      <c r="N9" s="144"/>
      <c r="O9" s="144"/>
    </row>
    <row r="10" spans="1:15" s="76" customFormat="1" ht="30" customHeight="1" x14ac:dyDescent="0.25">
      <c r="A10" s="107" t="s">
        <v>72</v>
      </c>
      <c r="B10" s="72" t="s">
        <v>31</v>
      </c>
      <c r="C10" s="73" t="s">
        <v>73</v>
      </c>
      <c r="D10" s="101" t="s">
        <v>241</v>
      </c>
      <c r="E10" s="74" t="s">
        <v>32</v>
      </c>
      <c r="F10" s="102">
        <v>195</v>
      </c>
      <c r="G10" s="103"/>
      <c r="H10" s="104">
        <f t="shared" si="0"/>
        <v>0</v>
      </c>
      <c r="I10" s="105"/>
      <c r="J10" s="136"/>
      <c r="K10" s="137"/>
      <c r="L10" s="138"/>
      <c r="M10" s="139"/>
      <c r="N10" s="140"/>
      <c r="O10" s="139"/>
    </row>
    <row r="11" spans="1:15" s="106" customFormat="1" ht="32.450000000000003" customHeight="1" x14ac:dyDescent="0.2">
      <c r="A11" s="107" t="s">
        <v>74</v>
      </c>
      <c r="B11" s="72" t="s">
        <v>75</v>
      </c>
      <c r="C11" s="73" t="s">
        <v>340</v>
      </c>
      <c r="D11" s="101" t="s">
        <v>363</v>
      </c>
      <c r="E11" s="74"/>
      <c r="F11" s="102"/>
      <c r="G11" s="108"/>
      <c r="H11" s="104"/>
      <c r="I11" s="105"/>
      <c r="J11" s="141"/>
      <c r="K11" s="142"/>
      <c r="L11" s="143"/>
      <c r="M11" s="144"/>
      <c r="N11" s="144"/>
      <c r="O11" s="144"/>
    </row>
    <row r="12" spans="1:15" s="106" customFormat="1" ht="30" customHeight="1" x14ac:dyDescent="0.25">
      <c r="A12" s="107" t="s">
        <v>242</v>
      </c>
      <c r="B12" s="75" t="s">
        <v>33</v>
      </c>
      <c r="C12" s="73" t="s">
        <v>243</v>
      </c>
      <c r="D12" s="70" t="s">
        <v>2</v>
      </c>
      <c r="E12" s="74" t="s">
        <v>34</v>
      </c>
      <c r="F12" s="102">
        <v>88</v>
      </c>
      <c r="G12" s="103"/>
      <c r="H12" s="104">
        <f t="shared" ref="H12" si="1">ROUND(G12*F12,2)</f>
        <v>0</v>
      </c>
      <c r="I12" s="105"/>
      <c r="J12" s="136"/>
      <c r="K12" s="137"/>
      <c r="L12" s="138"/>
      <c r="M12" s="139"/>
      <c r="N12" s="140"/>
      <c r="O12" s="139"/>
    </row>
    <row r="13" spans="1:15" s="106" customFormat="1" ht="38.450000000000003" customHeight="1" x14ac:dyDescent="0.2">
      <c r="A13" s="107" t="s">
        <v>35</v>
      </c>
      <c r="B13" s="72" t="s">
        <v>76</v>
      </c>
      <c r="C13" s="73" t="s">
        <v>36</v>
      </c>
      <c r="D13" s="101" t="s">
        <v>240</v>
      </c>
      <c r="E13" s="74"/>
      <c r="F13" s="102"/>
      <c r="G13" s="108"/>
      <c r="H13" s="104"/>
      <c r="I13" s="105"/>
      <c r="J13" s="141"/>
      <c r="K13" s="142"/>
      <c r="L13" s="143"/>
      <c r="M13" s="144"/>
      <c r="N13" s="144"/>
      <c r="O13" s="144"/>
    </row>
    <row r="14" spans="1:15" s="106" customFormat="1" ht="15.75" x14ac:dyDescent="0.25">
      <c r="A14" s="107" t="s">
        <v>244</v>
      </c>
      <c r="B14" s="75" t="s">
        <v>33</v>
      </c>
      <c r="C14" s="73" t="s">
        <v>245</v>
      </c>
      <c r="D14" s="70" t="s">
        <v>2</v>
      </c>
      <c r="E14" s="74" t="s">
        <v>30</v>
      </c>
      <c r="F14" s="102">
        <v>27</v>
      </c>
      <c r="G14" s="103"/>
      <c r="H14" s="104">
        <f t="shared" ref="H14:H17" si="2">ROUND(G14*F14,2)</f>
        <v>0</v>
      </c>
      <c r="I14" s="105"/>
      <c r="J14" s="136"/>
      <c r="K14" s="137"/>
      <c r="L14" s="138"/>
      <c r="M14" s="139"/>
      <c r="N14" s="140"/>
      <c r="O14" s="139"/>
    </row>
    <row r="15" spans="1:15" s="76" customFormat="1" ht="30" customHeight="1" x14ac:dyDescent="0.2">
      <c r="A15" s="71" t="s">
        <v>37</v>
      </c>
      <c r="B15" s="72" t="s">
        <v>77</v>
      </c>
      <c r="C15" s="73" t="s">
        <v>38</v>
      </c>
      <c r="D15" s="101" t="s">
        <v>240</v>
      </c>
      <c r="E15" s="74" t="s">
        <v>32</v>
      </c>
      <c r="F15" s="102">
        <v>540</v>
      </c>
      <c r="G15" s="103"/>
      <c r="H15" s="104">
        <f t="shared" si="2"/>
        <v>0</v>
      </c>
      <c r="I15" s="105"/>
      <c r="J15" s="141"/>
      <c r="K15" s="142"/>
      <c r="L15" s="143"/>
      <c r="M15" s="144"/>
      <c r="N15" s="144"/>
      <c r="O15" s="144"/>
    </row>
    <row r="16" spans="1:15" s="106" customFormat="1" ht="33" customHeight="1" x14ac:dyDescent="0.25">
      <c r="A16" s="107" t="s">
        <v>78</v>
      </c>
      <c r="B16" s="72" t="s">
        <v>79</v>
      </c>
      <c r="C16" s="73" t="s">
        <v>246</v>
      </c>
      <c r="D16" s="101" t="s">
        <v>247</v>
      </c>
      <c r="E16" s="74"/>
      <c r="F16" s="102"/>
      <c r="G16" s="109"/>
      <c r="H16" s="104">
        <f t="shared" si="2"/>
        <v>0</v>
      </c>
      <c r="I16" s="105"/>
      <c r="J16" s="136"/>
      <c r="K16" s="137"/>
      <c r="L16" s="138"/>
      <c r="M16" s="139"/>
      <c r="N16" s="140"/>
      <c r="O16" s="139"/>
    </row>
    <row r="17" spans="1:15" s="106" customFormat="1" ht="30" customHeight="1" x14ac:dyDescent="0.2">
      <c r="A17" s="107" t="s">
        <v>248</v>
      </c>
      <c r="B17" s="75" t="s">
        <v>33</v>
      </c>
      <c r="C17" s="73" t="s">
        <v>249</v>
      </c>
      <c r="D17" s="70" t="s">
        <v>2</v>
      </c>
      <c r="E17" s="74" t="s">
        <v>32</v>
      </c>
      <c r="F17" s="102">
        <v>195</v>
      </c>
      <c r="G17" s="103"/>
      <c r="H17" s="104">
        <f t="shared" si="2"/>
        <v>0</v>
      </c>
      <c r="I17" s="105"/>
      <c r="J17" s="141"/>
      <c r="K17" s="142"/>
      <c r="L17" s="143"/>
      <c r="M17" s="144"/>
      <c r="N17" s="144"/>
      <c r="O17" s="144"/>
    </row>
    <row r="18" spans="1:15" s="76" customFormat="1" ht="36.6" customHeight="1" x14ac:dyDescent="0.25">
      <c r="A18" s="107" t="s">
        <v>250</v>
      </c>
      <c r="B18" s="72" t="s">
        <v>80</v>
      </c>
      <c r="C18" s="73" t="s">
        <v>81</v>
      </c>
      <c r="D18" s="70" t="s">
        <v>251</v>
      </c>
      <c r="E18" s="74"/>
      <c r="F18" s="102"/>
      <c r="G18" s="108"/>
      <c r="H18" s="104"/>
      <c r="I18" s="105"/>
      <c r="J18" s="136"/>
      <c r="K18" s="137"/>
      <c r="L18" s="138"/>
      <c r="M18" s="139"/>
      <c r="N18" s="140"/>
      <c r="O18" s="139"/>
    </row>
    <row r="19" spans="1:15" s="106" customFormat="1" ht="30" customHeight="1" x14ac:dyDescent="0.2">
      <c r="A19" s="107" t="s">
        <v>252</v>
      </c>
      <c r="B19" s="75" t="s">
        <v>33</v>
      </c>
      <c r="C19" s="73" t="s">
        <v>253</v>
      </c>
      <c r="D19" s="70" t="s">
        <v>2</v>
      </c>
      <c r="E19" s="74" t="s">
        <v>32</v>
      </c>
      <c r="F19" s="102">
        <v>195</v>
      </c>
      <c r="G19" s="103"/>
      <c r="H19" s="104">
        <f>ROUND(G19*F19,2)</f>
        <v>0</v>
      </c>
      <c r="I19" s="105"/>
      <c r="J19" s="141"/>
      <c r="K19" s="142"/>
      <c r="L19" s="143"/>
      <c r="M19" s="144"/>
      <c r="N19" s="144"/>
      <c r="O19" s="144"/>
    </row>
    <row r="20" spans="1:15" ht="36" customHeight="1" x14ac:dyDescent="0.25">
      <c r="A20" s="17"/>
      <c r="B20" s="14"/>
      <c r="C20" s="110" t="s">
        <v>432</v>
      </c>
      <c r="D20" s="10"/>
      <c r="E20" s="7"/>
      <c r="F20" s="10"/>
      <c r="G20" s="20"/>
      <c r="H20" s="20"/>
      <c r="J20" s="136"/>
      <c r="K20" s="137"/>
      <c r="L20" s="138"/>
      <c r="M20" s="139"/>
      <c r="N20" s="140"/>
      <c r="O20" s="139"/>
    </row>
    <row r="21" spans="1:15" s="106" customFormat="1" ht="43.9" customHeight="1" x14ac:dyDescent="0.2">
      <c r="A21" s="114" t="s">
        <v>148</v>
      </c>
      <c r="B21" s="72" t="s">
        <v>82</v>
      </c>
      <c r="C21" s="73" t="s">
        <v>149</v>
      </c>
      <c r="D21" s="70" t="s">
        <v>279</v>
      </c>
      <c r="E21" s="74"/>
      <c r="F21" s="102"/>
      <c r="G21" s="108"/>
      <c r="H21" s="104"/>
      <c r="I21" s="105"/>
      <c r="J21" s="141"/>
      <c r="K21" s="142"/>
      <c r="L21" s="143"/>
      <c r="M21" s="144"/>
      <c r="N21" s="144"/>
      <c r="O21" s="144"/>
    </row>
    <row r="22" spans="1:15" s="76" customFormat="1" ht="30" customHeight="1" x14ac:dyDescent="0.25">
      <c r="A22" s="114" t="s">
        <v>150</v>
      </c>
      <c r="B22" s="75" t="s">
        <v>376</v>
      </c>
      <c r="C22" s="73" t="s">
        <v>333</v>
      </c>
      <c r="D22" s="70" t="s">
        <v>151</v>
      </c>
      <c r="E22" s="74"/>
      <c r="F22" s="102"/>
      <c r="G22" s="108"/>
      <c r="H22" s="104"/>
      <c r="I22" s="105"/>
      <c r="J22" s="136"/>
      <c r="K22" s="137"/>
      <c r="L22" s="138"/>
      <c r="M22" s="139"/>
      <c r="N22" s="140"/>
      <c r="O22" s="139"/>
    </row>
    <row r="23" spans="1:15" s="76" customFormat="1" ht="30" customHeight="1" x14ac:dyDescent="0.2">
      <c r="A23" s="114" t="s">
        <v>152</v>
      </c>
      <c r="B23" s="77" t="s">
        <v>87</v>
      </c>
      <c r="C23" s="73" t="s">
        <v>153</v>
      </c>
      <c r="D23" s="70"/>
      <c r="E23" s="74" t="s">
        <v>32</v>
      </c>
      <c r="F23" s="102">
        <v>10</v>
      </c>
      <c r="G23" s="103"/>
      <c r="H23" s="104">
        <f>ROUND(G23*F23,2)</f>
        <v>0</v>
      </c>
      <c r="I23" s="123"/>
      <c r="J23" s="141"/>
      <c r="K23" s="142"/>
      <c r="L23" s="143"/>
      <c r="M23" s="144"/>
      <c r="N23" s="144"/>
      <c r="O23" s="144"/>
    </row>
    <row r="24" spans="1:15" s="76" customFormat="1" ht="36" customHeight="1" x14ac:dyDescent="0.25">
      <c r="A24" s="114" t="s">
        <v>90</v>
      </c>
      <c r="B24" s="72" t="s">
        <v>83</v>
      </c>
      <c r="C24" s="73" t="s">
        <v>51</v>
      </c>
      <c r="D24" s="70" t="s">
        <v>119</v>
      </c>
      <c r="E24" s="74"/>
      <c r="F24" s="102"/>
      <c r="G24" s="108"/>
      <c r="H24" s="104"/>
      <c r="I24" s="105"/>
      <c r="J24" s="136"/>
      <c r="K24" s="137"/>
      <c r="L24" s="138"/>
      <c r="M24" s="139"/>
      <c r="N24" s="140"/>
      <c r="O24" s="139"/>
    </row>
    <row r="25" spans="1:15" s="76" customFormat="1" ht="30" customHeight="1" x14ac:dyDescent="0.2">
      <c r="A25" s="114" t="s">
        <v>300</v>
      </c>
      <c r="B25" s="75" t="s">
        <v>33</v>
      </c>
      <c r="C25" s="73" t="s">
        <v>359</v>
      </c>
      <c r="D25" s="70" t="s">
        <v>216</v>
      </c>
      <c r="E25" s="74"/>
      <c r="F25" s="102"/>
      <c r="G25" s="109"/>
      <c r="H25" s="104"/>
      <c r="I25" s="105"/>
      <c r="J25" s="141"/>
      <c r="K25" s="142"/>
      <c r="L25" s="143"/>
      <c r="M25" s="144"/>
      <c r="N25" s="144"/>
      <c r="O25" s="144"/>
    </row>
    <row r="26" spans="1:15" s="76" customFormat="1" ht="30" customHeight="1" x14ac:dyDescent="0.25">
      <c r="A26" s="114" t="s">
        <v>290</v>
      </c>
      <c r="B26" s="126" t="s">
        <v>87</v>
      </c>
      <c r="C26" s="127" t="s">
        <v>291</v>
      </c>
      <c r="D26" s="101"/>
      <c r="E26" s="128" t="s">
        <v>49</v>
      </c>
      <c r="F26" s="129">
        <v>8</v>
      </c>
      <c r="G26" s="103"/>
      <c r="H26" s="109">
        <f>ROUND(G26*F26,2)</f>
        <v>0</v>
      </c>
      <c r="I26" s="130"/>
      <c r="J26" s="136"/>
      <c r="K26" s="137"/>
      <c r="L26" s="138"/>
      <c r="M26" s="139"/>
      <c r="N26" s="140"/>
      <c r="O26" s="139"/>
    </row>
    <row r="27" spans="1:15" ht="36" customHeight="1" x14ac:dyDescent="0.2">
      <c r="A27" s="17"/>
      <c r="B27" s="14"/>
      <c r="C27" s="110" t="s">
        <v>129</v>
      </c>
      <c r="D27" s="10"/>
      <c r="E27" s="7"/>
      <c r="F27" s="10"/>
      <c r="G27" s="20"/>
      <c r="H27" s="20"/>
      <c r="J27" s="141"/>
      <c r="K27" s="142"/>
      <c r="L27" s="143"/>
      <c r="M27" s="144"/>
      <c r="N27" s="144"/>
      <c r="O27" s="144"/>
    </row>
    <row r="28" spans="1:15" s="76" customFormat="1" ht="43.9" customHeight="1" x14ac:dyDescent="0.25">
      <c r="A28" s="71" t="s">
        <v>227</v>
      </c>
      <c r="B28" s="72" t="s">
        <v>84</v>
      </c>
      <c r="C28" s="73" t="s">
        <v>228</v>
      </c>
      <c r="D28" s="70" t="s">
        <v>254</v>
      </c>
      <c r="E28" s="111"/>
      <c r="F28" s="102"/>
      <c r="G28" s="108"/>
      <c r="H28" s="112"/>
      <c r="I28" s="105"/>
      <c r="J28" s="136"/>
      <c r="K28" s="137"/>
      <c r="L28" s="138"/>
      <c r="M28" s="139"/>
      <c r="N28" s="140"/>
      <c r="O28" s="139"/>
    </row>
    <row r="29" spans="1:15" s="76" customFormat="1" ht="30" customHeight="1" x14ac:dyDescent="0.2">
      <c r="A29" s="71" t="s">
        <v>229</v>
      </c>
      <c r="B29" s="75" t="s">
        <v>33</v>
      </c>
      <c r="C29" s="73" t="s">
        <v>164</v>
      </c>
      <c r="D29" s="70"/>
      <c r="E29" s="74"/>
      <c r="F29" s="102"/>
      <c r="G29" s="108"/>
      <c r="H29" s="112"/>
      <c r="I29" s="105"/>
      <c r="J29" s="141"/>
      <c r="K29" s="142"/>
      <c r="L29" s="143"/>
      <c r="M29" s="144"/>
      <c r="N29" s="144"/>
      <c r="O29" s="144"/>
    </row>
    <row r="30" spans="1:15" s="76" customFormat="1" ht="30" customHeight="1" x14ac:dyDescent="0.25">
      <c r="A30" s="71" t="s">
        <v>230</v>
      </c>
      <c r="B30" s="77" t="s">
        <v>87</v>
      </c>
      <c r="C30" s="73" t="s">
        <v>102</v>
      </c>
      <c r="D30" s="70"/>
      <c r="E30" s="74" t="s">
        <v>34</v>
      </c>
      <c r="F30" s="102">
        <v>40</v>
      </c>
      <c r="G30" s="103"/>
      <c r="H30" s="104">
        <f>ROUND(G30*F30,2)</f>
        <v>0</v>
      </c>
      <c r="I30" s="105"/>
      <c r="J30" s="136"/>
      <c r="K30" s="137"/>
      <c r="L30" s="138"/>
      <c r="M30" s="139"/>
      <c r="N30" s="140"/>
      <c r="O30" s="139"/>
    </row>
    <row r="31" spans="1:15" ht="36" customHeight="1" x14ac:dyDescent="0.2">
      <c r="A31" s="17"/>
      <c r="B31" s="6"/>
      <c r="C31" s="32" t="s">
        <v>21</v>
      </c>
      <c r="D31" s="10"/>
      <c r="E31" s="9"/>
      <c r="F31" s="8"/>
      <c r="G31" s="20"/>
      <c r="H31" s="20"/>
      <c r="J31" s="141"/>
      <c r="K31" s="142"/>
      <c r="L31" s="143"/>
      <c r="M31" s="144"/>
      <c r="N31" s="144"/>
      <c r="O31" s="144"/>
    </row>
    <row r="32" spans="1:15" s="106" customFormat="1" ht="30" customHeight="1" x14ac:dyDescent="0.25">
      <c r="A32" s="71" t="s">
        <v>54</v>
      </c>
      <c r="B32" s="72" t="s">
        <v>85</v>
      </c>
      <c r="C32" s="73" t="s">
        <v>55</v>
      </c>
      <c r="D32" s="70" t="s">
        <v>103</v>
      </c>
      <c r="E32" s="74" t="s">
        <v>49</v>
      </c>
      <c r="F32" s="113">
        <v>15</v>
      </c>
      <c r="G32" s="103"/>
      <c r="H32" s="104">
        <f>ROUND(G32*F32,2)</f>
        <v>0</v>
      </c>
      <c r="I32" s="105"/>
      <c r="J32" s="136"/>
      <c r="K32" s="137"/>
      <c r="L32" s="138"/>
      <c r="M32" s="139"/>
      <c r="N32" s="140"/>
      <c r="O32" s="139"/>
    </row>
    <row r="33" spans="1:15" ht="36" customHeight="1" x14ac:dyDescent="0.2">
      <c r="A33" s="17"/>
      <c r="B33" s="14"/>
      <c r="C33" s="32" t="s">
        <v>24</v>
      </c>
      <c r="D33" s="10"/>
      <c r="E33" s="7"/>
      <c r="F33" s="10"/>
      <c r="G33" s="20"/>
      <c r="H33" s="20"/>
      <c r="J33" s="141"/>
      <c r="K33" s="142"/>
      <c r="L33" s="143"/>
      <c r="M33" s="144"/>
      <c r="N33" s="144"/>
      <c r="O33" s="144"/>
    </row>
    <row r="34" spans="1:15" s="106" customFormat="1" ht="30" customHeight="1" x14ac:dyDescent="0.25">
      <c r="A34" s="114" t="s">
        <v>60</v>
      </c>
      <c r="B34" s="72" t="s">
        <v>91</v>
      </c>
      <c r="C34" s="73" t="s">
        <v>61</v>
      </c>
      <c r="D34" s="70" t="s">
        <v>433</v>
      </c>
      <c r="E34" s="74"/>
      <c r="F34" s="102"/>
      <c r="G34" s="108"/>
      <c r="H34" s="104"/>
      <c r="I34" s="105"/>
      <c r="J34" s="136"/>
      <c r="K34" s="137"/>
      <c r="L34" s="138"/>
      <c r="M34" s="139"/>
      <c r="N34" s="140"/>
      <c r="O34" s="139"/>
    </row>
    <row r="35" spans="1:15" s="76" customFormat="1" ht="30" customHeight="1" x14ac:dyDescent="0.2">
      <c r="A35" s="114" t="s">
        <v>105</v>
      </c>
      <c r="B35" s="75" t="s">
        <v>33</v>
      </c>
      <c r="C35" s="73" t="s">
        <v>106</v>
      </c>
      <c r="D35" s="70"/>
      <c r="E35" s="74" t="s">
        <v>32</v>
      </c>
      <c r="F35" s="102">
        <v>55</v>
      </c>
      <c r="G35" s="103"/>
      <c r="H35" s="104">
        <f>ROUND(G35*F35,2)</f>
        <v>0</v>
      </c>
      <c r="I35" s="115"/>
      <c r="J35" s="141"/>
      <c r="K35" s="142"/>
      <c r="L35" s="143"/>
      <c r="M35" s="144"/>
      <c r="N35" s="144"/>
      <c r="O35" s="144"/>
    </row>
    <row r="36" spans="1:15" s="76" customFormat="1" ht="30" customHeight="1" x14ac:dyDescent="0.25">
      <c r="A36" s="114" t="s">
        <v>62</v>
      </c>
      <c r="B36" s="75" t="s">
        <v>40</v>
      </c>
      <c r="C36" s="73" t="s">
        <v>107</v>
      </c>
      <c r="D36" s="70"/>
      <c r="E36" s="74" t="s">
        <v>32</v>
      </c>
      <c r="F36" s="102">
        <v>485</v>
      </c>
      <c r="G36" s="103"/>
      <c r="H36" s="104">
        <f>ROUND(G36*F36,2)</f>
        <v>0</v>
      </c>
      <c r="I36" s="105"/>
      <c r="J36" s="136"/>
      <c r="K36" s="137"/>
      <c r="L36" s="138"/>
      <c r="M36" s="139"/>
      <c r="N36" s="140"/>
      <c r="O36" s="139"/>
    </row>
    <row r="37" spans="1:15" ht="30" customHeight="1" thickBot="1" x14ac:dyDescent="0.25">
      <c r="A37" s="18"/>
      <c r="B37" s="34" t="s">
        <v>12</v>
      </c>
      <c r="C37" s="157" t="str">
        <f>C7</f>
        <v>EMPRESS STREET PATHWAY from River Trail Pathway to Empress Street - New Active Transportation Pathway</v>
      </c>
      <c r="D37" s="158"/>
      <c r="E37" s="158"/>
      <c r="F37" s="159"/>
      <c r="G37" s="18" t="s">
        <v>17</v>
      </c>
      <c r="H37" s="18">
        <f>SUM(H7:H36)</f>
        <v>0</v>
      </c>
      <c r="J37" s="141"/>
      <c r="K37" s="142"/>
      <c r="L37" s="143"/>
      <c r="M37" s="144"/>
      <c r="N37" s="144"/>
      <c r="O37" s="144"/>
    </row>
    <row r="38" spans="1:15" s="38" customFormat="1" ht="30" customHeight="1" thickTop="1" x14ac:dyDescent="0.25">
      <c r="A38" s="36"/>
      <c r="B38" s="35" t="s">
        <v>13</v>
      </c>
      <c r="C38" s="154" t="s">
        <v>255</v>
      </c>
      <c r="D38" s="170"/>
      <c r="E38" s="170"/>
      <c r="F38" s="171"/>
      <c r="G38" s="36"/>
      <c r="H38" s="37"/>
      <c r="J38" s="136"/>
      <c r="K38" s="137"/>
      <c r="L38" s="138"/>
      <c r="M38" s="139"/>
      <c r="N38" s="140"/>
      <c r="O38" s="139"/>
    </row>
    <row r="39" spans="1:15" ht="36" customHeight="1" x14ac:dyDescent="0.2">
      <c r="A39" s="17"/>
      <c r="B39" s="14"/>
      <c r="C39" s="31" t="s">
        <v>19</v>
      </c>
      <c r="D39" s="10"/>
      <c r="E39" s="8" t="s">
        <v>2</v>
      </c>
      <c r="F39" s="8" t="s">
        <v>2</v>
      </c>
      <c r="G39" s="17" t="s">
        <v>2</v>
      </c>
      <c r="H39" s="20"/>
      <c r="J39" s="141"/>
      <c r="K39" s="142"/>
      <c r="L39" s="143"/>
      <c r="M39" s="144"/>
      <c r="N39" s="144"/>
      <c r="O39" s="144"/>
    </row>
    <row r="40" spans="1:15" s="106" customFormat="1" ht="30" customHeight="1" x14ac:dyDescent="0.25">
      <c r="A40" s="71" t="s">
        <v>70</v>
      </c>
      <c r="B40" s="72" t="s">
        <v>138</v>
      </c>
      <c r="C40" s="73" t="s">
        <v>71</v>
      </c>
      <c r="D40" s="101" t="s">
        <v>240</v>
      </c>
      <c r="E40" s="74" t="s">
        <v>30</v>
      </c>
      <c r="F40" s="102">
        <v>350</v>
      </c>
      <c r="G40" s="103"/>
      <c r="H40" s="104">
        <f t="shared" ref="H40:H41" si="3">ROUND(G40*F40,2)</f>
        <v>0</v>
      </c>
      <c r="I40" s="105"/>
      <c r="J40" s="136"/>
      <c r="K40" s="137"/>
      <c r="L40" s="138"/>
      <c r="M40" s="139"/>
      <c r="N40" s="140"/>
      <c r="O40" s="139"/>
    </row>
    <row r="41" spans="1:15" s="76" customFormat="1" ht="30" customHeight="1" x14ac:dyDescent="0.2">
      <c r="A41" s="107" t="s">
        <v>72</v>
      </c>
      <c r="B41" s="72" t="s">
        <v>137</v>
      </c>
      <c r="C41" s="73" t="s">
        <v>73</v>
      </c>
      <c r="D41" s="101" t="s">
        <v>241</v>
      </c>
      <c r="E41" s="74" t="s">
        <v>32</v>
      </c>
      <c r="F41" s="102">
        <v>1045</v>
      </c>
      <c r="G41" s="103"/>
      <c r="H41" s="104">
        <f t="shared" si="3"/>
        <v>0</v>
      </c>
      <c r="I41" s="105"/>
      <c r="J41" s="141"/>
      <c r="K41" s="142"/>
      <c r="L41" s="143"/>
      <c r="M41" s="144"/>
      <c r="N41" s="144"/>
      <c r="O41" s="144"/>
    </row>
    <row r="42" spans="1:15" s="106" customFormat="1" ht="32.450000000000003" customHeight="1" x14ac:dyDescent="0.25">
      <c r="A42" s="107" t="s">
        <v>74</v>
      </c>
      <c r="B42" s="72" t="s">
        <v>136</v>
      </c>
      <c r="C42" s="73" t="s">
        <v>340</v>
      </c>
      <c r="D42" s="101" t="s">
        <v>406</v>
      </c>
      <c r="E42" s="74"/>
      <c r="F42" s="102"/>
      <c r="G42" s="108"/>
      <c r="H42" s="104"/>
      <c r="I42" s="105"/>
      <c r="J42" s="136"/>
      <c r="K42" s="137"/>
      <c r="L42" s="138"/>
      <c r="M42" s="139"/>
      <c r="N42" s="140"/>
      <c r="O42" s="139"/>
    </row>
    <row r="43" spans="1:15" s="106" customFormat="1" ht="30" customHeight="1" x14ac:dyDescent="0.2">
      <c r="A43" s="107" t="s">
        <v>242</v>
      </c>
      <c r="B43" s="75" t="s">
        <v>33</v>
      </c>
      <c r="C43" s="73" t="s">
        <v>243</v>
      </c>
      <c r="D43" s="70" t="s">
        <v>2</v>
      </c>
      <c r="E43" s="74" t="s">
        <v>34</v>
      </c>
      <c r="F43" s="102">
        <v>475</v>
      </c>
      <c r="G43" s="103"/>
      <c r="H43" s="104">
        <f t="shared" ref="H43" si="4">ROUND(G43*F43,2)</f>
        <v>0</v>
      </c>
      <c r="I43" s="105"/>
      <c r="J43" s="141"/>
      <c r="K43" s="142"/>
      <c r="L43" s="143"/>
      <c r="M43" s="144"/>
      <c r="N43" s="144"/>
      <c r="O43" s="144"/>
    </row>
    <row r="44" spans="1:15" s="106" customFormat="1" ht="38.450000000000003" customHeight="1" x14ac:dyDescent="0.25">
      <c r="A44" s="107" t="s">
        <v>35</v>
      </c>
      <c r="B44" s="72" t="s">
        <v>173</v>
      </c>
      <c r="C44" s="73" t="s">
        <v>36</v>
      </c>
      <c r="D44" s="101" t="s">
        <v>240</v>
      </c>
      <c r="E44" s="74"/>
      <c r="F44" s="102"/>
      <c r="G44" s="108"/>
      <c r="H44" s="104"/>
      <c r="I44" s="105"/>
      <c r="J44" s="136"/>
      <c r="K44" s="137"/>
      <c r="L44" s="138"/>
      <c r="M44" s="139"/>
      <c r="N44" s="140"/>
      <c r="O44" s="139"/>
    </row>
    <row r="45" spans="1:15" s="106" customFormat="1" ht="30" customHeight="1" x14ac:dyDescent="0.2">
      <c r="A45" s="107" t="s">
        <v>244</v>
      </c>
      <c r="B45" s="75" t="s">
        <v>33</v>
      </c>
      <c r="C45" s="73" t="s">
        <v>245</v>
      </c>
      <c r="D45" s="70" t="s">
        <v>2</v>
      </c>
      <c r="E45" s="74" t="s">
        <v>30</v>
      </c>
      <c r="F45" s="102">
        <v>211</v>
      </c>
      <c r="G45" s="103"/>
      <c r="H45" s="104">
        <f t="shared" ref="H45:H48" si="5">ROUND(G45*F45,2)</f>
        <v>0</v>
      </c>
      <c r="I45" s="105"/>
      <c r="J45" s="141"/>
      <c r="K45" s="142"/>
      <c r="L45" s="143"/>
      <c r="M45" s="144"/>
      <c r="N45" s="144"/>
      <c r="O45" s="144"/>
    </row>
    <row r="46" spans="1:15" s="76" customFormat="1" ht="30" customHeight="1" x14ac:dyDescent="0.25">
      <c r="A46" s="71" t="s">
        <v>37</v>
      </c>
      <c r="B46" s="72" t="s">
        <v>174</v>
      </c>
      <c r="C46" s="73" t="s">
        <v>38</v>
      </c>
      <c r="D46" s="101" t="s">
        <v>240</v>
      </c>
      <c r="E46" s="74" t="s">
        <v>32</v>
      </c>
      <c r="F46" s="102">
        <v>1090</v>
      </c>
      <c r="G46" s="103"/>
      <c r="H46" s="104">
        <f t="shared" si="5"/>
        <v>0</v>
      </c>
      <c r="I46" s="105"/>
      <c r="J46" s="136"/>
      <c r="K46" s="137"/>
      <c r="L46" s="138"/>
      <c r="M46" s="139"/>
      <c r="N46" s="140"/>
      <c r="O46" s="139"/>
    </row>
    <row r="47" spans="1:15" s="106" customFormat="1" ht="33" customHeight="1" x14ac:dyDescent="0.2">
      <c r="A47" s="107" t="s">
        <v>78</v>
      </c>
      <c r="B47" s="72" t="s">
        <v>175</v>
      </c>
      <c r="C47" s="73" t="s">
        <v>246</v>
      </c>
      <c r="D47" s="101" t="s">
        <v>247</v>
      </c>
      <c r="E47" s="74"/>
      <c r="F47" s="102"/>
      <c r="G47" s="109"/>
      <c r="H47" s="104">
        <f t="shared" si="5"/>
        <v>0</v>
      </c>
      <c r="I47" s="105"/>
      <c r="J47" s="141"/>
      <c r="K47" s="142"/>
      <c r="L47" s="143"/>
      <c r="M47" s="144"/>
      <c r="N47" s="144"/>
      <c r="O47" s="144"/>
    </row>
    <row r="48" spans="1:15" s="106" customFormat="1" ht="30" customHeight="1" x14ac:dyDescent="0.25">
      <c r="A48" s="107" t="s">
        <v>248</v>
      </c>
      <c r="B48" s="75" t="s">
        <v>33</v>
      </c>
      <c r="C48" s="73" t="s">
        <v>249</v>
      </c>
      <c r="D48" s="70" t="s">
        <v>2</v>
      </c>
      <c r="E48" s="74" t="s">
        <v>32</v>
      </c>
      <c r="F48" s="102">
        <v>1045</v>
      </c>
      <c r="G48" s="103"/>
      <c r="H48" s="104">
        <f t="shared" si="5"/>
        <v>0</v>
      </c>
      <c r="I48" s="105"/>
      <c r="J48" s="136"/>
      <c r="K48" s="137"/>
      <c r="L48" s="138"/>
      <c r="M48" s="139"/>
      <c r="N48" s="140"/>
      <c r="O48" s="139"/>
    </row>
    <row r="49" spans="1:15" s="76" customFormat="1" ht="36.6" customHeight="1" x14ac:dyDescent="0.2">
      <c r="A49" s="107" t="s">
        <v>250</v>
      </c>
      <c r="B49" s="72" t="s">
        <v>176</v>
      </c>
      <c r="C49" s="73" t="s">
        <v>81</v>
      </c>
      <c r="D49" s="70" t="s">
        <v>251</v>
      </c>
      <c r="E49" s="74"/>
      <c r="F49" s="102"/>
      <c r="G49" s="108"/>
      <c r="H49" s="104"/>
      <c r="I49" s="105"/>
      <c r="J49" s="141"/>
      <c r="K49" s="142"/>
      <c r="L49" s="143"/>
      <c r="M49" s="144"/>
      <c r="N49" s="144"/>
      <c r="O49" s="144"/>
    </row>
    <row r="50" spans="1:15" s="106" customFormat="1" ht="30" customHeight="1" x14ac:dyDescent="0.25">
      <c r="A50" s="107" t="s">
        <v>252</v>
      </c>
      <c r="B50" s="75" t="s">
        <v>33</v>
      </c>
      <c r="C50" s="73" t="s">
        <v>253</v>
      </c>
      <c r="D50" s="70" t="s">
        <v>2</v>
      </c>
      <c r="E50" s="74" t="s">
        <v>32</v>
      </c>
      <c r="F50" s="102">
        <v>1684</v>
      </c>
      <c r="G50" s="103"/>
      <c r="H50" s="104">
        <f>ROUND(G50*F50,2)</f>
        <v>0</v>
      </c>
      <c r="I50" s="105"/>
      <c r="J50" s="136"/>
      <c r="K50" s="137"/>
      <c r="L50" s="138"/>
      <c r="M50" s="139"/>
      <c r="N50" s="140"/>
      <c r="O50" s="139"/>
    </row>
    <row r="51" spans="1:15" ht="36" customHeight="1" x14ac:dyDescent="0.2">
      <c r="A51" s="17"/>
      <c r="B51" s="14"/>
      <c r="C51" s="32" t="s">
        <v>233</v>
      </c>
      <c r="D51" s="10"/>
      <c r="E51" s="7"/>
      <c r="F51" s="10"/>
      <c r="G51" s="17"/>
      <c r="H51" s="20"/>
      <c r="J51" s="141"/>
      <c r="K51" s="142"/>
      <c r="L51" s="143"/>
      <c r="M51" s="144"/>
      <c r="N51" s="144"/>
      <c r="O51" s="144"/>
    </row>
    <row r="52" spans="1:15" s="106" customFormat="1" ht="30" customHeight="1" x14ac:dyDescent="0.25">
      <c r="A52" s="114" t="s">
        <v>63</v>
      </c>
      <c r="B52" s="72" t="s">
        <v>177</v>
      </c>
      <c r="C52" s="73" t="s">
        <v>64</v>
      </c>
      <c r="D52" s="101" t="s">
        <v>240</v>
      </c>
      <c r="E52" s="74"/>
      <c r="F52" s="102"/>
      <c r="G52" s="108"/>
      <c r="H52" s="104"/>
      <c r="I52" s="105"/>
      <c r="J52" s="136"/>
      <c r="K52" s="137"/>
      <c r="L52" s="138"/>
      <c r="M52" s="139"/>
      <c r="N52" s="140"/>
      <c r="O52" s="139"/>
    </row>
    <row r="53" spans="1:15" s="76" customFormat="1" ht="30" customHeight="1" x14ac:dyDescent="0.2">
      <c r="A53" s="114" t="s">
        <v>112</v>
      </c>
      <c r="B53" s="75" t="s">
        <v>33</v>
      </c>
      <c r="C53" s="73" t="s">
        <v>113</v>
      </c>
      <c r="D53" s="70" t="s">
        <v>2</v>
      </c>
      <c r="E53" s="74" t="s">
        <v>32</v>
      </c>
      <c r="F53" s="102">
        <v>1040</v>
      </c>
      <c r="G53" s="103"/>
      <c r="H53" s="104">
        <f>ROUND(G53*F53,2)</f>
        <v>0</v>
      </c>
      <c r="I53" s="116"/>
      <c r="J53" s="141"/>
      <c r="K53" s="142"/>
      <c r="L53" s="143"/>
      <c r="M53" s="144"/>
      <c r="N53" s="144"/>
      <c r="O53" s="144"/>
    </row>
    <row r="54" spans="1:15" s="76" customFormat="1" ht="43.9" customHeight="1" x14ac:dyDescent="0.25">
      <c r="A54" s="114" t="s">
        <v>160</v>
      </c>
      <c r="B54" s="72" t="s">
        <v>180</v>
      </c>
      <c r="C54" s="73" t="s">
        <v>161</v>
      </c>
      <c r="D54" s="70" t="s">
        <v>162</v>
      </c>
      <c r="E54" s="74" t="s">
        <v>32</v>
      </c>
      <c r="F54" s="102">
        <v>40</v>
      </c>
      <c r="G54" s="103"/>
      <c r="H54" s="104">
        <f t="shared" ref="H54:H56" si="6">ROUND(G54*F54,2)</f>
        <v>0</v>
      </c>
      <c r="I54" s="105"/>
      <c r="J54" s="136"/>
      <c r="K54" s="137"/>
      <c r="L54" s="138"/>
      <c r="M54" s="139"/>
      <c r="N54" s="140"/>
      <c r="O54" s="139"/>
    </row>
    <row r="55" spans="1:15" s="106" customFormat="1" ht="39" customHeight="1" x14ac:dyDescent="0.2">
      <c r="A55" s="114" t="s">
        <v>256</v>
      </c>
      <c r="B55" s="72" t="s">
        <v>181</v>
      </c>
      <c r="C55" s="73" t="s">
        <v>257</v>
      </c>
      <c r="D55" s="70" t="s">
        <v>258</v>
      </c>
      <c r="E55" s="74"/>
      <c r="F55" s="113"/>
      <c r="G55" s="109"/>
      <c r="H55" s="104">
        <f t="shared" si="6"/>
        <v>0</v>
      </c>
      <c r="I55" s="116"/>
      <c r="J55" s="141"/>
      <c r="K55" s="142"/>
      <c r="L55" s="143"/>
      <c r="M55" s="144"/>
      <c r="N55" s="144"/>
      <c r="O55" s="144"/>
    </row>
    <row r="56" spans="1:15" s="106" customFormat="1" ht="25.5" customHeight="1" x14ac:dyDescent="0.25">
      <c r="A56" s="114" t="s">
        <v>259</v>
      </c>
      <c r="B56" s="75" t="s">
        <v>33</v>
      </c>
      <c r="C56" s="73" t="s">
        <v>260</v>
      </c>
      <c r="D56" s="70"/>
      <c r="E56" s="74" t="s">
        <v>32</v>
      </c>
      <c r="F56" s="113">
        <v>40</v>
      </c>
      <c r="G56" s="103"/>
      <c r="H56" s="104">
        <f t="shared" si="6"/>
        <v>0</v>
      </c>
      <c r="I56" s="116"/>
      <c r="J56" s="136"/>
      <c r="K56" s="137"/>
      <c r="L56" s="138"/>
      <c r="M56" s="139"/>
      <c r="N56" s="140"/>
      <c r="O56" s="139"/>
    </row>
    <row r="57" spans="1:15" ht="36" customHeight="1" x14ac:dyDescent="0.2">
      <c r="A57" s="17"/>
      <c r="B57" s="6"/>
      <c r="C57" s="32" t="s">
        <v>20</v>
      </c>
      <c r="D57" s="10"/>
      <c r="E57" s="8"/>
      <c r="F57" s="8"/>
      <c r="G57" s="17"/>
      <c r="H57" s="20"/>
      <c r="J57" s="141"/>
      <c r="K57" s="142"/>
      <c r="L57" s="143"/>
      <c r="M57" s="144"/>
      <c r="N57" s="144"/>
      <c r="O57" s="144"/>
    </row>
    <row r="58" spans="1:15" s="106" customFormat="1" ht="43.9" customHeight="1" x14ac:dyDescent="0.25">
      <c r="A58" s="71" t="s">
        <v>52</v>
      </c>
      <c r="B58" s="72" t="s">
        <v>182</v>
      </c>
      <c r="C58" s="73" t="s">
        <v>53</v>
      </c>
      <c r="D58" s="70" t="s">
        <v>261</v>
      </c>
      <c r="E58" s="74"/>
      <c r="F58" s="113"/>
      <c r="G58" s="108"/>
      <c r="H58" s="112"/>
      <c r="I58" s="105"/>
      <c r="J58" s="136"/>
      <c r="K58" s="137"/>
      <c r="L58" s="138"/>
      <c r="M58" s="139"/>
      <c r="N58" s="140"/>
      <c r="O58" s="139"/>
    </row>
    <row r="59" spans="1:15" s="76" customFormat="1" ht="43.9" customHeight="1" x14ac:dyDescent="0.2">
      <c r="A59" s="71" t="s">
        <v>100</v>
      </c>
      <c r="B59" s="75" t="s">
        <v>33</v>
      </c>
      <c r="C59" s="73" t="s">
        <v>341</v>
      </c>
      <c r="D59" s="70" t="s">
        <v>101</v>
      </c>
      <c r="E59" s="74" t="s">
        <v>49</v>
      </c>
      <c r="F59" s="102">
        <v>30</v>
      </c>
      <c r="G59" s="103"/>
      <c r="H59" s="104">
        <f t="shared" ref="H59" si="7">ROUND(G59*F59,2)</f>
        <v>0</v>
      </c>
      <c r="I59" s="105"/>
      <c r="J59" s="141"/>
      <c r="K59" s="142"/>
      <c r="L59" s="143"/>
      <c r="M59" s="144"/>
      <c r="N59" s="144"/>
      <c r="O59" s="144"/>
    </row>
    <row r="60" spans="1:15" s="76" customFormat="1" ht="43.9" customHeight="1" x14ac:dyDescent="0.25">
      <c r="A60" s="71" t="s">
        <v>227</v>
      </c>
      <c r="B60" s="72" t="s">
        <v>183</v>
      </c>
      <c r="C60" s="73" t="s">
        <v>228</v>
      </c>
      <c r="D60" s="70" t="s">
        <v>254</v>
      </c>
      <c r="E60" s="111"/>
      <c r="F60" s="102"/>
      <c r="G60" s="108"/>
      <c r="H60" s="112"/>
      <c r="I60" s="105"/>
      <c r="J60" s="136"/>
      <c r="K60" s="137"/>
      <c r="L60" s="138"/>
      <c r="M60" s="139"/>
      <c r="N60" s="140"/>
      <c r="O60" s="139"/>
    </row>
    <row r="61" spans="1:15" s="76" customFormat="1" ht="30" customHeight="1" x14ac:dyDescent="0.2">
      <c r="A61" s="71" t="s">
        <v>229</v>
      </c>
      <c r="B61" s="75" t="s">
        <v>33</v>
      </c>
      <c r="C61" s="73" t="s">
        <v>164</v>
      </c>
      <c r="D61" s="70"/>
      <c r="E61" s="74"/>
      <c r="F61" s="102"/>
      <c r="G61" s="108"/>
      <c r="H61" s="112"/>
      <c r="I61" s="105"/>
      <c r="J61" s="141"/>
      <c r="K61" s="142"/>
      <c r="L61" s="143"/>
      <c r="M61" s="144"/>
      <c r="N61" s="144"/>
      <c r="O61" s="144"/>
    </row>
    <row r="62" spans="1:15" s="76" customFormat="1" ht="30" customHeight="1" x14ac:dyDescent="0.25">
      <c r="A62" s="71" t="s">
        <v>230</v>
      </c>
      <c r="B62" s="77" t="s">
        <v>87</v>
      </c>
      <c r="C62" s="73" t="s">
        <v>102</v>
      </c>
      <c r="D62" s="70"/>
      <c r="E62" s="74" t="s">
        <v>34</v>
      </c>
      <c r="F62" s="102">
        <v>270</v>
      </c>
      <c r="G62" s="103"/>
      <c r="H62" s="104">
        <f>ROUND(G62*F62,2)</f>
        <v>0</v>
      </c>
      <c r="I62" s="105"/>
      <c r="J62" s="136"/>
      <c r="K62" s="137"/>
      <c r="L62" s="138"/>
      <c r="M62" s="139"/>
      <c r="N62" s="140"/>
      <c r="O62" s="139"/>
    </row>
    <row r="63" spans="1:15" s="76" customFormat="1" ht="30" customHeight="1" x14ac:dyDescent="0.2">
      <c r="A63" s="71" t="s">
        <v>231</v>
      </c>
      <c r="B63" s="75" t="s">
        <v>40</v>
      </c>
      <c r="C63" s="73" t="s">
        <v>65</v>
      </c>
      <c r="D63" s="70"/>
      <c r="E63" s="74"/>
      <c r="F63" s="102"/>
      <c r="G63" s="108"/>
      <c r="H63" s="112"/>
      <c r="I63" s="105"/>
      <c r="J63" s="141"/>
      <c r="K63" s="142"/>
      <c r="L63" s="143"/>
      <c r="M63" s="144"/>
      <c r="N63" s="144"/>
      <c r="O63" s="144"/>
    </row>
    <row r="64" spans="1:15" s="76" customFormat="1" ht="30" customHeight="1" x14ac:dyDescent="0.25">
      <c r="A64" s="71" t="s">
        <v>232</v>
      </c>
      <c r="B64" s="77" t="s">
        <v>87</v>
      </c>
      <c r="C64" s="73" t="s">
        <v>102</v>
      </c>
      <c r="D64" s="70"/>
      <c r="E64" s="74" t="s">
        <v>34</v>
      </c>
      <c r="F64" s="102">
        <v>12</v>
      </c>
      <c r="G64" s="103"/>
      <c r="H64" s="104">
        <f>ROUND(G64*F64,2)</f>
        <v>0</v>
      </c>
      <c r="I64" s="105"/>
      <c r="J64" s="136"/>
      <c r="K64" s="137"/>
      <c r="L64" s="138"/>
      <c r="M64" s="139"/>
      <c r="N64" s="140"/>
      <c r="O64" s="139"/>
    </row>
    <row r="65" spans="1:15" ht="36" customHeight="1" x14ac:dyDescent="0.2">
      <c r="A65" s="17"/>
      <c r="B65" s="6"/>
      <c r="C65" s="32" t="s">
        <v>21</v>
      </c>
      <c r="D65" s="10"/>
      <c r="E65" s="9"/>
      <c r="F65" s="8"/>
      <c r="G65" s="17"/>
      <c r="H65" s="20"/>
      <c r="J65" s="141"/>
      <c r="K65" s="142"/>
      <c r="L65" s="143"/>
      <c r="M65" s="144"/>
      <c r="N65" s="144"/>
      <c r="O65" s="144"/>
    </row>
    <row r="66" spans="1:15" s="106" customFormat="1" ht="30" customHeight="1" x14ac:dyDescent="0.25">
      <c r="A66" s="71" t="s">
        <v>54</v>
      </c>
      <c r="B66" s="72" t="s">
        <v>184</v>
      </c>
      <c r="C66" s="73" t="s">
        <v>55</v>
      </c>
      <c r="D66" s="70" t="s">
        <v>103</v>
      </c>
      <c r="E66" s="74" t="s">
        <v>49</v>
      </c>
      <c r="F66" s="113">
        <v>155</v>
      </c>
      <c r="G66" s="103"/>
      <c r="H66" s="104">
        <f>ROUND(G66*F66,2)</f>
        <v>0</v>
      </c>
      <c r="I66" s="105"/>
      <c r="J66" s="136"/>
      <c r="K66" s="137"/>
      <c r="L66" s="138"/>
      <c r="M66" s="139"/>
      <c r="N66" s="140"/>
      <c r="O66" s="139"/>
    </row>
    <row r="67" spans="1:15" ht="48" customHeight="1" x14ac:dyDescent="0.2">
      <c r="A67" s="17"/>
      <c r="B67" s="6"/>
      <c r="C67" s="32" t="s">
        <v>22</v>
      </c>
      <c r="D67" s="10"/>
      <c r="E67" s="9"/>
      <c r="F67" s="8"/>
      <c r="G67" s="17"/>
      <c r="H67" s="20"/>
      <c r="J67" s="141"/>
      <c r="K67" s="142"/>
      <c r="L67" s="143"/>
      <c r="M67" s="144"/>
      <c r="N67" s="144"/>
      <c r="O67" s="144"/>
    </row>
    <row r="68" spans="1:15" s="118" customFormat="1" ht="30" customHeight="1" x14ac:dyDescent="0.25">
      <c r="A68" s="71" t="s">
        <v>262</v>
      </c>
      <c r="B68" s="72" t="s">
        <v>185</v>
      </c>
      <c r="C68" s="117" t="s">
        <v>263</v>
      </c>
      <c r="D68" s="70" t="s">
        <v>264</v>
      </c>
      <c r="E68" s="74"/>
      <c r="F68" s="113"/>
      <c r="G68" s="108"/>
      <c r="H68" s="112"/>
      <c r="I68" s="105"/>
      <c r="J68" s="136"/>
      <c r="K68" s="137"/>
      <c r="L68" s="138"/>
      <c r="M68" s="139"/>
      <c r="N68" s="140"/>
      <c r="O68" s="139"/>
    </row>
    <row r="69" spans="1:15" s="76" customFormat="1" ht="30" customHeight="1" x14ac:dyDescent="0.2">
      <c r="A69" s="71" t="s">
        <v>265</v>
      </c>
      <c r="B69" s="75" t="s">
        <v>33</v>
      </c>
      <c r="C69" s="73" t="s">
        <v>276</v>
      </c>
      <c r="D69" s="70"/>
      <c r="E69" s="74" t="s">
        <v>49</v>
      </c>
      <c r="F69" s="113">
        <v>48</v>
      </c>
      <c r="G69" s="103"/>
      <c r="H69" s="104">
        <f t="shared" ref="H69" si="8">ROUND(G69*F69,2)</f>
        <v>0</v>
      </c>
      <c r="I69" s="105"/>
      <c r="J69" s="141"/>
      <c r="K69" s="142"/>
      <c r="L69" s="143"/>
      <c r="M69" s="144"/>
      <c r="N69" s="144"/>
      <c r="O69" s="144"/>
    </row>
    <row r="70" spans="1:15" s="118" customFormat="1" ht="30" customHeight="1" x14ac:dyDescent="0.25">
      <c r="A70" s="71" t="s">
        <v>266</v>
      </c>
      <c r="B70" s="72" t="s">
        <v>186</v>
      </c>
      <c r="C70" s="117" t="s">
        <v>267</v>
      </c>
      <c r="D70" s="70" t="s">
        <v>264</v>
      </c>
      <c r="E70" s="74"/>
      <c r="F70" s="113"/>
      <c r="G70" s="108"/>
      <c r="H70" s="112"/>
      <c r="I70" s="105"/>
      <c r="J70" s="136"/>
      <c r="K70" s="137"/>
      <c r="L70" s="138"/>
      <c r="M70" s="139"/>
      <c r="N70" s="140"/>
      <c r="O70" s="139"/>
    </row>
    <row r="71" spans="1:15" s="76" customFormat="1" ht="30" customHeight="1" x14ac:dyDescent="0.2">
      <c r="A71" s="71" t="s">
        <v>268</v>
      </c>
      <c r="B71" s="75" t="s">
        <v>33</v>
      </c>
      <c r="C71" s="73" t="s">
        <v>276</v>
      </c>
      <c r="D71" s="70"/>
      <c r="E71" s="74" t="s">
        <v>49</v>
      </c>
      <c r="F71" s="113">
        <v>48</v>
      </c>
      <c r="G71" s="103"/>
      <c r="H71" s="104">
        <f t="shared" ref="H71:H74" si="9">ROUND(G71*F71,2)</f>
        <v>0</v>
      </c>
      <c r="I71" s="105"/>
      <c r="J71" s="141"/>
      <c r="K71" s="142"/>
      <c r="L71" s="143"/>
      <c r="M71" s="144"/>
      <c r="N71" s="144"/>
      <c r="O71" s="144"/>
    </row>
    <row r="72" spans="1:15" s="106" customFormat="1" ht="42.6" customHeight="1" x14ac:dyDescent="0.25">
      <c r="A72" s="71" t="s">
        <v>269</v>
      </c>
      <c r="B72" s="72" t="s">
        <v>187</v>
      </c>
      <c r="C72" s="73" t="s">
        <v>270</v>
      </c>
      <c r="D72" s="70" t="s">
        <v>264</v>
      </c>
      <c r="E72" s="74" t="s">
        <v>49</v>
      </c>
      <c r="F72" s="113">
        <v>46</v>
      </c>
      <c r="G72" s="103"/>
      <c r="H72" s="104">
        <f t="shared" si="9"/>
        <v>0</v>
      </c>
      <c r="I72" s="105"/>
      <c r="J72" s="136"/>
      <c r="K72" s="137"/>
      <c r="L72" s="138"/>
      <c r="M72" s="139"/>
      <c r="N72" s="140"/>
      <c r="O72" s="139"/>
    </row>
    <row r="73" spans="1:15" s="106" customFormat="1" ht="42.6" customHeight="1" x14ac:dyDescent="0.2">
      <c r="A73" s="71" t="s">
        <v>271</v>
      </c>
      <c r="B73" s="72" t="s">
        <v>188</v>
      </c>
      <c r="C73" s="73" t="s">
        <v>272</v>
      </c>
      <c r="D73" s="70" t="s">
        <v>264</v>
      </c>
      <c r="E73" s="74" t="s">
        <v>49</v>
      </c>
      <c r="F73" s="113">
        <v>46</v>
      </c>
      <c r="G73" s="103"/>
      <c r="H73" s="104">
        <f t="shared" si="9"/>
        <v>0</v>
      </c>
      <c r="I73" s="105"/>
      <c r="J73" s="141"/>
      <c r="K73" s="142"/>
      <c r="L73" s="143"/>
      <c r="M73" s="144"/>
      <c r="N73" s="144"/>
      <c r="O73" s="144"/>
    </row>
    <row r="74" spans="1:15" s="118" customFormat="1" ht="30" customHeight="1" x14ac:dyDescent="0.25">
      <c r="A74" s="71" t="s">
        <v>273</v>
      </c>
      <c r="B74" s="79" t="s">
        <v>189</v>
      </c>
      <c r="C74" s="80" t="s">
        <v>274</v>
      </c>
      <c r="D74" s="101" t="s">
        <v>264</v>
      </c>
      <c r="E74" s="74" t="s">
        <v>39</v>
      </c>
      <c r="F74" s="113">
        <v>8</v>
      </c>
      <c r="G74" s="103"/>
      <c r="H74" s="104">
        <f t="shared" si="9"/>
        <v>0</v>
      </c>
      <c r="I74" s="116"/>
      <c r="J74" s="136"/>
      <c r="K74" s="137"/>
      <c r="L74" s="138"/>
      <c r="M74" s="139"/>
      <c r="N74" s="140"/>
      <c r="O74" s="139"/>
    </row>
    <row r="75" spans="1:15" ht="36" customHeight="1" x14ac:dyDescent="0.2">
      <c r="A75" s="17"/>
      <c r="B75" s="14"/>
      <c r="C75" s="32" t="s">
        <v>24</v>
      </c>
      <c r="D75" s="10"/>
      <c r="E75" s="7"/>
      <c r="F75" s="10"/>
      <c r="G75" s="17"/>
      <c r="H75" s="20"/>
      <c r="J75" s="141"/>
      <c r="K75" s="142"/>
      <c r="L75" s="143"/>
      <c r="M75" s="144"/>
      <c r="N75" s="144"/>
      <c r="O75" s="144"/>
    </row>
    <row r="76" spans="1:15" s="106" customFormat="1" ht="30" customHeight="1" x14ac:dyDescent="0.25">
      <c r="A76" s="114" t="s">
        <v>60</v>
      </c>
      <c r="B76" s="72" t="s">
        <v>190</v>
      </c>
      <c r="C76" s="73" t="s">
        <v>61</v>
      </c>
      <c r="D76" s="70" t="s">
        <v>433</v>
      </c>
      <c r="E76" s="74"/>
      <c r="F76" s="102"/>
      <c r="G76" s="108"/>
      <c r="H76" s="104"/>
      <c r="I76" s="105"/>
      <c r="J76" s="136"/>
      <c r="K76" s="137"/>
      <c r="L76" s="138"/>
      <c r="M76" s="139"/>
      <c r="N76" s="140"/>
      <c r="O76" s="139"/>
    </row>
    <row r="77" spans="1:15" s="76" customFormat="1" ht="30" customHeight="1" x14ac:dyDescent="0.2">
      <c r="A77" s="114" t="s">
        <v>105</v>
      </c>
      <c r="B77" s="75" t="s">
        <v>33</v>
      </c>
      <c r="C77" s="73" t="s">
        <v>106</v>
      </c>
      <c r="D77" s="70"/>
      <c r="E77" s="74" t="s">
        <v>32</v>
      </c>
      <c r="F77" s="102">
        <v>190</v>
      </c>
      <c r="G77" s="103"/>
      <c r="H77" s="104">
        <f>ROUND(G77*F77,2)</f>
        <v>0</v>
      </c>
      <c r="I77" s="115"/>
      <c r="J77" s="141"/>
      <c r="K77" s="142"/>
      <c r="L77" s="143"/>
      <c r="M77" s="144"/>
      <c r="N77" s="144"/>
      <c r="O77" s="144"/>
    </row>
    <row r="78" spans="1:15" s="76" customFormat="1" ht="30" customHeight="1" x14ac:dyDescent="0.25">
      <c r="A78" s="114" t="s">
        <v>62</v>
      </c>
      <c r="B78" s="75" t="s">
        <v>40</v>
      </c>
      <c r="C78" s="73" t="s">
        <v>107</v>
      </c>
      <c r="D78" s="70"/>
      <c r="E78" s="74" t="s">
        <v>32</v>
      </c>
      <c r="F78" s="102">
        <v>900</v>
      </c>
      <c r="G78" s="103"/>
      <c r="H78" s="104">
        <f>ROUND(G78*F78,2)</f>
        <v>0</v>
      </c>
      <c r="I78" s="105"/>
      <c r="J78" s="136"/>
      <c r="K78" s="137"/>
      <c r="L78" s="138"/>
      <c r="M78" s="139"/>
      <c r="N78" s="140"/>
      <c r="O78" s="139"/>
    </row>
    <row r="79" spans="1:15" ht="36" customHeight="1" x14ac:dyDescent="0.2">
      <c r="A79" s="17"/>
      <c r="B79" s="5"/>
      <c r="C79" s="32" t="s">
        <v>25</v>
      </c>
      <c r="D79" s="10"/>
      <c r="E79" s="9"/>
      <c r="F79" s="8"/>
      <c r="G79" s="17"/>
      <c r="H79" s="20"/>
      <c r="J79" s="141"/>
      <c r="K79" s="142"/>
      <c r="L79" s="143"/>
      <c r="M79" s="144"/>
      <c r="N79" s="144"/>
      <c r="O79" s="144"/>
    </row>
    <row r="80" spans="1:15" s="106" customFormat="1" ht="30" customHeight="1" x14ac:dyDescent="0.25">
      <c r="A80" s="114"/>
      <c r="B80" s="119" t="s">
        <v>191</v>
      </c>
      <c r="C80" s="73" t="s">
        <v>275</v>
      </c>
      <c r="D80" s="70" t="s">
        <v>135</v>
      </c>
      <c r="E80" s="74" t="s">
        <v>39</v>
      </c>
      <c r="F80" s="102">
        <v>1</v>
      </c>
      <c r="G80" s="103"/>
      <c r="H80" s="104">
        <f t="shared" ref="H80:H81" si="10">ROUND(G80*F80,2)</f>
        <v>0</v>
      </c>
      <c r="I80" s="105"/>
      <c r="J80" s="136"/>
      <c r="K80" s="137"/>
      <c r="L80" s="138"/>
      <c r="M80" s="139"/>
      <c r="N80" s="140"/>
      <c r="O80" s="139"/>
    </row>
    <row r="81" spans="1:15" s="106" customFormat="1" ht="30" customHeight="1" x14ac:dyDescent="0.2">
      <c r="A81" s="114"/>
      <c r="B81" s="119" t="s">
        <v>192</v>
      </c>
      <c r="C81" s="73" t="s">
        <v>342</v>
      </c>
      <c r="D81" s="70" t="s">
        <v>343</v>
      </c>
      <c r="E81" s="74" t="s">
        <v>32</v>
      </c>
      <c r="F81" s="102">
        <v>348</v>
      </c>
      <c r="G81" s="103"/>
      <c r="H81" s="104">
        <f t="shared" si="10"/>
        <v>0</v>
      </c>
      <c r="I81" s="105"/>
      <c r="J81" s="141"/>
      <c r="K81" s="142"/>
      <c r="L81" s="143"/>
      <c r="M81" s="144"/>
      <c r="N81" s="144"/>
      <c r="O81" s="144"/>
    </row>
    <row r="82" spans="1:15" s="38" customFormat="1" ht="30" customHeight="1" thickBot="1" x14ac:dyDescent="0.3">
      <c r="A82" s="39"/>
      <c r="B82" s="34" t="s">
        <v>13</v>
      </c>
      <c r="C82" s="157" t="str">
        <f>C38</f>
        <v>HARBOURVIEW PARK - Asphalt Pathway Reconstruction, Rehabilitation and Associated Works</v>
      </c>
      <c r="D82" s="158"/>
      <c r="E82" s="158"/>
      <c r="F82" s="159"/>
      <c r="G82" s="39" t="s">
        <v>17</v>
      </c>
      <c r="H82" s="39">
        <f>SUM(H39:H81)</f>
        <v>0</v>
      </c>
      <c r="J82" s="136"/>
      <c r="K82" s="137"/>
      <c r="L82" s="138"/>
      <c r="M82" s="139"/>
      <c r="N82" s="140"/>
      <c r="O82" s="139"/>
    </row>
    <row r="83" spans="1:15" s="38" customFormat="1" ht="52.5" customHeight="1" thickTop="1" x14ac:dyDescent="0.2">
      <c r="A83" s="36"/>
      <c r="B83" s="35" t="s">
        <v>14</v>
      </c>
      <c r="C83" s="154" t="s">
        <v>377</v>
      </c>
      <c r="D83" s="170"/>
      <c r="E83" s="170"/>
      <c r="F83" s="171"/>
      <c r="G83" s="36"/>
      <c r="H83" s="37"/>
      <c r="J83" s="141"/>
      <c r="K83" s="142"/>
      <c r="L83" s="143"/>
      <c r="M83" s="144"/>
      <c r="N83" s="144"/>
      <c r="O83" s="144"/>
    </row>
    <row r="84" spans="1:15" ht="36" customHeight="1" x14ac:dyDescent="0.25">
      <c r="A84" s="17"/>
      <c r="B84" s="14"/>
      <c r="C84" s="31" t="s">
        <v>19</v>
      </c>
      <c r="D84" s="10"/>
      <c r="E84" s="8" t="s">
        <v>2</v>
      </c>
      <c r="F84" s="8" t="s">
        <v>2</v>
      </c>
      <c r="G84" s="17" t="s">
        <v>2</v>
      </c>
      <c r="H84" s="20"/>
      <c r="J84" s="136"/>
      <c r="K84" s="137"/>
      <c r="L84" s="138"/>
      <c r="M84" s="139"/>
      <c r="N84" s="140"/>
      <c r="O84" s="139"/>
    </row>
    <row r="85" spans="1:15" s="106" customFormat="1" ht="30" customHeight="1" x14ac:dyDescent="0.2">
      <c r="A85" s="71" t="s">
        <v>70</v>
      </c>
      <c r="B85" s="72" t="s">
        <v>139</v>
      </c>
      <c r="C85" s="73" t="s">
        <v>71</v>
      </c>
      <c r="D85" s="101" t="s">
        <v>240</v>
      </c>
      <c r="E85" s="74" t="s">
        <v>30</v>
      </c>
      <c r="F85" s="102">
        <v>25</v>
      </c>
      <c r="G85" s="103"/>
      <c r="H85" s="104">
        <f t="shared" ref="H85" si="11">ROUND(G85*F85,2)</f>
        <v>0</v>
      </c>
      <c r="I85" s="105"/>
      <c r="J85" s="141"/>
      <c r="K85" s="142"/>
      <c r="L85" s="143"/>
      <c r="M85" s="144"/>
      <c r="N85" s="144"/>
      <c r="O85" s="144"/>
    </row>
    <row r="86" spans="1:15" s="106" customFormat="1" ht="32.450000000000003" customHeight="1" x14ac:dyDescent="0.25">
      <c r="A86" s="107" t="s">
        <v>74</v>
      </c>
      <c r="B86" s="72" t="s">
        <v>140</v>
      </c>
      <c r="C86" s="73" t="s">
        <v>340</v>
      </c>
      <c r="D86" s="101" t="s">
        <v>406</v>
      </c>
      <c r="E86" s="74"/>
      <c r="F86" s="102"/>
      <c r="G86" s="108"/>
      <c r="H86" s="104"/>
      <c r="I86" s="105"/>
      <c r="J86" s="136"/>
      <c r="K86" s="137"/>
      <c r="L86" s="138"/>
      <c r="M86" s="139"/>
      <c r="N86" s="140"/>
      <c r="O86" s="139"/>
    </row>
    <row r="87" spans="1:15" s="106" customFormat="1" ht="30" customHeight="1" x14ac:dyDescent="0.2">
      <c r="A87" s="107" t="s">
        <v>242</v>
      </c>
      <c r="B87" s="75" t="s">
        <v>33</v>
      </c>
      <c r="C87" s="73" t="s">
        <v>243</v>
      </c>
      <c r="D87" s="70" t="s">
        <v>2</v>
      </c>
      <c r="E87" s="74" t="s">
        <v>34</v>
      </c>
      <c r="F87" s="102">
        <v>33</v>
      </c>
      <c r="G87" s="103"/>
      <c r="H87" s="104">
        <f t="shared" ref="H87" si="12">ROUND(G87*F87,2)</f>
        <v>0</v>
      </c>
      <c r="I87" s="105"/>
      <c r="J87" s="141"/>
      <c r="K87" s="142"/>
      <c r="L87" s="143"/>
      <c r="M87" s="144"/>
      <c r="N87" s="144"/>
      <c r="O87" s="144"/>
    </row>
    <row r="88" spans="1:15" s="106" customFormat="1" ht="38.450000000000003" customHeight="1" x14ac:dyDescent="0.25">
      <c r="A88" s="107" t="s">
        <v>35</v>
      </c>
      <c r="B88" s="72" t="s">
        <v>141</v>
      </c>
      <c r="C88" s="73" t="s">
        <v>36</v>
      </c>
      <c r="D88" s="101" t="s">
        <v>240</v>
      </c>
      <c r="E88" s="74"/>
      <c r="F88" s="102"/>
      <c r="G88" s="108"/>
      <c r="H88" s="104"/>
      <c r="I88" s="105"/>
      <c r="J88" s="136"/>
      <c r="K88" s="137"/>
      <c r="L88" s="138"/>
      <c r="M88" s="139"/>
      <c r="N88" s="140"/>
      <c r="O88" s="139"/>
    </row>
    <row r="89" spans="1:15" s="106" customFormat="1" ht="30" customHeight="1" x14ac:dyDescent="0.2">
      <c r="A89" s="107" t="s">
        <v>244</v>
      </c>
      <c r="B89" s="75" t="s">
        <v>33</v>
      </c>
      <c r="C89" s="73" t="s">
        <v>245</v>
      </c>
      <c r="D89" s="70" t="s">
        <v>2</v>
      </c>
      <c r="E89" s="74" t="s">
        <v>30</v>
      </c>
      <c r="F89" s="102">
        <v>37</v>
      </c>
      <c r="G89" s="103"/>
      <c r="H89" s="104">
        <f t="shared" ref="H89:H90" si="13">ROUND(G89*F89,2)</f>
        <v>0</v>
      </c>
      <c r="I89" s="105"/>
      <c r="J89" s="141"/>
      <c r="K89" s="142"/>
      <c r="L89" s="143"/>
      <c r="M89" s="144"/>
      <c r="N89" s="144"/>
      <c r="O89" s="144"/>
    </row>
    <row r="90" spans="1:15" s="76" customFormat="1" ht="30" customHeight="1" x14ac:dyDescent="0.25">
      <c r="A90" s="71" t="s">
        <v>37</v>
      </c>
      <c r="B90" s="72" t="s">
        <v>193</v>
      </c>
      <c r="C90" s="73" t="s">
        <v>38</v>
      </c>
      <c r="D90" s="101" t="s">
        <v>240</v>
      </c>
      <c r="E90" s="74" t="s">
        <v>32</v>
      </c>
      <c r="F90" s="102">
        <v>3493</v>
      </c>
      <c r="G90" s="103"/>
      <c r="H90" s="104">
        <f t="shared" si="13"/>
        <v>0</v>
      </c>
      <c r="I90" s="105"/>
      <c r="J90" s="136"/>
      <c r="K90" s="137"/>
      <c r="L90" s="138"/>
      <c r="M90" s="139"/>
      <c r="N90" s="140"/>
      <c r="O90" s="139"/>
    </row>
    <row r="91" spans="1:15" s="76" customFormat="1" ht="36.6" customHeight="1" x14ac:dyDescent="0.2">
      <c r="A91" s="107" t="s">
        <v>250</v>
      </c>
      <c r="B91" s="72" t="s">
        <v>194</v>
      </c>
      <c r="C91" s="73" t="s">
        <v>81</v>
      </c>
      <c r="D91" s="70" t="s">
        <v>251</v>
      </c>
      <c r="E91" s="74"/>
      <c r="F91" s="102"/>
      <c r="G91" s="108"/>
      <c r="H91" s="104"/>
      <c r="I91" s="105"/>
      <c r="J91" s="141"/>
      <c r="K91" s="142"/>
      <c r="L91" s="143"/>
      <c r="M91" s="144"/>
      <c r="N91" s="144"/>
      <c r="O91" s="144"/>
    </row>
    <row r="92" spans="1:15" s="106" customFormat="1" ht="30" customHeight="1" x14ac:dyDescent="0.25">
      <c r="A92" s="107" t="s">
        <v>252</v>
      </c>
      <c r="B92" s="75" t="s">
        <v>33</v>
      </c>
      <c r="C92" s="73" t="s">
        <v>253</v>
      </c>
      <c r="D92" s="70" t="s">
        <v>2</v>
      </c>
      <c r="E92" s="74" t="s">
        <v>32</v>
      </c>
      <c r="F92" s="102">
        <v>330</v>
      </c>
      <c r="G92" s="103"/>
      <c r="H92" s="104">
        <f>ROUND(G92*F92,2)</f>
        <v>0</v>
      </c>
      <c r="I92" s="105"/>
      <c r="J92" s="136"/>
      <c r="K92" s="137"/>
      <c r="L92" s="138"/>
      <c r="M92" s="139"/>
      <c r="N92" s="140"/>
      <c r="O92" s="139"/>
    </row>
    <row r="93" spans="1:15" ht="36" customHeight="1" x14ac:dyDescent="0.2">
      <c r="A93" s="17"/>
      <c r="B93" s="14"/>
      <c r="C93" s="32" t="s">
        <v>233</v>
      </c>
      <c r="D93" s="10"/>
      <c r="E93" s="7"/>
      <c r="F93" s="10"/>
      <c r="G93" s="17"/>
      <c r="H93" s="20"/>
      <c r="J93" s="141"/>
      <c r="K93" s="142"/>
      <c r="L93" s="143"/>
      <c r="M93" s="144"/>
      <c r="N93" s="144"/>
      <c r="O93" s="144"/>
    </row>
    <row r="94" spans="1:15" s="106" customFormat="1" ht="30" customHeight="1" x14ac:dyDescent="0.25">
      <c r="A94" s="114" t="s">
        <v>63</v>
      </c>
      <c r="B94" s="72" t="s">
        <v>195</v>
      </c>
      <c r="C94" s="73" t="s">
        <v>64</v>
      </c>
      <c r="D94" s="101" t="s">
        <v>240</v>
      </c>
      <c r="E94" s="74"/>
      <c r="F94" s="102"/>
      <c r="G94" s="108"/>
      <c r="H94" s="104"/>
      <c r="I94" s="105"/>
      <c r="J94" s="136"/>
      <c r="K94" s="137"/>
      <c r="L94" s="138"/>
      <c r="M94" s="139"/>
      <c r="N94" s="140"/>
      <c r="O94" s="139"/>
    </row>
    <row r="95" spans="1:15" s="76" customFormat="1" ht="30" customHeight="1" x14ac:dyDescent="0.2">
      <c r="A95" s="114" t="s">
        <v>112</v>
      </c>
      <c r="B95" s="75" t="s">
        <v>33</v>
      </c>
      <c r="C95" s="73" t="s">
        <v>113</v>
      </c>
      <c r="D95" s="70" t="s">
        <v>2</v>
      </c>
      <c r="E95" s="74" t="s">
        <v>32</v>
      </c>
      <c r="F95" s="102">
        <v>327</v>
      </c>
      <c r="G95" s="103"/>
      <c r="H95" s="104">
        <f>ROUND(G95*F95,2)</f>
        <v>0</v>
      </c>
      <c r="I95" s="116"/>
      <c r="J95" s="141"/>
      <c r="K95" s="142"/>
      <c r="L95" s="143"/>
      <c r="M95" s="144"/>
      <c r="N95" s="144"/>
      <c r="O95" s="144"/>
    </row>
    <row r="96" spans="1:15" s="76" customFormat="1" ht="30" customHeight="1" x14ac:dyDescent="0.25">
      <c r="A96" s="114" t="s">
        <v>45</v>
      </c>
      <c r="B96" s="72" t="s">
        <v>196</v>
      </c>
      <c r="C96" s="73" t="s">
        <v>46</v>
      </c>
      <c r="D96" s="70" t="s">
        <v>114</v>
      </c>
      <c r="E96" s="74"/>
      <c r="F96" s="102"/>
      <c r="G96" s="108"/>
      <c r="H96" s="104"/>
      <c r="I96" s="105"/>
      <c r="J96" s="136"/>
      <c r="K96" s="137"/>
      <c r="L96" s="138"/>
      <c r="M96" s="139"/>
      <c r="N96" s="140"/>
      <c r="O96" s="139"/>
    </row>
    <row r="97" spans="1:15" s="76" customFormat="1" ht="30" customHeight="1" x14ac:dyDescent="0.2">
      <c r="A97" s="120" t="s">
        <v>115</v>
      </c>
      <c r="B97" s="121" t="s">
        <v>33</v>
      </c>
      <c r="C97" s="122" t="s">
        <v>116</v>
      </c>
      <c r="D97" s="121" t="s">
        <v>2</v>
      </c>
      <c r="E97" s="121" t="s">
        <v>39</v>
      </c>
      <c r="F97" s="102">
        <v>36</v>
      </c>
      <c r="G97" s="103"/>
      <c r="H97" s="104">
        <f>ROUND(G97*F97,2)</f>
        <v>0</v>
      </c>
      <c r="I97" s="105"/>
      <c r="J97" s="141"/>
      <c r="K97" s="142"/>
      <c r="L97" s="143"/>
      <c r="M97" s="144"/>
      <c r="N97" s="144"/>
      <c r="O97" s="144"/>
    </row>
    <row r="98" spans="1:15" s="106" customFormat="1" ht="43.9" customHeight="1" x14ac:dyDescent="0.25">
      <c r="A98" s="114" t="s">
        <v>108</v>
      </c>
      <c r="B98" s="72" t="s">
        <v>197</v>
      </c>
      <c r="C98" s="73" t="s">
        <v>109</v>
      </c>
      <c r="D98" s="70" t="s">
        <v>86</v>
      </c>
      <c r="E98" s="74"/>
      <c r="F98" s="102"/>
      <c r="G98" s="108"/>
      <c r="H98" s="104"/>
      <c r="I98" s="105"/>
      <c r="J98" s="136"/>
      <c r="K98" s="137"/>
      <c r="L98" s="138"/>
      <c r="M98" s="139"/>
      <c r="N98" s="140"/>
      <c r="O98" s="139"/>
    </row>
    <row r="99" spans="1:15" s="76" customFormat="1" ht="30" customHeight="1" x14ac:dyDescent="0.2">
      <c r="A99" s="114" t="s">
        <v>117</v>
      </c>
      <c r="B99" s="75" t="s">
        <v>33</v>
      </c>
      <c r="C99" s="73" t="s">
        <v>118</v>
      </c>
      <c r="D99" s="70" t="s">
        <v>2</v>
      </c>
      <c r="E99" s="74" t="s">
        <v>32</v>
      </c>
      <c r="F99" s="102">
        <v>5</v>
      </c>
      <c r="G99" s="103"/>
      <c r="H99" s="104">
        <f t="shared" ref="H99" si="14">ROUND(G99*F99,2)</f>
        <v>0</v>
      </c>
      <c r="I99" s="105"/>
      <c r="J99" s="141"/>
      <c r="K99" s="142"/>
      <c r="L99" s="143"/>
      <c r="M99" s="144"/>
      <c r="N99" s="144"/>
      <c r="O99" s="144"/>
    </row>
    <row r="100" spans="1:15" s="106" customFormat="1" ht="43.9" customHeight="1" x14ac:dyDescent="0.25">
      <c r="A100" s="114" t="s">
        <v>277</v>
      </c>
      <c r="B100" s="72" t="s">
        <v>198</v>
      </c>
      <c r="C100" s="73" t="s">
        <v>278</v>
      </c>
      <c r="D100" s="70" t="s">
        <v>279</v>
      </c>
      <c r="E100" s="74"/>
      <c r="F100" s="102"/>
      <c r="G100" s="108"/>
      <c r="H100" s="104"/>
      <c r="I100" s="105"/>
      <c r="J100" s="136"/>
      <c r="K100" s="137"/>
      <c r="L100" s="138"/>
      <c r="M100" s="139"/>
      <c r="N100" s="140"/>
      <c r="O100" s="139"/>
    </row>
    <row r="101" spans="1:15" s="76" customFormat="1" ht="30" customHeight="1" x14ac:dyDescent="0.2">
      <c r="A101" s="114" t="s">
        <v>280</v>
      </c>
      <c r="B101" s="75" t="s">
        <v>33</v>
      </c>
      <c r="C101" s="73" t="s">
        <v>434</v>
      </c>
      <c r="D101" s="70" t="s">
        <v>151</v>
      </c>
      <c r="E101" s="74" t="s">
        <v>32</v>
      </c>
      <c r="F101" s="102">
        <v>14</v>
      </c>
      <c r="G101" s="103"/>
      <c r="H101" s="104">
        <f t="shared" ref="H101:H102" si="15">ROUND(G101*F101,2)</f>
        <v>0</v>
      </c>
      <c r="I101" s="105"/>
      <c r="J101" s="141"/>
      <c r="K101" s="142"/>
      <c r="L101" s="143"/>
      <c r="M101" s="144"/>
      <c r="N101" s="144"/>
      <c r="O101" s="144"/>
    </row>
    <row r="102" spans="1:15" s="76" customFormat="1" ht="30" customHeight="1" x14ac:dyDescent="0.25">
      <c r="A102" s="114" t="s">
        <v>281</v>
      </c>
      <c r="B102" s="75" t="s">
        <v>40</v>
      </c>
      <c r="C102" s="73" t="s">
        <v>282</v>
      </c>
      <c r="D102" s="70" t="s">
        <v>130</v>
      </c>
      <c r="E102" s="74" t="s">
        <v>32</v>
      </c>
      <c r="F102" s="102">
        <v>4</v>
      </c>
      <c r="G102" s="103"/>
      <c r="H102" s="104">
        <f t="shared" si="15"/>
        <v>0</v>
      </c>
      <c r="I102" s="105"/>
      <c r="J102" s="136"/>
      <c r="K102" s="137"/>
      <c r="L102" s="138"/>
      <c r="M102" s="139"/>
      <c r="N102" s="140"/>
      <c r="O102" s="139"/>
    </row>
    <row r="103" spans="1:15" s="106" customFormat="1" ht="43.9" customHeight="1" x14ac:dyDescent="0.2">
      <c r="A103" s="114" t="s">
        <v>148</v>
      </c>
      <c r="B103" s="72" t="s">
        <v>199</v>
      </c>
      <c r="C103" s="73" t="s">
        <v>149</v>
      </c>
      <c r="D103" s="70" t="s">
        <v>279</v>
      </c>
      <c r="E103" s="74"/>
      <c r="F103" s="102"/>
      <c r="G103" s="108"/>
      <c r="H103" s="104"/>
      <c r="I103" s="105"/>
      <c r="J103" s="141"/>
      <c r="K103" s="142"/>
      <c r="L103" s="143"/>
      <c r="M103" s="144"/>
      <c r="N103" s="144"/>
      <c r="O103" s="144"/>
    </row>
    <row r="104" spans="1:15" s="76" customFormat="1" ht="30" customHeight="1" x14ac:dyDescent="0.25">
      <c r="A104" s="114" t="s">
        <v>150</v>
      </c>
      <c r="B104" s="75" t="s">
        <v>33</v>
      </c>
      <c r="C104" s="73" t="s">
        <v>283</v>
      </c>
      <c r="D104" s="70" t="s">
        <v>151</v>
      </c>
      <c r="E104" s="74"/>
      <c r="F104" s="102"/>
      <c r="G104" s="108"/>
      <c r="H104" s="104"/>
      <c r="I104" s="105"/>
      <c r="J104" s="136"/>
      <c r="K104" s="137"/>
      <c r="L104" s="138"/>
      <c r="M104" s="139"/>
      <c r="N104" s="140"/>
      <c r="O104" s="139"/>
    </row>
    <row r="105" spans="1:15" s="76" customFormat="1" ht="30" customHeight="1" x14ac:dyDescent="0.2">
      <c r="A105" s="114" t="s">
        <v>152</v>
      </c>
      <c r="B105" s="77" t="s">
        <v>87</v>
      </c>
      <c r="C105" s="73" t="s">
        <v>153</v>
      </c>
      <c r="D105" s="70"/>
      <c r="E105" s="74" t="s">
        <v>32</v>
      </c>
      <c r="F105" s="102">
        <v>7</v>
      </c>
      <c r="G105" s="103"/>
      <c r="H105" s="104">
        <f>ROUND(G105*F105,2)</f>
        <v>0</v>
      </c>
      <c r="I105" s="123"/>
      <c r="J105" s="141"/>
      <c r="K105" s="142"/>
      <c r="L105" s="143"/>
      <c r="M105" s="144"/>
      <c r="N105" s="144"/>
      <c r="O105" s="144"/>
    </row>
    <row r="106" spans="1:15" s="76" customFormat="1" ht="30" customHeight="1" x14ac:dyDescent="0.25">
      <c r="A106" s="114" t="s">
        <v>178</v>
      </c>
      <c r="B106" s="77" t="s">
        <v>88</v>
      </c>
      <c r="C106" s="73" t="s">
        <v>179</v>
      </c>
      <c r="D106" s="70" t="s">
        <v>2</v>
      </c>
      <c r="E106" s="74" t="s">
        <v>32</v>
      </c>
      <c r="F106" s="102">
        <v>57</v>
      </c>
      <c r="G106" s="103"/>
      <c r="H106" s="104">
        <f>ROUND(G106*F106,2)</f>
        <v>0</v>
      </c>
      <c r="I106" s="124"/>
      <c r="J106" s="136"/>
      <c r="K106" s="137"/>
      <c r="L106" s="138"/>
      <c r="M106" s="139"/>
      <c r="N106" s="140"/>
      <c r="O106" s="139"/>
    </row>
    <row r="107" spans="1:15" s="76" customFormat="1" ht="36" customHeight="1" x14ac:dyDescent="0.2">
      <c r="A107" s="114" t="s">
        <v>284</v>
      </c>
      <c r="B107" s="75" t="s">
        <v>40</v>
      </c>
      <c r="C107" s="73" t="s">
        <v>286</v>
      </c>
      <c r="D107" s="70" t="s">
        <v>285</v>
      </c>
      <c r="E107" s="74" t="s">
        <v>32</v>
      </c>
      <c r="F107" s="102">
        <v>33</v>
      </c>
      <c r="G107" s="103"/>
      <c r="H107" s="104">
        <f t="shared" ref="H107" si="16">ROUND(G107*F107,2)</f>
        <v>0</v>
      </c>
      <c r="I107" s="105"/>
      <c r="J107" s="141"/>
      <c r="K107" s="142"/>
      <c r="L107" s="143"/>
      <c r="M107" s="144"/>
      <c r="N107" s="144"/>
      <c r="O107" s="144"/>
    </row>
    <row r="108" spans="1:15" s="76" customFormat="1" ht="30" customHeight="1" x14ac:dyDescent="0.25">
      <c r="A108" s="114" t="s">
        <v>158</v>
      </c>
      <c r="B108" s="72" t="s">
        <v>200</v>
      </c>
      <c r="C108" s="73" t="s">
        <v>159</v>
      </c>
      <c r="D108" s="70" t="s">
        <v>156</v>
      </c>
      <c r="E108" s="74"/>
      <c r="F108" s="102"/>
      <c r="G108" s="108"/>
      <c r="H108" s="104"/>
      <c r="I108" s="105"/>
      <c r="J108" s="136"/>
      <c r="K108" s="137"/>
      <c r="L108" s="138"/>
      <c r="M108" s="139"/>
      <c r="N108" s="140"/>
      <c r="O108" s="139"/>
    </row>
    <row r="109" spans="1:15" s="125" customFormat="1" ht="40.5" customHeight="1" x14ac:dyDescent="0.2">
      <c r="A109" s="114" t="s">
        <v>287</v>
      </c>
      <c r="B109" s="75" t="s">
        <v>33</v>
      </c>
      <c r="C109" s="73" t="s">
        <v>289</v>
      </c>
      <c r="D109" s="70" t="s">
        <v>288</v>
      </c>
      <c r="E109" s="74" t="s">
        <v>49</v>
      </c>
      <c r="F109" s="102">
        <v>4</v>
      </c>
      <c r="G109" s="103"/>
      <c r="H109" s="104">
        <f t="shared" ref="H109" si="17">ROUND(G109*F109,2)</f>
        <v>0</v>
      </c>
      <c r="I109" s="105"/>
      <c r="J109" s="141"/>
      <c r="K109" s="142"/>
      <c r="L109" s="143"/>
      <c r="M109" s="144"/>
      <c r="N109" s="144"/>
      <c r="O109" s="144"/>
    </row>
    <row r="110" spans="1:15" s="76" customFormat="1" ht="36" customHeight="1" x14ac:dyDescent="0.25">
      <c r="A110" s="114" t="s">
        <v>90</v>
      </c>
      <c r="B110" s="72" t="s">
        <v>201</v>
      </c>
      <c r="C110" s="73" t="s">
        <v>51</v>
      </c>
      <c r="D110" s="70" t="s">
        <v>119</v>
      </c>
      <c r="E110" s="74"/>
      <c r="F110" s="102"/>
      <c r="G110" s="108"/>
      <c r="H110" s="104"/>
      <c r="I110" s="105"/>
      <c r="J110" s="136"/>
      <c r="K110" s="137"/>
      <c r="L110" s="138"/>
      <c r="M110" s="139"/>
      <c r="N110" s="140"/>
      <c r="O110" s="139"/>
    </row>
    <row r="111" spans="1:15" s="76" customFormat="1" ht="30" customHeight="1" x14ac:dyDescent="0.2">
      <c r="A111" s="114" t="s">
        <v>215</v>
      </c>
      <c r="B111" s="75" t="s">
        <v>33</v>
      </c>
      <c r="C111" s="73" t="s">
        <v>357</v>
      </c>
      <c r="D111" s="70" t="s">
        <v>216</v>
      </c>
      <c r="E111" s="74"/>
      <c r="F111" s="102"/>
      <c r="G111" s="109"/>
      <c r="H111" s="104"/>
      <c r="I111" s="105"/>
      <c r="J111" s="141"/>
      <c r="K111" s="142"/>
      <c r="L111" s="143"/>
      <c r="M111" s="144"/>
      <c r="N111" s="144"/>
      <c r="O111" s="144"/>
    </row>
    <row r="112" spans="1:15" s="76" customFormat="1" ht="30" customHeight="1" x14ac:dyDescent="0.25">
      <c r="A112" s="114" t="s">
        <v>290</v>
      </c>
      <c r="B112" s="126" t="s">
        <v>87</v>
      </c>
      <c r="C112" s="127" t="s">
        <v>291</v>
      </c>
      <c r="D112" s="101"/>
      <c r="E112" s="128" t="s">
        <v>49</v>
      </c>
      <c r="F112" s="129">
        <v>45</v>
      </c>
      <c r="G112" s="103"/>
      <c r="H112" s="109">
        <f>ROUND(G112*F112,2)</f>
        <v>0</v>
      </c>
      <c r="I112" s="130"/>
      <c r="J112" s="136"/>
      <c r="K112" s="137"/>
      <c r="L112" s="138"/>
      <c r="M112" s="139"/>
      <c r="N112" s="140"/>
      <c r="O112" s="139"/>
    </row>
    <row r="113" spans="1:15" s="76" customFormat="1" ht="36" customHeight="1" x14ac:dyDescent="0.2">
      <c r="A113" s="114" t="s">
        <v>92</v>
      </c>
      <c r="B113" s="75" t="s">
        <v>40</v>
      </c>
      <c r="C113" s="73" t="s">
        <v>358</v>
      </c>
      <c r="D113" s="70" t="s">
        <v>93</v>
      </c>
      <c r="E113" s="74" t="s">
        <v>49</v>
      </c>
      <c r="F113" s="102">
        <v>14</v>
      </c>
      <c r="G113" s="103"/>
      <c r="H113" s="104">
        <f t="shared" ref="H113" si="18">ROUND(G113*F113,2)</f>
        <v>0</v>
      </c>
      <c r="I113" s="105"/>
      <c r="J113" s="141"/>
      <c r="K113" s="142"/>
      <c r="L113" s="143"/>
      <c r="M113" s="144"/>
      <c r="N113" s="144"/>
      <c r="O113" s="144"/>
    </row>
    <row r="114" spans="1:15" s="125" customFormat="1" ht="36.75" customHeight="1" x14ac:dyDescent="0.25">
      <c r="A114" s="114" t="s">
        <v>120</v>
      </c>
      <c r="B114" s="75" t="s">
        <v>50</v>
      </c>
      <c r="C114" s="73" t="s">
        <v>289</v>
      </c>
      <c r="D114" s="70" t="s">
        <v>94</v>
      </c>
      <c r="E114" s="74" t="s">
        <v>49</v>
      </c>
      <c r="F114" s="102">
        <v>37</v>
      </c>
      <c r="G114" s="103"/>
      <c r="H114" s="104">
        <f t="shared" ref="H114:H116" si="19">ROUND(G114*F114,2)</f>
        <v>0</v>
      </c>
      <c r="I114" s="105"/>
      <c r="J114" s="136"/>
      <c r="K114" s="137"/>
      <c r="L114" s="138"/>
      <c r="M114" s="139"/>
      <c r="N114" s="140"/>
      <c r="O114" s="139"/>
    </row>
    <row r="115" spans="1:15" s="76" customFormat="1" ht="48.75" customHeight="1" x14ac:dyDescent="0.2">
      <c r="A115" s="114" t="s">
        <v>292</v>
      </c>
      <c r="B115" s="75" t="s">
        <v>59</v>
      </c>
      <c r="C115" s="73" t="s">
        <v>294</v>
      </c>
      <c r="D115" s="70" t="s">
        <v>293</v>
      </c>
      <c r="E115" s="74" t="s">
        <v>49</v>
      </c>
      <c r="F115" s="102">
        <v>4</v>
      </c>
      <c r="G115" s="103"/>
      <c r="H115" s="104">
        <f t="shared" si="19"/>
        <v>0</v>
      </c>
      <c r="I115" s="105"/>
      <c r="J115" s="141"/>
      <c r="K115" s="142"/>
      <c r="L115" s="143"/>
      <c r="M115" s="144"/>
      <c r="N115" s="144"/>
      <c r="O115" s="144"/>
    </row>
    <row r="116" spans="1:15" s="76" customFormat="1" ht="43.9" customHeight="1" x14ac:dyDescent="0.25">
      <c r="A116" s="114" t="s">
        <v>160</v>
      </c>
      <c r="B116" s="72" t="s">
        <v>202</v>
      </c>
      <c r="C116" s="73" t="s">
        <v>161</v>
      </c>
      <c r="D116" s="70" t="s">
        <v>162</v>
      </c>
      <c r="E116" s="74" t="s">
        <v>32</v>
      </c>
      <c r="F116" s="102">
        <v>8</v>
      </c>
      <c r="G116" s="103"/>
      <c r="H116" s="104">
        <f t="shared" si="19"/>
        <v>0</v>
      </c>
      <c r="I116" s="105"/>
      <c r="J116" s="136"/>
      <c r="K116" s="137"/>
      <c r="L116" s="138"/>
      <c r="M116" s="139"/>
      <c r="N116" s="140"/>
      <c r="O116" s="139"/>
    </row>
    <row r="117" spans="1:15" s="106" customFormat="1" ht="30" customHeight="1" x14ac:dyDescent="0.2">
      <c r="A117" s="114" t="s">
        <v>95</v>
      </c>
      <c r="B117" s="72" t="s">
        <v>203</v>
      </c>
      <c r="C117" s="73" t="s">
        <v>96</v>
      </c>
      <c r="D117" s="70" t="s">
        <v>165</v>
      </c>
      <c r="E117" s="74"/>
      <c r="F117" s="102"/>
      <c r="G117" s="108"/>
      <c r="H117" s="104"/>
      <c r="I117" s="105"/>
      <c r="J117" s="141"/>
      <c r="K117" s="142"/>
      <c r="L117" s="143"/>
      <c r="M117" s="144"/>
      <c r="N117" s="144"/>
      <c r="O117" s="144"/>
    </row>
    <row r="118" spans="1:15" s="76" customFormat="1" ht="30" customHeight="1" x14ac:dyDescent="0.25">
      <c r="A118" s="114" t="s">
        <v>97</v>
      </c>
      <c r="B118" s="75" t="s">
        <v>33</v>
      </c>
      <c r="C118" s="73" t="s">
        <v>166</v>
      </c>
      <c r="D118" s="70" t="s">
        <v>2</v>
      </c>
      <c r="E118" s="74" t="s">
        <v>32</v>
      </c>
      <c r="F118" s="102">
        <v>4105</v>
      </c>
      <c r="G118" s="103"/>
      <c r="H118" s="104">
        <f t="shared" ref="H118:H121" si="20">ROUND(G118*F118,2)</f>
        <v>0</v>
      </c>
      <c r="I118" s="105"/>
      <c r="J118" s="136"/>
      <c r="K118" s="137"/>
      <c r="L118" s="138"/>
      <c r="M118" s="139"/>
      <c r="N118" s="140"/>
      <c r="O118" s="139"/>
    </row>
    <row r="119" spans="1:15" s="106" customFormat="1" ht="39" customHeight="1" x14ac:dyDescent="0.2">
      <c r="A119" s="114" t="s">
        <v>256</v>
      </c>
      <c r="B119" s="72" t="s">
        <v>204</v>
      </c>
      <c r="C119" s="73" t="s">
        <v>257</v>
      </c>
      <c r="D119" s="70" t="s">
        <v>436</v>
      </c>
      <c r="E119" s="74"/>
      <c r="F119" s="113"/>
      <c r="G119" s="109"/>
      <c r="H119" s="104">
        <f t="shared" si="20"/>
        <v>0</v>
      </c>
      <c r="I119" s="116"/>
      <c r="J119" s="141"/>
      <c r="K119" s="142"/>
      <c r="L119" s="143"/>
      <c r="M119" s="144"/>
      <c r="N119" s="144"/>
      <c r="O119" s="144"/>
    </row>
    <row r="120" spans="1:15" s="106" customFormat="1" ht="25.5" customHeight="1" x14ac:dyDescent="0.25">
      <c r="A120" s="114" t="s">
        <v>259</v>
      </c>
      <c r="B120" s="75" t="s">
        <v>33</v>
      </c>
      <c r="C120" s="73" t="s">
        <v>260</v>
      </c>
      <c r="D120" s="70"/>
      <c r="E120" s="74" t="s">
        <v>32</v>
      </c>
      <c r="F120" s="113">
        <v>3931</v>
      </c>
      <c r="G120" s="103"/>
      <c r="H120" s="104">
        <f t="shared" si="20"/>
        <v>0</v>
      </c>
      <c r="I120" s="116"/>
      <c r="J120" s="136"/>
      <c r="K120" s="137"/>
      <c r="L120" s="138"/>
      <c r="M120" s="139"/>
      <c r="N120" s="140"/>
      <c r="O120" s="139"/>
    </row>
    <row r="121" spans="1:15" s="76" customFormat="1" ht="30" customHeight="1" x14ac:dyDescent="0.2">
      <c r="A121" s="114" t="s">
        <v>98</v>
      </c>
      <c r="B121" s="72" t="s">
        <v>205</v>
      </c>
      <c r="C121" s="73" t="s">
        <v>99</v>
      </c>
      <c r="D121" s="70" t="s">
        <v>126</v>
      </c>
      <c r="E121" s="74" t="s">
        <v>39</v>
      </c>
      <c r="F121" s="113">
        <v>20</v>
      </c>
      <c r="G121" s="103"/>
      <c r="H121" s="104">
        <f t="shared" si="20"/>
        <v>0</v>
      </c>
      <c r="I121" s="105"/>
      <c r="J121" s="141"/>
      <c r="K121" s="142"/>
      <c r="L121" s="143"/>
      <c r="M121" s="144"/>
      <c r="N121" s="144"/>
      <c r="O121" s="144"/>
    </row>
    <row r="122" spans="1:15" ht="36" customHeight="1" x14ac:dyDescent="0.25">
      <c r="A122" s="17"/>
      <c r="B122" s="6"/>
      <c r="C122" s="32" t="s">
        <v>20</v>
      </c>
      <c r="D122" s="10"/>
      <c r="E122" s="8"/>
      <c r="F122" s="8"/>
      <c r="G122" s="17"/>
      <c r="H122" s="20"/>
      <c r="J122" s="136"/>
      <c r="K122" s="137"/>
      <c r="L122" s="138"/>
      <c r="M122" s="139"/>
      <c r="N122" s="140"/>
      <c r="O122" s="139"/>
    </row>
    <row r="123" spans="1:15" s="76" customFormat="1" ht="43.9" customHeight="1" x14ac:dyDescent="0.2">
      <c r="A123" s="71" t="s">
        <v>227</v>
      </c>
      <c r="B123" s="72" t="s">
        <v>206</v>
      </c>
      <c r="C123" s="73" t="s">
        <v>228</v>
      </c>
      <c r="D123" s="70" t="s">
        <v>254</v>
      </c>
      <c r="E123" s="111"/>
      <c r="F123" s="102"/>
      <c r="G123" s="108"/>
      <c r="H123" s="112"/>
      <c r="I123" s="105"/>
      <c r="J123" s="141"/>
      <c r="K123" s="142"/>
      <c r="L123" s="143"/>
      <c r="M123" s="144"/>
      <c r="N123" s="144"/>
      <c r="O123" s="144"/>
    </row>
    <row r="124" spans="1:15" s="76" customFormat="1" ht="30" customHeight="1" x14ac:dyDescent="0.25">
      <c r="A124" s="71" t="s">
        <v>229</v>
      </c>
      <c r="B124" s="75" t="s">
        <v>33</v>
      </c>
      <c r="C124" s="73" t="s">
        <v>164</v>
      </c>
      <c r="D124" s="70"/>
      <c r="E124" s="74"/>
      <c r="F124" s="102"/>
      <c r="G124" s="108"/>
      <c r="H124" s="112"/>
      <c r="I124" s="105"/>
      <c r="J124" s="136"/>
      <c r="K124" s="137"/>
      <c r="L124" s="138"/>
      <c r="M124" s="139"/>
      <c r="N124" s="140"/>
      <c r="O124" s="139"/>
    </row>
    <row r="125" spans="1:15" s="76" customFormat="1" ht="30" customHeight="1" x14ac:dyDescent="0.2">
      <c r="A125" s="71" t="s">
        <v>230</v>
      </c>
      <c r="B125" s="77" t="s">
        <v>87</v>
      </c>
      <c r="C125" s="73" t="s">
        <v>102</v>
      </c>
      <c r="D125" s="70"/>
      <c r="E125" s="74" t="s">
        <v>34</v>
      </c>
      <c r="F125" s="102">
        <v>884</v>
      </c>
      <c r="G125" s="103"/>
      <c r="H125" s="104">
        <f>ROUND(G125*F125,2)</f>
        <v>0</v>
      </c>
      <c r="I125" s="105"/>
      <c r="J125" s="141"/>
      <c r="K125" s="142"/>
      <c r="L125" s="143"/>
      <c r="M125" s="144"/>
      <c r="N125" s="144"/>
      <c r="O125" s="144"/>
    </row>
    <row r="126" spans="1:15" s="76" customFormat="1" ht="30" customHeight="1" x14ac:dyDescent="0.25">
      <c r="A126" s="71" t="s">
        <v>231</v>
      </c>
      <c r="B126" s="75" t="s">
        <v>40</v>
      </c>
      <c r="C126" s="73" t="s">
        <v>65</v>
      </c>
      <c r="D126" s="70"/>
      <c r="E126" s="74"/>
      <c r="F126" s="102"/>
      <c r="G126" s="108"/>
      <c r="H126" s="112"/>
      <c r="I126" s="105"/>
      <c r="J126" s="136"/>
      <c r="K126" s="137"/>
      <c r="L126" s="138"/>
      <c r="M126" s="139"/>
      <c r="N126" s="140"/>
      <c r="O126" s="139"/>
    </row>
    <row r="127" spans="1:15" s="76" customFormat="1" ht="30" customHeight="1" x14ac:dyDescent="0.2">
      <c r="A127" s="71" t="s">
        <v>232</v>
      </c>
      <c r="B127" s="77" t="s">
        <v>87</v>
      </c>
      <c r="C127" s="73" t="s">
        <v>102</v>
      </c>
      <c r="D127" s="70"/>
      <c r="E127" s="74" t="s">
        <v>34</v>
      </c>
      <c r="F127" s="102">
        <v>66</v>
      </c>
      <c r="G127" s="103"/>
      <c r="H127" s="104">
        <f>ROUND(G127*F127,2)</f>
        <v>0</v>
      </c>
      <c r="I127" s="105"/>
      <c r="J127" s="141"/>
      <c r="K127" s="142"/>
      <c r="L127" s="143"/>
      <c r="M127" s="144"/>
      <c r="N127" s="144"/>
      <c r="O127" s="144"/>
    </row>
    <row r="128" spans="1:15" ht="36" customHeight="1" x14ac:dyDescent="0.25">
      <c r="A128" s="17"/>
      <c r="B128" s="6"/>
      <c r="C128" s="32" t="s">
        <v>21</v>
      </c>
      <c r="D128" s="10"/>
      <c r="E128" s="9"/>
      <c r="F128" s="8"/>
      <c r="G128" s="17"/>
      <c r="H128" s="20"/>
      <c r="J128" s="136"/>
      <c r="K128" s="137"/>
      <c r="L128" s="138"/>
      <c r="M128" s="139"/>
      <c r="N128" s="140"/>
      <c r="O128" s="139"/>
    </row>
    <row r="129" spans="1:15" s="106" customFormat="1" ht="30" customHeight="1" x14ac:dyDescent="0.2">
      <c r="A129" s="71" t="s">
        <v>54</v>
      </c>
      <c r="B129" s="72" t="s">
        <v>207</v>
      </c>
      <c r="C129" s="73" t="s">
        <v>55</v>
      </c>
      <c r="D129" s="70" t="s">
        <v>103</v>
      </c>
      <c r="E129" s="74" t="s">
        <v>49</v>
      </c>
      <c r="F129" s="113">
        <v>685</v>
      </c>
      <c r="G129" s="103"/>
      <c r="H129" s="104">
        <f>ROUND(G129*F129,2)</f>
        <v>0</v>
      </c>
      <c r="I129" s="105"/>
      <c r="J129" s="141"/>
      <c r="K129" s="142"/>
      <c r="L129" s="143"/>
      <c r="M129" s="144"/>
      <c r="N129" s="144"/>
      <c r="O129" s="144"/>
    </row>
    <row r="130" spans="1:15" ht="36" customHeight="1" x14ac:dyDescent="0.25">
      <c r="A130" s="17"/>
      <c r="B130" s="14"/>
      <c r="C130" s="32" t="s">
        <v>24</v>
      </c>
      <c r="D130" s="10"/>
      <c r="E130" s="7"/>
      <c r="F130" s="10"/>
      <c r="G130" s="17"/>
      <c r="H130" s="20"/>
      <c r="J130" s="136"/>
      <c r="K130" s="137"/>
      <c r="L130" s="138"/>
      <c r="M130" s="139"/>
      <c r="N130" s="140"/>
      <c r="O130" s="139"/>
    </row>
    <row r="131" spans="1:15" s="106" customFormat="1" ht="30" customHeight="1" x14ac:dyDescent="0.2">
      <c r="A131" s="114" t="s">
        <v>60</v>
      </c>
      <c r="B131" s="72" t="s">
        <v>208</v>
      </c>
      <c r="C131" s="73" t="s">
        <v>61</v>
      </c>
      <c r="D131" s="70" t="s">
        <v>433</v>
      </c>
      <c r="E131" s="74"/>
      <c r="F131" s="102"/>
      <c r="G131" s="108"/>
      <c r="H131" s="104"/>
      <c r="I131" s="105"/>
      <c r="J131" s="141"/>
      <c r="K131" s="142"/>
      <c r="L131" s="143"/>
      <c r="M131" s="144"/>
      <c r="N131" s="144"/>
      <c r="O131" s="144"/>
    </row>
    <row r="132" spans="1:15" s="76" customFormat="1" ht="30" customHeight="1" x14ac:dyDescent="0.25">
      <c r="A132" s="114" t="s">
        <v>105</v>
      </c>
      <c r="B132" s="75" t="s">
        <v>33</v>
      </c>
      <c r="C132" s="73" t="s">
        <v>106</v>
      </c>
      <c r="D132" s="70"/>
      <c r="E132" s="74" t="s">
        <v>32</v>
      </c>
      <c r="F132" s="102">
        <v>350</v>
      </c>
      <c r="G132" s="103"/>
      <c r="H132" s="104">
        <f>ROUND(G132*F132,2)</f>
        <v>0</v>
      </c>
      <c r="I132" s="115"/>
      <c r="J132" s="136"/>
      <c r="K132" s="137"/>
      <c r="L132" s="138"/>
      <c r="M132" s="139"/>
      <c r="N132" s="140"/>
      <c r="O132" s="139"/>
    </row>
    <row r="133" spans="1:15" s="76" customFormat="1" ht="30" customHeight="1" x14ac:dyDescent="0.2">
      <c r="A133" s="114" t="s">
        <v>62</v>
      </c>
      <c r="B133" s="75" t="s">
        <v>40</v>
      </c>
      <c r="C133" s="73" t="s">
        <v>107</v>
      </c>
      <c r="D133" s="70"/>
      <c r="E133" s="74" t="s">
        <v>32</v>
      </c>
      <c r="F133" s="102">
        <v>3200</v>
      </c>
      <c r="G133" s="103"/>
      <c r="H133" s="104">
        <f>ROUND(G133*F133,2)</f>
        <v>0</v>
      </c>
      <c r="I133" s="105"/>
      <c r="J133" s="141"/>
      <c r="K133" s="142"/>
      <c r="L133" s="143"/>
      <c r="M133" s="144"/>
      <c r="N133" s="144"/>
      <c r="O133" s="144"/>
    </row>
    <row r="134" spans="1:15" ht="36" customHeight="1" x14ac:dyDescent="0.25">
      <c r="A134" s="17"/>
      <c r="B134" s="5"/>
      <c r="C134" s="32" t="s">
        <v>25</v>
      </c>
      <c r="D134" s="10"/>
      <c r="E134" s="9"/>
      <c r="F134" s="8"/>
      <c r="G134" s="17"/>
      <c r="H134" s="20"/>
      <c r="J134" s="136"/>
      <c r="K134" s="137"/>
      <c r="L134" s="138"/>
      <c r="M134" s="139"/>
      <c r="N134" s="140"/>
      <c r="O134" s="139"/>
    </row>
    <row r="135" spans="1:15" s="106" customFormat="1" ht="30" customHeight="1" x14ac:dyDescent="0.2">
      <c r="A135" s="114"/>
      <c r="B135" s="119" t="s">
        <v>209</v>
      </c>
      <c r="C135" s="73" t="s">
        <v>295</v>
      </c>
      <c r="D135" s="70" t="s">
        <v>135</v>
      </c>
      <c r="E135" s="74" t="s">
        <v>39</v>
      </c>
      <c r="F135" s="102">
        <v>1</v>
      </c>
      <c r="G135" s="103"/>
      <c r="H135" s="104">
        <f t="shared" ref="H135:H137" si="21">ROUND(G135*F135,2)</f>
        <v>0</v>
      </c>
      <c r="I135" s="105"/>
      <c r="J135" s="141"/>
      <c r="K135" s="142"/>
      <c r="L135" s="143"/>
      <c r="M135" s="144"/>
      <c r="N135" s="144"/>
      <c r="O135" s="144"/>
    </row>
    <row r="136" spans="1:15" s="106" customFormat="1" ht="30" customHeight="1" x14ac:dyDescent="0.25">
      <c r="A136" s="114"/>
      <c r="B136" s="119" t="s">
        <v>210</v>
      </c>
      <c r="C136" s="73" t="s">
        <v>275</v>
      </c>
      <c r="D136" s="70" t="s">
        <v>135</v>
      </c>
      <c r="E136" s="74" t="s">
        <v>39</v>
      </c>
      <c r="F136" s="102">
        <v>1</v>
      </c>
      <c r="G136" s="103"/>
      <c r="H136" s="104">
        <f t="shared" si="21"/>
        <v>0</v>
      </c>
      <c r="I136" s="105"/>
      <c r="J136" s="136"/>
      <c r="K136" s="137"/>
      <c r="L136" s="138"/>
      <c r="M136" s="139"/>
      <c r="N136" s="140"/>
      <c r="O136" s="139"/>
    </row>
    <row r="137" spans="1:15" s="106" customFormat="1" ht="30" customHeight="1" x14ac:dyDescent="0.2">
      <c r="A137" s="114"/>
      <c r="B137" s="119" t="s">
        <v>435</v>
      </c>
      <c r="C137" s="73" t="s">
        <v>366</v>
      </c>
      <c r="D137" s="70" t="s">
        <v>135</v>
      </c>
      <c r="E137" s="74" t="s">
        <v>39</v>
      </c>
      <c r="F137" s="102">
        <v>1</v>
      </c>
      <c r="G137" s="103"/>
      <c r="H137" s="104">
        <f t="shared" si="21"/>
        <v>0</v>
      </c>
      <c r="I137" s="105"/>
      <c r="J137" s="141"/>
      <c r="K137" s="142"/>
      <c r="L137" s="143"/>
      <c r="M137" s="144"/>
      <c r="N137" s="144"/>
      <c r="O137" s="144"/>
    </row>
    <row r="138" spans="1:15" s="38" customFormat="1" ht="54" customHeight="1" thickBot="1" x14ac:dyDescent="0.3">
      <c r="A138" s="39"/>
      <c r="B138" s="34" t="s">
        <v>14</v>
      </c>
      <c r="C138" s="157" t="str">
        <f>C83</f>
        <v>NIAKWA TRAIL PATHWAY from St. Anne's Road to Cottonwood Road and Autumnwood Drive to Westmount Drive - Asphalt Pathway Resurfacing</v>
      </c>
      <c r="D138" s="158"/>
      <c r="E138" s="158"/>
      <c r="F138" s="159"/>
      <c r="G138" s="39" t="s">
        <v>17</v>
      </c>
      <c r="H138" s="39">
        <f>SUM(H84:H137)</f>
        <v>0</v>
      </c>
      <c r="J138" s="136"/>
      <c r="K138" s="137"/>
      <c r="L138" s="138"/>
      <c r="M138" s="139"/>
      <c r="N138" s="140"/>
      <c r="O138" s="139"/>
    </row>
    <row r="139" spans="1:15" s="38" customFormat="1" ht="52.5" customHeight="1" thickTop="1" x14ac:dyDescent="0.2">
      <c r="A139" s="36"/>
      <c r="B139" s="35" t="s">
        <v>15</v>
      </c>
      <c r="C139" s="154" t="s">
        <v>378</v>
      </c>
      <c r="D139" s="170"/>
      <c r="E139" s="170"/>
      <c r="F139" s="171"/>
      <c r="G139" s="36"/>
      <c r="H139" s="37"/>
      <c r="J139" s="141"/>
      <c r="K139" s="142"/>
      <c r="L139" s="143"/>
      <c r="M139" s="144"/>
      <c r="N139" s="144"/>
      <c r="O139" s="144"/>
    </row>
    <row r="140" spans="1:15" ht="36" customHeight="1" x14ac:dyDescent="0.25">
      <c r="A140" s="17"/>
      <c r="B140" s="14"/>
      <c r="C140" s="31" t="s">
        <v>19</v>
      </c>
      <c r="D140" s="10"/>
      <c r="E140" s="8" t="s">
        <v>2</v>
      </c>
      <c r="F140" s="8" t="s">
        <v>2</v>
      </c>
      <c r="G140" s="17" t="s">
        <v>2</v>
      </c>
      <c r="H140" s="20"/>
      <c r="J140" s="136"/>
      <c r="K140" s="137"/>
      <c r="L140" s="138"/>
      <c r="M140" s="139"/>
      <c r="N140" s="140"/>
      <c r="O140" s="139"/>
    </row>
    <row r="141" spans="1:15" s="106" customFormat="1" ht="30" customHeight="1" x14ac:dyDescent="0.2">
      <c r="A141" s="71" t="s">
        <v>70</v>
      </c>
      <c r="B141" s="72" t="s">
        <v>211</v>
      </c>
      <c r="C141" s="73" t="s">
        <v>71</v>
      </c>
      <c r="D141" s="101" t="s">
        <v>240</v>
      </c>
      <c r="E141" s="74" t="s">
        <v>30</v>
      </c>
      <c r="F141" s="102">
        <v>54</v>
      </c>
      <c r="G141" s="103"/>
      <c r="H141" s="104">
        <f t="shared" ref="H141:H142" si="22">ROUND(G141*F141,2)</f>
        <v>0</v>
      </c>
      <c r="I141" s="105"/>
      <c r="J141" s="141"/>
      <c r="K141" s="142"/>
      <c r="L141" s="143"/>
      <c r="M141" s="144"/>
      <c r="N141" s="144"/>
      <c r="O141" s="144"/>
    </row>
    <row r="142" spans="1:15" s="76" customFormat="1" ht="30" customHeight="1" x14ac:dyDescent="0.25">
      <c r="A142" s="107" t="s">
        <v>72</v>
      </c>
      <c r="B142" s="72" t="s">
        <v>142</v>
      </c>
      <c r="C142" s="73" t="s">
        <v>73</v>
      </c>
      <c r="D142" s="101" t="s">
        <v>241</v>
      </c>
      <c r="E142" s="74" t="s">
        <v>32</v>
      </c>
      <c r="F142" s="102">
        <v>134</v>
      </c>
      <c r="G142" s="103"/>
      <c r="H142" s="104">
        <f t="shared" si="22"/>
        <v>0</v>
      </c>
      <c r="I142" s="105"/>
      <c r="J142" s="136"/>
      <c r="K142" s="137"/>
      <c r="L142" s="138"/>
      <c r="M142" s="139"/>
      <c r="N142" s="140"/>
      <c r="O142" s="139"/>
    </row>
    <row r="143" spans="1:15" s="106" customFormat="1" ht="32.450000000000003" customHeight="1" x14ac:dyDescent="0.2">
      <c r="A143" s="107" t="s">
        <v>74</v>
      </c>
      <c r="B143" s="72" t="s">
        <v>143</v>
      </c>
      <c r="C143" s="73" t="s">
        <v>340</v>
      </c>
      <c r="D143" s="101" t="s">
        <v>406</v>
      </c>
      <c r="E143" s="74"/>
      <c r="F143" s="102"/>
      <c r="G143" s="108"/>
      <c r="H143" s="104"/>
      <c r="I143" s="105"/>
      <c r="J143" s="141"/>
      <c r="K143" s="142"/>
      <c r="L143" s="143"/>
      <c r="M143" s="144"/>
      <c r="N143" s="144"/>
      <c r="O143" s="144"/>
    </row>
    <row r="144" spans="1:15" s="106" customFormat="1" ht="30" customHeight="1" x14ac:dyDescent="0.25">
      <c r="A144" s="107" t="s">
        <v>242</v>
      </c>
      <c r="B144" s="75" t="s">
        <v>33</v>
      </c>
      <c r="C144" s="73" t="s">
        <v>243</v>
      </c>
      <c r="D144" s="70" t="s">
        <v>2</v>
      </c>
      <c r="E144" s="74" t="s">
        <v>34</v>
      </c>
      <c r="F144" s="102">
        <v>60</v>
      </c>
      <c r="G144" s="103"/>
      <c r="H144" s="104">
        <f t="shared" ref="H144" si="23">ROUND(G144*F144,2)</f>
        <v>0</v>
      </c>
      <c r="I144" s="105"/>
      <c r="J144" s="136"/>
      <c r="K144" s="137"/>
      <c r="L144" s="138"/>
      <c r="M144" s="139"/>
      <c r="N144" s="140"/>
      <c r="O144" s="139"/>
    </row>
    <row r="145" spans="1:15" s="106" customFormat="1" ht="38.450000000000003" customHeight="1" x14ac:dyDescent="0.2">
      <c r="A145" s="107" t="s">
        <v>35</v>
      </c>
      <c r="B145" s="72" t="s">
        <v>144</v>
      </c>
      <c r="C145" s="73" t="s">
        <v>36</v>
      </c>
      <c r="D145" s="101" t="s">
        <v>240</v>
      </c>
      <c r="E145" s="74"/>
      <c r="F145" s="102"/>
      <c r="G145" s="108"/>
      <c r="H145" s="104"/>
      <c r="I145" s="105"/>
      <c r="J145" s="141"/>
      <c r="K145" s="142"/>
      <c r="L145" s="143"/>
      <c r="M145" s="144"/>
      <c r="N145" s="144"/>
      <c r="O145" s="144"/>
    </row>
    <row r="146" spans="1:15" s="106" customFormat="1" ht="30" customHeight="1" x14ac:dyDescent="0.25">
      <c r="A146" s="107" t="s">
        <v>244</v>
      </c>
      <c r="B146" s="75" t="s">
        <v>33</v>
      </c>
      <c r="C146" s="73" t="s">
        <v>344</v>
      </c>
      <c r="D146" s="70" t="s">
        <v>2</v>
      </c>
      <c r="E146" s="74" t="s">
        <v>30</v>
      </c>
      <c r="F146" s="102">
        <v>19</v>
      </c>
      <c r="G146" s="103"/>
      <c r="H146" s="104">
        <f t="shared" ref="H146:H149" si="24">ROUND(G146*F146,2)</f>
        <v>0</v>
      </c>
      <c r="I146" s="105"/>
      <c r="J146" s="136"/>
      <c r="K146" s="137"/>
      <c r="L146" s="138"/>
      <c r="M146" s="139"/>
      <c r="N146" s="140"/>
      <c r="O146" s="139"/>
    </row>
    <row r="147" spans="1:15" s="76" customFormat="1" ht="30" customHeight="1" x14ac:dyDescent="0.2">
      <c r="A147" s="71" t="s">
        <v>37</v>
      </c>
      <c r="B147" s="72" t="s">
        <v>212</v>
      </c>
      <c r="C147" s="73" t="s">
        <v>38</v>
      </c>
      <c r="D147" s="101" t="s">
        <v>240</v>
      </c>
      <c r="E147" s="74" t="s">
        <v>32</v>
      </c>
      <c r="F147" s="102">
        <v>46</v>
      </c>
      <c r="G147" s="103"/>
      <c r="H147" s="104">
        <f t="shared" si="24"/>
        <v>0</v>
      </c>
      <c r="I147" s="105"/>
      <c r="J147" s="141"/>
      <c r="K147" s="142"/>
      <c r="L147" s="143"/>
      <c r="M147" s="144"/>
      <c r="N147" s="144"/>
      <c r="O147" s="144"/>
    </row>
    <row r="148" spans="1:15" s="106" customFormat="1" ht="33" customHeight="1" x14ac:dyDescent="0.25">
      <c r="A148" s="107" t="s">
        <v>78</v>
      </c>
      <c r="B148" s="72" t="s">
        <v>213</v>
      </c>
      <c r="C148" s="73" t="s">
        <v>246</v>
      </c>
      <c r="D148" s="101" t="s">
        <v>247</v>
      </c>
      <c r="E148" s="74"/>
      <c r="F148" s="102"/>
      <c r="G148" s="109"/>
      <c r="H148" s="104">
        <f t="shared" si="24"/>
        <v>0</v>
      </c>
      <c r="I148" s="105"/>
      <c r="J148" s="136"/>
      <c r="K148" s="137"/>
      <c r="L148" s="138"/>
      <c r="M148" s="139"/>
      <c r="N148" s="140"/>
      <c r="O148" s="139"/>
    </row>
    <row r="149" spans="1:15" s="106" customFormat="1" ht="30" customHeight="1" x14ac:dyDescent="0.2">
      <c r="A149" s="107" t="s">
        <v>248</v>
      </c>
      <c r="B149" s="75" t="s">
        <v>33</v>
      </c>
      <c r="C149" s="73" t="s">
        <v>249</v>
      </c>
      <c r="D149" s="70" t="s">
        <v>2</v>
      </c>
      <c r="E149" s="74" t="s">
        <v>32</v>
      </c>
      <c r="F149" s="102">
        <v>134</v>
      </c>
      <c r="G149" s="103"/>
      <c r="H149" s="104">
        <f t="shared" si="24"/>
        <v>0</v>
      </c>
      <c r="I149" s="105"/>
      <c r="J149" s="141"/>
      <c r="K149" s="142"/>
      <c r="L149" s="143"/>
      <c r="M149" s="144"/>
      <c r="N149" s="144"/>
      <c r="O149" s="144"/>
    </row>
    <row r="150" spans="1:15" s="76" customFormat="1" ht="36.6" customHeight="1" x14ac:dyDescent="0.25">
      <c r="A150" s="107" t="s">
        <v>250</v>
      </c>
      <c r="B150" s="72" t="s">
        <v>214</v>
      </c>
      <c r="C150" s="73" t="s">
        <v>81</v>
      </c>
      <c r="D150" s="70" t="s">
        <v>251</v>
      </c>
      <c r="E150" s="74"/>
      <c r="F150" s="102"/>
      <c r="G150" s="108"/>
      <c r="H150" s="104"/>
      <c r="I150" s="105"/>
      <c r="J150" s="136"/>
      <c r="K150" s="137"/>
      <c r="L150" s="138"/>
      <c r="M150" s="139"/>
      <c r="N150" s="140"/>
      <c r="O150" s="139"/>
    </row>
    <row r="151" spans="1:15" s="106" customFormat="1" ht="30" customHeight="1" x14ac:dyDescent="0.2">
      <c r="A151" s="107" t="s">
        <v>252</v>
      </c>
      <c r="B151" s="75" t="s">
        <v>33</v>
      </c>
      <c r="C151" s="73" t="s">
        <v>253</v>
      </c>
      <c r="D151" s="70" t="s">
        <v>2</v>
      </c>
      <c r="E151" s="74" t="s">
        <v>32</v>
      </c>
      <c r="F151" s="102">
        <v>134</v>
      </c>
      <c r="G151" s="103"/>
      <c r="H151" s="104">
        <f>ROUND(G151*F151,2)</f>
        <v>0</v>
      </c>
      <c r="I151" s="105"/>
      <c r="J151" s="141"/>
      <c r="K151" s="142"/>
      <c r="L151" s="143"/>
      <c r="M151" s="144"/>
      <c r="N151" s="144"/>
      <c r="O151" s="144"/>
    </row>
    <row r="152" spans="1:15" ht="36" customHeight="1" x14ac:dyDescent="0.25">
      <c r="A152" s="17"/>
      <c r="B152" s="14"/>
      <c r="C152" s="32" t="s">
        <v>233</v>
      </c>
      <c r="D152" s="10"/>
      <c r="E152" s="7"/>
      <c r="F152" s="10"/>
      <c r="G152" s="17"/>
      <c r="H152" s="20"/>
      <c r="J152" s="136"/>
      <c r="K152" s="137"/>
      <c r="L152" s="138"/>
      <c r="M152" s="139"/>
      <c r="N152" s="140"/>
      <c r="O152" s="139"/>
    </row>
    <row r="153" spans="1:15" s="106" customFormat="1" ht="30" customHeight="1" x14ac:dyDescent="0.2">
      <c r="A153" s="114" t="s">
        <v>63</v>
      </c>
      <c r="B153" s="72" t="s">
        <v>320</v>
      </c>
      <c r="C153" s="73" t="s">
        <v>64</v>
      </c>
      <c r="D153" s="101" t="s">
        <v>240</v>
      </c>
      <c r="E153" s="74"/>
      <c r="F153" s="102"/>
      <c r="G153" s="108"/>
      <c r="H153" s="104"/>
      <c r="I153" s="105"/>
      <c r="J153" s="141"/>
      <c r="K153" s="142"/>
      <c r="L153" s="143"/>
      <c r="M153" s="144"/>
      <c r="N153" s="144"/>
      <c r="O153" s="144"/>
    </row>
    <row r="154" spans="1:15" s="76" customFormat="1" ht="30" customHeight="1" x14ac:dyDescent="0.25">
      <c r="A154" s="114" t="s">
        <v>112</v>
      </c>
      <c r="B154" s="75" t="s">
        <v>33</v>
      </c>
      <c r="C154" s="73" t="s">
        <v>113</v>
      </c>
      <c r="D154" s="70" t="s">
        <v>2</v>
      </c>
      <c r="E154" s="74" t="s">
        <v>32</v>
      </c>
      <c r="F154" s="102">
        <v>27</v>
      </c>
      <c r="G154" s="103"/>
      <c r="H154" s="104">
        <f>ROUND(G154*F154,2)</f>
        <v>0</v>
      </c>
      <c r="I154" s="116"/>
      <c r="J154" s="136"/>
      <c r="K154" s="137"/>
      <c r="L154" s="138"/>
      <c r="M154" s="139"/>
      <c r="N154" s="140"/>
      <c r="O154" s="139"/>
    </row>
    <row r="155" spans="1:15" s="106" customFormat="1" ht="43.9" customHeight="1" x14ac:dyDescent="0.2">
      <c r="A155" s="114" t="s">
        <v>148</v>
      </c>
      <c r="B155" s="72" t="s">
        <v>321</v>
      </c>
      <c r="C155" s="73" t="s">
        <v>149</v>
      </c>
      <c r="D155" s="70" t="s">
        <v>279</v>
      </c>
      <c r="E155" s="74"/>
      <c r="F155" s="102"/>
      <c r="G155" s="108"/>
      <c r="H155" s="104"/>
      <c r="I155" s="105"/>
      <c r="J155" s="141"/>
      <c r="K155" s="142"/>
      <c r="L155" s="143"/>
      <c r="M155" s="144"/>
      <c r="N155" s="144"/>
      <c r="O155" s="144"/>
    </row>
    <row r="156" spans="1:15" s="76" customFormat="1" ht="36" customHeight="1" x14ac:dyDescent="0.25">
      <c r="A156" s="114" t="s">
        <v>284</v>
      </c>
      <c r="B156" s="75" t="s">
        <v>33</v>
      </c>
      <c r="C156" s="73" t="s">
        <v>286</v>
      </c>
      <c r="D156" s="70" t="s">
        <v>285</v>
      </c>
      <c r="E156" s="74" t="s">
        <v>32</v>
      </c>
      <c r="F156" s="102">
        <v>5</v>
      </c>
      <c r="G156" s="103"/>
      <c r="H156" s="104">
        <f t="shared" ref="H156" si="25">ROUND(G156*F156,2)</f>
        <v>0</v>
      </c>
      <c r="I156" s="105"/>
      <c r="J156" s="136"/>
      <c r="K156" s="137"/>
      <c r="L156" s="138"/>
      <c r="M156" s="139"/>
      <c r="N156" s="140"/>
      <c r="O156" s="139"/>
    </row>
    <row r="157" spans="1:15" ht="36" customHeight="1" x14ac:dyDescent="0.2">
      <c r="A157" s="17"/>
      <c r="B157" s="6"/>
      <c r="C157" s="32" t="s">
        <v>20</v>
      </c>
      <c r="D157" s="10"/>
      <c r="E157" s="8"/>
      <c r="F157" s="8"/>
      <c r="G157" s="17"/>
      <c r="H157" s="20"/>
      <c r="J157" s="141"/>
      <c r="K157" s="142"/>
      <c r="L157" s="143"/>
      <c r="M157" s="144"/>
      <c r="N157" s="144"/>
      <c r="O157" s="144"/>
    </row>
    <row r="158" spans="1:15" s="76" customFormat="1" ht="43.9" customHeight="1" x14ac:dyDescent="0.25">
      <c r="A158" s="71" t="s">
        <v>227</v>
      </c>
      <c r="B158" s="72" t="s">
        <v>322</v>
      </c>
      <c r="C158" s="73" t="s">
        <v>228</v>
      </c>
      <c r="D158" s="70" t="s">
        <v>254</v>
      </c>
      <c r="E158" s="111"/>
      <c r="F158" s="102"/>
      <c r="G158" s="108"/>
      <c r="H158" s="112"/>
      <c r="I158" s="105"/>
      <c r="J158" s="136"/>
      <c r="K158" s="137"/>
      <c r="L158" s="138"/>
      <c r="M158" s="139"/>
      <c r="N158" s="140"/>
      <c r="O158" s="139"/>
    </row>
    <row r="159" spans="1:15" s="76" customFormat="1" ht="30" customHeight="1" x14ac:dyDescent="0.2">
      <c r="A159" s="71" t="s">
        <v>229</v>
      </c>
      <c r="B159" s="75" t="s">
        <v>33</v>
      </c>
      <c r="C159" s="73" t="s">
        <v>164</v>
      </c>
      <c r="D159" s="70"/>
      <c r="E159" s="74"/>
      <c r="F159" s="102"/>
      <c r="G159" s="108"/>
      <c r="H159" s="112"/>
      <c r="I159" s="105"/>
      <c r="J159" s="141"/>
      <c r="K159" s="142"/>
      <c r="L159" s="143"/>
      <c r="M159" s="144"/>
      <c r="N159" s="144"/>
      <c r="O159" s="144"/>
    </row>
    <row r="160" spans="1:15" s="76" customFormat="1" ht="30" customHeight="1" x14ac:dyDescent="0.25">
      <c r="A160" s="71" t="s">
        <v>230</v>
      </c>
      <c r="B160" s="77" t="s">
        <v>87</v>
      </c>
      <c r="C160" s="73" t="s">
        <v>102</v>
      </c>
      <c r="D160" s="70"/>
      <c r="E160" s="74" t="s">
        <v>34</v>
      </c>
      <c r="F160" s="102">
        <v>21</v>
      </c>
      <c r="G160" s="103"/>
      <c r="H160" s="104">
        <f>ROUND(G160*F160,2)</f>
        <v>0</v>
      </c>
      <c r="I160" s="105"/>
      <c r="J160" s="136"/>
      <c r="K160" s="137"/>
      <c r="L160" s="138"/>
      <c r="M160" s="139"/>
      <c r="N160" s="140"/>
      <c r="O160" s="139"/>
    </row>
    <row r="161" spans="1:15" s="76" customFormat="1" ht="30" customHeight="1" x14ac:dyDescent="0.2">
      <c r="A161" s="71" t="s">
        <v>231</v>
      </c>
      <c r="B161" s="75" t="s">
        <v>40</v>
      </c>
      <c r="C161" s="73" t="s">
        <v>65</v>
      </c>
      <c r="D161" s="70"/>
      <c r="E161" s="74"/>
      <c r="F161" s="102"/>
      <c r="G161" s="108"/>
      <c r="H161" s="112"/>
      <c r="I161" s="105"/>
      <c r="J161" s="141"/>
      <c r="K161" s="142"/>
      <c r="L161" s="143"/>
      <c r="M161" s="144"/>
      <c r="N161" s="144"/>
      <c r="O161" s="144"/>
    </row>
    <row r="162" spans="1:15" s="76" customFormat="1" ht="30" customHeight="1" x14ac:dyDescent="0.25">
      <c r="A162" s="71" t="s">
        <v>232</v>
      </c>
      <c r="B162" s="77" t="s">
        <v>87</v>
      </c>
      <c r="C162" s="73" t="s">
        <v>102</v>
      </c>
      <c r="D162" s="70"/>
      <c r="E162" s="74" t="s">
        <v>34</v>
      </c>
      <c r="F162" s="102">
        <v>4</v>
      </c>
      <c r="G162" s="103"/>
      <c r="H162" s="104">
        <f>ROUND(G162*F162,2)</f>
        <v>0</v>
      </c>
      <c r="I162" s="105"/>
      <c r="J162" s="136"/>
      <c r="K162" s="137"/>
      <c r="L162" s="138"/>
      <c r="M162" s="139"/>
      <c r="N162" s="140"/>
      <c r="O162" s="139"/>
    </row>
    <row r="163" spans="1:15" ht="36" customHeight="1" x14ac:dyDescent="0.2">
      <c r="A163" s="17"/>
      <c r="B163" s="14"/>
      <c r="C163" s="110" t="s">
        <v>21</v>
      </c>
      <c r="D163" s="10"/>
      <c r="E163" s="7"/>
      <c r="F163" s="10"/>
      <c r="G163" s="17"/>
      <c r="H163" s="20"/>
      <c r="J163" s="141"/>
      <c r="K163" s="142"/>
      <c r="L163" s="143"/>
      <c r="M163" s="144"/>
      <c r="N163" s="144"/>
      <c r="O163" s="144"/>
    </row>
    <row r="164" spans="1:15" s="106" customFormat="1" ht="30" customHeight="1" x14ac:dyDescent="0.25">
      <c r="A164" s="71" t="s">
        <v>54</v>
      </c>
      <c r="B164" s="72" t="s">
        <v>323</v>
      </c>
      <c r="C164" s="73" t="s">
        <v>55</v>
      </c>
      <c r="D164" s="70" t="s">
        <v>103</v>
      </c>
      <c r="E164" s="74" t="s">
        <v>49</v>
      </c>
      <c r="F164" s="113">
        <v>15</v>
      </c>
      <c r="G164" s="103"/>
      <c r="H164" s="104">
        <f>ROUND(G164*F164,2)</f>
        <v>0</v>
      </c>
      <c r="I164" s="105"/>
      <c r="J164" s="136"/>
      <c r="K164" s="137"/>
      <c r="L164" s="138"/>
      <c r="M164" s="139"/>
      <c r="N164" s="140"/>
      <c r="O164" s="139"/>
    </row>
    <row r="165" spans="1:15" ht="36" customHeight="1" x14ac:dyDescent="0.2">
      <c r="A165" s="17"/>
      <c r="B165" s="14"/>
      <c r="C165" s="110" t="s">
        <v>23</v>
      </c>
      <c r="D165" s="10"/>
      <c r="E165" s="7"/>
      <c r="F165" s="10"/>
      <c r="G165" s="17"/>
      <c r="H165" s="20"/>
      <c r="J165" s="141"/>
      <c r="K165" s="142"/>
      <c r="L165" s="143"/>
      <c r="M165" s="144"/>
      <c r="N165" s="144"/>
      <c r="O165" s="144"/>
    </row>
    <row r="166" spans="1:15" s="76" customFormat="1" ht="43.9" customHeight="1" x14ac:dyDescent="0.25">
      <c r="A166" s="71" t="s">
        <v>56</v>
      </c>
      <c r="B166" s="72" t="s">
        <v>324</v>
      </c>
      <c r="C166" s="78" t="s">
        <v>170</v>
      </c>
      <c r="D166" s="88" t="s">
        <v>171</v>
      </c>
      <c r="E166" s="74" t="s">
        <v>39</v>
      </c>
      <c r="F166" s="113">
        <v>1</v>
      </c>
      <c r="G166" s="103"/>
      <c r="H166" s="104">
        <f>ROUND(G166*F166,2)</f>
        <v>0</v>
      </c>
      <c r="I166" s="105"/>
      <c r="J166" s="136"/>
      <c r="K166" s="137"/>
      <c r="L166" s="138"/>
      <c r="M166" s="139"/>
      <c r="N166" s="140"/>
      <c r="O166" s="139"/>
    </row>
    <row r="167" spans="1:15" ht="36" customHeight="1" x14ac:dyDescent="0.2">
      <c r="A167" s="17"/>
      <c r="B167" s="14"/>
      <c r="C167" s="110" t="s">
        <v>24</v>
      </c>
      <c r="D167" s="10"/>
      <c r="E167" s="7"/>
      <c r="F167" s="10"/>
      <c r="G167" s="17"/>
      <c r="H167" s="20"/>
      <c r="J167" s="141"/>
      <c r="K167" s="142"/>
      <c r="L167" s="143"/>
      <c r="M167" s="144"/>
      <c r="N167" s="144"/>
      <c r="O167" s="144"/>
    </row>
    <row r="168" spans="1:15" s="106" customFormat="1" ht="30" customHeight="1" x14ac:dyDescent="0.25">
      <c r="A168" s="114" t="s">
        <v>60</v>
      </c>
      <c r="B168" s="72" t="s">
        <v>325</v>
      </c>
      <c r="C168" s="73" t="s">
        <v>61</v>
      </c>
      <c r="D168" s="70" t="s">
        <v>433</v>
      </c>
      <c r="E168" s="74"/>
      <c r="F168" s="102"/>
      <c r="G168" s="108"/>
      <c r="H168" s="104"/>
      <c r="I168" s="105"/>
      <c r="J168" s="136"/>
      <c r="K168" s="137"/>
      <c r="L168" s="138"/>
      <c r="M168" s="139"/>
      <c r="N168" s="140"/>
      <c r="O168" s="139"/>
    </row>
    <row r="169" spans="1:15" s="76" customFormat="1" ht="30" customHeight="1" x14ac:dyDescent="0.25">
      <c r="A169" s="114" t="s">
        <v>62</v>
      </c>
      <c r="B169" s="75" t="s">
        <v>33</v>
      </c>
      <c r="C169" s="73" t="s">
        <v>107</v>
      </c>
      <c r="D169" s="70"/>
      <c r="E169" s="74" t="s">
        <v>32</v>
      </c>
      <c r="F169" s="102">
        <v>125</v>
      </c>
      <c r="G169" s="103"/>
      <c r="H169" s="104">
        <f>ROUND(G169*F169,2)</f>
        <v>0</v>
      </c>
      <c r="I169" s="105"/>
      <c r="J169" s="136"/>
      <c r="K169" s="137"/>
      <c r="L169" s="138"/>
      <c r="M169" s="139"/>
      <c r="N169" s="140"/>
      <c r="O169" s="139"/>
    </row>
    <row r="170" spans="1:15" ht="36" customHeight="1" x14ac:dyDescent="0.2">
      <c r="A170" s="17"/>
      <c r="B170" s="14"/>
      <c r="C170" s="110" t="s">
        <v>25</v>
      </c>
      <c r="D170" s="10"/>
      <c r="E170" s="7"/>
      <c r="F170" s="10"/>
      <c r="G170" s="17"/>
      <c r="H170" s="20"/>
      <c r="J170" s="141"/>
      <c r="K170" s="142"/>
      <c r="L170" s="143"/>
      <c r="M170" s="144"/>
      <c r="N170" s="144"/>
      <c r="O170" s="144"/>
    </row>
    <row r="171" spans="1:15" s="106" customFormat="1" ht="30" customHeight="1" x14ac:dyDescent="0.25">
      <c r="A171" s="114"/>
      <c r="B171" s="119" t="s">
        <v>326</v>
      </c>
      <c r="C171" s="73" t="s">
        <v>345</v>
      </c>
      <c r="D171" s="70" t="s">
        <v>131</v>
      </c>
      <c r="E171" s="74" t="s">
        <v>39</v>
      </c>
      <c r="F171" s="102">
        <v>2</v>
      </c>
      <c r="G171" s="103"/>
      <c r="H171" s="104">
        <f t="shared" ref="H171:H172" si="26">ROUND(G171*F171,2)</f>
        <v>0</v>
      </c>
      <c r="I171" s="105"/>
      <c r="J171" s="136"/>
      <c r="K171" s="137"/>
      <c r="L171" s="138"/>
      <c r="M171" s="139"/>
      <c r="N171" s="140"/>
      <c r="O171" s="139"/>
    </row>
    <row r="172" spans="1:15" s="106" customFormat="1" ht="30" customHeight="1" x14ac:dyDescent="0.2">
      <c r="A172" s="114"/>
      <c r="B172" s="119" t="s">
        <v>327</v>
      </c>
      <c r="C172" s="73" t="s">
        <v>367</v>
      </c>
      <c r="D172" s="70" t="s">
        <v>379</v>
      </c>
      <c r="E172" s="74" t="s">
        <v>39</v>
      </c>
      <c r="F172" s="102">
        <v>1</v>
      </c>
      <c r="G172" s="103"/>
      <c r="H172" s="104">
        <f t="shared" si="26"/>
        <v>0</v>
      </c>
      <c r="I172" s="105"/>
      <c r="J172" s="141"/>
      <c r="K172" s="142"/>
      <c r="L172" s="143"/>
      <c r="M172" s="144"/>
      <c r="N172" s="144"/>
      <c r="O172" s="144"/>
    </row>
    <row r="173" spans="1:15" s="38" customFormat="1" ht="30" customHeight="1" thickBot="1" x14ac:dyDescent="0.3">
      <c r="A173" s="39"/>
      <c r="B173" s="34" t="s">
        <v>15</v>
      </c>
      <c r="C173" s="157" t="str">
        <f>C139</f>
        <v>NIAKWA TRAIL PATHWAY ACESS from Niakwa Trail Pathway to Crestwood Crescent - Asphalt Pathway Reconstruction</v>
      </c>
      <c r="D173" s="158"/>
      <c r="E173" s="158"/>
      <c r="F173" s="159"/>
      <c r="G173" s="39" t="s">
        <v>17</v>
      </c>
      <c r="H173" s="39">
        <f>SUM(H140:H172)</f>
        <v>0</v>
      </c>
      <c r="J173" s="136"/>
      <c r="K173" s="137"/>
      <c r="L173" s="138"/>
      <c r="M173" s="139"/>
      <c r="N173" s="140"/>
      <c r="O173" s="139"/>
    </row>
    <row r="174" spans="1:15" s="38" customFormat="1" ht="39.75" customHeight="1" thickTop="1" x14ac:dyDescent="0.2">
      <c r="A174" s="36"/>
      <c r="B174" s="35" t="s">
        <v>16</v>
      </c>
      <c r="C174" s="154" t="s">
        <v>380</v>
      </c>
      <c r="D174" s="155"/>
      <c r="E174" s="155"/>
      <c r="F174" s="156"/>
      <c r="G174" s="36"/>
      <c r="H174" s="37"/>
      <c r="J174" s="141"/>
      <c r="K174" s="142"/>
      <c r="L174" s="143"/>
      <c r="M174" s="144"/>
      <c r="N174" s="144"/>
      <c r="O174" s="144"/>
    </row>
    <row r="175" spans="1:15" ht="36" customHeight="1" x14ac:dyDescent="0.25">
      <c r="A175" s="17"/>
      <c r="B175" s="14"/>
      <c r="C175" s="31" t="s">
        <v>19</v>
      </c>
      <c r="D175" s="10"/>
      <c r="E175" s="8" t="s">
        <v>2</v>
      </c>
      <c r="F175" s="8" t="s">
        <v>2</v>
      </c>
      <c r="G175" s="17" t="s">
        <v>2</v>
      </c>
      <c r="H175" s="20"/>
      <c r="J175" s="136"/>
      <c r="K175" s="137"/>
      <c r="L175" s="138"/>
      <c r="M175" s="139"/>
      <c r="N175" s="140"/>
      <c r="O175" s="139"/>
    </row>
    <row r="176" spans="1:15" s="106" customFormat="1" ht="30" customHeight="1" x14ac:dyDescent="0.2">
      <c r="A176" s="71" t="s">
        <v>70</v>
      </c>
      <c r="B176" s="72" t="s">
        <v>218</v>
      </c>
      <c r="C176" s="73" t="s">
        <v>71</v>
      </c>
      <c r="D176" s="101" t="s">
        <v>240</v>
      </c>
      <c r="E176" s="74" t="s">
        <v>30</v>
      </c>
      <c r="F176" s="102">
        <v>233</v>
      </c>
      <c r="G176" s="103"/>
      <c r="H176" s="104">
        <f t="shared" ref="H176:H177" si="27">ROUND(G176*F176,2)</f>
        <v>0</v>
      </c>
      <c r="I176" s="105"/>
      <c r="J176" s="141"/>
      <c r="K176" s="142"/>
      <c r="L176" s="143"/>
      <c r="M176" s="144"/>
      <c r="N176" s="144"/>
      <c r="O176" s="144"/>
    </row>
    <row r="177" spans="1:15" s="76" customFormat="1" ht="30" customHeight="1" x14ac:dyDescent="0.25">
      <c r="A177" s="107" t="s">
        <v>72</v>
      </c>
      <c r="B177" s="72" t="s">
        <v>219</v>
      </c>
      <c r="C177" s="73" t="s">
        <v>73</v>
      </c>
      <c r="D177" s="101" t="s">
        <v>241</v>
      </c>
      <c r="E177" s="74" t="s">
        <v>32</v>
      </c>
      <c r="F177" s="102">
        <v>574</v>
      </c>
      <c r="G177" s="103"/>
      <c r="H177" s="104">
        <f t="shared" si="27"/>
        <v>0</v>
      </c>
      <c r="I177" s="105"/>
      <c r="J177" s="136"/>
      <c r="K177" s="137"/>
      <c r="L177" s="138"/>
      <c r="M177" s="139"/>
      <c r="N177" s="140"/>
      <c r="O177" s="139"/>
    </row>
    <row r="178" spans="1:15" s="106" customFormat="1" ht="32.450000000000003" customHeight="1" x14ac:dyDescent="0.2">
      <c r="A178" s="107" t="s">
        <v>74</v>
      </c>
      <c r="B178" s="72" t="s">
        <v>220</v>
      </c>
      <c r="C178" s="73" t="s">
        <v>340</v>
      </c>
      <c r="D178" s="101" t="s">
        <v>406</v>
      </c>
      <c r="E178" s="74"/>
      <c r="F178" s="102"/>
      <c r="G178" s="108"/>
      <c r="H178" s="104"/>
      <c r="I178" s="105"/>
      <c r="J178" s="141"/>
      <c r="K178" s="142"/>
      <c r="L178" s="143"/>
      <c r="M178" s="144"/>
      <c r="N178" s="144"/>
      <c r="O178" s="144"/>
    </row>
    <row r="179" spans="1:15" s="106" customFormat="1" ht="30" customHeight="1" x14ac:dyDescent="0.25">
      <c r="A179" s="107" t="s">
        <v>242</v>
      </c>
      <c r="B179" s="75" t="s">
        <v>33</v>
      </c>
      <c r="C179" s="73" t="s">
        <v>243</v>
      </c>
      <c r="D179" s="70" t="s">
        <v>2</v>
      </c>
      <c r="E179" s="74" t="s">
        <v>34</v>
      </c>
      <c r="F179" s="102">
        <v>265</v>
      </c>
      <c r="G179" s="103"/>
      <c r="H179" s="104">
        <f t="shared" ref="H179" si="28">ROUND(G179*F179,2)</f>
        <v>0</v>
      </c>
      <c r="I179" s="105"/>
      <c r="J179" s="136"/>
      <c r="K179" s="137"/>
      <c r="L179" s="138"/>
      <c r="M179" s="139"/>
      <c r="N179" s="140"/>
      <c r="O179" s="139"/>
    </row>
    <row r="180" spans="1:15" s="106" customFormat="1" ht="38.450000000000003" customHeight="1" x14ac:dyDescent="0.2">
      <c r="A180" s="107" t="s">
        <v>35</v>
      </c>
      <c r="B180" s="72" t="s">
        <v>221</v>
      </c>
      <c r="C180" s="73" t="s">
        <v>36</v>
      </c>
      <c r="D180" s="101" t="s">
        <v>240</v>
      </c>
      <c r="E180" s="74"/>
      <c r="F180" s="102"/>
      <c r="G180" s="108"/>
      <c r="H180" s="104"/>
      <c r="I180" s="105"/>
      <c r="J180" s="141"/>
      <c r="K180" s="142"/>
      <c r="L180" s="143"/>
      <c r="M180" s="144"/>
      <c r="N180" s="144"/>
      <c r="O180" s="144"/>
    </row>
    <row r="181" spans="1:15" s="106" customFormat="1" ht="30" customHeight="1" x14ac:dyDescent="0.25">
      <c r="A181" s="107" t="s">
        <v>244</v>
      </c>
      <c r="B181" s="75" t="s">
        <v>33</v>
      </c>
      <c r="C181" s="73" t="s">
        <v>245</v>
      </c>
      <c r="D181" s="70" t="s">
        <v>2</v>
      </c>
      <c r="E181" s="74" t="s">
        <v>30</v>
      </c>
      <c r="F181" s="102">
        <v>83</v>
      </c>
      <c r="G181" s="103"/>
      <c r="H181" s="104">
        <f t="shared" ref="H181:H184" si="29">ROUND(G181*F181,2)</f>
        <v>0</v>
      </c>
      <c r="I181" s="105"/>
      <c r="J181" s="136"/>
      <c r="K181" s="137"/>
      <c r="L181" s="138"/>
      <c r="M181" s="139"/>
      <c r="N181" s="140"/>
      <c r="O181" s="139"/>
    </row>
    <row r="182" spans="1:15" s="76" customFormat="1" ht="30" customHeight="1" x14ac:dyDescent="0.2">
      <c r="A182" s="71" t="s">
        <v>37</v>
      </c>
      <c r="B182" s="72" t="s">
        <v>222</v>
      </c>
      <c r="C182" s="73" t="s">
        <v>38</v>
      </c>
      <c r="D182" s="101" t="s">
        <v>240</v>
      </c>
      <c r="E182" s="74" t="s">
        <v>32</v>
      </c>
      <c r="F182" s="102">
        <v>95</v>
      </c>
      <c r="G182" s="103"/>
      <c r="H182" s="104">
        <f t="shared" si="29"/>
        <v>0</v>
      </c>
      <c r="I182" s="105"/>
      <c r="J182" s="141"/>
      <c r="K182" s="142"/>
      <c r="L182" s="143"/>
      <c r="M182" s="144"/>
      <c r="N182" s="144"/>
      <c r="O182" s="144"/>
    </row>
    <row r="183" spans="1:15" s="106" customFormat="1" ht="33" customHeight="1" x14ac:dyDescent="0.25">
      <c r="A183" s="107" t="s">
        <v>78</v>
      </c>
      <c r="B183" s="72" t="s">
        <v>223</v>
      </c>
      <c r="C183" s="73" t="s">
        <v>246</v>
      </c>
      <c r="D183" s="101" t="s">
        <v>247</v>
      </c>
      <c r="E183" s="74"/>
      <c r="F183" s="102"/>
      <c r="G183" s="109"/>
      <c r="H183" s="104">
        <f t="shared" si="29"/>
        <v>0</v>
      </c>
      <c r="I183" s="105"/>
      <c r="J183" s="136"/>
      <c r="K183" s="137"/>
      <c r="L183" s="138"/>
      <c r="M183" s="139"/>
      <c r="N183" s="140"/>
      <c r="O183" s="139"/>
    </row>
    <row r="184" spans="1:15" s="106" customFormat="1" ht="30" customHeight="1" x14ac:dyDescent="0.2">
      <c r="A184" s="107" t="s">
        <v>248</v>
      </c>
      <c r="B184" s="75" t="s">
        <v>33</v>
      </c>
      <c r="C184" s="73" t="s">
        <v>249</v>
      </c>
      <c r="D184" s="70" t="s">
        <v>2</v>
      </c>
      <c r="E184" s="74" t="s">
        <v>32</v>
      </c>
      <c r="F184" s="102">
        <v>574</v>
      </c>
      <c r="G184" s="103"/>
      <c r="H184" s="104">
        <f t="shared" si="29"/>
        <v>0</v>
      </c>
      <c r="I184" s="105"/>
      <c r="J184" s="141"/>
      <c r="K184" s="142"/>
      <c r="L184" s="143"/>
      <c r="M184" s="144"/>
      <c r="N184" s="144"/>
      <c r="O184" s="144"/>
    </row>
    <row r="185" spans="1:15" s="76" customFormat="1" ht="36.6" customHeight="1" x14ac:dyDescent="0.25">
      <c r="A185" s="107" t="s">
        <v>250</v>
      </c>
      <c r="B185" s="72" t="s">
        <v>224</v>
      </c>
      <c r="C185" s="73" t="s">
        <v>81</v>
      </c>
      <c r="D185" s="70" t="s">
        <v>251</v>
      </c>
      <c r="E185" s="74"/>
      <c r="F185" s="102"/>
      <c r="G185" s="108"/>
      <c r="H185" s="104"/>
      <c r="I185" s="105"/>
      <c r="J185" s="136"/>
      <c r="K185" s="137"/>
      <c r="L185" s="138"/>
      <c r="M185" s="139"/>
      <c r="N185" s="140"/>
      <c r="O185" s="139"/>
    </row>
    <row r="186" spans="1:15" s="106" customFormat="1" ht="30" customHeight="1" x14ac:dyDescent="0.2">
      <c r="A186" s="107" t="s">
        <v>252</v>
      </c>
      <c r="B186" s="75" t="s">
        <v>33</v>
      </c>
      <c r="C186" s="73" t="s">
        <v>253</v>
      </c>
      <c r="D186" s="70" t="s">
        <v>2</v>
      </c>
      <c r="E186" s="74" t="s">
        <v>32</v>
      </c>
      <c r="F186" s="102">
        <v>574</v>
      </c>
      <c r="G186" s="103"/>
      <c r="H186" s="104">
        <f>ROUND(G186*F186,2)</f>
        <v>0</v>
      </c>
      <c r="I186" s="105"/>
      <c r="J186" s="141"/>
      <c r="K186" s="142"/>
      <c r="L186" s="143"/>
      <c r="M186" s="144"/>
      <c r="N186" s="144"/>
      <c r="O186" s="144"/>
    </row>
    <row r="187" spans="1:15" ht="36" customHeight="1" x14ac:dyDescent="0.25">
      <c r="A187" s="17"/>
      <c r="B187" s="14"/>
      <c r="C187" s="32" t="s">
        <v>233</v>
      </c>
      <c r="D187" s="10"/>
      <c r="E187" s="7"/>
      <c r="F187" s="10"/>
      <c r="G187" s="17"/>
      <c r="H187" s="20"/>
      <c r="J187" s="136"/>
      <c r="K187" s="137"/>
      <c r="L187" s="138"/>
      <c r="M187" s="139"/>
      <c r="N187" s="140"/>
      <c r="O187" s="139"/>
    </row>
    <row r="188" spans="1:15" s="76" customFormat="1" ht="30" customHeight="1" x14ac:dyDescent="0.2">
      <c r="A188" s="114" t="s">
        <v>45</v>
      </c>
      <c r="B188" s="72" t="s">
        <v>225</v>
      </c>
      <c r="C188" s="73" t="s">
        <v>46</v>
      </c>
      <c r="D188" s="70" t="s">
        <v>114</v>
      </c>
      <c r="E188" s="74"/>
      <c r="F188" s="102"/>
      <c r="G188" s="108"/>
      <c r="H188" s="104"/>
      <c r="I188" s="105"/>
      <c r="J188" s="141"/>
      <c r="K188" s="142"/>
      <c r="L188" s="143"/>
      <c r="M188" s="144"/>
      <c r="N188" s="144"/>
      <c r="O188" s="144"/>
    </row>
    <row r="189" spans="1:15" s="76" customFormat="1" ht="30" customHeight="1" x14ac:dyDescent="0.25">
      <c r="A189" s="120" t="s">
        <v>115</v>
      </c>
      <c r="B189" s="121" t="s">
        <v>33</v>
      </c>
      <c r="C189" s="122" t="s">
        <v>116</v>
      </c>
      <c r="D189" s="121" t="s">
        <v>2</v>
      </c>
      <c r="E189" s="121" t="s">
        <v>39</v>
      </c>
      <c r="F189" s="102">
        <v>15</v>
      </c>
      <c r="G189" s="103"/>
      <c r="H189" s="104">
        <f>ROUND(G189*F189,2)</f>
        <v>0</v>
      </c>
      <c r="I189" s="105"/>
      <c r="J189" s="136"/>
      <c r="K189" s="137"/>
      <c r="L189" s="138"/>
      <c r="M189" s="139"/>
      <c r="N189" s="140"/>
      <c r="O189" s="139"/>
    </row>
    <row r="190" spans="1:15" s="106" customFormat="1" ht="43.9" customHeight="1" x14ac:dyDescent="0.2">
      <c r="A190" s="114" t="s">
        <v>108</v>
      </c>
      <c r="B190" s="72" t="s">
        <v>346</v>
      </c>
      <c r="C190" s="73" t="s">
        <v>109</v>
      </c>
      <c r="D190" s="70" t="s">
        <v>86</v>
      </c>
      <c r="E190" s="74"/>
      <c r="F190" s="102"/>
      <c r="G190" s="108"/>
      <c r="H190" s="104"/>
      <c r="I190" s="105"/>
      <c r="J190" s="141"/>
      <c r="K190" s="142"/>
      <c r="L190" s="143"/>
      <c r="M190" s="144"/>
      <c r="N190" s="144"/>
      <c r="O190" s="144"/>
    </row>
    <row r="191" spans="1:15" s="76" customFormat="1" ht="30" customHeight="1" x14ac:dyDescent="0.25">
      <c r="A191" s="114" t="s">
        <v>296</v>
      </c>
      <c r="B191" s="75" t="s">
        <v>33</v>
      </c>
      <c r="C191" s="73" t="s">
        <v>297</v>
      </c>
      <c r="D191" s="70" t="s">
        <v>2</v>
      </c>
      <c r="E191" s="74" t="s">
        <v>32</v>
      </c>
      <c r="F191" s="102">
        <v>137</v>
      </c>
      <c r="G191" s="103"/>
      <c r="H191" s="104">
        <f t="shared" ref="H191" si="30">ROUND(G191*F191,2)</f>
        <v>0</v>
      </c>
      <c r="I191" s="105"/>
      <c r="J191" s="136"/>
      <c r="K191" s="137"/>
      <c r="L191" s="138"/>
      <c r="M191" s="139"/>
      <c r="N191" s="140"/>
      <c r="O191" s="139"/>
    </row>
    <row r="192" spans="1:15" s="76" customFormat="1" ht="30" customHeight="1" x14ac:dyDescent="0.2">
      <c r="A192" s="114" t="s">
        <v>158</v>
      </c>
      <c r="B192" s="72" t="s">
        <v>336</v>
      </c>
      <c r="C192" s="73" t="s">
        <v>159</v>
      </c>
      <c r="D192" s="70" t="s">
        <v>156</v>
      </c>
      <c r="E192" s="74"/>
      <c r="F192" s="102"/>
      <c r="G192" s="108"/>
      <c r="H192" s="104"/>
      <c r="I192" s="105"/>
      <c r="J192" s="141"/>
      <c r="K192" s="142"/>
      <c r="L192" s="143"/>
      <c r="M192" s="144"/>
      <c r="N192" s="144"/>
      <c r="O192" s="144"/>
    </row>
    <row r="193" spans="1:15" s="76" customFormat="1" ht="36" customHeight="1" x14ac:dyDescent="0.25">
      <c r="A193" s="114" t="s">
        <v>298</v>
      </c>
      <c r="B193" s="75" t="s">
        <v>33</v>
      </c>
      <c r="C193" s="73" t="s">
        <v>359</v>
      </c>
      <c r="D193" s="70" t="s">
        <v>101</v>
      </c>
      <c r="E193" s="74" t="s">
        <v>49</v>
      </c>
      <c r="F193" s="102">
        <v>40</v>
      </c>
      <c r="G193" s="103"/>
      <c r="H193" s="104">
        <f t="shared" ref="H193:H194" si="31">ROUND(G193*F193,2)</f>
        <v>0</v>
      </c>
      <c r="I193" s="105"/>
      <c r="J193" s="136"/>
      <c r="K193" s="137"/>
      <c r="L193" s="138"/>
      <c r="M193" s="139"/>
      <c r="N193" s="140"/>
      <c r="O193" s="139"/>
    </row>
    <row r="194" spans="1:15" s="76" customFormat="1" ht="36" customHeight="1" x14ac:dyDescent="0.2">
      <c r="A194" s="114" t="s">
        <v>299</v>
      </c>
      <c r="B194" s="75" t="s">
        <v>40</v>
      </c>
      <c r="C194" s="73" t="s">
        <v>360</v>
      </c>
      <c r="D194" s="70" t="s">
        <v>93</v>
      </c>
      <c r="E194" s="74" t="s">
        <v>49</v>
      </c>
      <c r="F194" s="102">
        <v>12</v>
      </c>
      <c r="G194" s="103"/>
      <c r="H194" s="104">
        <f t="shared" si="31"/>
        <v>0</v>
      </c>
      <c r="I194" s="105"/>
      <c r="J194" s="141"/>
      <c r="K194" s="142"/>
      <c r="L194" s="143"/>
      <c r="M194" s="144"/>
      <c r="N194" s="144"/>
      <c r="O194" s="144"/>
    </row>
    <row r="195" spans="1:15" s="76" customFormat="1" ht="36" customHeight="1" x14ac:dyDescent="0.25">
      <c r="A195" s="114" t="s">
        <v>90</v>
      </c>
      <c r="B195" s="72" t="s">
        <v>347</v>
      </c>
      <c r="C195" s="73" t="s">
        <v>51</v>
      </c>
      <c r="D195" s="70" t="s">
        <v>119</v>
      </c>
      <c r="E195" s="74"/>
      <c r="F195" s="102"/>
      <c r="G195" s="108"/>
      <c r="H195" s="104"/>
      <c r="I195" s="105"/>
      <c r="J195" s="136"/>
      <c r="K195" s="137"/>
      <c r="L195" s="138"/>
      <c r="M195" s="139"/>
      <c r="N195" s="140"/>
      <c r="O195" s="139"/>
    </row>
    <row r="196" spans="1:15" s="76" customFormat="1" ht="30" customHeight="1" x14ac:dyDescent="0.2">
      <c r="A196" s="114" t="s">
        <v>300</v>
      </c>
      <c r="B196" s="75" t="s">
        <v>33</v>
      </c>
      <c r="C196" s="73" t="s">
        <v>359</v>
      </c>
      <c r="D196" s="70" t="s">
        <v>216</v>
      </c>
      <c r="E196" s="74"/>
      <c r="F196" s="102"/>
      <c r="G196" s="109"/>
      <c r="H196" s="104"/>
      <c r="I196" s="105"/>
      <c r="J196" s="141"/>
      <c r="K196" s="142"/>
      <c r="L196" s="143"/>
      <c r="M196" s="144"/>
      <c r="N196" s="144"/>
      <c r="O196" s="144"/>
    </row>
    <row r="197" spans="1:15" s="76" customFormat="1" ht="30" customHeight="1" x14ac:dyDescent="0.25">
      <c r="A197" s="114" t="s">
        <v>301</v>
      </c>
      <c r="B197" s="126" t="s">
        <v>87</v>
      </c>
      <c r="C197" s="127" t="s">
        <v>302</v>
      </c>
      <c r="D197" s="101" t="s">
        <v>2</v>
      </c>
      <c r="E197" s="128" t="s">
        <v>49</v>
      </c>
      <c r="F197" s="129">
        <v>132</v>
      </c>
      <c r="G197" s="103"/>
      <c r="H197" s="109">
        <f>ROUND(G197*F197,2)</f>
        <v>0</v>
      </c>
      <c r="I197" s="130"/>
      <c r="J197" s="136"/>
      <c r="K197" s="137"/>
      <c r="L197" s="138"/>
      <c r="M197" s="139"/>
      <c r="N197" s="140"/>
      <c r="O197" s="139"/>
    </row>
    <row r="198" spans="1:15" s="125" customFormat="1" ht="36.75" customHeight="1" x14ac:dyDescent="0.2">
      <c r="A198" s="114" t="s">
        <v>120</v>
      </c>
      <c r="B198" s="75" t="s">
        <v>40</v>
      </c>
      <c r="C198" s="73" t="s">
        <v>289</v>
      </c>
      <c r="D198" s="70" t="s">
        <v>94</v>
      </c>
      <c r="E198" s="74" t="s">
        <v>49</v>
      </c>
      <c r="F198" s="102">
        <v>15</v>
      </c>
      <c r="G198" s="103"/>
      <c r="H198" s="104">
        <f t="shared" ref="H198" si="32">ROUND(G198*F198,2)</f>
        <v>0</v>
      </c>
      <c r="I198" s="105"/>
      <c r="J198" s="141"/>
      <c r="K198" s="142"/>
      <c r="L198" s="143"/>
      <c r="M198" s="144"/>
      <c r="N198" s="144"/>
      <c r="O198" s="144"/>
    </row>
    <row r="199" spans="1:15" ht="36" customHeight="1" x14ac:dyDescent="0.25">
      <c r="A199" s="17"/>
      <c r="B199" s="14"/>
      <c r="C199" s="110" t="s">
        <v>20</v>
      </c>
      <c r="D199" s="10"/>
      <c r="E199" s="7"/>
      <c r="F199" s="10"/>
      <c r="G199" s="17"/>
      <c r="H199" s="20"/>
      <c r="J199" s="136"/>
      <c r="K199" s="137"/>
      <c r="L199" s="138"/>
      <c r="M199" s="139"/>
      <c r="N199" s="140"/>
      <c r="O199" s="139"/>
    </row>
    <row r="200" spans="1:15" s="76" customFormat="1" ht="43.9" customHeight="1" x14ac:dyDescent="0.2">
      <c r="A200" s="71" t="s">
        <v>227</v>
      </c>
      <c r="B200" s="72" t="s">
        <v>348</v>
      </c>
      <c r="C200" s="73" t="s">
        <v>228</v>
      </c>
      <c r="D200" s="70" t="s">
        <v>254</v>
      </c>
      <c r="E200" s="111"/>
      <c r="F200" s="102"/>
      <c r="G200" s="108"/>
      <c r="H200" s="112"/>
      <c r="I200" s="105"/>
      <c r="J200" s="141"/>
      <c r="K200" s="142"/>
      <c r="L200" s="143"/>
      <c r="M200" s="144"/>
      <c r="N200" s="144"/>
      <c r="O200" s="144"/>
    </row>
    <row r="201" spans="1:15" s="76" customFormat="1" ht="30" customHeight="1" x14ac:dyDescent="0.25">
      <c r="A201" s="71" t="s">
        <v>229</v>
      </c>
      <c r="B201" s="75" t="s">
        <v>33</v>
      </c>
      <c r="C201" s="73" t="s">
        <v>164</v>
      </c>
      <c r="D201" s="70"/>
      <c r="E201" s="74"/>
      <c r="F201" s="102"/>
      <c r="G201" s="108"/>
      <c r="H201" s="112"/>
      <c r="I201" s="105"/>
      <c r="J201" s="136"/>
      <c r="K201" s="137"/>
      <c r="L201" s="138"/>
      <c r="M201" s="139"/>
      <c r="N201" s="140"/>
      <c r="O201" s="139"/>
    </row>
    <row r="202" spans="1:15" s="76" customFormat="1" ht="30" customHeight="1" x14ac:dyDescent="0.2">
      <c r="A202" s="71" t="s">
        <v>230</v>
      </c>
      <c r="B202" s="77" t="s">
        <v>87</v>
      </c>
      <c r="C202" s="73" t="s">
        <v>102</v>
      </c>
      <c r="D202" s="70"/>
      <c r="E202" s="74" t="s">
        <v>34</v>
      </c>
      <c r="F202" s="102">
        <v>100</v>
      </c>
      <c r="G202" s="103"/>
      <c r="H202" s="104">
        <f>ROUND(G202*F202,2)</f>
        <v>0</v>
      </c>
      <c r="I202" s="105"/>
      <c r="J202" s="141"/>
      <c r="K202" s="142"/>
      <c r="L202" s="143"/>
      <c r="M202" s="144"/>
      <c r="N202" s="144"/>
      <c r="O202" s="144"/>
    </row>
    <row r="203" spans="1:15" ht="36" customHeight="1" x14ac:dyDescent="0.25">
      <c r="A203" s="17"/>
      <c r="B203" s="14"/>
      <c r="C203" s="110" t="s">
        <v>21</v>
      </c>
      <c r="D203" s="10"/>
      <c r="E203" s="7"/>
      <c r="F203" s="10"/>
      <c r="G203" s="17"/>
      <c r="H203" s="20"/>
      <c r="J203" s="136"/>
      <c r="K203" s="137"/>
      <c r="L203" s="138"/>
      <c r="M203" s="139"/>
      <c r="N203" s="140"/>
      <c r="O203" s="139"/>
    </row>
    <row r="204" spans="1:15" s="106" customFormat="1" ht="30" customHeight="1" x14ac:dyDescent="0.2">
      <c r="A204" s="71" t="s">
        <v>54</v>
      </c>
      <c r="B204" s="72" t="s">
        <v>349</v>
      </c>
      <c r="C204" s="73" t="s">
        <v>55</v>
      </c>
      <c r="D204" s="70" t="s">
        <v>103</v>
      </c>
      <c r="E204" s="74" t="s">
        <v>49</v>
      </c>
      <c r="F204" s="113">
        <v>56</v>
      </c>
      <c r="G204" s="103"/>
      <c r="H204" s="104">
        <f>ROUND(G204*F204,2)</f>
        <v>0</v>
      </c>
      <c r="I204" s="105"/>
      <c r="J204" s="141"/>
      <c r="K204" s="142"/>
      <c r="L204" s="143"/>
      <c r="M204" s="144"/>
      <c r="N204" s="144"/>
      <c r="O204" s="144"/>
    </row>
    <row r="205" spans="1:15" ht="36" customHeight="1" x14ac:dyDescent="0.25">
      <c r="A205" s="17"/>
      <c r="B205" s="14"/>
      <c r="C205" s="110" t="s">
        <v>22</v>
      </c>
      <c r="D205" s="10"/>
      <c r="E205" s="7"/>
      <c r="F205" s="10"/>
      <c r="G205" s="17"/>
      <c r="H205" s="20"/>
      <c r="J205" s="136"/>
      <c r="K205" s="137"/>
      <c r="L205" s="138"/>
      <c r="M205" s="139"/>
      <c r="N205" s="140"/>
      <c r="O205" s="139"/>
    </row>
    <row r="206" spans="1:15" ht="36" customHeight="1" x14ac:dyDescent="0.2">
      <c r="A206" s="17"/>
      <c r="B206" s="14"/>
      <c r="C206" s="110" t="s">
        <v>23</v>
      </c>
      <c r="D206" s="10"/>
      <c r="E206" s="7"/>
      <c r="F206" s="10"/>
      <c r="G206" s="17"/>
      <c r="H206" s="20"/>
      <c r="J206" s="141"/>
      <c r="K206" s="142"/>
      <c r="L206" s="143"/>
      <c r="M206" s="144"/>
      <c r="N206" s="144"/>
      <c r="O206" s="144"/>
    </row>
    <row r="207" spans="1:15" s="76" customFormat="1" ht="43.9" customHeight="1" x14ac:dyDescent="0.25">
      <c r="A207" s="71" t="s">
        <v>56</v>
      </c>
      <c r="B207" s="72" t="s">
        <v>350</v>
      </c>
      <c r="C207" s="78" t="s">
        <v>170</v>
      </c>
      <c r="D207" s="88" t="s">
        <v>171</v>
      </c>
      <c r="E207" s="74" t="s">
        <v>39</v>
      </c>
      <c r="F207" s="113">
        <v>1</v>
      </c>
      <c r="G207" s="103"/>
      <c r="H207" s="104">
        <f>ROUND(G207*F207,2)</f>
        <v>0</v>
      </c>
      <c r="I207" s="105"/>
      <c r="J207" s="136"/>
      <c r="K207" s="137"/>
      <c r="L207" s="138"/>
      <c r="M207" s="139"/>
      <c r="N207" s="140"/>
      <c r="O207" s="139"/>
    </row>
    <row r="208" spans="1:15" s="106" customFormat="1" ht="30" customHeight="1" x14ac:dyDescent="0.2">
      <c r="A208" s="71" t="s">
        <v>57</v>
      </c>
      <c r="B208" s="72" t="s">
        <v>351</v>
      </c>
      <c r="C208" s="78" t="s">
        <v>172</v>
      </c>
      <c r="D208" s="88" t="s">
        <v>171</v>
      </c>
      <c r="E208" s="74"/>
      <c r="F208" s="113"/>
      <c r="G208" s="108"/>
      <c r="H208" s="112"/>
      <c r="I208" s="105"/>
      <c r="J208" s="141"/>
      <c r="K208" s="142"/>
      <c r="L208" s="143"/>
      <c r="M208" s="144"/>
      <c r="N208" s="144"/>
      <c r="O208" s="144"/>
    </row>
    <row r="209" spans="1:15" s="76" customFormat="1" ht="30" customHeight="1" x14ac:dyDescent="0.25">
      <c r="A209" s="71" t="s">
        <v>132</v>
      </c>
      <c r="B209" s="75" t="s">
        <v>33</v>
      </c>
      <c r="C209" s="73" t="s">
        <v>133</v>
      </c>
      <c r="D209" s="70"/>
      <c r="E209" s="74" t="s">
        <v>39</v>
      </c>
      <c r="F209" s="113">
        <v>1</v>
      </c>
      <c r="G209" s="103"/>
      <c r="H209" s="104">
        <f t="shared" ref="H209:H211" si="33">ROUND(G209*F209,2)</f>
        <v>0</v>
      </c>
      <c r="I209" s="105"/>
      <c r="J209" s="136"/>
      <c r="K209" s="137"/>
      <c r="L209" s="138"/>
      <c r="M209" s="139"/>
      <c r="N209" s="140"/>
      <c r="O209" s="139"/>
    </row>
    <row r="210" spans="1:15" s="106" customFormat="1" ht="30" customHeight="1" x14ac:dyDescent="0.2">
      <c r="A210" s="71" t="s">
        <v>66</v>
      </c>
      <c r="B210" s="72" t="s">
        <v>352</v>
      </c>
      <c r="C210" s="73" t="s">
        <v>69</v>
      </c>
      <c r="D210" s="88" t="s">
        <v>171</v>
      </c>
      <c r="E210" s="74" t="s">
        <v>39</v>
      </c>
      <c r="F210" s="113">
        <v>1</v>
      </c>
      <c r="G210" s="103"/>
      <c r="H210" s="104">
        <f t="shared" si="33"/>
        <v>0</v>
      </c>
      <c r="I210" s="105"/>
      <c r="J210" s="141"/>
      <c r="K210" s="142"/>
      <c r="L210" s="143"/>
      <c r="M210" s="144"/>
      <c r="N210" s="144"/>
      <c r="O210" s="144"/>
    </row>
    <row r="211" spans="1:15" s="76" customFormat="1" ht="42.75" customHeight="1" x14ac:dyDescent="0.25">
      <c r="A211" s="71" t="s">
        <v>305</v>
      </c>
      <c r="B211" s="72" t="s">
        <v>353</v>
      </c>
      <c r="C211" s="73" t="s">
        <v>306</v>
      </c>
      <c r="D211" s="70" t="s">
        <v>134</v>
      </c>
      <c r="E211" s="74" t="s">
        <v>39</v>
      </c>
      <c r="F211" s="113">
        <v>1</v>
      </c>
      <c r="G211" s="103"/>
      <c r="H211" s="104">
        <f t="shared" si="33"/>
        <v>0</v>
      </c>
      <c r="I211" s="105"/>
      <c r="J211" s="136"/>
      <c r="K211" s="137"/>
      <c r="L211" s="138"/>
      <c r="M211" s="139"/>
      <c r="N211" s="140"/>
      <c r="O211" s="139"/>
    </row>
    <row r="212" spans="1:15" ht="36" customHeight="1" x14ac:dyDescent="0.2">
      <c r="A212" s="17"/>
      <c r="B212" s="14"/>
      <c r="C212" s="110" t="s">
        <v>24</v>
      </c>
      <c r="D212" s="10"/>
      <c r="E212" s="7"/>
      <c r="F212" s="10"/>
      <c r="G212" s="17"/>
      <c r="H212" s="20"/>
      <c r="J212" s="141"/>
      <c r="K212" s="142"/>
      <c r="L212" s="143"/>
      <c r="M212" s="144"/>
      <c r="N212" s="144"/>
      <c r="O212" s="144"/>
    </row>
    <row r="213" spans="1:15" s="106" customFormat="1" ht="30" customHeight="1" x14ac:dyDescent="0.25">
      <c r="A213" s="114" t="s">
        <v>60</v>
      </c>
      <c r="B213" s="72" t="s">
        <v>354</v>
      </c>
      <c r="C213" s="73" t="s">
        <v>61</v>
      </c>
      <c r="D213" s="70" t="s">
        <v>433</v>
      </c>
      <c r="E213" s="74"/>
      <c r="F213" s="102"/>
      <c r="G213" s="108"/>
      <c r="H213" s="104"/>
      <c r="I213" s="105"/>
      <c r="J213" s="136"/>
      <c r="K213" s="137"/>
      <c r="L213" s="138"/>
      <c r="M213" s="139"/>
      <c r="N213" s="140"/>
      <c r="O213" s="139"/>
    </row>
    <row r="214" spans="1:15" s="76" customFormat="1" ht="30" customHeight="1" x14ac:dyDescent="0.2">
      <c r="A214" s="114" t="s">
        <v>105</v>
      </c>
      <c r="B214" s="75" t="s">
        <v>33</v>
      </c>
      <c r="C214" s="73" t="s">
        <v>106</v>
      </c>
      <c r="D214" s="70"/>
      <c r="E214" s="74" t="s">
        <v>32</v>
      </c>
      <c r="F214" s="102">
        <v>100</v>
      </c>
      <c r="G214" s="103"/>
      <c r="H214" s="104">
        <f>ROUND(G214*F214,2)</f>
        <v>0</v>
      </c>
      <c r="I214" s="115"/>
      <c r="J214" s="141"/>
      <c r="K214" s="142"/>
      <c r="L214" s="143"/>
      <c r="M214" s="144"/>
      <c r="N214" s="144"/>
      <c r="O214" s="144"/>
    </row>
    <row r="215" spans="1:15" ht="36" customHeight="1" x14ac:dyDescent="0.25">
      <c r="A215" s="17"/>
      <c r="B215" s="14"/>
      <c r="C215" s="110" t="s">
        <v>25</v>
      </c>
      <c r="D215" s="10"/>
      <c r="E215" s="7"/>
      <c r="F215" s="10"/>
      <c r="G215" s="17"/>
      <c r="H215" s="20"/>
      <c r="J215" s="136"/>
      <c r="K215" s="137"/>
      <c r="L215" s="138"/>
      <c r="M215" s="139"/>
      <c r="N215" s="140"/>
      <c r="O215" s="139"/>
    </row>
    <row r="216" spans="1:15" s="106" customFormat="1" ht="30" customHeight="1" x14ac:dyDescent="0.2">
      <c r="A216" s="114"/>
      <c r="B216" s="119" t="s">
        <v>355</v>
      </c>
      <c r="C216" s="73" t="s">
        <v>307</v>
      </c>
      <c r="D216" s="70" t="s">
        <v>437</v>
      </c>
      <c r="E216" s="74" t="s">
        <v>39</v>
      </c>
      <c r="F216" s="102">
        <v>44</v>
      </c>
      <c r="G216" s="103"/>
      <c r="H216" s="104">
        <f t="shared" ref="H216:H219" si="34">ROUND(G216*F216,2)</f>
        <v>0</v>
      </c>
      <c r="I216" s="105"/>
      <c r="J216" s="141"/>
      <c r="K216" s="142"/>
      <c r="L216" s="143"/>
      <c r="M216" s="144"/>
      <c r="N216" s="144"/>
      <c r="O216" s="144"/>
    </row>
    <row r="217" spans="1:15" s="106" customFormat="1" ht="30" customHeight="1" x14ac:dyDescent="0.25">
      <c r="A217" s="114"/>
      <c r="B217" s="119" t="s">
        <v>356</v>
      </c>
      <c r="C217" s="73" t="s">
        <v>308</v>
      </c>
      <c r="D217" s="70" t="s">
        <v>438</v>
      </c>
      <c r="E217" s="74" t="s">
        <v>39</v>
      </c>
      <c r="F217" s="102">
        <v>21</v>
      </c>
      <c r="G217" s="103"/>
      <c r="H217" s="104">
        <f t="shared" si="34"/>
        <v>0</v>
      </c>
      <c r="I217" s="105"/>
      <c r="J217" s="136"/>
      <c r="K217" s="137"/>
      <c r="L217" s="138"/>
      <c r="M217" s="139"/>
      <c r="N217" s="140"/>
      <c r="O217" s="139"/>
    </row>
    <row r="218" spans="1:15" s="106" customFormat="1" ht="30" customHeight="1" x14ac:dyDescent="0.2">
      <c r="A218" s="114"/>
      <c r="B218" s="119" t="s">
        <v>407</v>
      </c>
      <c r="C218" s="73" t="s">
        <v>337</v>
      </c>
      <c r="D218" s="70" t="s">
        <v>381</v>
      </c>
      <c r="E218" s="74" t="s">
        <v>39</v>
      </c>
      <c r="F218" s="102">
        <v>1</v>
      </c>
      <c r="G218" s="103"/>
      <c r="H218" s="104">
        <f t="shared" si="34"/>
        <v>0</v>
      </c>
      <c r="I218" s="105"/>
      <c r="J218" s="141"/>
      <c r="K218" s="142"/>
      <c r="L218" s="143"/>
      <c r="M218" s="144"/>
      <c r="N218" s="144"/>
      <c r="O218" s="144"/>
    </row>
    <row r="219" spans="1:15" s="106" customFormat="1" ht="30" customHeight="1" x14ac:dyDescent="0.25">
      <c r="A219" s="114"/>
      <c r="B219" s="119" t="s">
        <v>440</v>
      </c>
      <c r="C219" s="73" t="s">
        <v>338</v>
      </c>
      <c r="D219" s="70" t="s">
        <v>127</v>
      </c>
      <c r="E219" s="74" t="s">
        <v>39</v>
      </c>
      <c r="F219" s="102">
        <v>1</v>
      </c>
      <c r="G219" s="103"/>
      <c r="H219" s="104">
        <f t="shared" si="34"/>
        <v>0</v>
      </c>
      <c r="I219" s="105"/>
      <c r="J219" s="136"/>
      <c r="K219" s="137"/>
      <c r="L219" s="138"/>
      <c r="M219" s="139"/>
      <c r="N219" s="140"/>
      <c r="O219" s="139"/>
    </row>
    <row r="220" spans="1:15" s="38" customFormat="1" ht="30" customHeight="1" thickBot="1" x14ac:dyDescent="0.3">
      <c r="A220" s="39"/>
      <c r="B220" s="34" t="s">
        <v>16</v>
      </c>
      <c r="C220" s="157" t="str">
        <f>C174</f>
        <v>WELLINGTON AVENUE from West Limit Approach to Berry Street - New Active Transportation Pathway</v>
      </c>
      <c r="D220" s="158"/>
      <c r="E220" s="158"/>
      <c r="F220" s="159"/>
      <c r="G220" s="39" t="s">
        <v>17</v>
      </c>
      <c r="H220" s="39">
        <f>SUM(H175:H219)</f>
        <v>0</v>
      </c>
      <c r="J220" s="136"/>
      <c r="K220" s="137"/>
      <c r="L220" s="138"/>
      <c r="M220" s="139"/>
      <c r="N220" s="140"/>
      <c r="O220" s="139"/>
    </row>
    <row r="221" spans="1:15" s="38" customFormat="1" ht="39.75" customHeight="1" thickTop="1" x14ac:dyDescent="0.2">
      <c r="A221" s="36"/>
      <c r="B221" s="35" t="s">
        <v>145</v>
      </c>
      <c r="C221" s="154" t="s">
        <v>361</v>
      </c>
      <c r="D221" s="155"/>
      <c r="E221" s="155"/>
      <c r="F221" s="156"/>
      <c r="G221" s="36"/>
      <c r="H221" s="37"/>
      <c r="J221" s="141"/>
      <c r="K221" s="142"/>
      <c r="L221" s="143"/>
      <c r="M221" s="144"/>
      <c r="N221" s="144"/>
      <c r="O221" s="144"/>
    </row>
    <row r="222" spans="1:15" ht="36" customHeight="1" x14ac:dyDescent="0.25">
      <c r="A222" s="17"/>
      <c r="B222" s="14"/>
      <c r="C222" s="31" t="s">
        <v>19</v>
      </c>
      <c r="D222" s="10"/>
      <c r="E222" s="8" t="s">
        <v>2</v>
      </c>
      <c r="F222" s="8" t="s">
        <v>2</v>
      </c>
      <c r="G222" s="17" t="s">
        <v>2</v>
      </c>
      <c r="H222" s="20"/>
      <c r="J222" s="136"/>
      <c r="K222" s="137"/>
      <c r="L222" s="138"/>
      <c r="M222" s="139"/>
      <c r="N222" s="140"/>
      <c r="O222" s="139"/>
    </row>
    <row r="223" spans="1:15" s="106" customFormat="1" ht="38.450000000000003" customHeight="1" x14ac:dyDescent="0.25">
      <c r="A223" s="107" t="s">
        <v>35</v>
      </c>
      <c r="B223" s="72" t="s">
        <v>237</v>
      </c>
      <c r="C223" s="73" t="s">
        <v>36</v>
      </c>
      <c r="D223" s="101" t="s">
        <v>240</v>
      </c>
      <c r="E223" s="74"/>
      <c r="F223" s="102"/>
      <c r="G223" s="108"/>
      <c r="H223" s="104"/>
      <c r="I223" s="105"/>
      <c r="J223" s="136"/>
      <c r="K223" s="137"/>
      <c r="L223" s="138"/>
      <c r="M223" s="139"/>
      <c r="N223" s="140"/>
      <c r="O223" s="139"/>
    </row>
    <row r="224" spans="1:15" s="106" customFormat="1" ht="30" customHeight="1" x14ac:dyDescent="0.2">
      <c r="A224" s="107" t="s">
        <v>244</v>
      </c>
      <c r="B224" s="75" t="s">
        <v>33</v>
      </c>
      <c r="C224" s="73" t="s">
        <v>245</v>
      </c>
      <c r="D224" s="70" t="s">
        <v>2</v>
      </c>
      <c r="E224" s="74" t="s">
        <v>30</v>
      </c>
      <c r="F224" s="102">
        <v>6</v>
      </c>
      <c r="G224" s="103"/>
      <c r="H224" s="104">
        <f t="shared" ref="H224:H225" si="35">ROUND(G224*F224,2)</f>
        <v>0</v>
      </c>
      <c r="I224" s="105"/>
      <c r="J224" s="141"/>
      <c r="K224" s="142"/>
      <c r="L224" s="143"/>
      <c r="M224" s="144"/>
      <c r="N224" s="144"/>
      <c r="O224" s="144"/>
    </row>
    <row r="225" spans="1:15" s="76" customFormat="1" ht="30" customHeight="1" x14ac:dyDescent="0.25">
      <c r="A225" s="71" t="s">
        <v>37</v>
      </c>
      <c r="B225" s="72" t="s">
        <v>384</v>
      </c>
      <c r="C225" s="73" t="s">
        <v>38</v>
      </c>
      <c r="D225" s="101" t="s">
        <v>240</v>
      </c>
      <c r="E225" s="74" t="s">
        <v>32</v>
      </c>
      <c r="F225" s="102">
        <v>303</v>
      </c>
      <c r="G225" s="103"/>
      <c r="H225" s="104">
        <f t="shared" si="35"/>
        <v>0</v>
      </c>
      <c r="I225" s="105"/>
      <c r="J225" s="136"/>
      <c r="K225" s="137"/>
      <c r="L225" s="138"/>
      <c r="M225" s="139"/>
      <c r="N225" s="140"/>
      <c r="O225" s="139"/>
    </row>
    <row r="226" spans="1:15" ht="36" customHeight="1" x14ac:dyDescent="0.2">
      <c r="A226" s="17"/>
      <c r="B226" s="14"/>
      <c r="C226" s="32" t="s">
        <v>233</v>
      </c>
      <c r="D226" s="10"/>
      <c r="E226" s="7"/>
      <c r="F226" s="10"/>
      <c r="G226" s="17"/>
      <c r="H226" s="20"/>
      <c r="J226" s="141"/>
      <c r="K226" s="142"/>
      <c r="L226" s="143"/>
      <c r="M226" s="144"/>
      <c r="N226" s="144"/>
      <c r="O226" s="144"/>
    </row>
    <row r="227" spans="1:15" s="106" customFormat="1" ht="30" customHeight="1" x14ac:dyDescent="0.25">
      <c r="A227" s="114" t="s">
        <v>63</v>
      </c>
      <c r="B227" s="72" t="s">
        <v>303</v>
      </c>
      <c r="C227" s="73" t="s">
        <v>64</v>
      </c>
      <c r="D227" s="101" t="s">
        <v>240</v>
      </c>
      <c r="E227" s="74"/>
      <c r="F227" s="102"/>
      <c r="G227" s="108"/>
      <c r="H227" s="104"/>
      <c r="I227" s="105"/>
      <c r="J227" s="136"/>
      <c r="K227" s="137"/>
      <c r="L227" s="138"/>
      <c r="M227" s="139"/>
      <c r="N227" s="140"/>
      <c r="O227" s="139"/>
    </row>
    <row r="228" spans="1:15" s="76" customFormat="1" ht="30" customHeight="1" x14ac:dyDescent="0.2">
      <c r="A228" s="114" t="s">
        <v>112</v>
      </c>
      <c r="B228" s="75" t="s">
        <v>33</v>
      </c>
      <c r="C228" s="73" t="s">
        <v>113</v>
      </c>
      <c r="D228" s="70" t="s">
        <v>2</v>
      </c>
      <c r="E228" s="74" t="s">
        <v>32</v>
      </c>
      <c r="F228" s="102">
        <v>1480</v>
      </c>
      <c r="G228" s="103"/>
      <c r="H228" s="104">
        <f>ROUND(G228*F228,2)</f>
        <v>0</v>
      </c>
      <c r="I228" s="116"/>
      <c r="J228" s="141"/>
      <c r="K228" s="142"/>
      <c r="L228" s="143"/>
      <c r="M228" s="144"/>
      <c r="N228" s="144"/>
      <c r="O228" s="144"/>
    </row>
    <row r="229" spans="1:15" s="76" customFormat="1" ht="43.9" customHeight="1" x14ac:dyDescent="0.25">
      <c r="A229" s="114" t="s">
        <v>146</v>
      </c>
      <c r="B229" s="119" t="s">
        <v>304</v>
      </c>
      <c r="C229" s="73" t="s">
        <v>147</v>
      </c>
      <c r="D229" s="70" t="s">
        <v>328</v>
      </c>
      <c r="E229" s="74"/>
      <c r="F229" s="102"/>
      <c r="G229" s="108"/>
      <c r="H229" s="104"/>
      <c r="I229" s="105"/>
      <c r="J229" s="136"/>
      <c r="K229" s="137"/>
      <c r="L229" s="138"/>
      <c r="M229" s="139"/>
      <c r="N229" s="140"/>
      <c r="O229" s="139"/>
    </row>
    <row r="230" spans="1:15" s="76" customFormat="1" ht="43.9" customHeight="1" x14ac:dyDescent="0.2">
      <c r="A230" s="114" t="s">
        <v>329</v>
      </c>
      <c r="B230" s="75" t="s">
        <v>33</v>
      </c>
      <c r="C230" s="73" t="s">
        <v>409</v>
      </c>
      <c r="D230" s="70" t="s">
        <v>2</v>
      </c>
      <c r="E230" s="74" t="s">
        <v>32</v>
      </c>
      <c r="F230" s="102">
        <v>56</v>
      </c>
      <c r="G230" s="103"/>
      <c r="H230" s="104">
        <f t="shared" ref="H230:H233" si="36">ROUND(G230*F230,2)</f>
        <v>0</v>
      </c>
      <c r="I230" s="105"/>
      <c r="J230" s="141"/>
      <c r="K230" s="142"/>
      <c r="L230" s="143"/>
      <c r="M230" s="144"/>
      <c r="N230" s="144"/>
      <c r="O230" s="144"/>
    </row>
    <row r="231" spans="1:15" s="76" customFormat="1" ht="43.9" customHeight="1" x14ac:dyDescent="0.25">
      <c r="A231" s="114" t="s">
        <v>330</v>
      </c>
      <c r="B231" s="75" t="s">
        <v>40</v>
      </c>
      <c r="C231" s="73" t="s">
        <v>410</v>
      </c>
      <c r="D231" s="70" t="s">
        <v>2</v>
      </c>
      <c r="E231" s="74" t="s">
        <v>32</v>
      </c>
      <c r="F231" s="102">
        <v>365</v>
      </c>
      <c r="G231" s="103"/>
      <c r="H231" s="104">
        <f t="shared" si="36"/>
        <v>0</v>
      </c>
      <c r="I231" s="105"/>
      <c r="J231" s="136"/>
      <c r="K231" s="137"/>
      <c r="L231" s="138"/>
      <c r="M231" s="139"/>
      <c r="N231" s="140"/>
      <c r="O231" s="139"/>
    </row>
    <row r="232" spans="1:15" s="76" customFormat="1" ht="43.9" customHeight="1" x14ac:dyDescent="0.2">
      <c r="A232" s="114" t="s">
        <v>331</v>
      </c>
      <c r="B232" s="75" t="s">
        <v>50</v>
      </c>
      <c r="C232" s="73" t="s">
        <v>411</v>
      </c>
      <c r="D232" s="70" t="s">
        <v>2</v>
      </c>
      <c r="E232" s="74" t="s">
        <v>32</v>
      </c>
      <c r="F232" s="102">
        <v>22</v>
      </c>
      <c r="G232" s="103"/>
      <c r="H232" s="104">
        <f t="shared" si="36"/>
        <v>0</v>
      </c>
      <c r="I232" s="105"/>
      <c r="J232" s="141"/>
      <c r="K232" s="142"/>
      <c r="L232" s="143"/>
      <c r="M232" s="144"/>
      <c r="N232" s="144"/>
      <c r="O232" s="144"/>
    </row>
    <row r="233" spans="1:15" s="76" customFormat="1" ht="43.9" customHeight="1" x14ac:dyDescent="0.25">
      <c r="A233" s="114" t="s">
        <v>332</v>
      </c>
      <c r="B233" s="75" t="s">
        <v>59</v>
      </c>
      <c r="C233" s="73" t="s">
        <v>412</v>
      </c>
      <c r="D233" s="70" t="s">
        <v>2</v>
      </c>
      <c r="E233" s="74" t="s">
        <v>32</v>
      </c>
      <c r="F233" s="102">
        <v>65</v>
      </c>
      <c r="G233" s="103"/>
      <c r="H233" s="104">
        <f t="shared" si="36"/>
        <v>0</v>
      </c>
      <c r="I233" s="105"/>
      <c r="J233" s="136"/>
      <c r="K233" s="137"/>
      <c r="L233" s="138"/>
      <c r="M233" s="139"/>
      <c r="N233" s="140"/>
      <c r="O233" s="139"/>
    </row>
    <row r="234" spans="1:15" s="76" customFormat="1" ht="30" customHeight="1" x14ac:dyDescent="0.2">
      <c r="A234" s="114" t="s">
        <v>41</v>
      </c>
      <c r="B234" s="72" t="s">
        <v>385</v>
      </c>
      <c r="C234" s="73" t="s">
        <v>42</v>
      </c>
      <c r="D234" s="70" t="s">
        <v>114</v>
      </c>
      <c r="E234" s="74"/>
      <c r="F234" s="102"/>
      <c r="G234" s="108"/>
      <c r="H234" s="104"/>
      <c r="I234" s="105"/>
      <c r="J234" s="141"/>
      <c r="K234" s="142"/>
      <c r="L234" s="143"/>
      <c r="M234" s="144"/>
      <c r="N234" s="144"/>
      <c r="O234" s="144"/>
    </row>
    <row r="235" spans="1:15" s="76" customFormat="1" ht="30" customHeight="1" x14ac:dyDescent="0.25">
      <c r="A235" s="114" t="s">
        <v>43</v>
      </c>
      <c r="B235" s="75" t="s">
        <v>33</v>
      </c>
      <c r="C235" s="73" t="s">
        <v>44</v>
      </c>
      <c r="D235" s="70" t="s">
        <v>2</v>
      </c>
      <c r="E235" s="74" t="s">
        <v>39</v>
      </c>
      <c r="F235" s="102">
        <v>388</v>
      </c>
      <c r="G235" s="103"/>
      <c r="H235" s="104">
        <f>ROUND(G235*F235,2)</f>
        <v>0</v>
      </c>
      <c r="I235" s="105"/>
      <c r="J235" s="136"/>
      <c r="K235" s="137"/>
      <c r="L235" s="138"/>
      <c r="M235" s="139"/>
      <c r="N235" s="140"/>
      <c r="O235" s="139"/>
    </row>
    <row r="236" spans="1:15" s="76" customFormat="1" ht="30" customHeight="1" x14ac:dyDescent="0.2">
      <c r="A236" s="114" t="s">
        <v>45</v>
      </c>
      <c r="B236" s="72" t="s">
        <v>386</v>
      </c>
      <c r="C236" s="73" t="s">
        <v>46</v>
      </c>
      <c r="D236" s="70" t="s">
        <v>114</v>
      </c>
      <c r="E236" s="74"/>
      <c r="F236" s="102"/>
      <c r="G236" s="108"/>
      <c r="H236" s="104"/>
      <c r="I236" s="105"/>
      <c r="J236" s="141"/>
      <c r="K236" s="142"/>
      <c r="L236" s="143"/>
      <c r="M236" s="144"/>
      <c r="N236" s="144"/>
      <c r="O236" s="144"/>
    </row>
    <row r="237" spans="1:15" s="76" customFormat="1" ht="30" customHeight="1" x14ac:dyDescent="0.25">
      <c r="A237" s="120" t="s">
        <v>115</v>
      </c>
      <c r="B237" s="121" t="s">
        <v>33</v>
      </c>
      <c r="C237" s="122" t="s">
        <v>116</v>
      </c>
      <c r="D237" s="121" t="s">
        <v>2</v>
      </c>
      <c r="E237" s="121" t="s">
        <v>39</v>
      </c>
      <c r="F237" s="102">
        <v>145</v>
      </c>
      <c r="G237" s="103"/>
      <c r="H237" s="104">
        <f>ROUND(G237*F237,2)</f>
        <v>0</v>
      </c>
      <c r="I237" s="105"/>
      <c r="J237" s="136"/>
      <c r="K237" s="137"/>
      <c r="L237" s="138"/>
      <c r="M237" s="139"/>
      <c r="N237" s="140"/>
      <c r="O237" s="139"/>
    </row>
    <row r="238" spans="1:15" s="76" customFormat="1" ht="30" customHeight="1" x14ac:dyDescent="0.2">
      <c r="A238" s="114" t="s">
        <v>47</v>
      </c>
      <c r="B238" s="75" t="s">
        <v>40</v>
      </c>
      <c r="C238" s="73" t="s">
        <v>48</v>
      </c>
      <c r="D238" s="70" t="s">
        <v>2</v>
      </c>
      <c r="E238" s="74" t="s">
        <v>39</v>
      </c>
      <c r="F238" s="102">
        <v>682</v>
      </c>
      <c r="G238" s="103"/>
      <c r="H238" s="104">
        <f>ROUND(G238*F238,2)</f>
        <v>0</v>
      </c>
      <c r="I238" s="105"/>
      <c r="J238" s="141"/>
      <c r="K238" s="142"/>
      <c r="L238" s="143"/>
      <c r="M238" s="144"/>
      <c r="N238" s="144"/>
      <c r="O238" s="144"/>
    </row>
    <row r="239" spans="1:15" s="106" customFormat="1" ht="43.9" customHeight="1" x14ac:dyDescent="0.25">
      <c r="A239" s="114" t="s">
        <v>148</v>
      </c>
      <c r="B239" s="72" t="s">
        <v>387</v>
      </c>
      <c r="C239" s="73" t="s">
        <v>149</v>
      </c>
      <c r="D239" s="70" t="s">
        <v>279</v>
      </c>
      <c r="E239" s="74"/>
      <c r="F239" s="102"/>
      <c r="G239" s="108"/>
      <c r="H239" s="104"/>
      <c r="I239" s="105"/>
      <c r="J239" s="136"/>
      <c r="K239" s="137"/>
      <c r="L239" s="138"/>
      <c r="M239" s="139"/>
      <c r="N239" s="140"/>
      <c r="O239" s="139"/>
    </row>
    <row r="240" spans="1:15" s="76" customFormat="1" ht="30" customHeight="1" x14ac:dyDescent="0.2">
      <c r="A240" s="114" t="s">
        <v>150</v>
      </c>
      <c r="B240" s="75" t="s">
        <v>33</v>
      </c>
      <c r="C240" s="73" t="s">
        <v>333</v>
      </c>
      <c r="D240" s="70" t="s">
        <v>151</v>
      </c>
      <c r="E240" s="74"/>
      <c r="F240" s="102"/>
      <c r="G240" s="108"/>
      <c r="H240" s="104"/>
      <c r="I240" s="105"/>
      <c r="J240" s="141"/>
      <c r="K240" s="142"/>
      <c r="L240" s="143"/>
      <c r="M240" s="144"/>
      <c r="N240" s="144"/>
      <c r="O240" s="144"/>
    </row>
    <row r="241" spans="1:15" s="76" customFormat="1" ht="30" customHeight="1" x14ac:dyDescent="0.25">
      <c r="A241" s="114" t="s">
        <v>152</v>
      </c>
      <c r="B241" s="77" t="s">
        <v>87</v>
      </c>
      <c r="C241" s="73" t="s">
        <v>153</v>
      </c>
      <c r="D241" s="70"/>
      <c r="E241" s="74" t="s">
        <v>32</v>
      </c>
      <c r="F241" s="102">
        <v>142</v>
      </c>
      <c r="G241" s="103"/>
      <c r="H241" s="104">
        <f>ROUND(G241*F241,2)</f>
        <v>0</v>
      </c>
      <c r="I241" s="123"/>
      <c r="J241" s="136"/>
      <c r="K241" s="137"/>
      <c r="L241" s="138"/>
      <c r="M241" s="139"/>
      <c r="N241" s="140"/>
      <c r="O241" s="139"/>
    </row>
    <row r="242" spans="1:15" s="76" customFormat="1" ht="30" customHeight="1" x14ac:dyDescent="0.2">
      <c r="A242" s="114" t="s">
        <v>154</v>
      </c>
      <c r="B242" s="77" t="s">
        <v>88</v>
      </c>
      <c r="C242" s="73" t="s">
        <v>155</v>
      </c>
      <c r="D242" s="70"/>
      <c r="E242" s="74" t="s">
        <v>32</v>
      </c>
      <c r="F242" s="102">
        <v>96</v>
      </c>
      <c r="G242" s="103"/>
      <c r="H242" s="104">
        <f>ROUND(G242*F242,2)</f>
        <v>0</v>
      </c>
      <c r="I242" s="105"/>
      <c r="J242" s="141"/>
      <c r="K242" s="142"/>
      <c r="L242" s="143"/>
      <c r="M242" s="144"/>
      <c r="N242" s="144"/>
      <c r="O242" s="144"/>
    </row>
    <row r="243" spans="1:15" s="76" customFormat="1" ht="30" customHeight="1" x14ac:dyDescent="0.25">
      <c r="A243" s="114" t="s">
        <v>178</v>
      </c>
      <c r="B243" s="77" t="s">
        <v>89</v>
      </c>
      <c r="C243" s="73" t="s">
        <v>179</v>
      </c>
      <c r="D243" s="70" t="s">
        <v>2</v>
      </c>
      <c r="E243" s="74" t="s">
        <v>32</v>
      </c>
      <c r="F243" s="102">
        <v>75</v>
      </c>
      <c r="G243" s="103"/>
      <c r="H243" s="104">
        <f>ROUND(G243*F243,2)</f>
        <v>0</v>
      </c>
      <c r="I243" s="124"/>
      <c r="J243" s="136"/>
      <c r="K243" s="137"/>
      <c r="L243" s="138"/>
      <c r="M243" s="139"/>
      <c r="N243" s="140"/>
      <c r="O243" s="139"/>
    </row>
    <row r="244" spans="1:15" s="76" customFormat="1" ht="30" customHeight="1" x14ac:dyDescent="0.2">
      <c r="A244" s="114" t="s">
        <v>334</v>
      </c>
      <c r="B244" s="75" t="s">
        <v>40</v>
      </c>
      <c r="C244" s="73" t="s">
        <v>282</v>
      </c>
      <c r="D244" s="70" t="s">
        <v>130</v>
      </c>
      <c r="E244" s="74" t="s">
        <v>32</v>
      </c>
      <c r="F244" s="102">
        <v>1</v>
      </c>
      <c r="G244" s="103"/>
      <c r="H244" s="104">
        <f t="shared" ref="H244:H245" si="37">ROUND(G244*F244,2)</f>
        <v>0</v>
      </c>
      <c r="I244" s="105"/>
      <c r="J244" s="141"/>
      <c r="K244" s="142"/>
      <c r="L244" s="143"/>
      <c r="M244" s="144"/>
      <c r="N244" s="144"/>
      <c r="O244" s="144"/>
    </row>
    <row r="245" spans="1:15" s="76" customFormat="1" ht="36" customHeight="1" x14ac:dyDescent="0.25">
      <c r="A245" s="114" t="s">
        <v>284</v>
      </c>
      <c r="B245" s="75" t="s">
        <v>50</v>
      </c>
      <c r="C245" s="73" t="s">
        <v>286</v>
      </c>
      <c r="D245" s="70" t="s">
        <v>285</v>
      </c>
      <c r="E245" s="74" t="s">
        <v>32</v>
      </c>
      <c r="F245" s="102">
        <v>78</v>
      </c>
      <c r="G245" s="103"/>
      <c r="H245" s="104">
        <f t="shared" si="37"/>
        <v>0</v>
      </c>
      <c r="I245" s="105"/>
      <c r="J245" s="136"/>
      <c r="K245" s="137"/>
      <c r="L245" s="138"/>
      <c r="M245" s="139"/>
      <c r="N245" s="140"/>
      <c r="O245" s="139"/>
    </row>
    <row r="246" spans="1:15" s="76" customFormat="1" ht="36" customHeight="1" x14ac:dyDescent="0.2">
      <c r="A246" s="114" t="s">
        <v>90</v>
      </c>
      <c r="B246" s="72" t="s">
        <v>388</v>
      </c>
      <c r="C246" s="73" t="s">
        <v>51</v>
      </c>
      <c r="D246" s="70" t="s">
        <v>119</v>
      </c>
      <c r="E246" s="74"/>
      <c r="F246" s="102"/>
      <c r="G246" s="108"/>
      <c r="H246" s="104"/>
      <c r="I246" s="105"/>
      <c r="J246" s="141"/>
      <c r="K246" s="142"/>
      <c r="L246" s="143"/>
      <c r="M246" s="144"/>
      <c r="N246" s="144"/>
      <c r="O246" s="144"/>
    </row>
    <row r="247" spans="1:15" s="76" customFormat="1" ht="30" customHeight="1" x14ac:dyDescent="0.25">
      <c r="A247" s="114" t="s">
        <v>300</v>
      </c>
      <c r="B247" s="75" t="s">
        <v>33</v>
      </c>
      <c r="C247" s="73" t="s">
        <v>357</v>
      </c>
      <c r="D247" s="70" t="s">
        <v>216</v>
      </c>
      <c r="E247" s="74"/>
      <c r="F247" s="102"/>
      <c r="G247" s="109"/>
      <c r="H247" s="104"/>
      <c r="I247" s="105"/>
      <c r="J247" s="136"/>
      <c r="K247" s="137"/>
      <c r="L247" s="138"/>
      <c r="M247" s="139"/>
      <c r="N247" s="140"/>
      <c r="O247" s="139"/>
    </row>
    <row r="248" spans="1:15" s="76" customFormat="1" ht="30" customHeight="1" x14ac:dyDescent="0.2">
      <c r="A248" s="114" t="s">
        <v>335</v>
      </c>
      <c r="B248" s="126" t="s">
        <v>87</v>
      </c>
      <c r="C248" s="127" t="s">
        <v>226</v>
      </c>
      <c r="D248" s="101"/>
      <c r="E248" s="128" t="s">
        <v>49</v>
      </c>
      <c r="F248" s="129">
        <v>20</v>
      </c>
      <c r="G248" s="103"/>
      <c r="H248" s="109">
        <f>ROUND(G248*F248,2)</f>
        <v>0</v>
      </c>
      <c r="I248" s="130"/>
      <c r="J248" s="141"/>
      <c r="K248" s="142"/>
      <c r="L248" s="143"/>
      <c r="M248" s="144"/>
      <c r="N248" s="144"/>
      <c r="O248" s="144"/>
    </row>
    <row r="249" spans="1:15" s="76" customFormat="1" ht="30" customHeight="1" x14ac:dyDescent="0.25">
      <c r="A249" s="114" t="s">
        <v>290</v>
      </c>
      <c r="B249" s="126" t="s">
        <v>88</v>
      </c>
      <c r="C249" s="127" t="s">
        <v>291</v>
      </c>
      <c r="D249" s="101"/>
      <c r="E249" s="128" t="s">
        <v>49</v>
      </c>
      <c r="F249" s="129">
        <v>64</v>
      </c>
      <c r="G249" s="103"/>
      <c r="H249" s="109">
        <f>ROUND(G249*F249,2)</f>
        <v>0</v>
      </c>
      <c r="I249" s="130"/>
      <c r="J249" s="136"/>
      <c r="K249" s="137"/>
      <c r="L249" s="138"/>
      <c r="M249" s="139"/>
      <c r="N249" s="140"/>
      <c r="O249" s="139"/>
    </row>
    <row r="250" spans="1:15" s="76" customFormat="1" ht="36" customHeight="1" x14ac:dyDescent="0.2">
      <c r="A250" s="114" t="s">
        <v>92</v>
      </c>
      <c r="B250" s="75" t="s">
        <v>40</v>
      </c>
      <c r="C250" s="73" t="s">
        <v>360</v>
      </c>
      <c r="D250" s="70" t="s">
        <v>93</v>
      </c>
      <c r="E250" s="74" t="s">
        <v>49</v>
      </c>
      <c r="F250" s="102">
        <v>17</v>
      </c>
      <c r="G250" s="103"/>
      <c r="H250" s="104">
        <f t="shared" ref="H250:H253" si="38">ROUND(G250*F250,2)</f>
        <v>0</v>
      </c>
      <c r="I250" s="105"/>
      <c r="J250" s="141"/>
      <c r="K250" s="142"/>
      <c r="L250" s="143"/>
      <c r="M250" s="144"/>
      <c r="N250" s="144"/>
      <c r="O250" s="144"/>
    </row>
    <row r="251" spans="1:15" s="76" customFormat="1" ht="41.25" customHeight="1" x14ac:dyDescent="0.25">
      <c r="A251" s="114" t="s">
        <v>370</v>
      </c>
      <c r="B251" s="75" t="s">
        <v>50</v>
      </c>
      <c r="C251" s="73" t="s">
        <v>371</v>
      </c>
      <c r="D251" s="70" t="s">
        <v>157</v>
      </c>
      <c r="E251" s="74" t="s">
        <v>49</v>
      </c>
      <c r="F251" s="102">
        <v>147</v>
      </c>
      <c r="G251" s="103"/>
      <c r="H251" s="104">
        <f t="shared" si="38"/>
        <v>0</v>
      </c>
      <c r="I251" s="105"/>
      <c r="J251" s="136"/>
      <c r="K251" s="137"/>
      <c r="L251" s="138"/>
      <c r="M251" s="139"/>
      <c r="N251" s="140"/>
      <c r="O251" s="139"/>
    </row>
    <row r="252" spans="1:15" s="125" customFormat="1" ht="36.75" customHeight="1" x14ac:dyDescent="0.2">
      <c r="A252" s="114" t="s">
        <v>120</v>
      </c>
      <c r="B252" s="75" t="s">
        <v>59</v>
      </c>
      <c r="C252" s="73" t="s">
        <v>289</v>
      </c>
      <c r="D252" s="70" t="s">
        <v>94</v>
      </c>
      <c r="E252" s="74" t="s">
        <v>49</v>
      </c>
      <c r="F252" s="102">
        <v>155</v>
      </c>
      <c r="G252" s="103"/>
      <c r="H252" s="104">
        <f t="shared" si="38"/>
        <v>0</v>
      </c>
      <c r="I252" s="105"/>
      <c r="J252" s="141"/>
      <c r="K252" s="142"/>
      <c r="L252" s="143"/>
      <c r="M252" s="144"/>
      <c r="N252" s="144"/>
      <c r="O252" s="144"/>
    </row>
    <row r="253" spans="1:15" s="76" customFormat="1" ht="43.9" customHeight="1" x14ac:dyDescent="0.25">
      <c r="A253" s="114" t="s">
        <v>160</v>
      </c>
      <c r="B253" s="72" t="s">
        <v>389</v>
      </c>
      <c r="C253" s="73" t="s">
        <v>161</v>
      </c>
      <c r="D253" s="70" t="s">
        <v>162</v>
      </c>
      <c r="E253" s="74" t="s">
        <v>32</v>
      </c>
      <c r="F253" s="102">
        <v>12</v>
      </c>
      <c r="G253" s="103"/>
      <c r="H253" s="104">
        <f t="shared" si="38"/>
        <v>0</v>
      </c>
      <c r="I253" s="105"/>
      <c r="J253" s="136"/>
      <c r="K253" s="137"/>
      <c r="L253" s="138"/>
      <c r="M253" s="139"/>
      <c r="N253" s="140"/>
      <c r="O253" s="139"/>
    </row>
    <row r="254" spans="1:15" s="76" customFormat="1" ht="43.9" customHeight="1" x14ac:dyDescent="0.2">
      <c r="A254" s="114" t="s">
        <v>121</v>
      </c>
      <c r="B254" s="72" t="s">
        <v>373</v>
      </c>
      <c r="C254" s="73" t="s">
        <v>122</v>
      </c>
      <c r="D254" s="70" t="s">
        <v>254</v>
      </c>
      <c r="E254" s="111"/>
      <c r="F254" s="102"/>
      <c r="G254" s="108"/>
      <c r="H254" s="104"/>
      <c r="I254" s="105"/>
      <c r="J254" s="141"/>
      <c r="K254" s="142"/>
      <c r="L254" s="143"/>
      <c r="M254" s="144"/>
      <c r="N254" s="144"/>
      <c r="O254" s="144"/>
    </row>
    <row r="255" spans="1:15" s="76" customFormat="1" ht="30" customHeight="1" x14ac:dyDescent="0.25">
      <c r="A255" s="114" t="s">
        <v>163</v>
      </c>
      <c r="B255" s="75" t="s">
        <v>33</v>
      </c>
      <c r="C255" s="73" t="s">
        <v>164</v>
      </c>
      <c r="D255" s="70"/>
      <c r="E255" s="74"/>
      <c r="F255" s="102"/>
      <c r="G255" s="108"/>
      <c r="H255" s="104"/>
      <c r="I255" s="105"/>
      <c r="J255" s="136"/>
      <c r="K255" s="137"/>
      <c r="L255" s="138"/>
      <c r="M255" s="139"/>
      <c r="N255" s="140"/>
      <c r="O255" s="139"/>
    </row>
    <row r="256" spans="1:15" s="76" customFormat="1" ht="30" customHeight="1" x14ac:dyDescent="0.2">
      <c r="A256" s="114" t="s">
        <v>123</v>
      </c>
      <c r="B256" s="77" t="s">
        <v>87</v>
      </c>
      <c r="C256" s="73" t="s">
        <v>102</v>
      </c>
      <c r="D256" s="70"/>
      <c r="E256" s="74" t="s">
        <v>34</v>
      </c>
      <c r="F256" s="102">
        <v>3138</v>
      </c>
      <c r="G256" s="103"/>
      <c r="H256" s="104">
        <f>ROUND(G256*F256,2)</f>
        <v>0</v>
      </c>
      <c r="I256" s="105"/>
      <c r="J256" s="141"/>
      <c r="K256" s="142"/>
      <c r="L256" s="143"/>
      <c r="M256" s="144"/>
      <c r="N256" s="144"/>
      <c r="O256" s="144"/>
    </row>
    <row r="257" spans="1:15" s="76" customFormat="1" ht="30" customHeight="1" x14ac:dyDescent="0.25">
      <c r="A257" s="114" t="s">
        <v>124</v>
      </c>
      <c r="B257" s="75" t="s">
        <v>40</v>
      </c>
      <c r="C257" s="73" t="s">
        <v>65</v>
      </c>
      <c r="D257" s="70"/>
      <c r="E257" s="74"/>
      <c r="F257" s="102"/>
      <c r="G257" s="108"/>
      <c r="H257" s="104"/>
      <c r="I257" s="105"/>
      <c r="J257" s="136"/>
      <c r="K257" s="137"/>
      <c r="L257" s="138"/>
      <c r="M257" s="139"/>
      <c r="N257" s="140"/>
      <c r="O257" s="139"/>
    </row>
    <row r="258" spans="1:15" s="76" customFormat="1" ht="30" customHeight="1" x14ac:dyDescent="0.2">
      <c r="A258" s="114" t="s">
        <v>125</v>
      </c>
      <c r="B258" s="77" t="s">
        <v>87</v>
      </c>
      <c r="C258" s="73" t="s">
        <v>102</v>
      </c>
      <c r="D258" s="70"/>
      <c r="E258" s="74" t="s">
        <v>34</v>
      </c>
      <c r="F258" s="102">
        <v>292</v>
      </c>
      <c r="G258" s="103"/>
      <c r="H258" s="104">
        <f>ROUND(G258*F258,2)</f>
        <v>0</v>
      </c>
      <c r="I258" s="105"/>
      <c r="J258" s="141"/>
      <c r="K258" s="142"/>
      <c r="L258" s="143"/>
      <c r="M258" s="144"/>
      <c r="N258" s="144"/>
      <c r="O258" s="144"/>
    </row>
    <row r="259" spans="1:15" s="106" customFormat="1" ht="30" customHeight="1" x14ac:dyDescent="0.25">
      <c r="A259" s="114" t="s">
        <v>95</v>
      </c>
      <c r="B259" s="72" t="s">
        <v>390</v>
      </c>
      <c r="C259" s="73" t="s">
        <v>96</v>
      </c>
      <c r="D259" s="70" t="s">
        <v>165</v>
      </c>
      <c r="E259" s="74"/>
      <c r="F259" s="102"/>
      <c r="G259" s="108"/>
      <c r="H259" s="104"/>
      <c r="I259" s="105"/>
      <c r="J259" s="136"/>
      <c r="K259" s="137"/>
      <c r="L259" s="138"/>
      <c r="M259" s="139"/>
      <c r="N259" s="140"/>
      <c r="O259" s="139"/>
    </row>
    <row r="260" spans="1:15" s="76" customFormat="1" ht="30" customHeight="1" x14ac:dyDescent="0.2">
      <c r="A260" s="114" t="s">
        <v>97</v>
      </c>
      <c r="B260" s="75" t="s">
        <v>33</v>
      </c>
      <c r="C260" s="73" t="s">
        <v>166</v>
      </c>
      <c r="D260" s="70" t="s">
        <v>2</v>
      </c>
      <c r="E260" s="74" t="s">
        <v>32</v>
      </c>
      <c r="F260" s="102">
        <v>60</v>
      </c>
      <c r="G260" s="103"/>
      <c r="H260" s="104">
        <f t="shared" ref="H260:H263" si="39">ROUND(G260*F260,2)</f>
        <v>0</v>
      </c>
      <c r="I260" s="105"/>
      <c r="J260" s="141"/>
      <c r="K260" s="142"/>
      <c r="L260" s="143"/>
      <c r="M260" s="144"/>
      <c r="N260" s="144"/>
      <c r="O260" s="144"/>
    </row>
    <row r="261" spans="1:15" s="76" customFormat="1" ht="30" customHeight="1" x14ac:dyDescent="0.25">
      <c r="A261" s="114" t="s">
        <v>167</v>
      </c>
      <c r="B261" s="75" t="s">
        <v>40</v>
      </c>
      <c r="C261" s="73" t="s">
        <v>168</v>
      </c>
      <c r="D261" s="70" t="s">
        <v>2</v>
      </c>
      <c r="E261" s="74" t="s">
        <v>32</v>
      </c>
      <c r="F261" s="102">
        <v>2</v>
      </c>
      <c r="G261" s="103"/>
      <c r="H261" s="104">
        <f t="shared" si="39"/>
        <v>0</v>
      </c>
      <c r="I261" s="105"/>
      <c r="J261" s="136"/>
      <c r="K261" s="137"/>
      <c r="L261" s="138"/>
      <c r="M261" s="139"/>
      <c r="N261" s="140"/>
      <c r="O261" s="139"/>
    </row>
    <row r="262" spans="1:15" s="106" customFormat="1" ht="39" customHeight="1" x14ac:dyDescent="0.2">
      <c r="A262" s="114" t="s">
        <v>256</v>
      </c>
      <c r="B262" s="72" t="s">
        <v>391</v>
      </c>
      <c r="C262" s="73" t="s">
        <v>257</v>
      </c>
      <c r="D262" s="70" t="s">
        <v>436</v>
      </c>
      <c r="E262" s="74"/>
      <c r="F262" s="113"/>
      <c r="G262" s="109"/>
      <c r="H262" s="104">
        <f t="shared" si="39"/>
        <v>0</v>
      </c>
      <c r="I262" s="116"/>
      <c r="J262" s="141"/>
      <c r="K262" s="142"/>
      <c r="L262" s="143"/>
      <c r="M262" s="144"/>
      <c r="N262" s="144"/>
      <c r="O262" s="144"/>
    </row>
    <row r="263" spans="1:15" s="106" customFormat="1" ht="25.5" customHeight="1" x14ac:dyDescent="0.25">
      <c r="A263" s="114" t="s">
        <v>259</v>
      </c>
      <c r="B263" s="75" t="s">
        <v>33</v>
      </c>
      <c r="C263" s="73" t="s">
        <v>260</v>
      </c>
      <c r="D263" s="70"/>
      <c r="E263" s="74" t="s">
        <v>32</v>
      </c>
      <c r="F263" s="113">
        <v>587</v>
      </c>
      <c r="G263" s="103"/>
      <c r="H263" s="104">
        <f t="shared" si="39"/>
        <v>0</v>
      </c>
      <c r="I263" s="116"/>
      <c r="J263" s="136"/>
      <c r="K263" s="137"/>
      <c r="L263" s="138"/>
      <c r="M263" s="139"/>
      <c r="N263" s="140"/>
      <c r="O263" s="139"/>
    </row>
    <row r="264" spans="1:15" ht="36" customHeight="1" x14ac:dyDescent="0.2">
      <c r="A264" s="17"/>
      <c r="B264" s="14"/>
      <c r="C264" s="110" t="s">
        <v>21</v>
      </c>
      <c r="D264" s="10"/>
      <c r="E264" s="7"/>
      <c r="F264" s="10"/>
      <c r="G264" s="17"/>
      <c r="H264" s="20"/>
      <c r="J264" s="141"/>
      <c r="K264" s="142"/>
      <c r="L264" s="143"/>
      <c r="M264" s="144"/>
      <c r="N264" s="144"/>
      <c r="O264" s="144"/>
    </row>
    <row r="265" spans="1:15" s="106" customFormat="1" ht="30" customHeight="1" x14ac:dyDescent="0.25">
      <c r="A265" s="71" t="s">
        <v>54</v>
      </c>
      <c r="B265" s="72" t="s">
        <v>392</v>
      </c>
      <c r="C265" s="73" t="s">
        <v>55</v>
      </c>
      <c r="D265" s="70" t="s">
        <v>103</v>
      </c>
      <c r="E265" s="74" t="s">
        <v>49</v>
      </c>
      <c r="F265" s="113">
        <v>1061</v>
      </c>
      <c r="G265" s="103"/>
      <c r="H265" s="104">
        <f>ROUND(G265*F265,2)</f>
        <v>0</v>
      </c>
      <c r="I265" s="105"/>
      <c r="J265" s="136"/>
      <c r="K265" s="137"/>
      <c r="L265" s="138"/>
      <c r="M265" s="139"/>
      <c r="N265" s="140"/>
      <c r="O265" s="139"/>
    </row>
    <row r="266" spans="1:15" ht="36" customHeight="1" x14ac:dyDescent="0.2">
      <c r="A266" s="17"/>
      <c r="B266" s="14"/>
      <c r="C266" s="110" t="s">
        <v>22</v>
      </c>
      <c r="D266" s="10"/>
      <c r="E266" s="7"/>
      <c r="F266" s="10"/>
      <c r="G266" s="17"/>
      <c r="H266" s="20"/>
      <c r="J266" s="141"/>
      <c r="K266" s="142"/>
      <c r="L266" s="143"/>
      <c r="M266" s="144"/>
      <c r="N266" s="144"/>
      <c r="O266" s="144"/>
    </row>
    <row r="267" spans="1:15" s="118" customFormat="1" ht="35.25" customHeight="1" x14ac:dyDescent="0.25">
      <c r="A267" s="71" t="s">
        <v>67</v>
      </c>
      <c r="B267" s="72" t="s">
        <v>393</v>
      </c>
      <c r="C267" s="87" t="s">
        <v>169</v>
      </c>
      <c r="D267" s="88" t="s">
        <v>171</v>
      </c>
      <c r="E267" s="74"/>
      <c r="F267" s="113"/>
      <c r="G267" s="108"/>
      <c r="H267" s="112"/>
      <c r="I267" s="105"/>
      <c r="J267" s="136"/>
      <c r="K267" s="137"/>
      <c r="L267" s="138"/>
      <c r="M267" s="139"/>
      <c r="N267" s="140"/>
      <c r="O267" s="139"/>
    </row>
    <row r="268" spans="1:15" s="76" customFormat="1" ht="43.9" customHeight="1" x14ac:dyDescent="0.2">
      <c r="A268" s="71" t="s">
        <v>68</v>
      </c>
      <c r="B268" s="75" t="s">
        <v>33</v>
      </c>
      <c r="C268" s="78" t="s">
        <v>217</v>
      </c>
      <c r="D268" s="70"/>
      <c r="E268" s="74" t="s">
        <v>39</v>
      </c>
      <c r="F268" s="113">
        <v>1</v>
      </c>
      <c r="G268" s="103"/>
      <c r="H268" s="104">
        <f t="shared" ref="H268" si="40">ROUND(G268*F268,2)</f>
        <v>0</v>
      </c>
      <c r="I268" s="116"/>
      <c r="J268" s="141"/>
      <c r="K268" s="142"/>
      <c r="L268" s="143"/>
      <c r="M268" s="144"/>
      <c r="N268" s="144"/>
      <c r="O268" s="144"/>
    </row>
    <row r="269" spans="1:15" ht="36" customHeight="1" x14ac:dyDescent="0.25">
      <c r="A269" s="17"/>
      <c r="B269" s="14"/>
      <c r="C269" s="110" t="s">
        <v>23</v>
      </c>
      <c r="D269" s="10"/>
      <c r="E269" s="7"/>
      <c r="F269" s="10"/>
      <c r="G269" s="17"/>
      <c r="H269" s="20"/>
      <c r="J269" s="136"/>
      <c r="K269" s="137"/>
      <c r="L269" s="138"/>
      <c r="M269" s="139"/>
      <c r="N269" s="140"/>
      <c r="O269" s="139"/>
    </row>
    <row r="270" spans="1:15" s="76" customFormat="1" ht="43.9" customHeight="1" x14ac:dyDescent="0.2">
      <c r="A270" s="71" t="s">
        <v>56</v>
      </c>
      <c r="B270" s="72" t="s">
        <v>394</v>
      </c>
      <c r="C270" s="78" t="s">
        <v>170</v>
      </c>
      <c r="D270" s="88" t="s">
        <v>171</v>
      </c>
      <c r="E270" s="74" t="s">
        <v>39</v>
      </c>
      <c r="F270" s="113">
        <v>1</v>
      </c>
      <c r="G270" s="103"/>
      <c r="H270" s="104">
        <f>ROUND(G270*F270,2)</f>
        <v>0</v>
      </c>
      <c r="I270" s="105"/>
      <c r="J270" s="141"/>
      <c r="K270" s="142"/>
      <c r="L270" s="143"/>
      <c r="M270" s="144"/>
      <c r="N270" s="144"/>
      <c r="O270" s="144"/>
    </row>
    <row r="271" spans="1:15" s="106" customFormat="1" ht="30" customHeight="1" x14ac:dyDescent="0.25">
      <c r="A271" s="71" t="s">
        <v>57</v>
      </c>
      <c r="B271" s="72" t="s">
        <v>395</v>
      </c>
      <c r="C271" s="78" t="s">
        <v>172</v>
      </c>
      <c r="D271" s="88" t="s">
        <v>171</v>
      </c>
      <c r="E271" s="74"/>
      <c r="F271" s="113"/>
      <c r="G271" s="108"/>
      <c r="H271" s="112"/>
      <c r="I271" s="105"/>
      <c r="J271" s="136"/>
      <c r="K271" s="137"/>
      <c r="L271" s="138"/>
      <c r="M271" s="139"/>
      <c r="N271" s="140"/>
      <c r="O271" s="139"/>
    </row>
    <row r="272" spans="1:15" s="76" customFormat="1" ht="30" customHeight="1" x14ac:dyDescent="0.2">
      <c r="A272" s="71" t="s">
        <v>132</v>
      </c>
      <c r="B272" s="75" t="s">
        <v>33</v>
      </c>
      <c r="C272" s="73" t="s">
        <v>133</v>
      </c>
      <c r="D272" s="70"/>
      <c r="E272" s="74" t="s">
        <v>39</v>
      </c>
      <c r="F272" s="113">
        <v>12</v>
      </c>
      <c r="G272" s="103"/>
      <c r="H272" s="104">
        <f t="shared" ref="H272:H275" si="41">ROUND(G272*F272,2)</f>
        <v>0</v>
      </c>
      <c r="I272" s="105"/>
      <c r="J272" s="141"/>
      <c r="K272" s="142"/>
      <c r="L272" s="143"/>
      <c r="M272" s="144"/>
      <c r="N272" s="144"/>
      <c r="O272" s="144"/>
    </row>
    <row r="273" spans="1:15" s="76" customFormat="1" ht="30" customHeight="1" x14ac:dyDescent="0.25">
      <c r="A273" s="71" t="s">
        <v>58</v>
      </c>
      <c r="B273" s="75" t="s">
        <v>40</v>
      </c>
      <c r="C273" s="73" t="s">
        <v>104</v>
      </c>
      <c r="D273" s="70"/>
      <c r="E273" s="74" t="s">
        <v>39</v>
      </c>
      <c r="F273" s="113">
        <v>32</v>
      </c>
      <c r="G273" s="103"/>
      <c r="H273" s="104">
        <f t="shared" si="41"/>
        <v>0</v>
      </c>
      <c r="I273" s="105"/>
      <c r="J273" s="136"/>
      <c r="K273" s="137"/>
      <c r="L273" s="138"/>
      <c r="M273" s="139"/>
      <c r="N273" s="140"/>
      <c r="O273" s="139"/>
    </row>
    <row r="274" spans="1:15" s="106" customFormat="1" ht="30" customHeight="1" x14ac:dyDescent="0.2">
      <c r="A274" s="71" t="s">
        <v>66</v>
      </c>
      <c r="B274" s="72" t="s">
        <v>396</v>
      </c>
      <c r="C274" s="73" t="s">
        <v>69</v>
      </c>
      <c r="D274" s="88" t="s">
        <v>171</v>
      </c>
      <c r="E274" s="74" t="s">
        <v>39</v>
      </c>
      <c r="F274" s="113">
        <v>3</v>
      </c>
      <c r="G274" s="103"/>
      <c r="H274" s="104">
        <f t="shared" si="41"/>
        <v>0</v>
      </c>
      <c r="I274" s="105"/>
      <c r="J274" s="141"/>
      <c r="K274" s="142"/>
      <c r="L274" s="143"/>
      <c r="M274" s="144"/>
      <c r="N274" s="144"/>
      <c r="O274" s="144"/>
    </row>
    <row r="275" spans="1:15" s="106" customFormat="1" ht="43.9" customHeight="1" x14ac:dyDescent="0.25">
      <c r="A275" s="71" t="s">
        <v>372</v>
      </c>
      <c r="B275" s="72" t="s">
        <v>397</v>
      </c>
      <c r="C275" s="117" t="s">
        <v>374</v>
      </c>
      <c r="D275" s="88" t="s">
        <v>171</v>
      </c>
      <c r="E275" s="74" t="s">
        <v>39</v>
      </c>
      <c r="F275" s="113">
        <v>1</v>
      </c>
      <c r="G275" s="103"/>
      <c r="H275" s="104">
        <f t="shared" si="41"/>
        <v>0</v>
      </c>
      <c r="I275" s="105"/>
      <c r="J275" s="136"/>
      <c r="K275" s="137"/>
      <c r="L275" s="138"/>
      <c r="M275" s="139"/>
      <c r="N275" s="140"/>
      <c r="O275" s="139"/>
    </row>
    <row r="276" spans="1:15" ht="36" customHeight="1" x14ac:dyDescent="0.2">
      <c r="A276" s="17"/>
      <c r="B276" s="14"/>
      <c r="C276" s="110" t="s">
        <v>24</v>
      </c>
      <c r="D276" s="10"/>
      <c r="E276" s="7"/>
      <c r="F276" s="10"/>
      <c r="G276" s="17"/>
      <c r="H276" s="20"/>
      <c r="J276" s="141"/>
      <c r="K276" s="142"/>
      <c r="L276" s="143"/>
      <c r="M276" s="144"/>
      <c r="N276" s="144"/>
      <c r="O276" s="144"/>
    </row>
    <row r="277" spans="1:15" s="106" customFormat="1" ht="30" customHeight="1" x14ac:dyDescent="0.25">
      <c r="A277" s="114" t="s">
        <v>60</v>
      </c>
      <c r="B277" s="72" t="s">
        <v>398</v>
      </c>
      <c r="C277" s="73" t="s">
        <v>61</v>
      </c>
      <c r="D277" s="70" t="s">
        <v>433</v>
      </c>
      <c r="E277" s="74"/>
      <c r="F277" s="102"/>
      <c r="G277" s="108"/>
      <c r="H277" s="104"/>
      <c r="I277" s="105"/>
      <c r="J277" s="136"/>
      <c r="K277" s="137"/>
      <c r="L277" s="138"/>
      <c r="M277" s="139"/>
      <c r="N277" s="140"/>
      <c r="O277" s="139"/>
    </row>
    <row r="278" spans="1:15" s="76" customFormat="1" ht="30" customHeight="1" x14ac:dyDescent="0.2">
      <c r="A278" s="114" t="s">
        <v>105</v>
      </c>
      <c r="B278" s="75" t="s">
        <v>33</v>
      </c>
      <c r="C278" s="73" t="s">
        <v>106</v>
      </c>
      <c r="D278" s="70"/>
      <c r="E278" s="74" t="s">
        <v>32</v>
      </c>
      <c r="F278" s="102">
        <v>159</v>
      </c>
      <c r="G278" s="103"/>
      <c r="H278" s="104">
        <f>ROUND(G278*F278,2)</f>
        <v>0</v>
      </c>
      <c r="I278" s="115"/>
      <c r="J278" s="141"/>
      <c r="K278" s="142"/>
      <c r="L278" s="143"/>
      <c r="M278" s="144"/>
      <c r="N278" s="144"/>
      <c r="O278" s="144"/>
    </row>
    <row r="279" spans="1:15" s="76" customFormat="1" ht="30" customHeight="1" x14ac:dyDescent="0.25">
      <c r="A279" s="114" t="s">
        <v>62</v>
      </c>
      <c r="B279" s="75" t="s">
        <v>40</v>
      </c>
      <c r="C279" s="73" t="s">
        <v>107</v>
      </c>
      <c r="D279" s="70"/>
      <c r="E279" s="74" t="s">
        <v>32</v>
      </c>
      <c r="F279" s="102">
        <v>181</v>
      </c>
      <c r="G279" s="103"/>
      <c r="H279" s="104">
        <f>ROUND(G279*F279,2)</f>
        <v>0</v>
      </c>
      <c r="I279" s="105"/>
      <c r="J279" s="136"/>
      <c r="K279" s="137"/>
      <c r="L279" s="138"/>
      <c r="M279" s="139"/>
      <c r="N279" s="140"/>
      <c r="O279" s="139"/>
    </row>
    <row r="280" spans="1:15" ht="36" customHeight="1" x14ac:dyDescent="0.2">
      <c r="A280" s="17"/>
      <c r="B280" s="14"/>
      <c r="C280" s="110" t="s">
        <v>25</v>
      </c>
      <c r="D280" s="10"/>
      <c r="E280" s="7"/>
      <c r="F280" s="10"/>
      <c r="G280" s="17"/>
      <c r="H280" s="20"/>
      <c r="J280" s="141"/>
      <c r="K280" s="142"/>
      <c r="L280" s="143"/>
      <c r="M280" s="144"/>
      <c r="N280" s="144"/>
      <c r="O280" s="144"/>
    </row>
    <row r="281" spans="1:15" s="106" customFormat="1" ht="30" customHeight="1" x14ac:dyDescent="0.25">
      <c r="A281" s="114"/>
      <c r="B281" s="119" t="s">
        <v>399</v>
      </c>
      <c r="C281" s="73" t="s">
        <v>337</v>
      </c>
      <c r="D281" s="70" t="s">
        <v>381</v>
      </c>
      <c r="E281" s="74" t="s">
        <v>39</v>
      </c>
      <c r="F281" s="102">
        <v>3</v>
      </c>
      <c r="G281" s="103"/>
      <c r="H281" s="104">
        <f t="shared" ref="H281:H282" si="42">ROUND(G281*F281,2)</f>
        <v>0</v>
      </c>
      <c r="I281" s="105"/>
      <c r="J281" s="136"/>
      <c r="K281" s="137"/>
      <c r="L281" s="138"/>
      <c r="M281" s="139"/>
      <c r="N281" s="140"/>
      <c r="O281" s="139"/>
    </row>
    <row r="282" spans="1:15" s="106" customFormat="1" ht="30" customHeight="1" x14ac:dyDescent="0.2">
      <c r="A282" s="114"/>
      <c r="B282" s="119" t="s">
        <v>400</v>
      </c>
      <c r="C282" s="73" t="s">
        <v>369</v>
      </c>
      <c r="D282" s="70" t="s">
        <v>382</v>
      </c>
      <c r="E282" s="74" t="s">
        <v>39</v>
      </c>
      <c r="F282" s="102">
        <v>10</v>
      </c>
      <c r="G282" s="103"/>
      <c r="H282" s="104">
        <f t="shared" si="42"/>
        <v>0</v>
      </c>
      <c r="I282" s="105"/>
      <c r="J282" s="141"/>
      <c r="K282" s="142"/>
      <c r="L282" s="143"/>
      <c r="M282" s="144"/>
      <c r="N282" s="144"/>
      <c r="O282" s="144"/>
    </row>
    <row r="283" spans="1:15" s="106" customFormat="1" ht="30" customHeight="1" x14ac:dyDescent="0.25">
      <c r="A283" s="114"/>
      <c r="B283" s="119" t="s">
        <v>401</v>
      </c>
      <c r="C283" s="73" t="s">
        <v>368</v>
      </c>
      <c r="D283" s="70" t="s">
        <v>128</v>
      </c>
      <c r="E283" s="74" t="s">
        <v>39</v>
      </c>
      <c r="F283" s="102">
        <v>25</v>
      </c>
      <c r="G283" s="103"/>
      <c r="H283" s="104">
        <f t="shared" ref="H283:H284" si="43">ROUND(G283*F283,2)</f>
        <v>0</v>
      </c>
      <c r="I283" s="105"/>
      <c r="J283" s="136"/>
      <c r="K283" s="137"/>
      <c r="L283" s="138"/>
      <c r="M283" s="139"/>
      <c r="N283" s="140"/>
      <c r="O283" s="139"/>
    </row>
    <row r="284" spans="1:15" s="106" customFormat="1" ht="30" customHeight="1" x14ac:dyDescent="0.2">
      <c r="A284" s="114"/>
      <c r="B284" s="72" t="s">
        <v>439</v>
      </c>
      <c r="C284" s="73" t="s">
        <v>339</v>
      </c>
      <c r="D284" s="70" t="s">
        <v>383</v>
      </c>
      <c r="E284" s="74" t="s">
        <v>49</v>
      </c>
      <c r="F284" s="102">
        <v>175</v>
      </c>
      <c r="G284" s="103"/>
      <c r="H284" s="104">
        <f t="shared" si="43"/>
        <v>0</v>
      </c>
      <c r="I284" s="105"/>
      <c r="J284" s="141"/>
      <c r="K284" s="142"/>
      <c r="L284" s="143"/>
      <c r="M284" s="144"/>
      <c r="N284" s="144"/>
      <c r="O284" s="144"/>
    </row>
    <row r="285" spans="1:15" s="38" customFormat="1" ht="30" customHeight="1" thickBot="1" x14ac:dyDescent="0.3">
      <c r="A285" s="39"/>
      <c r="B285" s="133" t="str">
        <f>B221</f>
        <v>F</v>
      </c>
      <c r="C285" s="157" t="str">
        <f>C221</f>
        <v>2023 THIN BITUMINOUS OVERLAY PROGRAM - Various Locations</v>
      </c>
      <c r="D285" s="158"/>
      <c r="E285" s="158"/>
      <c r="F285" s="159"/>
      <c r="G285" s="39" t="s">
        <v>17</v>
      </c>
      <c r="H285" s="39">
        <f>SUM(H221:H284)</f>
        <v>0</v>
      </c>
      <c r="J285" s="136"/>
      <c r="K285" s="137"/>
      <c r="L285" s="138"/>
      <c r="M285" s="139"/>
      <c r="N285" s="140"/>
      <c r="O285" s="139"/>
    </row>
    <row r="286" spans="1:15" ht="54.6" customHeight="1" thickTop="1" x14ac:dyDescent="0.2">
      <c r="A286" s="17"/>
      <c r="B286" s="172" t="s">
        <v>413</v>
      </c>
      <c r="C286" s="173"/>
      <c r="D286" s="173"/>
      <c r="E286" s="173"/>
      <c r="F286" s="173"/>
      <c r="G286" s="174"/>
      <c r="H286" s="61"/>
      <c r="J286" s="141"/>
      <c r="K286" s="142"/>
      <c r="L286" s="143"/>
      <c r="M286" s="144"/>
      <c r="N286" s="144"/>
      <c r="O286" s="144"/>
    </row>
    <row r="287" spans="1:15" s="38" customFormat="1" ht="30" customHeight="1" x14ac:dyDescent="0.25">
      <c r="A287" s="36"/>
      <c r="B287" s="35" t="s">
        <v>235</v>
      </c>
      <c r="C287" s="177" t="s">
        <v>402</v>
      </c>
      <c r="D287" s="178"/>
      <c r="E287" s="178"/>
      <c r="F287" s="179"/>
      <c r="G287" s="36"/>
      <c r="H287" s="37"/>
      <c r="J287" s="136"/>
      <c r="K287" s="137"/>
      <c r="L287" s="138"/>
      <c r="M287" s="139"/>
      <c r="N287" s="140"/>
      <c r="O287" s="139"/>
    </row>
    <row r="288" spans="1:15" ht="36" customHeight="1" x14ac:dyDescent="0.2">
      <c r="A288" s="17"/>
      <c r="B288" s="14"/>
      <c r="C288" s="31" t="s">
        <v>19</v>
      </c>
      <c r="D288" s="10"/>
      <c r="E288" s="8" t="s">
        <v>2</v>
      </c>
      <c r="F288" s="8" t="s">
        <v>2</v>
      </c>
      <c r="G288" s="17" t="s">
        <v>2</v>
      </c>
      <c r="H288" s="20"/>
      <c r="J288" s="141"/>
      <c r="K288" s="142"/>
      <c r="L288" s="143"/>
      <c r="M288" s="144"/>
      <c r="N288" s="144"/>
      <c r="O288" s="144"/>
    </row>
    <row r="289" spans="1:15" s="76" customFormat="1" ht="30" customHeight="1" x14ac:dyDescent="0.25">
      <c r="A289" s="71" t="s">
        <v>309</v>
      </c>
      <c r="B289" s="72" t="s">
        <v>236</v>
      </c>
      <c r="C289" s="73" t="s">
        <v>310</v>
      </c>
      <c r="D289" s="101" t="s">
        <v>240</v>
      </c>
      <c r="E289" s="74" t="s">
        <v>30</v>
      </c>
      <c r="F289" s="102">
        <v>125</v>
      </c>
      <c r="G289" s="103"/>
      <c r="H289" s="104">
        <f t="shared" ref="H289:H291" si="44">ROUND(G289*F289,2)</f>
        <v>0</v>
      </c>
      <c r="I289" s="116"/>
      <c r="J289" s="136"/>
      <c r="K289" s="137"/>
      <c r="L289" s="138"/>
      <c r="M289" s="139"/>
      <c r="N289" s="140"/>
      <c r="O289" s="139"/>
    </row>
    <row r="290" spans="1:15" s="106" customFormat="1" ht="30" customHeight="1" x14ac:dyDescent="0.2">
      <c r="A290" s="71" t="s">
        <v>70</v>
      </c>
      <c r="B290" s="72" t="s">
        <v>414</v>
      </c>
      <c r="C290" s="73" t="s">
        <v>71</v>
      </c>
      <c r="D290" s="101" t="s">
        <v>240</v>
      </c>
      <c r="E290" s="74" t="s">
        <v>30</v>
      </c>
      <c r="F290" s="102">
        <v>100</v>
      </c>
      <c r="G290" s="103"/>
      <c r="H290" s="104">
        <f t="shared" si="44"/>
        <v>0</v>
      </c>
      <c r="I290" s="105"/>
      <c r="J290" s="141"/>
      <c r="K290" s="142"/>
      <c r="L290" s="143"/>
      <c r="M290" s="144"/>
      <c r="N290" s="144"/>
      <c r="O290" s="144"/>
    </row>
    <row r="291" spans="1:15" s="76" customFormat="1" ht="30" customHeight="1" x14ac:dyDescent="0.25">
      <c r="A291" s="107" t="s">
        <v>72</v>
      </c>
      <c r="B291" s="72" t="s">
        <v>415</v>
      </c>
      <c r="C291" s="73" t="s">
        <v>73</v>
      </c>
      <c r="D291" s="101" t="s">
        <v>241</v>
      </c>
      <c r="E291" s="74" t="s">
        <v>32</v>
      </c>
      <c r="F291" s="102">
        <v>781</v>
      </c>
      <c r="G291" s="103"/>
      <c r="H291" s="104">
        <f t="shared" si="44"/>
        <v>0</v>
      </c>
      <c r="I291" s="105"/>
      <c r="J291" s="136"/>
      <c r="K291" s="137"/>
      <c r="L291" s="138"/>
      <c r="M291" s="139"/>
      <c r="N291" s="140"/>
      <c r="O291" s="139"/>
    </row>
    <row r="292" spans="1:15" s="106" customFormat="1" ht="32.450000000000003" customHeight="1" x14ac:dyDescent="0.2">
      <c r="A292" s="107" t="s">
        <v>74</v>
      </c>
      <c r="B292" s="72" t="s">
        <v>416</v>
      </c>
      <c r="C292" s="73" t="s">
        <v>340</v>
      </c>
      <c r="D292" s="101" t="s">
        <v>406</v>
      </c>
      <c r="E292" s="74"/>
      <c r="F292" s="102"/>
      <c r="G292" s="108"/>
      <c r="H292" s="104"/>
      <c r="I292" s="105"/>
      <c r="J292" s="141"/>
      <c r="K292" s="142"/>
      <c r="L292" s="143"/>
      <c r="M292" s="144"/>
      <c r="N292" s="144"/>
      <c r="O292" s="144"/>
    </row>
    <row r="293" spans="1:15" s="106" customFormat="1" ht="30" customHeight="1" x14ac:dyDescent="0.25">
      <c r="A293" s="107" t="s">
        <v>242</v>
      </c>
      <c r="B293" s="75" t="s">
        <v>33</v>
      </c>
      <c r="C293" s="73" t="s">
        <v>243</v>
      </c>
      <c r="D293" s="70" t="s">
        <v>2</v>
      </c>
      <c r="E293" s="74" t="s">
        <v>34</v>
      </c>
      <c r="F293" s="102">
        <v>355</v>
      </c>
      <c r="G293" s="103"/>
      <c r="H293" s="104">
        <f t="shared" ref="H293" si="45">ROUND(G293*F293,2)</f>
        <v>0</v>
      </c>
      <c r="I293" s="105"/>
      <c r="J293" s="136"/>
      <c r="K293" s="137"/>
      <c r="L293" s="138"/>
      <c r="M293" s="139"/>
      <c r="N293" s="140"/>
      <c r="O293" s="139"/>
    </row>
    <row r="294" spans="1:15" s="106" customFormat="1" ht="38.450000000000003" customHeight="1" x14ac:dyDescent="0.2">
      <c r="A294" s="107" t="s">
        <v>35</v>
      </c>
      <c r="B294" s="72" t="s">
        <v>417</v>
      </c>
      <c r="C294" s="73" t="s">
        <v>36</v>
      </c>
      <c r="D294" s="101" t="s">
        <v>240</v>
      </c>
      <c r="E294" s="74"/>
      <c r="F294" s="102"/>
      <c r="G294" s="108"/>
      <c r="H294" s="104"/>
      <c r="I294" s="105"/>
      <c r="J294" s="141"/>
      <c r="K294" s="142"/>
      <c r="L294" s="143"/>
      <c r="M294" s="144"/>
      <c r="N294" s="144"/>
      <c r="O294" s="144"/>
    </row>
    <row r="295" spans="1:15" s="106" customFormat="1" ht="30" customHeight="1" x14ac:dyDescent="0.25">
      <c r="A295" s="107" t="s">
        <v>244</v>
      </c>
      <c r="B295" s="75" t="s">
        <v>33</v>
      </c>
      <c r="C295" s="73" t="s">
        <v>245</v>
      </c>
      <c r="D295" s="70" t="s">
        <v>2</v>
      </c>
      <c r="E295" s="74" t="s">
        <v>30</v>
      </c>
      <c r="F295" s="102">
        <v>110</v>
      </c>
      <c r="G295" s="103"/>
      <c r="H295" s="104">
        <f t="shared" ref="H295:H300" si="46">ROUND(G295*F295,2)</f>
        <v>0</v>
      </c>
      <c r="I295" s="105"/>
      <c r="J295" s="136"/>
      <c r="K295" s="137"/>
      <c r="L295" s="138"/>
      <c r="M295" s="139"/>
      <c r="N295" s="140"/>
      <c r="O295" s="139"/>
    </row>
    <row r="296" spans="1:15" s="76" customFormat="1" ht="30" customHeight="1" x14ac:dyDescent="0.2">
      <c r="A296" s="71" t="s">
        <v>37</v>
      </c>
      <c r="B296" s="72" t="s">
        <v>418</v>
      </c>
      <c r="C296" s="73" t="s">
        <v>38</v>
      </c>
      <c r="D296" s="101" t="s">
        <v>240</v>
      </c>
      <c r="E296" s="74" t="s">
        <v>32</v>
      </c>
      <c r="F296" s="102">
        <v>1290</v>
      </c>
      <c r="G296" s="103"/>
      <c r="H296" s="104">
        <f t="shared" si="46"/>
        <v>0</v>
      </c>
      <c r="I296" s="105"/>
      <c r="J296" s="141"/>
      <c r="K296" s="142"/>
      <c r="L296" s="143"/>
      <c r="M296" s="144"/>
      <c r="N296" s="144"/>
      <c r="O296" s="144"/>
    </row>
    <row r="297" spans="1:15" s="76" customFormat="1" ht="30" customHeight="1" x14ac:dyDescent="0.25">
      <c r="A297" s="107" t="s">
        <v>311</v>
      </c>
      <c r="B297" s="72" t="s">
        <v>419</v>
      </c>
      <c r="C297" s="73" t="s">
        <v>312</v>
      </c>
      <c r="D297" s="101" t="s">
        <v>241</v>
      </c>
      <c r="E297" s="74" t="s">
        <v>32</v>
      </c>
      <c r="F297" s="102">
        <v>100</v>
      </c>
      <c r="G297" s="103"/>
      <c r="H297" s="104">
        <f t="shared" si="46"/>
        <v>0</v>
      </c>
      <c r="I297" s="105"/>
      <c r="J297" s="136"/>
      <c r="K297" s="137"/>
      <c r="L297" s="138"/>
      <c r="M297" s="139"/>
      <c r="N297" s="140"/>
      <c r="O297" s="139"/>
    </row>
    <row r="298" spans="1:15" s="76" customFormat="1" ht="30" customHeight="1" x14ac:dyDescent="0.2">
      <c r="A298" s="71" t="s">
        <v>313</v>
      </c>
      <c r="B298" s="72" t="s">
        <v>420</v>
      </c>
      <c r="C298" s="73" t="s">
        <v>314</v>
      </c>
      <c r="D298" s="101" t="s">
        <v>241</v>
      </c>
      <c r="E298" s="74" t="s">
        <v>30</v>
      </c>
      <c r="F298" s="102">
        <v>205</v>
      </c>
      <c r="G298" s="103"/>
      <c r="H298" s="104">
        <f t="shared" si="46"/>
        <v>0</v>
      </c>
      <c r="I298" s="116"/>
      <c r="J298" s="141"/>
      <c r="K298" s="142"/>
      <c r="L298" s="143"/>
      <c r="M298" s="144"/>
      <c r="N298" s="144"/>
      <c r="O298" s="144"/>
    </row>
    <row r="299" spans="1:15" s="106" customFormat="1" ht="33" customHeight="1" x14ac:dyDescent="0.25">
      <c r="A299" s="107" t="s">
        <v>78</v>
      </c>
      <c r="B299" s="72" t="s">
        <v>421</v>
      </c>
      <c r="C299" s="73" t="s">
        <v>246</v>
      </c>
      <c r="D299" s="101" t="s">
        <v>247</v>
      </c>
      <c r="E299" s="74"/>
      <c r="F299" s="102"/>
      <c r="G299" s="109"/>
      <c r="H299" s="104">
        <f t="shared" si="46"/>
        <v>0</v>
      </c>
      <c r="I299" s="105"/>
      <c r="J299" s="136"/>
      <c r="K299" s="137"/>
      <c r="L299" s="138"/>
      <c r="M299" s="139"/>
      <c r="N299" s="140"/>
      <c r="O299" s="139"/>
    </row>
    <row r="300" spans="1:15" s="106" customFormat="1" ht="30" customHeight="1" x14ac:dyDescent="0.2">
      <c r="A300" s="107" t="s">
        <v>248</v>
      </c>
      <c r="B300" s="75" t="s">
        <v>33</v>
      </c>
      <c r="C300" s="73" t="s">
        <v>249</v>
      </c>
      <c r="D300" s="70" t="s">
        <v>2</v>
      </c>
      <c r="E300" s="74" t="s">
        <v>32</v>
      </c>
      <c r="F300" s="102">
        <v>781</v>
      </c>
      <c r="G300" s="103"/>
      <c r="H300" s="104">
        <f t="shared" si="46"/>
        <v>0</v>
      </c>
      <c r="I300" s="105"/>
      <c r="J300" s="141"/>
      <c r="K300" s="142"/>
      <c r="L300" s="143"/>
      <c r="M300" s="144"/>
      <c r="N300" s="144"/>
      <c r="O300" s="144"/>
    </row>
    <row r="301" spans="1:15" s="76" customFormat="1" ht="36.6" customHeight="1" x14ac:dyDescent="0.25">
      <c r="A301" s="107" t="s">
        <v>250</v>
      </c>
      <c r="B301" s="72" t="s">
        <v>422</v>
      </c>
      <c r="C301" s="73" t="s">
        <v>81</v>
      </c>
      <c r="D301" s="70" t="s">
        <v>251</v>
      </c>
      <c r="E301" s="74"/>
      <c r="F301" s="102"/>
      <c r="G301" s="108"/>
      <c r="H301" s="104"/>
      <c r="I301" s="105"/>
      <c r="J301" s="136"/>
      <c r="K301" s="137"/>
      <c r="L301" s="138"/>
      <c r="M301" s="139"/>
      <c r="N301" s="140"/>
      <c r="O301" s="139"/>
    </row>
    <row r="302" spans="1:15" s="106" customFormat="1" ht="30" customHeight="1" x14ac:dyDescent="0.2">
      <c r="A302" s="107" t="s">
        <v>252</v>
      </c>
      <c r="B302" s="75" t="s">
        <v>33</v>
      </c>
      <c r="C302" s="73" t="s">
        <v>253</v>
      </c>
      <c r="D302" s="70" t="s">
        <v>2</v>
      </c>
      <c r="E302" s="74" t="s">
        <v>32</v>
      </c>
      <c r="F302" s="102">
        <v>781</v>
      </c>
      <c r="G302" s="103"/>
      <c r="H302" s="104">
        <f>ROUND(G302*F302,2)</f>
        <v>0</v>
      </c>
      <c r="I302" s="105"/>
      <c r="J302" s="141"/>
      <c r="K302" s="142"/>
      <c r="L302" s="143"/>
      <c r="M302" s="144"/>
      <c r="N302" s="144"/>
      <c r="O302" s="144"/>
    </row>
    <row r="303" spans="1:15" s="76" customFormat="1" ht="30" customHeight="1" x14ac:dyDescent="0.25">
      <c r="A303" s="71" t="s">
        <v>315</v>
      </c>
      <c r="B303" s="72" t="s">
        <v>423</v>
      </c>
      <c r="C303" s="73" t="s">
        <v>316</v>
      </c>
      <c r="D303" s="70" t="s">
        <v>317</v>
      </c>
      <c r="E303" s="74"/>
      <c r="F303" s="102"/>
      <c r="G303" s="108"/>
      <c r="H303" s="104"/>
      <c r="I303" s="105"/>
      <c r="J303" s="136"/>
      <c r="K303" s="137"/>
      <c r="L303" s="138"/>
      <c r="M303" s="139"/>
      <c r="N303" s="140"/>
      <c r="O303" s="139"/>
    </row>
    <row r="304" spans="1:15" s="76" customFormat="1" ht="43.9" customHeight="1" x14ac:dyDescent="0.2">
      <c r="A304" s="71" t="s">
        <v>318</v>
      </c>
      <c r="B304" s="75" t="s">
        <v>33</v>
      </c>
      <c r="C304" s="73" t="s">
        <v>319</v>
      </c>
      <c r="D304" s="131"/>
      <c r="E304" s="74" t="s">
        <v>30</v>
      </c>
      <c r="F304" s="132">
        <v>105</v>
      </c>
      <c r="G304" s="103"/>
      <c r="H304" s="104">
        <f>ROUND(G304*F304,2)</f>
        <v>0</v>
      </c>
      <c r="I304" s="105"/>
      <c r="J304" s="141"/>
      <c r="K304" s="142"/>
      <c r="L304" s="143"/>
      <c r="M304" s="144"/>
      <c r="N304" s="144"/>
      <c r="O304" s="144"/>
    </row>
    <row r="305" spans="1:15" ht="36" customHeight="1" x14ac:dyDescent="0.25">
      <c r="A305" s="17"/>
      <c r="B305" s="14"/>
      <c r="C305" s="32" t="s">
        <v>233</v>
      </c>
      <c r="D305" s="10"/>
      <c r="E305" s="7"/>
      <c r="F305" s="10"/>
      <c r="G305" s="17"/>
      <c r="H305" s="20"/>
      <c r="J305" s="136"/>
      <c r="K305" s="137"/>
      <c r="L305" s="138"/>
      <c r="M305" s="139"/>
      <c r="N305" s="140"/>
      <c r="O305" s="139"/>
    </row>
    <row r="306" spans="1:15" s="106" customFormat="1" ht="39" customHeight="1" x14ac:dyDescent="0.2">
      <c r="A306" s="114" t="s">
        <v>256</v>
      </c>
      <c r="B306" s="72" t="s">
        <v>424</v>
      </c>
      <c r="C306" s="73" t="s">
        <v>257</v>
      </c>
      <c r="D306" s="70" t="s">
        <v>258</v>
      </c>
      <c r="E306" s="74"/>
      <c r="F306" s="113"/>
      <c r="G306" s="109"/>
      <c r="H306" s="104">
        <f t="shared" ref="H306:H307" si="47">ROUND(G306*F306,2)</f>
        <v>0</v>
      </c>
      <c r="I306" s="116"/>
      <c r="J306" s="141"/>
      <c r="K306" s="142"/>
      <c r="L306" s="143"/>
      <c r="M306" s="144"/>
      <c r="N306" s="144"/>
      <c r="O306" s="144"/>
    </row>
    <row r="307" spans="1:15" s="106" customFormat="1" ht="25.5" customHeight="1" x14ac:dyDescent="0.25">
      <c r="A307" s="114" t="s">
        <v>259</v>
      </c>
      <c r="B307" s="75" t="s">
        <v>33</v>
      </c>
      <c r="C307" s="73" t="s">
        <v>260</v>
      </c>
      <c r="D307" s="70"/>
      <c r="E307" s="74" t="s">
        <v>32</v>
      </c>
      <c r="F307" s="113">
        <v>6</v>
      </c>
      <c r="G307" s="103"/>
      <c r="H307" s="104">
        <f t="shared" si="47"/>
        <v>0</v>
      </c>
      <c r="I307" s="116"/>
      <c r="J307" s="136"/>
      <c r="K307" s="137"/>
      <c r="L307" s="138"/>
      <c r="M307" s="139"/>
      <c r="N307" s="140"/>
      <c r="O307" s="139"/>
    </row>
    <row r="308" spans="1:15" ht="36" customHeight="1" x14ac:dyDescent="0.2">
      <c r="A308" s="17"/>
      <c r="B308" s="6"/>
      <c r="C308" s="32" t="s">
        <v>20</v>
      </c>
      <c r="D308" s="10"/>
      <c r="E308" s="8"/>
      <c r="F308" s="8"/>
      <c r="G308" s="17"/>
      <c r="H308" s="20"/>
      <c r="J308" s="141"/>
      <c r="K308" s="142"/>
      <c r="L308" s="143"/>
      <c r="M308" s="144"/>
      <c r="N308" s="144"/>
      <c r="O308" s="144"/>
    </row>
    <row r="309" spans="1:15" s="76" customFormat="1" ht="43.9" customHeight="1" x14ac:dyDescent="0.25">
      <c r="A309" s="71" t="s">
        <v>227</v>
      </c>
      <c r="B309" s="72" t="s">
        <v>425</v>
      </c>
      <c r="C309" s="73" t="s">
        <v>228</v>
      </c>
      <c r="D309" s="70" t="s">
        <v>254</v>
      </c>
      <c r="E309" s="111"/>
      <c r="F309" s="102"/>
      <c r="G309" s="108"/>
      <c r="H309" s="112"/>
      <c r="I309" s="105"/>
      <c r="J309" s="136"/>
      <c r="K309" s="137"/>
      <c r="L309" s="138"/>
      <c r="M309" s="139"/>
      <c r="N309" s="140"/>
      <c r="O309" s="139"/>
    </row>
    <row r="310" spans="1:15" s="76" customFormat="1" ht="30" customHeight="1" x14ac:dyDescent="0.2">
      <c r="A310" s="71" t="s">
        <v>229</v>
      </c>
      <c r="B310" s="75" t="s">
        <v>33</v>
      </c>
      <c r="C310" s="73" t="s">
        <v>164</v>
      </c>
      <c r="D310" s="70"/>
      <c r="E310" s="74"/>
      <c r="F310" s="102"/>
      <c r="G310" s="108"/>
      <c r="H310" s="112"/>
      <c r="I310" s="105"/>
      <c r="J310" s="141"/>
      <c r="K310" s="142"/>
      <c r="L310" s="143"/>
      <c r="M310" s="144"/>
      <c r="N310" s="144"/>
      <c r="O310" s="144"/>
    </row>
    <row r="311" spans="1:15" s="76" customFormat="1" ht="30" customHeight="1" x14ac:dyDescent="0.25">
      <c r="A311" s="71" t="s">
        <v>230</v>
      </c>
      <c r="B311" s="77" t="s">
        <v>87</v>
      </c>
      <c r="C311" s="73" t="s">
        <v>102</v>
      </c>
      <c r="D311" s="70"/>
      <c r="E311" s="74" t="s">
        <v>34</v>
      </c>
      <c r="F311" s="102">
        <v>130</v>
      </c>
      <c r="G311" s="103"/>
      <c r="H311" s="104">
        <f>ROUND(G311*F311,2)</f>
        <v>0</v>
      </c>
      <c r="I311" s="105"/>
      <c r="J311" s="136"/>
      <c r="K311" s="137"/>
      <c r="L311" s="138"/>
      <c r="M311" s="139"/>
      <c r="N311" s="140"/>
      <c r="O311" s="139"/>
    </row>
    <row r="312" spans="1:15" ht="36" customHeight="1" x14ac:dyDescent="0.2">
      <c r="A312" s="17"/>
      <c r="B312" s="6"/>
      <c r="C312" s="32" t="s">
        <v>21</v>
      </c>
      <c r="D312" s="10"/>
      <c r="E312" s="9"/>
      <c r="F312" s="8"/>
      <c r="G312" s="17"/>
      <c r="H312" s="20"/>
      <c r="J312" s="141"/>
      <c r="K312" s="142"/>
      <c r="L312" s="143"/>
      <c r="M312" s="144"/>
      <c r="N312" s="144"/>
      <c r="O312" s="144"/>
    </row>
    <row r="313" spans="1:15" s="106" customFormat="1" ht="30" customHeight="1" x14ac:dyDescent="0.25">
      <c r="A313" s="71" t="s">
        <v>54</v>
      </c>
      <c r="B313" s="72" t="s">
        <v>426</v>
      </c>
      <c r="C313" s="73" t="s">
        <v>55</v>
      </c>
      <c r="D313" s="70" t="s">
        <v>103</v>
      </c>
      <c r="E313" s="74" t="s">
        <v>49</v>
      </c>
      <c r="F313" s="113">
        <v>60</v>
      </c>
      <c r="G313" s="103"/>
      <c r="H313" s="104">
        <f>ROUND(G313*F313,2)</f>
        <v>0</v>
      </c>
      <c r="I313" s="105"/>
      <c r="J313" s="136"/>
      <c r="K313" s="137"/>
      <c r="L313" s="138"/>
      <c r="M313" s="139"/>
      <c r="N313" s="140"/>
      <c r="O313" s="139"/>
    </row>
    <row r="314" spans="1:15" ht="48" customHeight="1" x14ac:dyDescent="0.2">
      <c r="A314" s="17"/>
      <c r="B314" s="6"/>
      <c r="C314" s="32" t="s">
        <v>22</v>
      </c>
      <c r="D314" s="10"/>
      <c r="E314" s="9"/>
      <c r="F314" s="8"/>
      <c r="G314" s="17"/>
      <c r="H314" s="20"/>
      <c r="J314" s="141"/>
      <c r="K314" s="142"/>
      <c r="L314" s="143"/>
      <c r="M314" s="144"/>
      <c r="N314" s="144"/>
      <c r="O314" s="144"/>
    </row>
    <row r="315" spans="1:15" s="118" customFormat="1" ht="30" customHeight="1" x14ac:dyDescent="0.25">
      <c r="A315" s="71" t="s">
        <v>262</v>
      </c>
      <c r="B315" s="72" t="s">
        <v>427</v>
      </c>
      <c r="C315" s="117" t="s">
        <v>263</v>
      </c>
      <c r="D315" s="70" t="s">
        <v>264</v>
      </c>
      <c r="E315" s="74"/>
      <c r="F315" s="113"/>
      <c r="G315" s="108"/>
      <c r="H315" s="112"/>
      <c r="I315" s="105"/>
      <c r="J315" s="136"/>
      <c r="K315" s="137"/>
      <c r="L315" s="138"/>
      <c r="M315" s="139"/>
      <c r="N315" s="140"/>
      <c r="O315" s="139"/>
    </row>
    <row r="316" spans="1:15" s="76" customFormat="1" ht="30" customHeight="1" x14ac:dyDescent="0.2">
      <c r="A316" s="71" t="s">
        <v>265</v>
      </c>
      <c r="B316" s="75" t="s">
        <v>33</v>
      </c>
      <c r="C316" s="73" t="s">
        <v>364</v>
      </c>
      <c r="D316" s="70"/>
      <c r="E316" s="74" t="s">
        <v>49</v>
      </c>
      <c r="F316" s="113">
        <v>19</v>
      </c>
      <c r="G316" s="103"/>
      <c r="H316" s="104">
        <f t="shared" ref="H316:H317" si="48">ROUND(G316*F316,2)</f>
        <v>0</v>
      </c>
      <c r="I316" s="105"/>
      <c r="J316" s="141"/>
      <c r="K316" s="142"/>
      <c r="L316" s="143"/>
      <c r="M316" s="144"/>
      <c r="N316" s="144"/>
      <c r="O316" s="144"/>
    </row>
    <row r="317" spans="1:15" s="76" customFormat="1" ht="30" customHeight="1" x14ac:dyDescent="0.25">
      <c r="A317" s="71" t="s">
        <v>265</v>
      </c>
      <c r="B317" s="75" t="s">
        <v>40</v>
      </c>
      <c r="C317" s="73" t="s">
        <v>365</v>
      </c>
      <c r="D317" s="70"/>
      <c r="E317" s="74" t="s">
        <v>49</v>
      </c>
      <c r="F317" s="113">
        <v>26</v>
      </c>
      <c r="G317" s="103"/>
      <c r="H317" s="104">
        <f t="shared" si="48"/>
        <v>0</v>
      </c>
      <c r="I317" s="105"/>
      <c r="J317" s="136"/>
      <c r="K317" s="137"/>
      <c r="L317" s="138"/>
      <c r="M317" s="139"/>
      <c r="N317" s="140"/>
      <c r="O317" s="139"/>
    </row>
    <row r="318" spans="1:15" s="118" customFormat="1" ht="30" customHeight="1" x14ac:dyDescent="0.2">
      <c r="A318" s="71" t="s">
        <v>266</v>
      </c>
      <c r="B318" s="72" t="s">
        <v>428</v>
      </c>
      <c r="C318" s="117" t="s">
        <v>267</v>
      </c>
      <c r="D318" s="70" t="s">
        <v>264</v>
      </c>
      <c r="E318" s="74"/>
      <c r="F318" s="113"/>
      <c r="G318" s="108"/>
      <c r="H318" s="112"/>
      <c r="I318" s="105"/>
      <c r="J318" s="141"/>
      <c r="K318" s="142"/>
      <c r="L318" s="143"/>
      <c r="M318" s="144"/>
      <c r="N318" s="144"/>
      <c r="O318" s="144"/>
    </row>
    <row r="319" spans="1:15" s="76" customFormat="1" ht="30" customHeight="1" x14ac:dyDescent="0.25">
      <c r="A319" s="71" t="s">
        <v>268</v>
      </c>
      <c r="B319" s="75" t="s">
        <v>33</v>
      </c>
      <c r="C319" s="73" t="s">
        <v>364</v>
      </c>
      <c r="D319" s="70"/>
      <c r="E319" s="74" t="s">
        <v>49</v>
      </c>
      <c r="F319" s="113">
        <v>19</v>
      </c>
      <c r="G319" s="103"/>
      <c r="H319" s="104">
        <f t="shared" ref="H319:H320" si="49">ROUND(G319*F319,2)</f>
        <v>0</v>
      </c>
      <c r="I319" s="105"/>
      <c r="J319" s="136"/>
      <c r="K319" s="137"/>
      <c r="L319" s="138"/>
      <c r="M319" s="139"/>
      <c r="N319" s="140"/>
      <c r="O319" s="139"/>
    </row>
    <row r="320" spans="1:15" s="76" customFormat="1" ht="30" customHeight="1" x14ac:dyDescent="0.2">
      <c r="A320" s="71" t="s">
        <v>268</v>
      </c>
      <c r="B320" s="75" t="s">
        <v>40</v>
      </c>
      <c r="C320" s="73" t="s">
        <v>365</v>
      </c>
      <c r="D320" s="70"/>
      <c r="E320" s="74" t="s">
        <v>49</v>
      </c>
      <c r="F320" s="113">
        <v>26</v>
      </c>
      <c r="G320" s="103"/>
      <c r="H320" s="104">
        <f t="shared" si="49"/>
        <v>0</v>
      </c>
      <c r="I320" s="105"/>
      <c r="J320" s="141"/>
      <c r="K320" s="142"/>
      <c r="L320" s="143"/>
      <c r="M320" s="144"/>
      <c r="N320" s="144"/>
      <c r="O320" s="144"/>
    </row>
    <row r="321" spans="1:15" ht="36" customHeight="1" x14ac:dyDescent="0.25">
      <c r="A321" s="17"/>
      <c r="B321" s="14"/>
      <c r="C321" s="32" t="s">
        <v>24</v>
      </c>
      <c r="D321" s="10"/>
      <c r="E321" s="7"/>
      <c r="F321" s="10"/>
      <c r="G321" s="17"/>
      <c r="H321" s="20"/>
      <c r="J321" s="136"/>
      <c r="K321" s="137"/>
      <c r="L321" s="138"/>
      <c r="M321" s="139"/>
      <c r="N321" s="140"/>
      <c r="O321" s="139"/>
    </row>
    <row r="322" spans="1:15" s="106" customFormat="1" ht="30" customHeight="1" x14ac:dyDescent="0.2">
      <c r="A322" s="114" t="s">
        <v>60</v>
      </c>
      <c r="B322" s="72" t="s">
        <v>429</v>
      </c>
      <c r="C322" s="73" t="s">
        <v>61</v>
      </c>
      <c r="D322" s="70" t="s">
        <v>433</v>
      </c>
      <c r="E322" s="74"/>
      <c r="F322" s="102"/>
      <c r="G322" s="108"/>
      <c r="H322" s="104"/>
      <c r="I322" s="105"/>
      <c r="J322" s="141"/>
      <c r="K322" s="142"/>
      <c r="L322" s="143"/>
      <c r="M322" s="144"/>
      <c r="N322" s="144"/>
      <c r="O322" s="144"/>
    </row>
    <row r="323" spans="1:15" s="76" customFormat="1" ht="30" customHeight="1" x14ac:dyDescent="0.25">
      <c r="A323" s="114" t="s">
        <v>105</v>
      </c>
      <c r="B323" s="75" t="s">
        <v>33</v>
      </c>
      <c r="C323" s="73" t="s">
        <v>106</v>
      </c>
      <c r="D323" s="70"/>
      <c r="E323" s="74" t="s">
        <v>32</v>
      </c>
      <c r="F323" s="102">
        <v>390</v>
      </c>
      <c r="G323" s="103"/>
      <c r="H323" s="104">
        <f>ROUND(G323*F323,2)</f>
        <v>0</v>
      </c>
      <c r="I323" s="115"/>
      <c r="J323" s="136"/>
      <c r="K323" s="137"/>
      <c r="L323" s="138"/>
      <c r="M323" s="139"/>
      <c r="N323" s="140"/>
      <c r="O323" s="139"/>
    </row>
    <row r="324" spans="1:15" s="76" customFormat="1" ht="30" customHeight="1" x14ac:dyDescent="0.2">
      <c r="A324" s="114" t="s">
        <v>62</v>
      </c>
      <c r="B324" s="75" t="s">
        <v>40</v>
      </c>
      <c r="C324" s="73" t="s">
        <v>107</v>
      </c>
      <c r="D324" s="70"/>
      <c r="E324" s="74" t="s">
        <v>32</v>
      </c>
      <c r="F324" s="102">
        <v>1560</v>
      </c>
      <c r="G324" s="103"/>
      <c r="H324" s="104">
        <f>ROUND(G324*F324,2)</f>
        <v>0</v>
      </c>
      <c r="I324" s="105"/>
      <c r="J324" s="141"/>
      <c r="K324" s="142"/>
      <c r="L324" s="143"/>
      <c r="M324" s="144"/>
      <c r="N324" s="144"/>
      <c r="O324" s="144"/>
    </row>
    <row r="325" spans="1:15" ht="36" customHeight="1" x14ac:dyDescent="0.25">
      <c r="A325" s="17"/>
      <c r="B325" s="5"/>
      <c r="C325" s="32" t="s">
        <v>25</v>
      </c>
      <c r="D325" s="10"/>
      <c r="E325" s="9"/>
      <c r="F325" s="8"/>
      <c r="G325" s="17"/>
      <c r="H325" s="20"/>
      <c r="J325" s="136"/>
      <c r="K325" s="137"/>
      <c r="L325" s="138"/>
      <c r="M325" s="139"/>
      <c r="N325" s="140"/>
      <c r="O325" s="139"/>
    </row>
    <row r="326" spans="1:15" s="106" customFormat="1" ht="30" customHeight="1" x14ac:dyDescent="0.2">
      <c r="A326" s="114"/>
      <c r="B326" s="72" t="s">
        <v>430</v>
      </c>
      <c r="C326" s="73" t="s">
        <v>362</v>
      </c>
      <c r="D326" s="70" t="s">
        <v>111</v>
      </c>
      <c r="E326" s="74" t="s">
        <v>49</v>
      </c>
      <c r="F326" s="102">
        <v>9</v>
      </c>
      <c r="G326" s="103"/>
      <c r="H326" s="104">
        <f t="shared" ref="H326" si="50">ROUND(G326*F326,2)</f>
        <v>0</v>
      </c>
      <c r="I326" s="105"/>
      <c r="J326" s="141"/>
      <c r="K326" s="142"/>
      <c r="L326" s="143"/>
      <c r="M326" s="144"/>
      <c r="N326" s="144"/>
      <c r="O326" s="144"/>
    </row>
    <row r="327" spans="1:15" s="38" customFormat="1" ht="30" customHeight="1" thickBot="1" x14ac:dyDescent="0.3">
      <c r="A327" s="39"/>
      <c r="B327" s="34" t="str">
        <f>B287</f>
        <v>G</v>
      </c>
      <c r="C327" s="157" t="str">
        <f>C287</f>
        <v>REFINERY DISTRICT BRT PATHWAY CONNECTION from BRT Station to Ballantrae Drive - New Active Transportation Pathway</v>
      </c>
      <c r="D327" s="158"/>
      <c r="E327" s="158"/>
      <c r="F327" s="159"/>
      <c r="G327" s="39" t="s">
        <v>17</v>
      </c>
      <c r="H327" s="39">
        <f>SUM(H287:H326)</f>
        <v>0</v>
      </c>
      <c r="J327" s="136"/>
      <c r="K327" s="137"/>
      <c r="L327" s="138"/>
      <c r="M327" s="139"/>
      <c r="N327" s="140"/>
      <c r="O327" s="139"/>
    </row>
    <row r="328" spans="1:15" s="93" customFormat="1" ht="30" customHeight="1" thickTop="1" x14ac:dyDescent="0.2">
      <c r="A328" s="90"/>
      <c r="B328" s="91" t="s">
        <v>403</v>
      </c>
      <c r="C328" s="148" t="s">
        <v>431</v>
      </c>
      <c r="D328" s="149"/>
      <c r="E328" s="149"/>
      <c r="F328" s="150"/>
      <c r="G328" s="90"/>
      <c r="H328" s="92"/>
      <c r="J328" s="141"/>
      <c r="K328" s="142"/>
      <c r="L328" s="143"/>
      <c r="M328" s="144"/>
      <c r="N328" s="144"/>
      <c r="O328" s="144"/>
    </row>
    <row r="329" spans="1:15" s="89" customFormat="1" ht="30" customHeight="1" x14ac:dyDescent="0.25">
      <c r="A329" s="94" t="s">
        <v>238</v>
      </c>
      <c r="B329" s="81" t="s">
        <v>404</v>
      </c>
      <c r="C329" s="82" t="s">
        <v>239</v>
      </c>
      <c r="D329" s="88" t="s">
        <v>405</v>
      </c>
      <c r="E329" s="83" t="s">
        <v>234</v>
      </c>
      <c r="F329" s="86">
        <v>1</v>
      </c>
      <c r="G329" s="84"/>
      <c r="H329" s="85">
        <f t="shared" ref="H329" si="51">ROUND(G329*F329,2)</f>
        <v>0</v>
      </c>
      <c r="J329" s="136"/>
      <c r="K329" s="137"/>
      <c r="L329" s="138"/>
      <c r="M329" s="139"/>
      <c r="N329" s="140"/>
      <c r="O329" s="139"/>
    </row>
    <row r="330" spans="1:15" s="93" customFormat="1" ht="30" customHeight="1" thickBot="1" x14ac:dyDescent="0.25">
      <c r="A330" s="95"/>
      <c r="B330" s="96" t="str">
        <f>B328</f>
        <v>H</v>
      </c>
      <c r="C330" s="151" t="str">
        <f>C328</f>
        <v>MOBILIZATION /DEMOBILIZATION</v>
      </c>
      <c r="D330" s="152"/>
      <c r="E330" s="152"/>
      <c r="F330" s="153"/>
      <c r="G330" s="97" t="s">
        <v>17</v>
      </c>
      <c r="H330" s="98">
        <f>H329</f>
        <v>0</v>
      </c>
      <c r="J330" s="141"/>
      <c r="K330" s="142"/>
      <c r="L330" s="143"/>
      <c r="M330" s="144"/>
      <c r="N330" s="144"/>
      <c r="O330" s="144"/>
    </row>
    <row r="331" spans="1:15" ht="36" customHeight="1" thickTop="1" x14ac:dyDescent="0.3">
      <c r="A331" s="67"/>
      <c r="B331" s="11"/>
      <c r="C331" s="51" t="s">
        <v>18</v>
      </c>
      <c r="D331" s="52"/>
      <c r="E331" s="52"/>
      <c r="F331" s="52"/>
      <c r="G331" s="52"/>
      <c r="H331" s="23"/>
      <c r="J331" s="136"/>
      <c r="K331" s="137"/>
      <c r="L331" s="138"/>
      <c r="M331" s="139"/>
      <c r="N331" s="140"/>
      <c r="O331" s="139"/>
    </row>
    <row r="332" spans="1:15" s="38" customFormat="1" ht="60" customHeight="1" x14ac:dyDescent="0.2">
      <c r="A332" s="69"/>
      <c r="B332" s="175" t="str">
        <f>B6</f>
        <v>PART 1 - NEW MULTI-USE PATHWAYS, PATHWAY RENEWALS AND THIN BITUMINOUS OVERLAY</v>
      </c>
      <c r="C332" s="176"/>
      <c r="D332" s="176"/>
      <c r="E332" s="176"/>
      <c r="F332" s="176"/>
      <c r="G332" s="53"/>
      <c r="H332" s="62"/>
      <c r="J332" s="141"/>
      <c r="K332" s="142"/>
      <c r="L332" s="143"/>
      <c r="M332" s="144"/>
      <c r="N332" s="144"/>
      <c r="O332" s="144"/>
    </row>
    <row r="333" spans="1:15" ht="45" customHeight="1" thickBot="1" x14ac:dyDescent="0.3">
      <c r="A333" s="18"/>
      <c r="B333" s="34" t="str">
        <f>B7</f>
        <v>A</v>
      </c>
      <c r="C333" s="180" t="str">
        <f>C7</f>
        <v>EMPRESS STREET PATHWAY from River Trail Pathway to Empress Street - New Active Transportation Pathway</v>
      </c>
      <c r="D333" s="158"/>
      <c r="E333" s="158"/>
      <c r="F333" s="159"/>
      <c r="G333" s="18" t="s">
        <v>17</v>
      </c>
      <c r="H333" s="18">
        <f>H37</f>
        <v>0</v>
      </c>
      <c r="J333" s="136"/>
      <c r="K333" s="137"/>
      <c r="L333" s="138"/>
      <c r="M333" s="139"/>
      <c r="N333" s="140"/>
      <c r="O333" s="139"/>
    </row>
    <row r="334" spans="1:15" ht="45" customHeight="1" thickTop="1" thickBot="1" x14ac:dyDescent="0.25">
      <c r="A334" s="18"/>
      <c r="B334" s="34" t="str">
        <f>B38</f>
        <v>B</v>
      </c>
      <c r="C334" s="145" t="str">
        <f>C38</f>
        <v>HARBOURVIEW PARK - Asphalt Pathway Reconstruction, Rehabilitation and Associated Works</v>
      </c>
      <c r="D334" s="146"/>
      <c r="E334" s="146"/>
      <c r="F334" s="147"/>
      <c r="G334" s="18" t="s">
        <v>17</v>
      </c>
      <c r="H334" s="18">
        <f>H82</f>
        <v>0</v>
      </c>
      <c r="J334" s="141"/>
      <c r="K334" s="142"/>
      <c r="L334" s="143"/>
      <c r="M334" s="144"/>
      <c r="N334" s="144"/>
      <c r="O334" s="144"/>
    </row>
    <row r="335" spans="1:15" ht="45" customHeight="1" thickTop="1" thickBot="1" x14ac:dyDescent="0.3">
      <c r="A335" s="18"/>
      <c r="B335" s="34" t="str">
        <f>B83</f>
        <v>C</v>
      </c>
      <c r="C335" s="145" t="str">
        <f>C83</f>
        <v>NIAKWA TRAIL PATHWAY from St. Anne's Road to Cottonwood Road and Autumnwood Drive to Westmount Drive - Asphalt Pathway Resurfacing</v>
      </c>
      <c r="D335" s="146"/>
      <c r="E335" s="146"/>
      <c r="F335" s="147"/>
      <c r="G335" s="18" t="s">
        <v>17</v>
      </c>
      <c r="H335" s="18">
        <f>H138</f>
        <v>0</v>
      </c>
      <c r="J335" s="136"/>
      <c r="K335" s="137"/>
      <c r="L335" s="138"/>
      <c r="M335" s="139"/>
      <c r="N335" s="140"/>
      <c r="O335" s="139"/>
    </row>
    <row r="336" spans="1:15" ht="45" customHeight="1" thickTop="1" thickBot="1" x14ac:dyDescent="0.25">
      <c r="A336" s="18"/>
      <c r="B336" s="34" t="str">
        <f>B139</f>
        <v>D</v>
      </c>
      <c r="C336" s="145" t="str">
        <f>C139</f>
        <v>NIAKWA TRAIL PATHWAY ACESS from Niakwa Trail Pathway to Crestwood Crescent - Asphalt Pathway Reconstruction</v>
      </c>
      <c r="D336" s="146"/>
      <c r="E336" s="146"/>
      <c r="F336" s="147"/>
      <c r="G336" s="18" t="s">
        <v>17</v>
      </c>
      <c r="H336" s="18">
        <f>H173</f>
        <v>0</v>
      </c>
      <c r="J336" s="141"/>
      <c r="K336" s="142"/>
      <c r="L336" s="143"/>
      <c r="M336" s="144"/>
      <c r="N336" s="144"/>
      <c r="O336" s="144"/>
    </row>
    <row r="337" spans="1:15" ht="45" customHeight="1" thickTop="1" thickBot="1" x14ac:dyDescent="0.3">
      <c r="A337" s="18"/>
      <c r="B337" s="34" t="str">
        <f>B174</f>
        <v>E</v>
      </c>
      <c r="C337" s="145" t="str">
        <f>C174</f>
        <v>WELLINGTON AVENUE from West Limit Approach to Berry Street - New Active Transportation Pathway</v>
      </c>
      <c r="D337" s="146"/>
      <c r="E337" s="146"/>
      <c r="F337" s="147"/>
      <c r="G337" s="18" t="s">
        <v>17</v>
      </c>
      <c r="H337" s="18">
        <f>H220</f>
        <v>0</v>
      </c>
      <c r="J337" s="136"/>
      <c r="K337" s="137"/>
      <c r="L337" s="138"/>
      <c r="M337" s="139"/>
      <c r="N337" s="140"/>
      <c r="O337" s="139"/>
    </row>
    <row r="338" spans="1:15" ht="45" customHeight="1" thickTop="1" thickBot="1" x14ac:dyDescent="0.25">
      <c r="A338" s="18"/>
      <c r="B338" s="34" t="str">
        <f>B221</f>
        <v>F</v>
      </c>
      <c r="C338" s="145" t="str">
        <f>C221</f>
        <v>2023 THIN BITUMINOUS OVERLAY PROGRAM - Various Locations</v>
      </c>
      <c r="D338" s="146"/>
      <c r="E338" s="146"/>
      <c r="F338" s="147"/>
      <c r="G338" s="18" t="s">
        <v>17</v>
      </c>
      <c r="H338" s="18">
        <f>H285</f>
        <v>0</v>
      </c>
      <c r="J338" s="141"/>
      <c r="K338" s="142"/>
      <c r="L338" s="143"/>
      <c r="M338" s="144"/>
      <c r="N338" s="144"/>
      <c r="O338" s="144"/>
    </row>
    <row r="339" spans="1:15" ht="30" customHeight="1" thickTop="1" thickBot="1" x14ac:dyDescent="0.3">
      <c r="A339" s="18"/>
      <c r="B339" s="54"/>
      <c r="C339" s="55"/>
      <c r="D339" s="56"/>
      <c r="E339" s="57"/>
      <c r="F339" s="57"/>
      <c r="G339" s="59" t="s">
        <v>27</v>
      </c>
      <c r="H339" s="58">
        <f>SUM(H333:H338)</f>
        <v>0</v>
      </c>
      <c r="J339" s="136"/>
      <c r="K339" s="137"/>
      <c r="L339" s="138"/>
      <c r="M339" s="139"/>
      <c r="N339" s="140"/>
      <c r="O339" s="139"/>
    </row>
    <row r="340" spans="1:15" s="38" customFormat="1" ht="60" customHeight="1" thickTop="1" thickBot="1" x14ac:dyDescent="0.25">
      <c r="A340" s="39"/>
      <c r="B340" s="164" t="str">
        <f>B286</f>
        <v>PART 2 - REFINERY DISTRICT BRT PATHWAY CONNECTION                       (See B19.5, D3.4, D17.4)</v>
      </c>
      <c r="C340" s="165"/>
      <c r="D340" s="165"/>
      <c r="E340" s="165"/>
      <c r="F340" s="165"/>
      <c r="G340" s="166"/>
      <c r="H340" s="40"/>
      <c r="J340" s="141"/>
      <c r="K340" s="142"/>
      <c r="L340" s="143"/>
      <c r="M340" s="144"/>
      <c r="N340" s="144"/>
      <c r="O340" s="144"/>
    </row>
    <row r="341" spans="1:15" ht="45" customHeight="1" thickTop="1" thickBot="1" x14ac:dyDescent="0.3">
      <c r="A341" s="26"/>
      <c r="B341" s="34" t="str">
        <f>B287</f>
        <v>G</v>
      </c>
      <c r="C341" s="145" t="str">
        <f>C287</f>
        <v>REFINERY DISTRICT BRT PATHWAY CONNECTION from BRT Station to Ballantrae Drive - New Active Transportation Pathway</v>
      </c>
      <c r="D341" s="146"/>
      <c r="E341" s="146"/>
      <c r="F341" s="147"/>
      <c r="G341" s="26" t="s">
        <v>17</v>
      </c>
      <c r="H341" s="26">
        <f>H327</f>
        <v>0</v>
      </c>
      <c r="J341" s="136"/>
      <c r="K341" s="137"/>
      <c r="L341" s="138"/>
      <c r="M341" s="139"/>
      <c r="N341" s="140"/>
      <c r="O341" s="139"/>
    </row>
    <row r="342" spans="1:15" ht="30" customHeight="1" thickTop="1" thickBot="1" x14ac:dyDescent="0.3">
      <c r="A342" s="18"/>
      <c r="B342" s="99"/>
      <c r="C342" s="55"/>
      <c r="D342" s="56"/>
      <c r="E342" s="57"/>
      <c r="F342" s="57"/>
      <c r="G342" s="100" t="s">
        <v>28</v>
      </c>
      <c r="H342" s="49">
        <f>SUM(H341:H341)</f>
        <v>0</v>
      </c>
      <c r="J342" s="141"/>
      <c r="K342" s="142"/>
      <c r="L342" s="143"/>
      <c r="M342" s="144"/>
      <c r="N342" s="144"/>
      <c r="O342" s="144"/>
    </row>
    <row r="343" spans="1:15" ht="45" customHeight="1" thickTop="1" thickBot="1" x14ac:dyDescent="0.3">
      <c r="A343" s="26"/>
      <c r="B343" s="34" t="str">
        <f>B328</f>
        <v>H</v>
      </c>
      <c r="C343" s="167" t="str">
        <f>C328</f>
        <v>MOBILIZATION /DEMOBILIZATION</v>
      </c>
      <c r="D343" s="168"/>
      <c r="E343" s="168"/>
      <c r="F343" s="169"/>
      <c r="G343" s="26" t="s">
        <v>17</v>
      </c>
      <c r="H343" s="26">
        <f>H330</f>
        <v>0</v>
      </c>
      <c r="J343" s="136"/>
      <c r="K343" s="137"/>
      <c r="L343" s="138"/>
      <c r="M343" s="139"/>
      <c r="N343" s="140"/>
      <c r="O343" s="139"/>
    </row>
    <row r="344" spans="1:15" s="33" customFormat="1" ht="37.9" customHeight="1" thickTop="1" x14ac:dyDescent="0.2">
      <c r="A344" s="17"/>
      <c r="B344" s="160" t="s">
        <v>29</v>
      </c>
      <c r="C344" s="161"/>
      <c r="D344" s="161"/>
      <c r="E344" s="161"/>
      <c r="F344" s="161"/>
      <c r="G344" s="162">
        <f>H339+H342+H343</f>
        <v>0</v>
      </c>
      <c r="H344" s="163"/>
      <c r="J344" s="141"/>
      <c r="K344" s="142"/>
      <c r="L344" s="143"/>
      <c r="M344" s="144"/>
      <c r="N344" s="144"/>
      <c r="O344" s="144"/>
    </row>
    <row r="345" spans="1:15" ht="15.95" customHeight="1" x14ac:dyDescent="0.25">
      <c r="A345" s="68"/>
      <c r="B345" s="63"/>
      <c r="C345" s="64"/>
      <c r="D345" s="65"/>
      <c r="E345" s="64"/>
      <c r="F345" s="64"/>
      <c r="G345" s="24"/>
      <c r="H345" s="25"/>
      <c r="J345" s="136"/>
      <c r="K345" s="137"/>
      <c r="L345" s="138"/>
      <c r="M345" s="139"/>
      <c r="N345" s="140"/>
      <c r="O345" s="139"/>
    </row>
  </sheetData>
  <sheetProtection algorithmName="SHA-512" hashValue="VOm+LXLgw1Euz1fHgVKUm8SjfmGpWR/JEsNiyVhIvEOzpEFEciewNPV10baUWNnvUgAAOqp3ZevkeXdct3gv4w==" saltValue="t2kXaBXUNXPMQIdzDYAkhw==" spinCount="100000" sheet="1" selectLockedCells="1"/>
  <mergeCells count="30">
    <mergeCell ref="C139:F139"/>
    <mergeCell ref="C173:F173"/>
    <mergeCell ref="C336:F336"/>
    <mergeCell ref="C337:F337"/>
    <mergeCell ref="B6:F6"/>
    <mergeCell ref="B332:F332"/>
    <mergeCell ref="C7:F7"/>
    <mergeCell ref="C37:F37"/>
    <mergeCell ref="C38:F38"/>
    <mergeCell ref="C82:F82"/>
    <mergeCell ref="C287:F287"/>
    <mergeCell ref="C327:F327"/>
    <mergeCell ref="C83:F83"/>
    <mergeCell ref="C138:F138"/>
    <mergeCell ref="B286:G286"/>
    <mergeCell ref="C333:F333"/>
    <mergeCell ref="B344:F344"/>
    <mergeCell ref="G344:H344"/>
    <mergeCell ref="C341:F341"/>
    <mergeCell ref="B340:G340"/>
    <mergeCell ref="C335:F335"/>
    <mergeCell ref="C338:F338"/>
    <mergeCell ref="C343:F343"/>
    <mergeCell ref="C334:F334"/>
    <mergeCell ref="C328:F328"/>
    <mergeCell ref="C330:F330"/>
    <mergeCell ref="C174:F174"/>
    <mergeCell ref="C220:F220"/>
    <mergeCell ref="C221:F221"/>
    <mergeCell ref="C285:F285"/>
  </mergeCells>
  <phoneticPr fontId="0" type="noConversion"/>
  <conditionalFormatting sqref="D9">
    <cfRule type="cellIs" dxfId="779" priority="839" stopIfTrue="1" operator="equal">
      <formula>"CW 2130-R11"</formula>
    </cfRule>
    <cfRule type="cellIs" dxfId="778" priority="840" stopIfTrue="1" operator="equal">
      <formula>"CW 3120-R2"</formula>
    </cfRule>
    <cfRule type="cellIs" dxfId="777" priority="841" stopIfTrue="1" operator="equal">
      <formula>"CW 3240-R7"</formula>
    </cfRule>
  </conditionalFormatting>
  <conditionalFormatting sqref="D10">
    <cfRule type="cellIs" dxfId="776" priority="836" stopIfTrue="1" operator="equal">
      <formula>"CW 2130-R11"</formula>
    </cfRule>
    <cfRule type="cellIs" dxfId="775" priority="837" stopIfTrue="1" operator="equal">
      <formula>"CW 3120-R2"</formula>
    </cfRule>
    <cfRule type="cellIs" dxfId="774" priority="838" stopIfTrue="1" operator="equal">
      <formula>"CW 3240-R7"</formula>
    </cfRule>
  </conditionalFormatting>
  <conditionalFormatting sqref="D11">
    <cfRule type="cellIs" dxfId="773" priority="833" stopIfTrue="1" operator="equal">
      <formula>"CW 2130-R11"</formula>
    </cfRule>
    <cfRule type="cellIs" dxfId="772" priority="834" stopIfTrue="1" operator="equal">
      <formula>"CW 3120-R2"</formula>
    </cfRule>
    <cfRule type="cellIs" dxfId="771" priority="835" stopIfTrue="1" operator="equal">
      <formula>"CW 3240-R7"</formula>
    </cfRule>
  </conditionalFormatting>
  <conditionalFormatting sqref="D12">
    <cfRule type="cellIs" dxfId="770" priority="830" stopIfTrue="1" operator="equal">
      <formula>"CW 2130-R11"</formula>
    </cfRule>
    <cfRule type="cellIs" dxfId="769" priority="831" stopIfTrue="1" operator="equal">
      <formula>"CW 3120-R2"</formula>
    </cfRule>
    <cfRule type="cellIs" dxfId="768" priority="832" stopIfTrue="1" operator="equal">
      <formula>"CW 3240-R7"</formula>
    </cfRule>
  </conditionalFormatting>
  <conditionalFormatting sqref="D13">
    <cfRule type="cellIs" dxfId="767" priority="827" stopIfTrue="1" operator="equal">
      <formula>"CW 2130-R11"</formula>
    </cfRule>
    <cfRule type="cellIs" dxfId="766" priority="828" stopIfTrue="1" operator="equal">
      <formula>"CW 3120-R2"</formula>
    </cfRule>
    <cfRule type="cellIs" dxfId="765" priority="829" stopIfTrue="1" operator="equal">
      <formula>"CW 3240-R7"</formula>
    </cfRule>
  </conditionalFormatting>
  <conditionalFormatting sqref="D14">
    <cfRule type="cellIs" dxfId="764" priority="824" stopIfTrue="1" operator="equal">
      <formula>"CW 2130-R11"</formula>
    </cfRule>
    <cfRule type="cellIs" dxfId="763" priority="825" stopIfTrue="1" operator="equal">
      <formula>"CW 3120-R2"</formula>
    </cfRule>
    <cfRule type="cellIs" dxfId="762" priority="826" stopIfTrue="1" operator="equal">
      <formula>"CW 3240-R7"</formula>
    </cfRule>
  </conditionalFormatting>
  <conditionalFormatting sqref="D15">
    <cfRule type="cellIs" dxfId="761" priority="821" stopIfTrue="1" operator="equal">
      <formula>"CW 2130-R11"</formula>
    </cfRule>
    <cfRule type="cellIs" dxfId="760" priority="822" stopIfTrue="1" operator="equal">
      <formula>"CW 3120-R2"</formula>
    </cfRule>
    <cfRule type="cellIs" dxfId="759" priority="823" stopIfTrue="1" operator="equal">
      <formula>"CW 3240-R7"</formula>
    </cfRule>
  </conditionalFormatting>
  <conditionalFormatting sqref="D16">
    <cfRule type="cellIs" dxfId="758" priority="818" stopIfTrue="1" operator="equal">
      <formula>"CW 2130-R11"</formula>
    </cfRule>
    <cfRule type="cellIs" dxfId="757" priority="819" stopIfTrue="1" operator="equal">
      <formula>"CW 3120-R2"</formula>
    </cfRule>
    <cfRule type="cellIs" dxfId="756" priority="820" stopIfTrue="1" operator="equal">
      <formula>"CW 3240-R7"</formula>
    </cfRule>
  </conditionalFormatting>
  <conditionalFormatting sqref="D17">
    <cfRule type="cellIs" dxfId="755" priority="815" stopIfTrue="1" operator="equal">
      <formula>"CW 2130-R11"</formula>
    </cfRule>
    <cfRule type="cellIs" dxfId="754" priority="816" stopIfTrue="1" operator="equal">
      <formula>"CW 3120-R2"</formula>
    </cfRule>
    <cfRule type="cellIs" dxfId="753" priority="817" stopIfTrue="1" operator="equal">
      <formula>"CW 3240-R7"</formula>
    </cfRule>
  </conditionalFormatting>
  <conditionalFormatting sqref="D18">
    <cfRule type="cellIs" dxfId="752" priority="812" stopIfTrue="1" operator="equal">
      <formula>"CW 2130-R11"</formula>
    </cfRule>
    <cfRule type="cellIs" dxfId="751" priority="813" stopIfTrue="1" operator="equal">
      <formula>"CW 3120-R2"</formula>
    </cfRule>
    <cfRule type="cellIs" dxfId="750" priority="814" stopIfTrue="1" operator="equal">
      <formula>"CW 3240-R7"</formula>
    </cfRule>
  </conditionalFormatting>
  <conditionalFormatting sqref="D19">
    <cfRule type="cellIs" dxfId="749" priority="809" stopIfTrue="1" operator="equal">
      <formula>"CW 2130-R11"</formula>
    </cfRule>
    <cfRule type="cellIs" dxfId="748" priority="810" stopIfTrue="1" operator="equal">
      <formula>"CW 3120-R2"</formula>
    </cfRule>
    <cfRule type="cellIs" dxfId="747" priority="811" stopIfTrue="1" operator="equal">
      <formula>"CW 3240-R7"</formula>
    </cfRule>
  </conditionalFormatting>
  <conditionalFormatting sqref="D28">
    <cfRule type="cellIs" dxfId="746" priority="806" stopIfTrue="1" operator="equal">
      <formula>"CW 2130-R11"</formula>
    </cfRule>
    <cfRule type="cellIs" dxfId="745" priority="807" stopIfTrue="1" operator="equal">
      <formula>"CW 3120-R2"</formula>
    </cfRule>
    <cfRule type="cellIs" dxfId="744" priority="808" stopIfTrue="1" operator="equal">
      <formula>"CW 3240-R7"</formula>
    </cfRule>
  </conditionalFormatting>
  <conditionalFormatting sqref="D29">
    <cfRule type="cellIs" dxfId="743" priority="803" stopIfTrue="1" operator="equal">
      <formula>"CW 2130-R11"</formula>
    </cfRule>
    <cfRule type="cellIs" dxfId="742" priority="804" stopIfTrue="1" operator="equal">
      <formula>"CW 3120-R2"</formula>
    </cfRule>
    <cfRule type="cellIs" dxfId="741" priority="805" stopIfTrue="1" operator="equal">
      <formula>"CW 3240-R7"</formula>
    </cfRule>
  </conditionalFormatting>
  <conditionalFormatting sqref="D30">
    <cfRule type="cellIs" dxfId="740" priority="800" stopIfTrue="1" operator="equal">
      <formula>"CW 2130-R11"</formula>
    </cfRule>
    <cfRule type="cellIs" dxfId="739" priority="801" stopIfTrue="1" operator="equal">
      <formula>"CW 3120-R2"</formula>
    </cfRule>
    <cfRule type="cellIs" dxfId="738" priority="802" stopIfTrue="1" operator="equal">
      <formula>"CW 3240-R7"</formula>
    </cfRule>
  </conditionalFormatting>
  <conditionalFormatting sqref="D32">
    <cfRule type="cellIs" dxfId="737" priority="797" stopIfTrue="1" operator="equal">
      <formula>"CW 2130-R11"</formula>
    </cfRule>
    <cfRule type="cellIs" dxfId="736" priority="798" stopIfTrue="1" operator="equal">
      <formula>"CW 3120-R2"</formula>
    </cfRule>
    <cfRule type="cellIs" dxfId="735" priority="799" stopIfTrue="1" operator="equal">
      <formula>"CW 3240-R7"</formula>
    </cfRule>
  </conditionalFormatting>
  <conditionalFormatting sqref="D34">
    <cfRule type="cellIs" dxfId="734" priority="794" stopIfTrue="1" operator="equal">
      <formula>"CW 2130-R11"</formula>
    </cfRule>
    <cfRule type="cellIs" dxfId="733" priority="795" stopIfTrue="1" operator="equal">
      <formula>"CW 3120-R2"</formula>
    </cfRule>
    <cfRule type="cellIs" dxfId="732" priority="796" stopIfTrue="1" operator="equal">
      <formula>"CW 3240-R7"</formula>
    </cfRule>
  </conditionalFormatting>
  <conditionalFormatting sqref="D35">
    <cfRule type="cellIs" dxfId="731" priority="791" stopIfTrue="1" operator="equal">
      <formula>"CW 2130-R11"</formula>
    </cfRule>
    <cfRule type="cellIs" dxfId="730" priority="792" stopIfTrue="1" operator="equal">
      <formula>"CW 3120-R2"</formula>
    </cfRule>
    <cfRule type="cellIs" dxfId="729" priority="793" stopIfTrue="1" operator="equal">
      <formula>"CW 3240-R7"</formula>
    </cfRule>
  </conditionalFormatting>
  <conditionalFormatting sqref="D36">
    <cfRule type="cellIs" dxfId="728" priority="788" stopIfTrue="1" operator="equal">
      <formula>"CW 2130-R11"</formula>
    </cfRule>
    <cfRule type="cellIs" dxfId="727" priority="789" stopIfTrue="1" operator="equal">
      <formula>"CW 3120-R2"</formula>
    </cfRule>
    <cfRule type="cellIs" dxfId="726" priority="790" stopIfTrue="1" operator="equal">
      <formula>"CW 3240-R7"</formula>
    </cfRule>
  </conditionalFormatting>
  <conditionalFormatting sqref="D40">
    <cfRule type="cellIs" dxfId="725" priority="785" stopIfTrue="1" operator="equal">
      <formula>"CW 2130-R11"</formula>
    </cfRule>
    <cfRule type="cellIs" dxfId="724" priority="786" stopIfTrue="1" operator="equal">
      <formula>"CW 3120-R2"</formula>
    </cfRule>
    <cfRule type="cellIs" dxfId="723" priority="787" stopIfTrue="1" operator="equal">
      <formula>"CW 3240-R7"</formula>
    </cfRule>
  </conditionalFormatting>
  <conditionalFormatting sqref="D41">
    <cfRule type="cellIs" dxfId="722" priority="782" stopIfTrue="1" operator="equal">
      <formula>"CW 2130-R11"</formula>
    </cfRule>
    <cfRule type="cellIs" dxfId="721" priority="783" stopIfTrue="1" operator="equal">
      <formula>"CW 3120-R2"</formula>
    </cfRule>
    <cfRule type="cellIs" dxfId="720" priority="784" stopIfTrue="1" operator="equal">
      <formula>"CW 3240-R7"</formula>
    </cfRule>
  </conditionalFormatting>
  <conditionalFormatting sqref="D42">
    <cfRule type="cellIs" dxfId="719" priority="779" stopIfTrue="1" operator="equal">
      <formula>"CW 2130-R11"</formula>
    </cfRule>
    <cfRule type="cellIs" dxfId="718" priority="780" stopIfTrue="1" operator="equal">
      <formula>"CW 3120-R2"</formula>
    </cfRule>
    <cfRule type="cellIs" dxfId="717" priority="781" stopIfTrue="1" operator="equal">
      <formula>"CW 3240-R7"</formula>
    </cfRule>
  </conditionalFormatting>
  <conditionalFormatting sqref="D43">
    <cfRule type="cellIs" dxfId="716" priority="776" stopIfTrue="1" operator="equal">
      <formula>"CW 2130-R11"</formula>
    </cfRule>
    <cfRule type="cellIs" dxfId="715" priority="777" stopIfTrue="1" operator="equal">
      <formula>"CW 3120-R2"</formula>
    </cfRule>
    <cfRule type="cellIs" dxfId="714" priority="778" stopIfTrue="1" operator="equal">
      <formula>"CW 3240-R7"</formula>
    </cfRule>
  </conditionalFormatting>
  <conditionalFormatting sqref="D44">
    <cfRule type="cellIs" dxfId="713" priority="773" stopIfTrue="1" operator="equal">
      <formula>"CW 2130-R11"</formula>
    </cfRule>
    <cfRule type="cellIs" dxfId="712" priority="774" stopIfTrue="1" operator="equal">
      <formula>"CW 3120-R2"</formula>
    </cfRule>
    <cfRule type="cellIs" dxfId="711" priority="775" stopIfTrue="1" operator="equal">
      <formula>"CW 3240-R7"</formula>
    </cfRule>
  </conditionalFormatting>
  <conditionalFormatting sqref="D45">
    <cfRule type="cellIs" dxfId="710" priority="770" stopIfTrue="1" operator="equal">
      <formula>"CW 2130-R11"</formula>
    </cfRule>
    <cfRule type="cellIs" dxfId="709" priority="771" stopIfTrue="1" operator="equal">
      <formula>"CW 3120-R2"</formula>
    </cfRule>
    <cfRule type="cellIs" dxfId="708" priority="772" stopIfTrue="1" operator="equal">
      <formula>"CW 3240-R7"</formula>
    </cfRule>
  </conditionalFormatting>
  <conditionalFormatting sqref="D46">
    <cfRule type="cellIs" dxfId="707" priority="767" stopIfTrue="1" operator="equal">
      <formula>"CW 2130-R11"</formula>
    </cfRule>
    <cfRule type="cellIs" dxfId="706" priority="768" stopIfTrue="1" operator="equal">
      <formula>"CW 3120-R2"</formula>
    </cfRule>
    <cfRule type="cellIs" dxfId="705" priority="769" stopIfTrue="1" operator="equal">
      <formula>"CW 3240-R7"</formula>
    </cfRule>
  </conditionalFormatting>
  <conditionalFormatting sqref="D47">
    <cfRule type="cellIs" dxfId="704" priority="764" stopIfTrue="1" operator="equal">
      <formula>"CW 2130-R11"</formula>
    </cfRule>
    <cfRule type="cellIs" dxfId="703" priority="765" stopIfTrue="1" operator="equal">
      <formula>"CW 3120-R2"</formula>
    </cfRule>
    <cfRule type="cellIs" dxfId="702" priority="766" stopIfTrue="1" operator="equal">
      <formula>"CW 3240-R7"</formula>
    </cfRule>
  </conditionalFormatting>
  <conditionalFormatting sqref="D48">
    <cfRule type="cellIs" dxfId="701" priority="761" stopIfTrue="1" operator="equal">
      <formula>"CW 2130-R11"</formula>
    </cfRule>
    <cfRule type="cellIs" dxfId="700" priority="762" stopIfTrue="1" operator="equal">
      <formula>"CW 3120-R2"</formula>
    </cfRule>
    <cfRule type="cellIs" dxfId="699" priority="763" stopIfTrue="1" operator="equal">
      <formula>"CW 3240-R7"</formula>
    </cfRule>
  </conditionalFormatting>
  <conditionalFormatting sqref="D49">
    <cfRule type="cellIs" dxfId="698" priority="758" stopIfTrue="1" operator="equal">
      <formula>"CW 2130-R11"</formula>
    </cfRule>
    <cfRule type="cellIs" dxfId="697" priority="759" stopIfTrue="1" operator="equal">
      <formula>"CW 3120-R2"</formula>
    </cfRule>
    <cfRule type="cellIs" dxfId="696" priority="760" stopIfTrue="1" operator="equal">
      <formula>"CW 3240-R7"</formula>
    </cfRule>
  </conditionalFormatting>
  <conditionalFormatting sqref="D50">
    <cfRule type="cellIs" dxfId="695" priority="755" stopIfTrue="1" operator="equal">
      <formula>"CW 2130-R11"</formula>
    </cfRule>
    <cfRule type="cellIs" dxfId="694" priority="756" stopIfTrue="1" operator="equal">
      <formula>"CW 3120-R2"</formula>
    </cfRule>
    <cfRule type="cellIs" dxfId="693" priority="757" stopIfTrue="1" operator="equal">
      <formula>"CW 3240-R7"</formula>
    </cfRule>
  </conditionalFormatting>
  <conditionalFormatting sqref="D52">
    <cfRule type="cellIs" dxfId="692" priority="752" stopIfTrue="1" operator="equal">
      <formula>"CW 2130-R11"</formula>
    </cfRule>
    <cfRule type="cellIs" dxfId="691" priority="753" stopIfTrue="1" operator="equal">
      <formula>"CW 3120-R2"</formula>
    </cfRule>
    <cfRule type="cellIs" dxfId="690" priority="754" stopIfTrue="1" operator="equal">
      <formula>"CW 3240-R7"</formula>
    </cfRule>
  </conditionalFormatting>
  <conditionalFormatting sqref="D53">
    <cfRule type="cellIs" dxfId="689" priority="749" stopIfTrue="1" operator="equal">
      <formula>"CW 2130-R11"</formula>
    </cfRule>
    <cfRule type="cellIs" dxfId="688" priority="750" stopIfTrue="1" operator="equal">
      <formula>"CW 3120-R2"</formula>
    </cfRule>
    <cfRule type="cellIs" dxfId="687" priority="751" stopIfTrue="1" operator="equal">
      <formula>"CW 3240-R7"</formula>
    </cfRule>
  </conditionalFormatting>
  <conditionalFormatting sqref="D54">
    <cfRule type="cellIs" dxfId="686" priority="746" stopIfTrue="1" operator="equal">
      <formula>"CW 2130-R11"</formula>
    </cfRule>
    <cfRule type="cellIs" dxfId="685" priority="747" stopIfTrue="1" operator="equal">
      <formula>"CW 3120-R2"</formula>
    </cfRule>
    <cfRule type="cellIs" dxfId="684" priority="748" stopIfTrue="1" operator="equal">
      <formula>"CW 3240-R7"</formula>
    </cfRule>
  </conditionalFormatting>
  <conditionalFormatting sqref="D55">
    <cfRule type="cellIs" dxfId="683" priority="743" stopIfTrue="1" operator="equal">
      <formula>"CW 2130-R11"</formula>
    </cfRule>
    <cfRule type="cellIs" dxfId="682" priority="744" stopIfTrue="1" operator="equal">
      <formula>"CW 3120-R2"</formula>
    </cfRule>
    <cfRule type="cellIs" dxfId="681" priority="745" stopIfTrue="1" operator="equal">
      <formula>"CW 3240-R7"</formula>
    </cfRule>
  </conditionalFormatting>
  <conditionalFormatting sqref="D56">
    <cfRule type="cellIs" dxfId="680" priority="740" stopIfTrue="1" operator="equal">
      <formula>"CW 2130-R11"</formula>
    </cfRule>
    <cfRule type="cellIs" dxfId="679" priority="741" stopIfTrue="1" operator="equal">
      <formula>"CW 3120-R2"</formula>
    </cfRule>
    <cfRule type="cellIs" dxfId="678" priority="742" stopIfTrue="1" operator="equal">
      <formula>"CW 3240-R7"</formula>
    </cfRule>
  </conditionalFormatting>
  <conditionalFormatting sqref="D58">
    <cfRule type="cellIs" dxfId="677" priority="737" stopIfTrue="1" operator="equal">
      <formula>"CW 2130-R11"</formula>
    </cfRule>
    <cfRule type="cellIs" dxfId="676" priority="738" stopIfTrue="1" operator="equal">
      <formula>"CW 3120-R2"</formula>
    </cfRule>
    <cfRule type="cellIs" dxfId="675" priority="739" stopIfTrue="1" operator="equal">
      <formula>"CW 3240-R7"</formula>
    </cfRule>
  </conditionalFormatting>
  <conditionalFormatting sqref="D59">
    <cfRule type="cellIs" dxfId="674" priority="734" stopIfTrue="1" operator="equal">
      <formula>"CW 2130-R11"</formula>
    </cfRule>
    <cfRule type="cellIs" dxfId="673" priority="735" stopIfTrue="1" operator="equal">
      <formula>"CW 3120-R2"</formula>
    </cfRule>
    <cfRule type="cellIs" dxfId="672" priority="736" stopIfTrue="1" operator="equal">
      <formula>"CW 3240-R7"</formula>
    </cfRule>
  </conditionalFormatting>
  <conditionalFormatting sqref="D60">
    <cfRule type="cellIs" dxfId="671" priority="731" stopIfTrue="1" operator="equal">
      <formula>"CW 2130-R11"</formula>
    </cfRule>
    <cfRule type="cellIs" dxfId="670" priority="732" stopIfTrue="1" operator="equal">
      <formula>"CW 3120-R2"</formula>
    </cfRule>
    <cfRule type="cellIs" dxfId="669" priority="733" stopIfTrue="1" operator="equal">
      <formula>"CW 3240-R7"</formula>
    </cfRule>
  </conditionalFormatting>
  <conditionalFormatting sqref="D61">
    <cfRule type="cellIs" dxfId="668" priority="728" stopIfTrue="1" operator="equal">
      <formula>"CW 2130-R11"</formula>
    </cfRule>
    <cfRule type="cellIs" dxfId="667" priority="729" stopIfTrue="1" operator="equal">
      <formula>"CW 3120-R2"</formula>
    </cfRule>
    <cfRule type="cellIs" dxfId="666" priority="730" stopIfTrue="1" operator="equal">
      <formula>"CW 3240-R7"</formula>
    </cfRule>
  </conditionalFormatting>
  <conditionalFormatting sqref="D62">
    <cfRule type="cellIs" dxfId="665" priority="725" stopIfTrue="1" operator="equal">
      <formula>"CW 2130-R11"</formula>
    </cfRule>
    <cfRule type="cellIs" dxfId="664" priority="726" stopIfTrue="1" operator="equal">
      <formula>"CW 3120-R2"</formula>
    </cfRule>
    <cfRule type="cellIs" dxfId="663" priority="727" stopIfTrue="1" operator="equal">
      <formula>"CW 3240-R7"</formula>
    </cfRule>
  </conditionalFormatting>
  <conditionalFormatting sqref="D63">
    <cfRule type="cellIs" dxfId="662" priority="722" stopIfTrue="1" operator="equal">
      <formula>"CW 2130-R11"</formula>
    </cfRule>
    <cfRule type="cellIs" dxfId="661" priority="723" stopIfTrue="1" operator="equal">
      <formula>"CW 3120-R2"</formula>
    </cfRule>
    <cfRule type="cellIs" dxfId="660" priority="724" stopIfTrue="1" operator="equal">
      <formula>"CW 3240-R7"</formula>
    </cfRule>
  </conditionalFormatting>
  <conditionalFormatting sqref="D64">
    <cfRule type="cellIs" dxfId="659" priority="719" stopIfTrue="1" operator="equal">
      <formula>"CW 2130-R11"</formula>
    </cfRule>
    <cfRule type="cellIs" dxfId="658" priority="720" stopIfTrue="1" operator="equal">
      <formula>"CW 3120-R2"</formula>
    </cfRule>
    <cfRule type="cellIs" dxfId="657" priority="721" stopIfTrue="1" operator="equal">
      <formula>"CW 3240-R7"</formula>
    </cfRule>
  </conditionalFormatting>
  <conditionalFormatting sqref="D66">
    <cfRule type="cellIs" dxfId="656" priority="716" stopIfTrue="1" operator="equal">
      <formula>"CW 2130-R11"</formula>
    </cfRule>
    <cfRule type="cellIs" dxfId="655" priority="717" stopIfTrue="1" operator="equal">
      <formula>"CW 3120-R2"</formula>
    </cfRule>
    <cfRule type="cellIs" dxfId="654" priority="718" stopIfTrue="1" operator="equal">
      <formula>"CW 3240-R7"</formula>
    </cfRule>
  </conditionalFormatting>
  <conditionalFormatting sqref="D68">
    <cfRule type="cellIs" dxfId="653" priority="713" stopIfTrue="1" operator="equal">
      <formula>"CW 2130-R11"</formula>
    </cfRule>
    <cfRule type="cellIs" dxfId="652" priority="714" stopIfTrue="1" operator="equal">
      <formula>"CW 3120-R2"</formula>
    </cfRule>
    <cfRule type="cellIs" dxfId="651" priority="715" stopIfTrue="1" operator="equal">
      <formula>"CW 3240-R7"</formula>
    </cfRule>
  </conditionalFormatting>
  <conditionalFormatting sqref="D69">
    <cfRule type="cellIs" dxfId="650" priority="710" stopIfTrue="1" operator="equal">
      <formula>"CW 2130-R11"</formula>
    </cfRule>
    <cfRule type="cellIs" dxfId="649" priority="711" stopIfTrue="1" operator="equal">
      <formula>"CW 3120-R2"</formula>
    </cfRule>
    <cfRule type="cellIs" dxfId="648" priority="712" stopIfTrue="1" operator="equal">
      <formula>"CW 3240-R7"</formula>
    </cfRule>
  </conditionalFormatting>
  <conditionalFormatting sqref="D70">
    <cfRule type="cellIs" dxfId="647" priority="707" stopIfTrue="1" operator="equal">
      <formula>"CW 2130-R11"</formula>
    </cfRule>
    <cfRule type="cellIs" dxfId="646" priority="708" stopIfTrue="1" operator="equal">
      <formula>"CW 3120-R2"</formula>
    </cfRule>
    <cfRule type="cellIs" dxfId="645" priority="709" stopIfTrue="1" operator="equal">
      <formula>"CW 3240-R7"</formula>
    </cfRule>
  </conditionalFormatting>
  <conditionalFormatting sqref="D71">
    <cfRule type="cellIs" dxfId="644" priority="704" stopIfTrue="1" operator="equal">
      <formula>"CW 2130-R11"</formula>
    </cfRule>
    <cfRule type="cellIs" dxfId="643" priority="705" stopIfTrue="1" operator="equal">
      <formula>"CW 3120-R2"</formula>
    </cfRule>
    <cfRule type="cellIs" dxfId="642" priority="706" stopIfTrue="1" operator="equal">
      <formula>"CW 3240-R7"</formula>
    </cfRule>
  </conditionalFormatting>
  <conditionalFormatting sqref="D72">
    <cfRule type="cellIs" dxfId="641" priority="701" stopIfTrue="1" operator="equal">
      <formula>"CW 2130-R11"</formula>
    </cfRule>
    <cfRule type="cellIs" dxfId="640" priority="702" stopIfTrue="1" operator="equal">
      <formula>"CW 3120-R2"</formula>
    </cfRule>
    <cfRule type="cellIs" dxfId="639" priority="703" stopIfTrue="1" operator="equal">
      <formula>"CW 3240-R7"</formula>
    </cfRule>
  </conditionalFormatting>
  <conditionalFormatting sqref="D73">
    <cfRule type="cellIs" dxfId="638" priority="698" stopIfTrue="1" operator="equal">
      <formula>"CW 2130-R11"</formula>
    </cfRule>
    <cfRule type="cellIs" dxfId="637" priority="699" stopIfTrue="1" operator="equal">
      <formula>"CW 3120-R2"</formula>
    </cfRule>
    <cfRule type="cellIs" dxfId="636" priority="700" stopIfTrue="1" operator="equal">
      <formula>"CW 3240-R7"</formula>
    </cfRule>
  </conditionalFormatting>
  <conditionalFormatting sqref="D74">
    <cfRule type="cellIs" dxfId="635" priority="695" stopIfTrue="1" operator="equal">
      <formula>"CW 2130-R11"</formula>
    </cfRule>
    <cfRule type="cellIs" dxfId="634" priority="696" stopIfTrue="1" operator="equal">
      <formula>"CW 3120-R2"</formula>
    </cfRule>
    <cfRule type="cellIs" dxfId="633" priority="697" stopIfTrue="1" operator="equal">
      <formula>"CW 3240-R7"</formula>
    </cfRule>
  </conditionalFormatting>
  <conditionalFormatting sqref="D76">
    <cfRule type="cellIs" dxfId="632" priority="692" stopIfTrue="1" operator="equal">
      <formula>"CW 2130-R11"</formula>
    </cfRule>
    <cfRule type="cellIs" dxfId="631" priority="693" stopIfTrue="1" operator="equal">
      <formula>"CW 3120-R2"</formula>
    </cfRule>
    <cfRule type="cellIs" dxfId="630" priority="694" stopIfTrue="1" operator="equal">
      <formula>"CW 3240-R7"</formula>
    </cfRule>
  </conditionalFormatting>
  <conditionalFormatting sqref="D77">
    <cfRule type="cellIs" dxfId="629" priority="689" stopIfTrue="1" operator="equal">
      <formula>"CW 2130-R11"</formula>
    </cfRule>
    <cfRule type="cellIs" dxfId="628" priority="690" stopIfTrue="1" operator="equal">
      <formula>"CW 3120-R2"</formula>
    </cfRule>
    <cfRule type="cellIs" dxfId="627" priority="691" stopIfTrue="1" operator="equal">
      <formula>"CW 3240-R7"</formula>
    </cfRule>
  </conditionalFormatting>
  <conditionalFormatting sqref="D78">
    <cfRule type="cellIs" dxfId="626" priority="686" stopIfTrue="1" operator="equal">
      <formula>"CW 2130-R11"</formula>
    </cfRule>
    <cfRule type="cellIs" dxfId="625" priority="687" stopIfTrue="1" operator="equal">
      <formula>"CW 3120-R2"</formula>
    </cfRule>
    <cfRule type="cellIs" dxfId="624" priority="688" stopIfTrue="1" operator="equal">
      <formula>"CW 3240-R7"</formula>
    </cfRule>
  </conditionalFormatting>
  <conditionalFormatting sqref="D80">
    <cfRule type="cellIs" dxfId="623" priority="683" stopIfTrue="1" operator="equal">
      <formula>"CW 2130-R11"</formula>
    </cfRule>
    <cfRule type="cellIs" dxfId="622" priority="684" stopIfTrue="1" operator="equal">
      <formula>"CW 3120-R2"</formula>
    </cfRule>
    <cfRule type="cellIs" dxfId="621" priority="685" stopIfTrue="1" operator="equal">
      <formula>"CW 3240-R7"</formula>
    </cfRule>
  </conditionalFormatting>
  <conditionalFormatting sqref="D88">
    <cfRule type="cellIs" dxfId="620" priority="668" stopIfTrue="1" operator="equal">
      <formula>"CW 2130-R11"</formula>
    </cfRule>
    <cfRule type="cellIs" dxfId="619" priority="669" stopIfTrue="1" operator="equal">
      <formula>"CW 3120-R2"</formula>
    </cfRule>
    <cfRule type="cellIs" dxfId="618" priority="670" stopIfTrue="1" operator="equal">
      <formula>"CW 3240-R7"</formula>
    </cfRule>
  </conditionalFormatting>
  <conditionalFormatting sqref="D89">
    <cfRule type="cellIs" dxfId="617" priority="665" stopIfTrue="1" operator="equal">
      <formula>"CW 2130-R11"</formula>
    </cfRule>
    <cfRule type="cellIs" dxfId="616" priority="666" stopIfTrue="1" operator="equal">
      <formula>"CW 3120-R2"</formula>
    </cfRule>
    <cfRule type="cellIs" dxfId="615" priority="667" stopIfTrue="1" operator="equal">
      <formula>"CW 3240-R7"</formula>
    </cfRule>
  </conditionalFormatting>
  <conditionalFormatting sqref="D90">
    <cfRule type="cellIs" dxfId="614" priority="662" stopIfTrue="1" operator="equal">
      <formula>"CW 2130-R11"</formula>
    </cfRule>
    <cfRule type="cellIs" dxfId="613" priority="663" stopIfTrue="1" operator="equal">
      <formula>"CW 3120-R2"</formula>
    </cfRule>
    <cfRule type="cellIs" dxfId="612" priority="664" stopIfTrue="1" operator="equal">
      <formula>"CW 3240-R7"</formula>
    </cfRule>
  </conditionalFormatting>
  <conditionalFormatting sqref="D94">
    <cfRule type="cellIs" dxfId="611" priority="647" stopIfTrue="1" operator="equal">
      <formula>"CW 2130-R11"</formula>
    </cfRule>
    <cfRule type="cellIs" dxfId="610" priority="648" stopIfTrue="1" operator="equal">
      <formula>"CW 3120-R2"</formula>
    </cfRule>
    <cfRule type="cellIs" dxfId="609" priority="649" stopIfTrue="1" operator="equal">
      <formula>"CW 3240-R7"</formula>
    </cfRule>
  </conditionalFormatting>
  <conditionalFormatting sqref="D95">
    <cfRule type="cellIs" dxfId="608" priority="644" stopIfTrue="1" operator="equal">
      <formula>"CW 2130-R11"</formula>
    </cfRule>
    <cfRule type="cellIs" dxfId="607" priority="645" stopIfTrue="1" operator="equal">
      <formula>"CW 3120-R2"</formula>
    </cfRule>
    <cfRule type="cellIs" dxfId="606" priority="646" stopIfTrue="1" operator="equal">
      <formula>"CW 3240-R7"</formula>
    </cfRule>
  </conditionalFormatting>
  <conditionalFormatting sqref="D96">
    <cfRule type="cellIs" dxfId="605" priority="641" stopIfTrue="1" operator="equal">
      <formula>"CW 2130-R11"</formula>
    </cfRule>
    <cfRule type="cellIs" dxfId="604" priority="642" stopIfTrue="1" operator="equal">
      <formula>"CW 3120-R2"</formula>
    </cfRule>
    <cfRule type="cellIs" dxfId="603" priority="643" stopIfTrue="1" operator="equal">
      <formula>"CW 3240-R7"</formula>
    </cfRule>
  </conditionalFormatting>
  <conditionalFormatting sqref="D97">
    <cfRule type="cellIs" dxfId="602" priority="638" stopIfTrue="1" operator="equal">
      <formula>"CW 2130-R11"</formula>
    </cfRule>
    <cfRule type="cellIs" dxfId="601" priority="639" stopIfTrue="1" operator="equal">
      <formula>"CW 3120-R2"</formula>
    </cfRule>
    <cfRule type="cellIs" dxfId="600" priority="640" stopIfTrue="1" operator="equal">
      <formula>"CW 3240-R7"</formula>
    </cfRule>
  </conditionalFormatting>
  <conditionalFormatting sqref="D98">
    <cfRule type="cellIs" dxfId="599" priority="635" stopIfTrue="1" operator="equal">
      <formula>"CW 2130-R11"</formula>
    </cfRule>
    <cfRule type="cellIs" dxfId="598" priority="636" stopIfTrue="1" operator="equal">
      <formula>"CW 3120-R2"</formula>
    </cfRule>
    <cfRule type="cellIs" dxfId="597" priority="637" stopIfTrue="1" operator="equal">
      <formula>"CW 3240-R7"</formula>
    </cfRule>
  </conditionalFormatting>
  <conditionalFormatting sqref="D99">
    <cfRule type="cellIs" dxfId="596" priority="632" stopIfTrue="1" operator="equal">
      <formula>"CW 2130-R11"</formula>
    </cfRule>
    <cfRule type="cellIs" dxfId="595" priority="633" stopIfTrue="1" operator="equal">
      <formula>"CW 3120-R2"</formula>
    </cfRule>
    <cfRule type="cellIs" dxfId="594" priority="634" stopIfTrue="1" operator="equal">
      <formula>"CW 3240-R7"</formula>
    </cfRule>
  </conditionalFormatting>
  <conditionalFormatting sqref="D100">
    <cfRule type="cellIs" dxfId="593" priority="629" stopIfTrue="1" operator="equal">
      <formula>"CW 2130-R11"</formula>
    </cfRule>
    <cfRule type="cellIs" dxfId="592" priority="630" stopIfTrue="1" operator="equal">
      <formula>"CW 3120-R2"</formula>
    </cfRule>
    <cfRule type="cellIs" dxfId="591" priority="631" stopIfTrue="1" operator="equal">
      <formula>"CW 3240-R7"</formula>
    </cfRule>
  </conditionalFormatting>
  <conditionalFormatting sqref="D101">
    <cfRule type="cellIs" dxfId="590" priority="626" stopIfTrue="1" operator="equal">
      <formula>"CW 2130-R11"</formula>
    </cfRule>
    <cfRule type="cellIs" dxfId="589" priority="627" stopIfTrue="1" operator="equal">
      <formula>"CW 3120-R2"</formula>
    </cfRule>
    <cfRule type="cellIs" dxfId="588" priority="628" stopIfTrue="1" operator="equal">
      <formula>"CW 3240-R7"</formula>
    </cfRule>
  </conditionalFormatting>
  <conditionalFormatting sqref="D102">
    <cfRule type="cellIs" dxfId="587" priority="623" stopIfTrue="1" operator="equal">
      <formula>"CW 2130-R11"</formula>
    </cfRule>
    <cfRule type="cellIs" dxfId="586" priority="624" stopIfTrue="1" operator="equal">
      <formula>"CW 3120-R2"</formula>
    </cfRule>
    <cfRule type="cellIs" dxfId="585" priority="625" stopIfTrue="1" operator="equal">
      <formula>"CW 3240-R7"</formula>
    </cfRule>
  </conditionalFormatting>
  <conditionalFormatting sqref="D103">
    <cfRule type="cellIs" dxfId="584" priority="620" stopIfTrue="1" operator="equal">
      <formula>"CW 2130-R11"</formula>
    </cfRule>
    <cfRule type="cellIs" dxfId="583" priority="621" stopIfTrue="1" operator="equal">
      <formula>"CW 3120-R2"</formula>
    </cfRule>
    <cfRule type="cellIs" dxfId="582" priority="622" stopIfTrue="1" operator="equal">
      <formula>"CW 3240-R7"</formula>
    </cfRule>
  </conditionalFormatting>
  <conditionalFormatting sqref="D106">
    <cfRule type="cellIs" dxfId="581" priority="611" stopIfTrue="1" operator="equal">
      <formula>"CW 2130-R11"</formula>
    </cfRule>
    <cfRule type="cellIs" dxfId="580" priority="612" stopIfTrue="1" operator="equal">
      <formula>"CW 3120-R2"</formula>
    </cfRule>
    <cfRule type="cellIs" dxfId="579" priority="613" stopIfTrue="1" operator="equal">
      <formula>"CW 3240-R7"</formula>
    </cfRule>
  </conditionalFormatting>
  <conditionalFormatting sqref="D104">
    <cfRule type="cellIs" dxfId="578" priority="617" stopIfTrue="1" operator="equal">
      <formula>"CW 2130-R11"</formula>
    </cfRule>
    <cfRule type="cellIs" dxfId="577" priority="618" stopIfTrue="1" operator="equal">
      <formula>"CW 3120-R2"</formula>
    </cfRule>
    <cfRule type="cellIs" dxfId="576" priority="619" stopIfTrue="1" operator="equal">
      <formula>"CW 3240-R7"</formula>
    </cfRule>
  </conditionalFormatting>
  <conditionalFormatting sqref="D107">
    <cfRule type="cellIs" dxfId="575" priority="608" stopIfTrue="1" operator="equal">
      <formula>"CW 2130-R11"</formula>
    </cfRule>
    <cfRule type="cellIs" dxfId="574" priority="609" stopIfTrue="1" operator="equal">
      <formula>"CW 3120-R2"</formula>
    </cfRule>
    <cfRule type="cellIs" dxfId="573" priority="610" stopIfTrue="1" operator="equal">
      <formula>"CW 3240-R7"</formula>
    </cfRule>
  </conditionalFormatting>
  <conditionalFormatting sqref="D105">
    <cfRule type="cellIs" dxfId="572" priority="614" stopIfTrue="1" operator="equal">
      <formula>"CW 2130-R11"</formula>
    </cfRule>
    <cfRule type="cellIs" dxfId="571" priority="615" stopIfTrue="1" operator="equal">
      <formula>"CW 3120-R2"</formula>
    </cfRule>
    <cfRule type="cellIs" dxfId="570" priority="616" stopIfTrue="1" operator="equal">
      <formula>"CW 3240-R7"</formula>
    </cfRule>
  </conditionalFormatting>
  <conditionalFormatting sqref="D108">
    <cfRule type="cellIs" dxfId="569" priority="605" stopIfTrue="1" operator="equal">
      <formula>"CW 2130-R11"</formula>
    </cfRule>
    <cfRule type="cellIs" dxfId="568" priority="606" stopIfTrue="1" operator="equal">
      <formula>"CW 3120-R2"</formula>
    </cfRule>
    <cfRule type="cellIs" dxfId="567" priority="607" stopIfTrue="1" operator="equal">
      <formula>"CW 3240-R7"</formula>
    </cfRule>
  </conditionalFormatting>
  <conditionalFormatting sqref="D109">
    <cfRule type="cellIs" dxfId="566" priority="602" stopIfTrue="1" operator="equal">
      <formula>"CW 2130-R11"</formula>
    </cfRule>
    <cfRule type="cellIs" dxfId="565" priority="603" stopIfTrue="1" operator="equal">
      <formula>"CW 3120-R2"</formula>
    </cfRule>
    <cfRule type="cellIs" dxfId="564" priority="604" stopIfTrue="1" operator="equal">
      <formula>"CW 3240-R7"</formula>
    </cfRule>
  </conditionalFormatting>
  <conditionalFormatting sqref="D110">
    <cfRule type="cellIs" dxfId="563" priority="599" stopIfTrue="1" operator="equal">
      <formula>"CW 2130-R11"</formula>
    </cfRule>
    <cfRule type="cellIs" dxfId="562" priority="600" stopIfTrue="1" operator="equal">
      <formula>"CW 3120-R2"</formula>
    </cfRule>
    <cfRule type="cellIs" dxfId="561" priority="601" stopIfTrue="1" operator="equal">
      <formula>"CW 3240-R7"</formula>
    </cfRule>
  </conditionalFormatting>
  <conditionalFormatting sqref="D111">
    <cfRule type="cellIs" dxfId="560" priority="596" stopIfTrue="1" operator="equal">
      <formula>"CW 2130-R11"</formula>
    </cfRule>
    <cfRule type="cellIs" dxfId="559" priority="597" stopIfTrue="1" operator="equal">
      <formula>"CW 3120-R2"</formula>
    </cfRule>
    <cfRule type="cellIs" dxfId="558" priority="598" stopIfTrue="1" operator="equal">
      <formula>"CW 3240-R7"</formula>
    </cfRule>
  </conditionalFormatting>
  <conditionalFormatting sqref="D112">
    <cfRule type="cellIs" dxfId="557" priority="593" stopIfTrue="1" operator="equal">
      <formula>"CW 2130-R11"</formula>
    </cfRule>
    <cfRule type="cellIs" dxfId="556" priority="594" stopIfTrue="1" operator="equal">
      <formula>"CW 3120-R2"</formula>
    </cfRule>
    <cfRule type="cellIs" dxfId="555" priority="595" stopIfTrue="1" operator="equal">
      <formula>"CW 3240-R7"</formula>
    </cfRule>
  </conditionalFormatting>
  <conditionalFormatting sqref="D114">
    <cfRule type="cellIs" dxfId="554" priority="590" stopIfTrue="1" operator="equal">
      <formula>"CW 2130-R11"</formula>
    </cfRule>
    <cfRule type="cellIs" dxfId="553" priority="591" stopIfTrue="1" operator="equal">
      <formula>"CW 3120-R2"</formula>
    </cfRule>
    <cfRule type="cellIs" dxfId="552" priority="592" stopIfTrue="1" operator="equal">
      <formula>"CW 3240-R7"</formula>
    </cfRule>
  </conditionalFormatting>
  <conditionalFormatting sqref="D115">
    <cfRule type="cellIs" dxfId="551" priority="587" stopIfTrue="1" operator="equal">
      <formula>"CW 2130-R11"</formula>
    </cfRule>
    <cfRule type="cellIs" dxfId="550" priority="588" stopIfTrue="1" operator="equal">
      <formula>"CW 3120-R2"</formula>
    </cfRule>
    <cfRule type="cellIs" dxfId="549" priority="589" stopIfTrue="1" operator="equal">
      <formula>"CW 3240-R7"</formula>
    </cfRule>
  </conditionalFormatting>
  <conditionalFormatting sqref="D116">
    <cfRule type="cellIs" dxfId="548" priority="584" stopIfTrue="1" operator="equal">
      <formula>"CW 2130-R11"</formula>
    </cfRule>
    <cfRule type="cellIs" dxfId="547" priority="585" stopIfTrue="1" operator="equal">
      <formula>"CW 3120-R2"</formula>
    </cfRule>
    <cfRule type="cellIs" dxfId="546" priority="586" stopIfTrue="1" operator="equal">
      <formula>"CW 3240-R7"</formula>
    </cfRule>
  </conditionalFormatting>
  <conditionalFormatting sqref="D117">
    <cfRule type="cellIs" dxfId="545" priority="581" stopIfTrue="1" operator="equal">
      <formula>"CW 2130-R11"</formula>
    </cfRule>
    <cfRule type="cellIs" dxfId="544" priority="582" stopIfTrue="1" operator="equal">
      <formula>"CW 3120-R2"</formula>
    </cfRule>
    <cfRule type="cellIs" dxfId="543" priority="583" stopIfTrue="1" operator="equal">
      <formula>"CW 3240-R7"</formula>
    </cfRule>
  </conditionalFormatting>
  <conditionalFormatting sqref="D118">
    <cfRule type="cellIs" dxfId="542" priority="578" stopIfTrue="1" operator="equal">
      <formula>"CW 2130-R11"</formula>
    </cfRule>
    <cfRule type="cellIs" dxfId="541" priority="579" stopIfTrue="1" operator="equal">
      <formula>"CW 3120-R2"</formula>
    </cfRule>
    <cfRule type="cellIs" dxfId="540" priority="580" stopIfTrue="1" operator="equal">
      <formula>"CW 3240-R7"</formula>
    </cfRule>
  </conditionalFormatting>
  <conditionalFormatting sqref="D119">
    <cfRule type="cellIs" dxfId="539" priority="575" stopIfTrue="1" operator="equal">
      <formula>"CW 2130-R11"</formula>
    </cfRule>
    <cfRule type="cellIs" dxfId="538" priority="576" stopIfTrue="1" operator="equal">
      <formula>"CW 3120-R2"</formula>
    </cfRule>
    <cfRule type="cellIs" dxfId="537" priority="577" stopIfTrue="1" operator="equal">
      <formula>"CW 3240-R7"</formula>
    </cfRule>
  </conditionalFormatting>
  <conditionalFormatting sqref="D120">
    <cfRule type="cellIs" dxfId="536" priority="572" stopIfTrue="1" operator="equal">
      <formula>"CW 2130-R11"</formula>
    </cfRule>
    <cfRule type="cellIs" dxfId="535" priority="573" stopIfTrue="1" operator="equal">
      <formula>"CW 3120-R2"</formula>
    </cfRule>
    <cfRule type="cellIs" dxfId="534" priority="574" stopIfTrue="1" operator="equal">
      <formula>"CW 3240-R7"</formula>
    </cfRule>
  </conditionalFormatting>
  <conditionalFormatting sqref="D121">
    <cfRule type="cellIs" dxfId="533" priority="569" stopIfTrue="1" operator="equal">
      <formula>"CW 2130-R11"</formula>
    </cfRule>
    <cfRule type="cellIs" dxfId="532" priority="570" stopIfTrue="1" operator="equal">
      <formula>"CW 3120-R2"</formula>
    </cfRule>
    <cfRule type="cellIs" dxfId="531" priority="571" stopIfTrue="1" operator="equal">
      <formula>"CW 3240-R7"</formula>
    </cfRule>
  </conditionalFormatting>
  <conditionalFormatting sqref="D123">
    <cfRule type="cellIs" dxfId="530" priority="566" stopIfTrue="1" operator="equal">
      <formula>"CW 2130-R11"</formula>
    </cfRule>
    <cfRule type="cellIs" dxfId="529" priority="567" stopIfTrue="1" operator="equal">
      <formula>"CW 3120-R2"</formula>
    </cfRule>
    <cfRule type="cellIs" dxfId="528" priority="568" stopIfTrue="1" operator="equal">
      <formula>"CW 3240-R7"</formula>
    </cfRule>
  </conditionalFormatting>
  <conditionalFormatting sqref="D124">
    <cfRule type="cellIs" dxfId="527" priority="563" stopIfTrue="1" operator="equal">
      <formula>"CW 2130-R11"</formula>
    </cfRule>
    <cfRule type="cellIs" dxfId="526" priority="564" stopIfTrue="1" operator="equal">
      <formula>"CW 3120-R2"</formula>
    </cfRule>
    <cfRule type="cellIs" dxfId="525" priority="565" stopIfTrue="1" operator="equal">
      <formula>"CW 3240-R7"</formula>
    </cfRule>
  </conditionalFormatting>
  <conditionalFormatting sqref="D125">
    <cfRule type="cellIs" dxfId="524" priority="560" stopIfTrue="1" operator="equal">
      <formula>"CW 2130-R11"</formula>
    </cfRule>
    <cfRule type="cellIs" dxfId="523" priority="561" stopIfTrue="1" operator="equal">
      <formula>"CW 3120-R2"</formula>
    </cfRule>
    <cfRule type="cellIs" dxfId="522" priority="562" stopIfTrue="1" operator="equal">
      <formula>"CW 3240-R7"</formula>
    </cfRule>
  </conditionalFormatting>
  <conditionalFormatting sqref="D126">
    <cfRule type="cellIs" dxfId="521" priority="557" stopIfTrue="1" operator="equal">
      <formula>"CW 2130-R11"</formula>
    </cfRule>
    <cfRule type="cellIs" dxfId="520" priority="558" stopIfTrue="1" operator="equal">
      <formula>"CW 3120-R2"</formula>
    </cfRule>
    <cfRule type="cellIs" dxfId="519" priority="559" stopIfTrue="1" operator="equal">
      <formula>"CW 3240-R7"</formula>
    </cfRule>
  </conditionalFormatting>
  <conditionalFormatting sqref="D127">
    <cfRule type="cellIs" dxfId="518" priority="554" stopIfTrue="1" operator="equal">
      <formula>"CW 2130-R11"</formula>
    </cfRule>
    <cfRule type="cellIs" dxfId="517" priority="555" stopIfTrue="1" operator="equal">
      <formula>"CW 3120-R2"</formula>
    </cfRule>
    <cfRule type="cellIs" dxfId="516" priority="556" stopIfTrue="1" operator="equal">
      <formula>"CW 3240-R7"</formula>
    </cfRule>
  </conditionalFormatting>
  <conditionalFormatting sqref="D129">
    <cfRule type="cellIs" dxfId="515" priority="551" stopIfTrue="1" operator="equal">
      <formula>"CW 2130-R11"</formula>
    </cfRule>
    <cfRule type="cellIs" dxfId="514" priority="552" stopIfTrue="1" operator="equal">
      <formula>"CW 3120-R2"</formula>
    </cfRule>
    <cfRule type="cellIs" dxfId="513" priority="553" stopIfTrue="1" operator="equal">
      <formula>"CW 3240-R7"</formula>
    </cfRule>
  </conditionalFormatting>
  <conditionalFormatting sqref="D131">
    <cfRule type="cellIs" dxfId="512" priority="548" stopIfTrue="1" operator="equal">
      <formula>"CW 2130-R11"</formula>
    </cfRule>
    <cfRule type="cellIs" dxfId="511" priority="549" stopIfTrue="1" operator="equal">
      <formula>"CW 3120-R2"</formula>
    </cfRule>
    <cfRule type="cellIs" dxfId="510" priority="550" stopIfTrue="1" operator="equal">
      <formula>"CW 3240-R7"</formula>
    </cfRule>
  </conditionalFormatting>
  <conditionalFormatting sqref="D132">
    <cfRule type="cellIs" dxfId="509" priority="545" stopIfTrue="1" operator="equal">
      <formula>"CW 2130-R11"</formula>
    </cfRule>
    <cfRule type="cellIs" dxfId="508" priority="546" stopIfTrue="1" operator="equal">
      <formula>"CW 3120-R2"</formula>
    </cfRule>
    <cfRule type="cellIs" dxfId="507" priority="547" stopIfTrue="1" operator="equal">
      <formula>"CW 3240-R7"</formula>
    </cfRule>
  </conditionalFormatting>
  <conditionalFormatting sqref="D133">
    <cfRule type="cellIs" dxfId="506" priority="542" stopIfTrue="1" operator="equal">
      <formula>"CW 2130-R11"</formula>
    </cfRule>
    <cfRule type="cellIs" dxfId="505" priority="543" stopIfTrue="1" operator="equal">
      <formula>"CW 3120-R2"</formula>
    </cfRule>
    <cfRule type="cellIs" dxfId="504" priority="544" stopIfTrue="1" operator="equal">
      <formula>"CW 3240-R7"</formula>
    </cfRule>
  </conditionalFormatting>
  <conditionalFormatting sqref="D135">
    <cfRule type="cellIs" dxfId="503" priority="539" stopIfTrue="1" operator="equal">
      <formula>"CW 2130-R11"</formula>
    </cfRule>
    <cfRule type="cellIs" dxfId="502" priority="540" stopIfTrue="1" operator="equal">
      <formula>"CW 3120-R2"</formula>
    </cfRule>
    <cfRule type="cellIs" dxfId="501" priority="541" stopIfTrue="1" operator="equal">
      <formula>"CW 3240-R7"</formula>
    </cfRule>
  </conditionalFormatting>
  <conditionalFormatting sqref="D136">
    <cfRule type="cellIs" dxfId="500" priority="536" stopIfTrue="1" operator="equal">
      <formula>"CW 2130-R11"</formula>
    </cfRule>
    <cfRule type="cellIs" dxfId="499" priority="537" stopIfTrue="1" operator="equal">
      <formula>"CW 3120-R2"</formula>
    </cfRule>
    <cfRule type="cellIs" dxfId="498" priority="538" stopIfTrue="1" operator="equal">
      <formula>"CW 3240-R7"</formula>
    </cfRule>
  </conditionalFormatting>
  <conditionalFormatting sqref="D137">
    <cfRule type="cellIs" dxfId="497" priority="533" stopIfTrue="1" operator="equal">
      <formula>"CW 2130-R11"</formula>
    </cfRule>
    <cfRule type="cellIs" dxfId="496" priority="534" stopIfTrue="1" operator="equal">
      <formula>"CW 3120-R2"</formula>
    </cfRule>
    <cfRule type="cellIs" dxfId="495" priority="535" stopIfTrue="1" operator="equal">
      <formula>"CW 3240-R7"</formula>
    </cfRule>
  </conditionalFormatting>
  <conditionalFormatting sqref="D176">
    <cfRule type="cellIs" dxfId="494" priority="530" stopIfTrue="1" operator="equal">
      <formula>"CW 2130-R11"</formula>
    </cfRule>
    <cfRule type="cellIs" dxfId="493" priority="531" stopIfTrue="1" operator="equal">
      <formula>"CW 3120-R2"</formula>
    </cfRule>
    <cfRule type="cellIs" dxfId="492" priority="532" stopIfTrue="1" operator="equal">
      <formula>"CW 3240-R7"</formula>
    </cfRule>
  </conditionalFormatting>
  <conditionalFormatting sqref="D177">
    <cfRule type="cellIs" dxfId="491" priority="527" stopIfTrue="1" operator="equal">
      <formula>"CW 2130-R11"</formula>
    </cfRule>
    <cfRule type="cellIs" dxfId="490" priority="528" stopIfTrue="1" operator="equal">
      <formula>"CW 3120-R2"</formula>
    </cfRule>
    <cfRule type="cellIs" dxfId="489" priority="529" stopIfTrue="1" operator="equal">
      <formula>"CW 3240-R7"</formula>
    </cfRule>
  </conditionalFormatting>
  <conditionalFormatting sqref="D178">
    <cfRule type="cellIs" dxfId="488" priority="524" stopIfTrue="1" operator="equal">
      <formula>"CW 2130-R11"</formula>
    </cfRule>
    <cfRule type="cellIs" dxfId="487" priority="525" stopIfTrue="1" operator="equal">
      <formula>"CW 3120-R2"</formula>
    </cfRule>
    <cfRule type="cellIs" dxfId="486" priority="526" stopIfTrue="1" operator="equal">
      <formula>"CW 3240-R7"</formula>
    </cfRule>
  </conditionalFormatting>
  <conditionalFormatting sqref="D179">
    <cfRule type="cellIs" dxfId="485" priority="521" stopIfTrue="1" operator="equal">
      <formula>"CW 2130-R11"</formula>
    </cfRule>
    <cfRule type="cellIs" dxfId="484" priority="522" stopIfTrue="1" operator="equal">
      <formula>"CW 3120-R2"</formula>
    </cfRule>
    <cfRule type="cellIs" dxfId="483" priority="523" stopIfTrue="1" operator="equal">
      <formula>"CW 3240-R7"</formula>
    </cfRule>
  </conditionalFormatting>
  <conditionalFormatting sqref="D180">
    <cfRule type="cellIs" dxfId="482" priority="518" stopIfTrue="1" operator="equal">
      <formula>"CW 2130-R11"</formula>
    </cfRule>
    <cfRule type="cellIs" dxfId="481" priority="519" stopIfTrue="1" operator="equal">
      <formula>"CW 3120-R2"</formula>
    </cfRule>
    <cfRule type="cellIs" dxfId="480" priority="520" stopIfTrue="1" operator="equal">
      <formula>"CW 3240-R7"</formula>
    </cfRule>
  </conditionalFormatting>
  <conditionalFormatting sqref="D181">
    <cfRule type="cellIs" dxfId="479" priority="515" stopIfTrue="1" operator="equal">
      <formula>"CW 2130-R11"</formula>
    </cfRule>
    <cfRule type="cellIs" dxfId="478" priority="516" stopIfTrue="1" operator="equal">
      <formula>"CW 3120-R2"</formula>
    </cfRule>
    <cfRule type="cellIs" dxfId="477" priority="517" stopIfTrue="1" operator="equal">
      <formula>"CW 3240-R7"</formula>
    </cfRule>
  </conditionalFormatting>
  <conditionalFormatting sqref="D182">
    <cfRule type="cellIs" dxfId="476" priority="512" stopIfTrue="1" operator="equal">
      <formula>"CW 2130-R11"</formula>
    </cfRule>
    <cfRule type="cellIs" dxfId="475" priority="513" stopIfTrue="1" operator="equal">
      <formula>"CW 3120-R2"</formula>
    </cfRule>
    <cfRule type="cellIs" dxfId="474" priority="514" stopIfTrue="1" operator="equal">
      <formula>"CW 3240-R7"</formula>
    </cfRule>
  </conditionalFormatting>
  <conditionalFormatting sqref="D183">
    <cfRule type="cellIs" dxfId="473" priority="509" stopIfTrue="1" operator="equal">
      <formula>"CW 2130-R11"</formula>
    </cfRule>
    <cfRule type="cellIs" dxfId="472" priority="510" stopIfTrue="1" operator="equal">
      <formula>"CW 3120-R2"</formula>
    </cfRule>
    <cfRule type="cellIs" dxfId="471" priority="511" stopIfTrue="1" operator="equal">
      <formula>"CW 3240-R7"</formula>
    </cfRule>
  </conditionalFormatting>
  <conditionalFormatting sqref="D184">
    <cfRule type="cellIs" dxfId="470" priority="506" stopIfTrue="1" operator="equal">
      <formula>"CW 2130-R11"</formula>
    </cfRule>
    <cfRule type="cellIs" dxfId="469" priority="507" stopIfTrue="1" operator="equal">
      <formula>"CW 3120-R2"</formula>
    </cfRule>
    <cfRule type="cellIs" dxfId="468" priority="508" stopIfTrue="1" operator="equal">
      <formula>"CW 3240-R7"</formula>
    </cfRule>
  </conditionalFormatting>
  <conditionalFormatting sqref="D185">
    <cfRule type="cellIs" dxfId="467" priority="503" stopIfTrue="1" operator="equal">
      <formula>"CW 2130-R11"</formula>
    </cfRule>
    <cfRule type="cellIs" dxfId="466" priority="504" stopIfTrue="1" operator="equal">
      <formula>"CW 3120-R2"</formula>
    </cfRule>
    <cfRule type="cellIs" dxfId="465" priority="505" stopIfTrue="1" operator="equal">
      <formula>"CW 3240-R7"</formula>
    </cfRule>
  </conditionalFormatting>
  <conditionalFormatting sqref="D186">
    <cfRule type="cellIs" dxfId="464" priority="500" stopIfTrue="1" operator="equal">
      <formula>"CW 2130-R11"</formula>
    </cfRule>
    <cfRule type="cellIs" dxfId="463" priority="501" stopIfTrue="1" operator="equal">
      <formula>"CW 3120-R2"</formula>
    </cfRule>
    <cfRule type="cellIs" dxfId="462" priority="502" stopIfTrue="1" operator="equal">
      <formula>"CW 3240-R7"</formula>
    </cfRule>
  </conditionalFormatting>
  <conditionalFormatting sqref="D188">
    <cfRule type="cellIs" dxfId="461" priority="497" stopIfTrue="1" operator="equal">
      <formula>"CW 2130-R11"</formula>
    </cfRule>
    <cfRule type="cellIs" dxfId="460" priority="498" stopIfTrue="1" operator="equal">
      <formula>"CW 3120-R2"</formula>
    </cfRule>
    <cfRule type="cellIs" dxfId="459" priority="499" stopIfTrue="1" operator="equal">
      <formula>"CW 3240-R7"</formula>
    </cfRule>
  </conditionalFormatting>
  <conditionalFormatting sqref="D189">
    <cfRule type="cellIs" dxfId="458" priority="494" stopIfTrue="1" operator="equal">
      <formula>"CW 2130-R11"</formula>
    </cfRule>
    <cfRule type="cellIs" dxfId="457" priority="495" stopIfTrue="1" operator="equal">
      <formula>"CW 3120-R2"</formula>
    </cfRule>
    <cfRule type="cellIs" dxfId="456" priority="496" stopIfTrue="1" operator="equal">
      <formula>"CW 3240-R7"</formula>
    </cfRule>
  </conditionalFormatting>
  <conditionalFormatting sqref="D190">
    <cfRule type="cellIs" dxfId="455" priority="491" stopIfTrue="1" operator="equal">
      <formula>"CW 2130-R11"</formula>
    </cfRule>
    <cfRule type="cellIs" dxfId="454" priority="492" stopIfTrue="1" operator="equal">
      <formula>"CW 3120-R2"</formula>
    </cfRule>
    <cfRule type="cellIs" dxfId="453" priority="493" stopIfTrue="1" operator="equal">
      <formula>"CW 3240-R7"</formula>
    </cfRule>
  </conditionalFormatting>
  <conditionalFormatting sqref="D191">
    <cfRule type="cellIs" dxfId="452" priority="488" stopIfTrue="1" operator="equal">
      <formula>"CW 2130-R11"</formula>
    </cfRule>
    <cfRule type="cellIs" dxfId="451" priority="489" stopIfTrue="1" operator="equal">
      <formula>"CW 3120-R2"</formula>
    </cfRule>
    <cfRule type="cellIs" dxfId="450" priority="490" stopIfTrue="1" operator="equal">
      <formula>"CW 3240-R7"</formula>
    </cfRule>
  </conditionalFormatting>
  <conditionalFormatting sqref="D192">
    <cfRule type="cellIs" dxfId="449" priority="485" stopIfTrue="1" operator="equal">
      <formula>"CW 2130-R11"</formula>
    </cfRule>
    <cfRule type="cellIs" dxfId="448" priority="486" stopIfTrue="1" operator="equal">
      <formula>"CW 3120-R2"</formula>
    </cfRule>
    <cfRule type="cellIs" dxfId="447" priority="487" stopIfTrue="1" operator="equal">
      <formula>"CW 3240-R7"</formula>
    </cfRule>
  </conditionalFormatting>
  <conditionalFormatting sqref="D193">
    <cfRule type="cellIs" dxfId="446" priority="482" stopIfTrue="1" operator="equal">
      <formula>"CW 2130-R11"</formula>
    </cfRule>
    <cfRule type="cellIs" dxfId="445" priority="483" stopIfTrue="1" operator="equal">
      <formula>"CW 3120-R2"</formula>
    </cfRule>
    <cfRule type="cellIs" dxfId="444" priority="484" stopIfTrue="1" operator="equal">
      <formula>"CW 3240-R7"</formula>
    </cfRule>
  </conditionalFormatting>
  <conditionalFormatting sqref="D194">
    <cfRule type="cellIs" dxfId="443" priority="479" stopIfTrue="1" operator="equal">
      <formula>"CW 2130-R11"</formula>
    </cfRule>
    <cfRule type="cellIs" dxfId="442" priority="480" stopIfTrue="1" operator="equal">
      <formula>"CW 3120-R2"</formula>
    </cfRule>
    <cfRule type="cellIs" dxfId="441" priority="481" stopIfTrue="1" operator="equal">
      <formula>"CW 3240-R7"</formula>
    </cfRule>
  </conditionalFormatting>
  <conditionalFormatting sqref="D195">
    <cfRule type="cellIs" dxfId="440" priority="476" stopIfTrue="1" operator="equal">
      <formula>"CW 2130-R11"</formula>
    </cfRule>
    <cfRule type="cellIs" dxfId="439" priority="477" stopIfTrue="1" operator="equal">
      <formula>"CW 3120-R2"</formula>
    </cfRule>
    <cfRule type="cellIs" dxfId="438" priority="478" stopIfTrue="1" operator="equal">
      <formula>"CW 3240-R7"</formula>
    </cfRule>
  </conditionalFormatting>
  <conditionalFormatting sqref="D196">
    <cfRule type="cellIs" dxfId="437" priority="473" stopIfTrue="1" operator="equal">
      <formula>"CW 2130-R11"</formula>
    </cfRule>
    <cfRule type="cellIs" dxfId="436" priority="474" stopIfTrue="1" operator="equal">
      <formula>"CW 3120-R2"</formula>
    </cfRule>
    <cfRule type="cellIs" dxfId="435" priority="475" stopIfTrue="1" operator="equal">
      <formula>"CW 3240-R7"</formula>
    </cfRule>
  </conditionalFormatting>
  <conditionalFormatting sqref="D197">
    <cfRule type="cellIs" dxfId="434" priority="470" stopIfTrue="1" operator="equal">
      <formula>"CW 2130-R11"</formula>
    </cfRule>
    <cfRule type="cellIs" dxfId="433" priority="471" stopIfTrue="1" operator="equal">
      <formula>"CW 3120-R2"</formula>
    </cfRule>
    <cfRule type="cellIs" dxfId="432" priority="472" stopIfTrue="1" operator="equal">
      <formula>"CW 3240-R7"</formula>
    </cfRule>
  </conditionalFormatting>
  <conditionalFormatting sqref="D198">
    <cfRule type="cellIs" dxfId="431" priority="467" stopIfTrue="1" operator="equal">
      <formula>"CW 2130-R11"</formula>
    </cfRule>
    <cfRule type="cellIs" dxfId="430" priority="468" stopIfTrue="1" operator="equal">
      <formula>"CW 3120-R2"</formula>
    </cfRule>
    <cfRule type="cellIs" dxfId="429" priority="469" stopIfTrue="1" operator="equal">
      <formula>"CW 3240-R7"</formula>
    </cfRule>
  </conditionalFormatting>
  <conditionalFormatting sqref="D200">
    <cfRule type="cellIs" dxfId="428" priority="464" stopIfTrue="1" operator="equal">
      <formula>"CW 2130-R11"</formula>
    </cfRule>
    <cfRule type="cellIs" dxfId="427" priority="465" stopIfTrue="1" operator="equal">
      <formula>"CW 3120-R2"</formula>
    </cfRule>
    <cfRule type="cellIs" dxfId="426" priority="466" stopIfTrue="1" operator="equal">
      <formula>"CW 3240-R7"</formula>
    </cfRule>
  </conditionalFormatting>
  <conditionalFormatting sqref="D201">
    <cfRule type="cellIs" dxfId="425" priority="461" stopIfTrue="1" operator="equal">
      <formula>"CW 2130-R11"</formula>
    </cfRule>
    <cfRule type="cellIs" dxfId="424" priority="462" stopIfTrue="1" operator="equal">
      <formula>"CW 3120-R2"</formula>
    </cfRule>
    <cfRule type="cellIs" dxfId="423" priority="463" stopIfTrue="1" operator="equal">
      <formula>"CW 3240-R7"</formula>
    </cfRule>
  </conditionalFormatting>
  <conditionalFormatting sqref="D202">
    <cfRule type="cellIs" dxfId="422" priority="458" stopIfTrue="1" operator="equal">
      <formula>"CW 2130-R11"</formula>
    </cfRule>
    <cfRule type="cellIs" dxfId="421" priority="459" stopIfTrue="1" operator="equal">
      <formula>"CW 3120-R2"</formula>
    </cfRule>
    <cfRule type="cellIs" dxfId="420" priority="460" stopIfTrue="1" operator="equal">
      <formula>"CW 3240-R7"</formula>
    </cfRule>
  </conditionalFormatting>
  <conditionalFormatting sqref="D204">
    <cfRule type="cellIs" dxfId="419" priority="455" stopIfTrue="1" operator="equal">
      <formula>"CW 2130-R11"</formula>
    </cfRule>
    <cfRule type="cellIs" dxfId="418" priority="456" stopIfTrue="1" operator="equal">
      <formula>"CW 3120-R2"</formula>
    </cfRule>
    <cfRule type="cellIs" dxfId="417" priority="457" stopIfTrue="1" operator="equal">
      <formula>"CW 3240-R7"</formula>
    </cfRule>
  </conditionalFormatting>
  <conditionalFormatting sqref="D208">
    <cfRule type="cellIs" dxfId="416" priority="452" stopIfTrue="1" operator="equal">
      <formula>"CW 2130-R11"</formula>
    </cfRule>
    <cfRule type="cellIs" dxfId="415" priority="453" stopIfTrue="1" operator="equal">
      <formula>"CW 3120-R2"</formula>
    </cfRule>
    <cfRule type="cellIs" dxfId="414" priority="454" stopIfTrue="1" operator="equal">
      <formula>"CW 3240-R7"</formula>
    </cfRule>
  </conditionalFormatting>
  <conditionalFormatting sqref="D209">
    <cfRule type="cellIs" dxfId="413" priority="449" stopIfTrue="1" operator="equal">
      <formula>"CW 2130-R11"</formula>
    </cfRule>
    <cfRule type="cellIs" dxfId="412" priority="450" stopIfTrue="1" operator="equal">
      <formula>"CW 3120-R2"</formula>
    </cfRule>
    <cfRule type="cellIs" dxfId="411" priority="451" stopIfTrue="1" operator="equal">
      <formula>"CW 3240-R7"</formula>
    </cfRule>
  </conditionalFormatting>
  <conditionalFormatting sqref="D210">
    <cfRule type="cellIs" dxfId="410" priority="446" stopIfTrue="1" operator="equal">
      <formula>"CW 2130-R11"</formula>
    </cfRule>
    <cfRule type="cellIs" dxfId="409" priority="447" stopIfTrue="1" operator="equal">
      <formula>"CW 3120-R2"</formula>
    </cfRule>
    <cfRule type="cellIs" dxfId="408" priority="448" stopIfTrue="1" operator="equal">
      <formula>"CW 3240-R7"</formula>
    </cfRule>
  </conditionalFormatting>
  <conditionalFormatting sqref="D211">
    <cfRule type="cellIs" dxfId="407" priority="443" stopIfTrue="1" operator="equal">
      <formula>"CW 2130-R11"</formula>
    </cfRule>
    <cfRule type="cellIs" dxfId="406" priority="444" stopIfTrue="1" operator="equal">
      <formula>"CW 3120-R2"</formula>
    </cfRule>
    <cfRule type="cellIs" dxfId="405" priority="445" stopIfTrue="1" operator="equal">
      <formula>"CW 3240-R7"</formula>
    </cfRule>
  </conditionalFormatting>
  <conditionalFormatting sqref="D213">
    <cfRule type="cellIs" dxfId="404" priority="437" stopIfTrue="1" operator="equal">
      <formula>"CW 2130-R11"</formula>
    </cfRule>
    <cfRule type="cellIs" dxfId="403" priority="438" stopIfTrue="1" operator="equal">
      <formula>"CW 3120-R2"</formula>
    </cfRule>
    <cfRule type="cellIs" dxfId="402" priority="439" stopIfTrue="1" operator="equal">
      <formula>"CW 3240-R7"</formula>
    </cfRule>
  </conditionalFormatting>
  <conditionalFormatting sqref="D214">
    <cfRule type="cellIs" dxfId="401" priority="434" stopIfTrue="1" operator="equal">
      <formula>"CW 2130-R11"</formula>
    </cfRule>
    <cfRule type="cellIs" dxfId="400" priority="435" stopIfTrue="1" operator="equal">
      <formula>"CW 3120-R2"</formula>
    </cfRule>
    <cfRule type="cellIs" dxfId="399" priority="436" stopIfTrue="1" operator="equal">
      <formula>"CW 3240-R7"</formula>
    </cfRule>
  </conditionalFormatting>
  <conditionalFormatting sqref="D216">
    <cfRule type="cellIs" dxfId="398" priority="428" stopIfTrue="1" operator="equal">
      <formula>"CW 2130-R11"</formula>
    </cfRule>
    <cfRule type="cellIs" dxfId="397" priority="429" stopIfTrue="1" operator="equal">
      <formula>"CW 3120-R2"</formula>
    </cfRule>
    <cfRule type="cellIs" dxfId="396" priority="430" stopIfTrue="1" operator="equal">
      <formula>"CW 3240-R7"</formula>
    </cfRule>
  </conditionalFormatting>
  <conditionalFormatting sqref="D217">
    <cfRule type="cellIs" dxfId="395" priority="425" stopIfTrue="1" operator="equal">
      <formula>"CW 2130-R11"</formula>
    </cfRule>
    <cfRule type="cellIs" dxfId="394" priority="426" stopIfTrue="1" operator="equal">
      <formula>"CW 3120-R2"</formula>
    </cfRule>
    <cfRule type="cellIs" dxfId="393" priority="427" stopIfTrue="1" operator="equal">
      <formula>"CW 3240-R7"</formula>
    </cfRule>
  </conditionalFormatting>
  <conditionalFormatting sqref="D289">
    <cfRule type="cellIs" dxfId="392" priority="416" stopIfTrue="1" operator="equal">
      <formula>"CW 2130-R11"</formula>
    </cfRule>
    <cfRule type="cellIs" dxfId="391" priority="417" stopIfTrue="1" operator="equal">
      <formula>"CW 3120-R2"</formula>
    </cfRule>
    <cfRule type="cellIs" dxfId="390" priority="418" stopIfTrue="1" operator="equal">
      <formula>"CW 3240-R7"</formula>
    </cfRule>
  </conditionalFormatting>
  <conditionalFormatting sqref="D296">
    <cfRule type="cellIs" dxfId="389" priority="395" stopIfTrue="1" operator="equal">
      <formula>"CW 2130-R11"</formula>
    </cfRule>
    <cfRule type="cellIs" dxfId="388" priority="396" stopIfTrue="1" operator="equal">
      <formula>"CW 3120-R2"</formula>
    </cfRule>
    <cfRule type="cellIs" dxfId="387" priority="397" stopIfTrue="1" operator="equal">
      <formula>"CW 3240-R7"</formula>
    </cfRule>
  </conditionalFormatting>
  <conditionalFormatting sqref="D290">
    <cfRule type="cellIs" dxfId="386" priority="413" stopIfTrue="1" operator="equal">
      <formula>"CW 2130-R11"</formula>
    </cfRule>
    <cfRule type="cellIs" dxfId="385" priority="414" stopIfTrue="1" operator="equal">
      <formula>"CW 3120-R2"</formula>
    </cfRule>
    <cfRule type="cellIs" dxfId="384" priority="415" stopIfTrue="1" operator="equal">
      <formula>"CW 3240-R7"</formula>
    </cfRule>
  </conditionalFormatting>
  <conditionalFormatting sqref="D291">
    <cfRule type="cellIs" dxfId="383" priority="410" stopIfTrue="1" operator="equal">
      <formula>"CW 2130-R11"</formula>
    </cfRule>
    <cfRule type="cellIs" dxfId="382" priority="411" stopIfTrue="1" operator="equal">
      <formula>"CW 3120-R2"</formula>
    </cfRule>
    <cfRule type="cellIs" dxfId="381" priority="412" stopIfTrue="1" operator="equal">
      <formula>"CW 3240-R7"</formula>
    </cfRule>
  </conditionalFormatting>
  <conditionalFormatting sqref="D292">
    <cfRule type="cellIs" dxfId="380" priority="407" stopIfTrue="1" operator="equal">
      <formula>"CW 2130-R11"</formula>
    </cfRule>
    <cfRule type="cellIs" dxfId="379" priority="408" stopIfTrue="1" operator="equal">
      <formula>"CW 3120-R2"</formula>
    </cfRule>
    <cfRule type="cellIs" dxfId="378" priority="409" stopIfTrue="1" operator="equal">
      <formula>"CW 3240-R7"</formula>
    </cfRule>
  </conditionalFormatting>
  <conditionalFormatting sqref="D293">
    <cfRule type="cellIs" dxfId="377" priority="404" stopIfTrue="1" operator="equal">
      <formula>"CW 2130-R11"</formula>
    </cfRule>
    <cfRule type="cellIs" dxfId="376" priority="405" stopIfTrue="1" operator="equal">
      <formula>"CW 3120-R2"</formula>
    </cfRule>
    <cfRule type="cellIs" dxfId="375" priority="406" stopIfTrue="1" operator="equal">
      <formula>"CW 3240-R7"</formula>
    </cfRule>
  </conditionalFormatting>
  <conditionalFormatting sqref="D294">
    <cfRule type="cellIs" dxfId="374" priority="401" stopIfTrue="1" operator="equal">
      <formula>"CW 2130-R11"</formula>
    </cfRule>
    <cfRule type="cellIs" dxfId="373" priority="402" stopIfTrue="1" operator="equal">
      <formula>"CW 3120-R2"</formula>
    </cfRule>
    <cfRule type="cellIs" dxfId="372" priority="403" stopIfTrue="1" operator="equal">
      <formula>"CW 3240-R7"</formula>
    </cfRule>
  </conditionalFormatting>
  <conditionalFormatting sqref="D295">
    <cfRule type="cellIs" dxfId="371" priority="398" stopIfTrue="1" operator="equal">
      <formula>"CW 2130-R11"</formula>
    </cfRule>
    <cfRule type="cellIs" dxfId="370" priority="399" stopIfTrue="1" operator="equal">
      <formula>"CW 3120-R2"</formula>
    </cfRule>
    <cfRule type="cellIs" dxfId="369" priority="400" stopIfTrue="1" operator="equal">
      <formula>"CW 3240-R7"</formula>
    </cfRule>
  </conditionalFormatting>
  <conditionalFormatting sqref="D297">
    <cfRule type="cellIs" dxfId="368" priority="392" stopIfTrue="1" operator="equal">
      <formula>"CW 2130-R11"</formula>
    </cfRule>
    <cfRule type="cellIs" dxfId="367" priority="393" stopIfTrue="1" operator="equal">
      <formula>"CW 3120-R2"</formula>
    </cfRule>
    <cfRule type="cellIs" dxfId="366" priority="394" stopIfTrue="1" operator="equal">
      <formula>"CW 3240-R7"</formula>
    </cfRule>
  </conditionalFormatting>
  <conditionalFormatting sqref="D298">
    <cfRule type="cellIs" dxfId="365" priority="389" stopIfTrue="1" operator="equal">
      <formula>"CW 2130-R11"</formula>
    </cfRule>
    <cfRule type="cellIs" dxfId="364" priority="390" stopIfTrue="1" operator="equal">
      <formula>"CW 3120-R2"</formula>
    </cfRule>
    <cfRule type="cellIs" dxfId="363" priority="391" stopIfTrue="1" operator="equal">
      <formula>"CW 3240-R7"</formula>
    </cfRule>
  </conditionalFormatting>
  <conditionalFormatting sqref="D302">
    <cfRule type="cellIs" dxfId="362" priority="377" stopIfTrue="1" operator="equal">
      <formula>"CW 2130-R11"</formula>
    </cfRule>
    <cfRule type="cellIs" dxfId="361" priority="378" stopIfTrue="1" operator="equal">
      <formula>"CW 3120-R2"</formula>
    </cfRule>
    <cfRule type="cellIs" dxfId="360" priority="379" stopIfTrue="1" operator="equal">
      <formula>"CW 3240-R7"</formula>
    </cfRule>
  </conditionalFormatting>
  <conditionalFormatting sqref="D299">
    <cfRule type="cellIs" dxfId="359" priority="386" stopIfTrue="1" operator="equal">
      <formula>"CW 2130-R11"</formula>
    </cfRule>
    <cfRule type="cellIs" dxfId="358" priority="387" stopIfTrue="1" operator="equal">
      <formula>"CW 3120-R2"</formula>
    </cfRule>
    <cfRule type="cellIs" dxfId="357" priority="388" stopIfTrue="1" operator="equal">
      <formula>"CW 3240-R7"</formula>
    </cfRule>
  </conditionalFormatting>
  <conditionalFormatting sqref="D300">
    <cfRule type="cellIs" dxfId="356" priority="383" stopIfTrue="1" operator="equal">
      <formula>"CW 2130-R11"</formula>
    </cfRule>
    <cfRule type="cellIs" dxfId="355" priority="384" stopIfTrue="1" operator="equal">
      <formula>"CW 3120-R2"</formula>
    </cfRule>
    <cfRule type="cellIs" dxfId="354" priority="385" stopIfTrue="1" operator="equal">
      <formula>"CW 3240-R7"</formula>
    </cfRule>
  </conditionalFormatting>
  <conditionalFormatting sqref="D301">
    <cfRule type="cellIs" dxfId="353" priority="380" stopIfTrue="1" operator="equal">
      <formula>"CW 2130-R11"</formula>
    </cfRule>
    <cfRule type="cellIs" dxfId="352" priority="381" stopIfTrue="1" operator="equal">
      <formula>"CW 3120-R2"</formula>
    </cfRule>
    <cfRule type="cellIs" dxfId="351" priority="382" stopIfTrue="1" operator="equal">
      <formula>"CW 3240-R7"</formula>
    </cfRule>
  </conditionalFormatting>
  <conditionalFormatting sqref="D303">
    <cfRule type="cellIs" dxfId="350" priority="374" stopIfTrue="1" operator="equal">
      <formula>"CW 2130-R11"</formula>
    </cfRule>
    <cfRule type="cellIs" dxfId="349" priority="375" stopIfTrue="1" operator="equal">
      <formula>"CW 3120-R2"</formula>
    </cfRule>
    <cfRule type="cellIs" dxfId="348" priority="376" stopIfTrue="1" operator="equal">
      <formula>"CW 3240-R7"</formula>
    </cfRule>
  </conditionalFormatting>
  <conditionalFormatting sqref="D304">
    <cfRule type="cellIs" dxfId="347" priority="371" stopIfTrue="1" operator="equal">
      <formula>"CW 2130-R11"</formula>
    </cfRule>
    <cfRule type="cellIs" dxfId="346" priority="372" stopIfTrue="1" operator="equal">
      <formula>"CW 3120-R2"</formula>
    </cfRule>
    <cfRule type="cellIs" dxfId="345" priority="373" stopIfTrue="1" operator="equal">
      <formula>"CW 3240-R7"</formula>
    </cfRule>
  </conditionalFormatting>
  <conditionalFormatting sqref="D306">
    <cfRule type="cellIs" dxfId="344" priority="368" stopIfTrue="1" operator="equal">
      <formula>"CW 2130-R11"</formula>
    </cfRule>
    <cfRule type="cellIs" dxfId="343" priority="369" stopIfTrue="1" operator="equal">
      <formula>"CW 3120-R2"</formula>
    </cfRule>
    <cfRule type="cellIs" dxfId="342" priority="370" stopIfTrue="1" operator="equal">
      <formula>"CW 3240-R7"</formula>
    </cfRule>
  </conditionalFormatting>
  <conditionalFormatting sqref="D307">
    <cfRule type="cellIs" dxfId="341" priority="365" stopIfTrue="1" operator="equal">
      <formula>"CW 2130-R11"</formula>
    </cfRule>
    <cfRule type="cellIs" dxfId="340" priority="366" stopIfTrue="1" operator="equal">
      <formula>"CW 3120-R2"</formula>
    </cfRule>
    <cfRule type="cellIs" dxfId="339" priority="367" stopIfTrue="1" operator="equal">
      <formula>"CW 3240-R7"</formula>
    </cfRule>
  </conditionalFormatting>
  <conditionalFormatting sqref="D309">
    <cfRule type="cellIs" dxfId="338" priority="362" stopIfTrue="1" operator="equal">
      <formula>"CW 2130-R11"</formula>
    </cfRule>
    <cfRule type="cellIs" dxfId="337" priority="363" stopIfTrue="1" operator="equal">
      <formula>"CW 3120-R2"</formula>
    </cfRule>
    <cfRule type="cellIs" dxfId="336" priority="364" stopIfTrue="1" operator="equal">
      <formula>"CW 3240-R7"</formula>
    </cfRule>
  </conditionalFormatting>
  <conditionalFormatting sqref="D310">
    <cfRule type="cellIs" dxfId="335" priority="359" stopIfTrue="1" operator="equal">
      <formula>"CW 2130-R11"</formula>
    </cfRule>
    <cfRule type="cellIs" dxfId="334" priority="360" stopIfTrue="1" operator="equal">
      <formula>"CW 3120-R2"</formula>
    </cfRule>
    <cfRule type="cellIs" dxfId="333" priority="361" stopIfTrue="1" operator="equal">
      <formula>"CW 3240-R7"</formula>
    </cfRule>
  </conditionalFormatting>
  <conditionalFormatting sqref="D311">
    <cfRule type="cellIs" dxfId="332" priority="356" stopIfTrue="1" operator="equal">
      <formula>"CW 2130-R11"</formula>
    </cfRule>
    <cfRule type="cellIs" dxfId="331" priority="357" stopIfTrue="1" operator="equal">
      <formula>"CW 3120-R2"</formula>
    </cfRule>
    <cfRule type="cellIs" dxfId="330" priority="358" stopIfTrue="1" operator="equal">
      <formula>"CW 3240-R7"</formula>
    </cfRule>
  </conditionalFormatting>
  <conditionalFormatting sqref="D313">
    <cfRule type="cellIs" dxfId="329" priority="353" stopIfTrue="1" operator="equal">
      <formula>"CW 2130-R11"</formula>
    </cfRule>
    <cfRule type="cellIs" dxfId="328" priority="354" stopIfTrue="1" operator="equal">
      <formula>"CW 3120-R2"</formula>
    </cfRule>
    <cfRule type="cellIs" dxfId="327" priority="355" stopIfTrue="1" operator="equal">
      <formula>"CW 3240-R7"</formula>
    </cfRule>
  </conditionalFormatting>
  <conditionalFormatting sqref="D315">
    <cfRule type="cellIs" dxfId="326" priority="350" stopIfTrue="1" operator="equal">
      <formula>"CW 2130-R11"</formula>
    </cfRule>
    <cfRule type="cellIs" dxfId="325" priority="351" stopIfTrue="1" operator="equal">
      <formula>"CW 3120-R2"</formula>
    </cfRule>
    <cfRule type="cellIs" dxfId="324" priority="352" stopIfTrue="1" operator="equal">
      <formula>"CW 3240-R7"</formula>
    </cfRule>
  </conditionalFormatting>
  <conditionalFormatting sqref="D316">
    <cfRule type="cellIs" dxfId="323" priority="347" stopIfTrue="1" operator="equal">
      <formula>"CW 2130-R11"</formula>
    </cfRule>
    <cfRule type="cellIs" dxfId="322" priority="348" stopIfTrue="1" operator="equal">
      <formula>"CW 3120-R2"</formula>
    </cfRule>
    <cfRule type="cellIs" dxfId="321" priority="349" stopIfTrue="1" operator="equal">
      <formula>"CW 3240-R7"</formula>
    </cfRule>
  </conditionalFormatting>
  <conditionalFormatting sqref="D317">
    <cfRule type="cellIs" dxfId="320" priority="344" stopIfTrue="1" operator="equal">
      <formula>"CW 2130-R11"</formula>
    </cfRule>
    <cfRule type="cellIs" dxfId="319" priority="345" stopIfTrue="1" operator="equal">
      <formula>"CW 3120-R2"</formula>
    </cfRule>
    <cfRule type="cellIs" dxfId="318" priority="346" stopIfTrue="1" operator="equal">
      <formula>"CW 3240-R7"</formula>
    </cfRule>
  </conditionalFormatting>
  <conditionalFormatting sqref="D318">
    <cfRule type="cellIs" dxfId="317" priority="341" stopIfTrue="1" operator="equal">
      <formula>"CW 2130-R11"</formula>
    </cfRule>
    <cfRule type="cellIs" dxfId="316" priority="342" stopIfTrue="1" operator="equal">
      <formula>"CW 3120-R2"</formula>
    </cfRule>
    <cfRule type="cellIs" dxfId="315" priority="343" stopIfTrue="1" operator="equal">
      <formula>"CW 3240-R7"</formula>
    </cfRule>
  </conditionalFormatting>
  <conditionalFormatting sqref="D319">
    <cfRule type="cellIs" dxfId="314" priority="338" stopIfTrue="1" operator="equal">
      <formula>"CW 2130-R11"</formula>
    </cfRule>
    <cfRule type="cellIs" dxfId="313" priority="339" stopIfTrue="1" operator="equal">
      <formula>"CW 3120-R2"</formula>
    </cfRule>
    <cfRule type="cellIs" dxfId="312" priority="340" stopIfTrue="1" operator="equal">
      <formula>"CW 3240-R7"</formula>
    </cfRule>
  </conditionalFormatting>
  <conditionalFormatting sqref="D320">
    <cfRule type="cellIs" dxfId="311" priority="335" stopIfTrue="1" operator="equal">
      <formula>"CW 2130-R11"</formula>
    </cfRule>
    <cfRule type="cellIs" dxfId="310" priority="336" stopIfTrue="1" operator="equal">
      <formula>"CW 3120-R2"</formula>
    </cfRule>
    <cfRule type="cellIs" dxfId="309" priority="337" stopIfTrue="1" operator="equal">
      <formula>"CW 3240-R7"</formula>
    </cfRule>
  </conditionalFormatting>
  <conditionalFormatting sqref="D324">
    <cfRule type="cellIs" dxfId="308" priority="326" stopIfTrue="1" operator="equal">
      <formula>"CW 2130-R11"</formula>
    </cfRule>
    <cfRule type="cellIs" dxfId="307" priority="327" stopIfTrue="1" operator="equal">
      <formula>"CW 3120-R2"</formula>
    </cfRule>
    <cfRule type="cellIs" dxfId="306" priority="328" stopIfTrue="1" operator="equal">
      <formula>"CW 3240-R7"</formula>
    </cfRule>
  </conditionalFormatting>
  <conditionalFormatting sqref="D322">
    <cfRule type="cellIs" dxfId="305" priority="332" stopIfTrue="1" operator="equal">
      <formula>"CW 2130-R11"</formula>
    </cfRule>
    <cfRule type="cellIs" dxfId="304" priority="333" stopIfTrue="1" operator="equal">
      <formula>"CW 3120-R2"</formula>
    </cfRule>
    <cfRule type="cellIs" dxfId="303" priority="334" stopIfTrue="1" operator="equal">
      <formula>"CW 3240-R7"</formula>
    </cfRule>
  </conditionalFormatting>
  <conditionalFormatting sqref="D323">
    <cfRule type="cellIs" dxfId="302" priority="329" stopIfTrue="1" operator="equal">
      <formula>"CW 2130-R11"</formula>
    </cfRule>
    <cfRule type="cellIs" dxfId="301" priority="330" stopIfTrue="1" operator="equal">
      <formula>"CW 3120-R2"</formula>
    </cfRule>
    <cfRule type="cellIs" dxfId="300" priority="331" stopIfTrue="1" operator="equal">
      <formula>"CW 3240-R7"</formula>
    </cfRule>
  </conditionalFormatting>
  <conditionalFormatting sqref="D223">
    <cfRule type="cellIs" dxfId="299" priority="323" stopIfTrue="1" operator="equal">
      <formula>"CW 2130-R11"</formula>
    </cfRule>
    <cfRule type="cellIs" dxfId="298" priority="324" stopIfTrue="1" operator="equal">
      <formula>"CW 3120-R2"</formula>
    </cfRule>
    <cfRule type="cellIs" dxfId="297" priority="325" stopIfTrue="1" operator="equal">
      <formula>"CW 3240-R7"</formula>
    </cfRule>
  </conditionalFormatting>
  <conditionalFormatting sqref="D224">
    <cfRule type="cellIs" dxfId="296" priority="320" stopIfTrue="1" operator="equal">
      <formula>"CW 2130-R11"</formula>
    </cfRule>
    <cfRule type="cellIs" dxfId="295" priority="321" stopIfTrue="1" operator="equal">
      <formula>"CW 3120-R2"</formula>
    </cfRule>
    <cfRule type="cellIs" dxfId="294" priority="322" stopIfTrue="1" operator="equal">
      <formula>"CW 3240-R7"</formula>
    </cfRule>
  </conditionalFormatting>
  <conditionalFormatting sqref="D225">
    <cfRule type="cellIs" dxfId="293" priority="317" stopIfTrue="1" operator="equal">
      <formula>"CW 2130-R11"</formula>
    </cfRule>
    <cfRule type="cellIs" dxfId="292" priority="318" stopIfTrue="1" operator="equal">
      <formula>"CW 3120-R2"</formula>
    </cfRule>
    <cfRule type="cellIs" dxfId="291" priority="319" stopIfTrue="1" operator="equal">
      <formula>"CW 3240-R7"</formula>
    </cfRule>
  </conditionalFormatting>
  <conditionalFormatting sqref="D227">
    <cfRule type="cellIs" dxfId="290" priority="314" stopIfTrue="1" operator="equal">
      <formula>"CW 2130-R11"</formula>
    </cfRule>
    <cfRule type="cellIs" dxfId="289" priority="315" stopIfTrue="1" operator="equal">
      <formula>"CW 3120-R2"</formula>
    </cfRule>
    <cfRule type="cellIs" dxfId="288" priority="316" stopIfTrue="1" operator="equal">
      <formula>"CW 3240-R7"</formula>
    </cfRule>
  </conditionalFormatting>
  <conditionalFormatting sqref="D228">
    <cfRule type="cellIs" dxfId="287" priority="311" stopIfTrue="1" operator="equal">
      <formula>"CW 2130-R11"</formula>
    </cfRule>
    <cfRule type="cellIs" dxfId="286" priority="312" stopIfTrue="1" operator="equal">
      <formula>"CW 3120-R2"</formula>
    </cfRule>
    <cfRule type="cellIs" dxfId="285" priority="313" stopIfTrue="1" operator="equal">
      <formula>"CW 3240-R7"</formula>
    </cfRule>
  </conditionalFormatting>
  <conditionalFormatting sqref="D230">
    <cfRule type="cellIs" dxfId="284" priority="305" stopIfTrue="1" operator="equal">
      <formula>"CW 2130-R11"</formula>
    </cfRule>
    <cfRule type="cellIs" dxfId="283" priority="306" stopIfTrue="1" operator="equal">
      <formula>"CW 3120-R2"</formula>
    </cfRule>
    <cfRule type="cellIs" dxfId="282" priority="307" stopIfTrue="1" operator="equal">
      <formula>"CW 3240-R7"</formula>
    </cfRule>
  </conditionalFormatting>
  <conditionalFormatting sqref="D231">
    <cfRule type="cellIs" dxfId="281" priority="302" stopIfTrue="1" operator="equal">
      <formula>"CW 2130-R11"</formula>
    </cfRule>
    <cfRule type="cellIs" dxfId="280" priority="303" stopIfTrue="1" operator="equal">
      <formula>"CW 3120-R2"</formula>
    </cfRule>
    <cfRule type="cellIs" dxfId="279" priority="304" stopIfTrue="1" operator="equal">
      <formula>"CW 3240-R7"</formula>
    </cfRule>
  </conditionalFormatting>
  <conditionalFormatting sqref="D232">
    <cfRule type="cellIs" dxfId="278" priority="299" stopIfTrue="1" operator="equal">
      <formula>"CW 2130-R11"</formula>
    </cfRule>
    <cfRule type="cellIs" dxfId="277" priority="300" stopIfTrue="1" operator="equal">
      <formula>"CW 3120-R2"</formula>
    </cfRule>
    <cfRule type="cellIs" dxfId="276" priority="301" stopIfTrue="1" operator="equal">
      <formula>"CW 3240-R7"</formula>
    </cfRule>
  </conditionalFormatting>
  <conditionalFormatting sqref="D233">
    <cfRule type="cellIs" dxfId="275" priority="296" stopIfTrue="1" operator="equal">
      <formula>"CW 2130-R11"</formula>
    </cfRule>
    <cfRule type="cellIs" dxfId="274" priority="297" stopIfTrue="1" operator="equal">
      <formula>"CW 3120-R2"</formula>
    </cfRule>
    <cfRule type="cellIs" dxfId="273" priority="298" stopIfTrue="1" operator="equal">
      <formula>"CW 3240-R7"</formula>
    </cfRule>
  </conditionalFormatting>
  <conditionalFormatting sqref="D234">
    <cfRule type="cellIs" dxfId="272" priority="293" stopIfTrue="1" operator="equal">
      <formula>"CW 2130-R11"</formula>
    </cfRule>
    <cfRule type="cellIs" dxfId="271" priority="294" stopIfTrue="1" operator="equal">
      <formula>"CW 3120-R2"</formula>
    </cfRule>
    <cfRule type="cellIs" dxfId="270" priority="295" stopIfTrue="1" operator="equal">
      <formula>"CW 3240-R7"</formula>
    </cfRule>
  </conditionalFormatting>
  <conditionalFormatting sqref="D235">
    <cfRule type="cellIs" dxfId="269" priority="290" stopIfTrue="1" operator="equal">
      <formula>"CW 2130-R11"</formula>
    </cfRule>
    <cfRule type="cellIs" dxfId="268" priority="291" stopIfTrue="1" operator="equal">
      <formula>"CW 3120-R2"</formula>
    </cfRule>
    <cfRule type="cellIs" dxfId="267" priority="292" stopIfTrue="1" operator="equal">
      <formula>"CW 3240-R7"</formula>
    </cfRule>
  </conditionalFormatting>
  <conditionalFormatting sqref="D236">
    <cfRule type="cellIs" dxfId="266" priority="287" stopIfTrue="1" operator="equal">
      <formula>"CW 2130-R11"</formula>
    </cfRule>
    <cfRule type="cellIs" dxfId="265" priority="288" stopIfTrue="1" operator="equal">
      <formula>"CW 3120-R2"</formula>
    </cfRule>
    <cfRule type="cellIs" dxfId="264" priority="289" stopIfTrue="1" operator="equal">
      <formula>"CW 3240-R7"</formula>
    </cfRule>
  </conditionalFormatting>
  <conditionalFormatting sqref="D237">
    <cfRule type="cellIs" dxfId="263" priority="284" stopIfTrue="1" operator="equal">
      <formula>"CW 2130-R11"</formula>
    </cfRule>
    <cfRule type="cellIs" dxfId="262" priority="285" stopIfTrue="1" operator="equal">
      <formula>"CW 3120-R2"</formula>
    </cfRule>
    <cfRule type="cellIs" dxfId="261" priority="286" stopIfTrue="1" operator="equal">
      <formula>"CW 3240-R7"</formula>
    </cfRule>
  </conditionalFormatting>
  <conditionalFormatting sqref="D238">
    <cfRule type="cellIs" dxfId="260" priority="281" stopIfTrue="1" operator="equal">
      <formula>"CW 2130-R11"</formula>
    </cfRule>
    <cfRule type="cellIs" dxfId="259" priority="282" stopIfTrue="1" operator="equal">
      <formula>"CW 3120-R2"</formula>
    </cfRule>
    <cfRule type="cellIs" dxfId="258" priority="283" stopIfTrue="1" operator="equal">
      <formula>"CW 3240-R7"</formula>
    </cfRule>
  </conditionalFormatting>
  <conditionalFormatting sqref="D239">
    <cfRule type="cellIs" dxfId="257" priority="278" stopIfTrue="1" operator="equal">
      <formula>"CW 2130-R11"</formula>
    </cfRule>
    <cfRule type="cellIs" dxfId="256" priority="279" stopIfTrue="1" operator="equal">
      <formula>"CW 3120-R2"</formula>
    </cfRule>
    <cfRule type="cellIs" dxfId="255" priority="280" stopIfTrue="1" operator="equal">
      <formula>"CW 3240-R7"</formula>
    </cfRule>
  </conditionalFormatting>
  <conditionalFormatting sqref="D240">
    <cfRule type="cellIs" dxfId="254" priority="275" stopIfTrue="1" operator="equal">
      <formula>"CW 2130-R11"</formula>
    </cfRule>
    <cfRule type="cellIs" dxfId="253" priority="276" stopIfTrue="1" operator="equal">
      <formula>"CW 3120-R2"</formula>
    </cfRule>
    <cfRule type="cellIs" dxfId="252" priority="277" stopIfTrue="1" operator="equal">
      <formula>"CW 3240-R7"</formula>
    </cfRule>
  </conditionalFormatting>
  <conditionalFormatting sqref="D241">
    <cfRule type="cellIs" dxfId="251" priority="272" stopIfTrue="1" operator="equal">
      <formula>"CW 2130-R11"</formula>
    </cfRule>
    <cfRule type="cellIs" dxfId="250" priority="273" stopIfTrue="1" operator="equal">
      <formula>"CW 3120-R2"</formula>
    </cfRule>
    <cfRule type="cellIs" dxfId="249" priority="274" stopIfTrue="1" operator="equal">
      <formula>"CW 3240-R7"</formula>
    </cfRule>
  </conditionalFormatting>
  <conditionalFormatting sqref="D242">
    <cfRule type="cellIs" dxfId="248" priority="269" stopIfTrue="1" operator="equal">
      <formula>"CW 2130-R11"</formula>
    </cfRule>
    <cfRule type="cellIs" dxfId="247" priority="270" stopIfTrue="1" operator="equal">
      <formula>"CW 3120-R2"</formula>
    </cfRule>
    <cfRule type="cellIs" dxfId="246" priority="271" stopIfTrue="1" operator="equal">
      <formula>"CW 3240-R7"</formula>
    </cfRule>
  </conditionalFormatting>
  <conditionalFormatting sqref="D243">
    <cfRule type="cellIs" dxfId="245" priority="266" stopIfTrue="1" operator="equal">
      <formula>"CW 2130-R11"</formula>
    </cfRule>
    <cfRule type="cellIs" dxfId="244" priority="267" stopIfTrue="1" operator="equal">
      <formula>"CW 3120-R2"</formula>
    </cfRule>
    <cfRule type="cellIs" dxfId="243" priority="268" stopIfTrue="1" operator="equal">
      <formula>"CW 3240-R7"</formula>
    </cfRule>
  </conditionalFormatting>
  <conditionalFormatting sqref="D244">
    <cfRule type="cellIs" dxfId="242" priority="263" stopIfTrue="1" operator="equal">
      <formula>"CW 2130-R11"</formula>
    </cfRule>
    <cfRule type="cellIs" dxfId="241" priority="264" stopIfTrue="1" operator="equal">
      <formula>"CW 3120-R2"</formula>
    </cfRule>
    <cfRule type="cellIs" dxfId="240" priority="265" stopIfTrue="1" operator="equal">
      <formula>"CW 3240-R7"</formula>
    </cfRule>
  </conditionalFormatting>
  <conditionalFormatting sqref="D245">
    <cfRule type="cellIs" dxfId="239" priority="260" stopIfTrue="1" operator="equal">
      <formula>"CW 2130-R11"</formula>
    </cfRule>
    <cfRule type="cellIs" dxfId="238" priority="261" stopIfTrue="1" operator="equal">
      <formula>"CW 3120-R2"</formula>
    </cfRule>
    <cfRule type="cellIs" dxfId="237" priority="262" stopIfTrue="1" operator="equal">
      <formula>"CW 3240-R7"</formula>
    </cfRule>
  </conditionalFormatting>
  <conditionalFormatting sqref="D246">
    <cfRule type="cellIs" dxfId="236" priority="257" stopIfTrue="1" operator="equal">
      <formula>"CW 2130-R11"</formula>
    </cfRule>
    <cfRule type="cellIs" dxfId="235" priority="258" stopIfTrue="1" operator="equal">
      <formula>"CW 3120-R2"</formula>
    </cfRule>
    <cfRule type="cellIs" dxfId="234" priority="259" stopIfTrue="1" operator="equal">
      <formula>"CW 3240-R7"</formula>
    </cfRule>
  </conditionalFormatting>
  <conditionalFormatting sqref="D247">
    <cfRule type="cellIs" dxfId="233" priority="254" stopIfTrue="1" operator="equal">
      <formula>"CW 2130-R11"</formula>
    </cfRule>
    <cfRule type="cellIs" dxfId="232" priority="255" stopIfTrue="1" operator="equal">
      <formula>"CW 3120-R2"</formula>
    </cfRule>
    <cfRule type="cellIs" dxfId="231" priority="256" stopIfTrue="1" operator="equal">
      <formula>"CW 3240-R7"</formula>
    </cfRule>
  </conditionalFormatting>
  <conditionalFormatting sqref="D248">
    <cfRule type="cellIs" dxfId="230" priority="251" stopIfTrue="1" operator="equal">
      <formula>"CW 2130-R11"</formula>
    </cfRule>
    <cfRule type="cellIs" dxfId="229" priority="252" stopIfTrue="1" operator="equal">
      <formula>"CW 3120-R2"</formula>
    </cfRule>
    <cfRule type="cellIs" dxfId="228" priority="253" stopIfTrue="1" operator="equal">
      <formula>"CW 3240-R7"</formula>
    </cfRule>
  </conditionalFormatting>
  <conditionalFormatting sqref="D249">
    <cfRule type="cellIs" dxfId="227" priority="248" stopIfTrue="1" operator="equal">
      <formula>"CW 2130-R11"</formula>
    </cfRule>
    <cfRule type="cellIs" dxfId="226" priority="249" stopIfTrue="1" operator="equal">
      <formula>"CW 3120-R2"</formula>
    </cfRule>
    <cfRule type="cellIs" dxfId="225" priority="250" stopIfTrue="1" operator="equal">
      <formula>"CW 3240-R7"</formula>
    </cfRule>
  </conditionalFormatting>
  <conditionalFormatting sqref="D250">
    <cfRule type="cellIs" dxfId="224" priority="245" stopIfTrue="1" operator="equal">
      <formula>"CW 2130-R11"</formula>
    </cfRule>
    <cfRule type="cellIs" dxfId="223" priority="246" stopIfTrue="1" operator="equal">
      <formula>"CW 3120-R2"</formula>
    </cfRule>
    <cfRule type="cellIs" dxfId="222" priority="247" stopIfTrue="1" operator="equal">
      <formula>"CW 3240-R7"</formula>
    </cfRule>
  </conditionalFormatting>
  <conditionalFormatting sqref="D252">
    <cfRule type="cellIs" dxfId="221" priority="242" stopIfTrue="1" operator="equal">
      <formula>"CW 2130-R11"</formula>
    </cfRule>
    <cfRule type="cellIs" dxfId="220" priority="243" stopIfTrue="1" operator="equal">
      <formula>"CW 3120-R2"</formula>
    </cfRule>
    <cfRule type="cellIs" dxfId="219" priority="244" stopIfTrue="1" operator="equal">
      <formula>"CW 3240-R7"</formula>
    </cfRule>
  </conditionalFormatting>
  <conditionalFormatting sqref="D253">
    <cfRule type="cellIs" dxfId="218" priority="239" stopIfTrue="1" operator="equal">
      <formula>"CW 2130-R11"</formula>
    </cfRule>
    <cfRule type="cellIs" dxfId="217" priority="240" stopIfTrue="1" operator="equal">
      <formula>"CW 3120-R2"</formula>
    </cfRule>
    <cfRule type="cellIs" dxfId="216" priority="241" stopIfTrue="1" operator="equal">
      <formula>"CW 3240-R7"</formula>
    </cfRule>
  </conditionalFormatting>
  <conditionalFormatting sqref="D254">
    <cfRule type="cellIs" dxfId="215" priority="236" stopIfTrue="1" operator="equal">
      <formula>"CW 2130-R11"</formula>
    </cfRule>
    <cfRule type="cellIs" dxfId="214" priority="237" stopIfTrue="1" operator="equal">
      <formula>"CW 3120-R2"</formula>
    </cfRule>
    <cfRule type="cellIs" dxfId="213" priority="238" stopIfTrue="1" operator="equal">
      <formula>"CW 3240-R7"</formula>
    </cfRule>
  </conditionalFormatting>
  <conditionalFormatting sqref="D255">
    <cfRule type="cellIs" dxfId="212" priority="233" stopIfTrue="1" operator="equal">
      <formula>"CW 2130-R11"</formula>
    </cfRule>
    <cfRule type="cellIs" dxfId="211" priority="234" stopIfTrue="1" operator="equal">
      <formula>"CW 3120-R2"</formula>
    </cfRule>
    <cfRule type="cellIs" dxfId="210" priority="235" stopIfTrue="1" operator="equal">
      <formula>"CW 3240-R7"</formula>
    </cfRule>
  </conditionalFormatting>
  <conditionalFormatting sqref="D256">
    <cfRule type="cellIs" dxfId="209" priority="230" stopIfTrue="1" operator="equal">
      <formula>"CW 2130-R11"</formula>
    </cfRule>
    <cfRule type="cellIs" dxfId="208" priority="231" stopIfTrue="1" operator="equal">
      <formula>"CW 3120-R2"</formula>
    </cfRule>
    <cfRule type="cellIs" dxfId="207" priority="232" stopIfTrue="1" operator="equal">
      <formula>"CW 3240-R7"</formula>
    </cfRule>
  </conditionalFormatting>
  <conditionalFormatting sqref="D257">
    <cfRule type="cellIs" dxfId="206" priority="227" stopIfTrue="1" operator="equal">
      <formula>"CW 2130-R11"</formula>
    </cfRule>
    <cfRule type="cellIs" dxfId="205" priority="228" stopIfTrue="1" operator="equal">
      <formula>"CW 3120-R2"</formula>
    </cfRule>
    <cfRule type="cellIs" dxfId="204" priority="229" stopIfTrue="1" operator="equal">
      <formula>"CW 3240-R7"</formula>
    </cfRule>
  </conditionalFormatting>
  <conditionalFormatting sqref="D258">
    <cfRule type="cellIs" dxfId="203" priority="224" stopIfTrue="1" operator="equal">
      <formula>"CW 2130-R11"</formula>
    </cfRule>
    <cfRule type="cellIs" dxfId="202" priority="225" stopIfTrue="1" operator="equal">
      <formula>"CW 3120-R2"</formula>
    </cfRule>
    <cfRule type="cellIs" dxfId="201" priority="226" stopIfTrue="1" operator="equal">
      <formula>"CW 3240-R7"</formula>
    </cfRule>
  </conditionalFormatting>
  <conditionalFormatting sqref="D259">
    <cfRule type="cellIs" dxfId="200" priority="221" stopIfTrue="1" operator="equal">
      <formula>"CW 2130-R11"</formula>
    </cfRule>
    <cfRule type="cellIs" dxfId="199" priority="222" stopIfTrue="1" operator="equal">
      <formula>"CW 3120-R2"</formula>
    </cfRule>
    <cfRule type="cellIs" dxfId="198" priority="223" stopIfTrue="1" operator="equal">
      <formula>"CW 3240-R7"</formula>
    </cfRule>
  </conditionalFormatting>
  <conditionalFormatting sqref="D260">
    <cfRule type="cellIs" dxfId="197" priority="218" stopIfTrue="1" operator="equal">
      <formula>"CW 2130-R11"</formula>
    </cfRule>
    <cfRule type="cellIs" dxfId="196" priority="219" stopIfTrue="1" operator="equal">
      <formula>"CW 3120-R2"</formula>
    </cfRule>
    <cfRule type="cellIs" dxfId="195" priority="220" stopIfTrue="1" operator="equal">
      <formula>"CW 3240-R7"</formula>
    </cfRule>
  </conditionalFormatting>
  <conditionalFormatting sqref="D261">
    <cfRule type="cellIs" dxfId="194" priority="215" stopIfTrue="1" operator="equal">
      <formula>"CW 2130-R11"</formula>
    </cfRule>
    <cfRule type="cellIs" dxfId="193" priority="216" stopIfTrue="1" operator="equal">
      <formula>"CW 3120-R2"</formula>
    </cfRule>
    <cfRule type="cellIs" dxfId="192" priority="217" stopIfTrue="1" operator="equal">
      <formula>"CW 3240-R7"</formula>
    </cfRule>
  </conditionalFormatting>
  <conditionalFormatting sqref="D262">
    <cfRule type="cellIs" dxfId="191" priority="212" stopIfTrue="1" operator="equal">
      <formula>"CW 2130-R11"</formula>
    </cfRule>
    <cfRule type="cellIs" dxfId="190" priority="213" stopIfTrue="1" operator="equal">
      <formula>"CW 3120-R2"</formula>
    </cfRule>
    <cfRule type="cellIs" dxfId="189" priority="214" stopIfTrue="1" operator="equal">
      <formula>"CW 3240-R7"</formula>
    </cfRule>
  </conditionalFormatting>
  <conditionalFormatting sqref="D263">
    <cfRule type="cellIs" dxfId="188" priority="209" stopIfTrue="1" operator="equal">
      <formula>"CW 2130-R11"</formula>
    </cfRule>
    <cfRule type="cellIs" dxfId="187" priority="210" stopIfTrue="1" operator="equal">
      <formula>"CW 3120-R2"</formula>
    </cfRule>
    <cfRule type="cellIs" dxfId="186" priority="211" stopIfTrue="1" operator="equal">
      <formula>"CW 3240-R7"</formula>
    </cfRule>
  </conditionalFormatting>
  <conditionalFormatting sqref="D265">
    <cfRule type="cellIs" dxfId="185" priority="206" stopIfTrue="1" operator="equal">
      <formula>"CW 2130-R11"</formula>
    </cfRule>
    <cfRule type="cellIs" dxfId="184" priority="207" stopIfTrue="1" operator="equal">
      <formula>"CW 3120-R2"</formula>
    </cfRule>
    <cfRule type="cellIs" dxfId="183" priority="208" stopIfTrue="1" operator="equal">
      <formula>"CW 3240-R7"</formula>
    </cfRule>
  </conditionalFormatting>
  <conditionalFormatting sqref="D268">
    <cfRule type="cellIs" dxfId="182" priority="201" stopIfTrue="1" operator="equal">
      <formula>"CW 2130-R11"</formula>
    </cfRule>
    <cfRule type="cellIs" dxfId="181" priority="202" stopIfTrue="1" operator="equal">
      <formula>"CW 3120-R2"</formula>
    </cfRule>
    <cfRule type="cellIs" dxfId="180" priority="203" stopIfTrue="1" operator="equal">
      <formula>"CW 3240-R7"</formula>
    </cfRule>
  </conditionalFormatting>
  <conditionalFormatting sqref="D267">
    <cfRule type="cellIs" dxfId="179" priority="204" stopIfTrue="1" operator="equal">
      <formula>"CW 3120-R2"</formula>
    </cfRule>
    <cfRule type="cellIs" dxfId="178" priority="205" stopIfTrue="1" operator="equal">
      <formula>"CW 3240-R7"</formula>
    </cfRule>
  </conditionalFormatting>
  <conditionalFormatting sqref="D270">
    <cfRule type="cellIs" dxfId="177" priority="198" stopIfTrue="1" operator="equal">
      <formula>"CW 2130-R11"</formula>
    </cfRule>
    <cfRule type="cellIs" dxfId="176" priority="199" stopIfTrue="1" operator="equal">
      <formula>"CW 3120-R2"</formula>
    </cfRule>
    <cfRule type="cellIs" dxfId="175" priority="200" stopIfTrue="1" operator="equal">
      <formula>"CW 3240-R7"</formula>
    </cfRule>
  </conditionalFormatting>
  <conditionalFormatting sqref="D271">
    <cfRule type="cellIs" dxfId="174" priority="195" stopIfTrue="1" operator="equal">
      <formula>"CW 2130-R11"</formula>
    </cfRule>
    <cfRule type="cellIs" dxfId="173" priority="196" stopIfTrue="1" operator="equal">
      <formula>"CW 3120-R2"</formula>
    </cfRule>
    <cfRule type="cellIs" dxfId="172" priority="197" stopIfTrue="1" operator="equal">
      <formula>"CW 3240-R7"</formula>
    </cfRule>
  </conditionalFormatting>
  <conditionalFormatting sqref="D272">
    <cfRule type="cellIs" dxfId="171" priority="192" stopIfTrue="1" operator="equal">
      <formula>"CW 2130-R11"</formula>
    </cfRule>
    <cfRule type="cellIs" dxfId="170" priority="193" stopIfTrue="1" operator="equal">
      <formula>"CW 3120-R2"</formula>
    </cfRule>
    <cfRule type="cellIs" dxfId="169" priority="194" stopIfTrue="1" operator="equal">
      <formula>"CW 3240-R7"</formula>
    </cfRule>
  </conditionalFormatting>
  <conditionalFormatting sqref="D273">
    <cfRule type="cellIs" dxfId="168" priority="189" stopIfTrue="1" operator="equal">
      <formula>"CW 2130-R11"</formula>
    </cfRule>
    <cfRule type="cellIs" dxfId="167" priority="190" stopIfTrue="1" operator="equal">
      <formula>"CW 3120-R2"</formula>
    </cfRule>
    <cfRule type="cellIs" dxfId="166" priority="191" stopIfTrue="1" operator="equal">
      <formula>"CW 3240-R7"</formula>
    </cfRule>
  </conditionalFormatting>
  <conditionalFormatting sqref="D274">
    <cfRule type="cellIs" dxfId="165" priority="186" stopIfTrue="1" operator="equal">
      <formula>"CW 2130-R11"</formula>
    </cfRule>
    <cfRule type="cellIs" dxfId="164" priority="187" stopIfTrue="1" operator="equal">
      <formula>"CW 3120-R2"</formula>
    </cfRule>
    <cfRule type="cellIs" dxfId="163" priority="188" stopIfTrue="1" operator="equal">
      <formula>"CW 3240-R7"</formula>
    </cfRule>
  </conditionalFormatting>
  <conditionalFormatting sqref="D279">
    <cfRule type="cellIs" dxfId="162" priority="177" stopIfTrue="1" operator="equal">
      <formula>"CW 2130-R11"</formula>
    </cfRule>
    <cfRule type="cellIs" dxfId="161" priority="178" stopIfTrue="1" operator="equal">
      <formula>"CW 3120-R2"</formula>
    </cfRule>
    <cfRule type="cellIs" dxfId="160" priority="179" stopIfTrue="1" operator="equal">
      <formula>"CW 3240-R7"</formula>
    </cfRule>
  </conditionalFormatting>
  <conditionalFormatting sqref="D277">
    <cfRule type="cellIs" dxfId="159" priority="183" stopIfTrue="1" operator="equal">
      <formula>"CW 2130-R11"</formula>
    </cfRule>
    <cfRule type="cellIs" dxfId="158" priority="184" stopIfTrue="1" operator="equal">
      <formula>"CW 3120-R2"</formula>
    </cfRule>
    <cfRule type="cellIs" dxfId="157" priority="185" stopIfTrue="1" operator="equal">
      <formula>"CW 3240-R7"</formula>
    </cfRule>
  </conditionalFormatting>
  <conditionalFormatting sqref="D278">
    <cfRule type="cellIs" dxfId="156" priority="180" stopIfTrue="1" operator="equal">
      <formula>"CW 2130-R11"</formula>
    </cfRule>
    <cfRule type="cellIs" dxfId="155" priority="181" stopIfTrue="1" operator="equal">
      <formula>"CW 3120-R2"</formula>
    </cfRule>
    <cfRule type="cellIs" dxfId="154" priority="182" stopIfTrue="1" operator="equal">
      <formula>"CW 3240-R7"</formula>
    </cfRule>
  </conditionalFormatting>
  <conditionalFormatting sqref="D281">
    <cfRule type="cellIs" dxfId="153" priority="174" stopIfTrue="1" operator="equal">
      <formula>"CW 2130-R11"</formula>
    </cfRule>
    <cfRule type="cellIs" dxfId="152" priority="175" stopIfTrue="1" operator="equal">
      <formula>"CW 3120-R2"</formula>
    </cfRule>
    <cfRule type="cellIs" dxfId="151" priority="176" stopIfTrue="1" operator="equal">
      <formula>"CW 3240-R7"</formula>
    </cfRule>
  </conditionalFormatting>
  <conditionalFormatting sqref="D218">
    <cfRule type="cellIs" dxfId="150" priority="171" stopIfTrue="1" operator="equal">
      <formula>"CW 2130-R11"</formula>
    </cfRule>
    <cfRule type="cellIs" dxfId="149" priority="172" stopIfTrue="1" operator="equal">
      <formula>"CW 3120-R2"</formula>
    </cfRule>
    <cfRule type="cellIs" dxfId="148" priority="173" stopIfTrue="1" operator="equal">
      <formula>"CW 3240-R7"</formula>
    </cfRule>
  </conditionalFormatting>
  <conditionalFormatting sqref="D219">
    <cfRule type="cellIs" dxfId="147" priority="168" stopIfTrue="1" operator="equal">
      <formula>"CW 2130-R11"</formula>
    </cfRule>
    <cfRule type="cellIs" dxfId="146" priority="169" stopIfTrue="1" operator="equal">
      <formula>"CW 3120-R2"</formula>
    </cfRule>
    <cfRule type="cellIs" dxfId="145" priority="170" stopIfTrue="1" operator="equal">
      <formula>"CW 3240-R7"</formula>
    </cfRule>
  </conditionalFormatting>
  <conditionalFormatting sqref="D282">
    <cfRule type="cellIs" dxfId="144" priority="165" stopIfTrue="1" operator="equal">
      <formula>"CW 2130-R11"</formula>
    </cfRule>
    <cfRule type="cellIs" dxfId="143" priority="166" stopIfTrue="1" operator="equal">
      <formula>"CW 3120-R2"</formula>
    </cfRule>
    <cfRule type="cellIs" dxfId="142" priority="167" stopIfTrue="1" operator="equal">
      <formula>"CW 3240-R7"</formula>
    </cfRule>
  </conditionalFormatting>
  <conditionalFormatting sqref="D283">
    <cfRule type="cellIs" dxfId="141" priority="162" stopIfTrue="1" operator="equal">
      <formula>"CW 2130-R11"</formula>
    </cfRule>
    <cfRule type="cellIs" dxfId="140" priority="163" stopIfTrue="1" operator="equal">
      <formula>"CW 3120-R2"</formula>
    </cfRule>
    <cfRule type="cellIs" dxfId="139" priority="164" stopIfTrue="1" operator="equal">
      <formula>"CW 3240-R7"</formula>
    </cfRule>
  </conditionalFormatting>
  <conditionalFormatting sqref="D284">
    <cfRule type="cellIs" dxfId="138" priority="150" stopIfTrue="1" operator="equal">
      <formula>"CW 2130-R11"</formula>
    </cfRule>
    <cfRule type="cellIs" dxfId="137" priority="151" stopIfTrue="1" operator="equal">
      <formula>"CW 3120-R2"</formula>
    </cfRule>
    <cfRule type="cellIs" dxfId="136" priority="152" stopIfTrue="1" operator="equal">
      <formula>"CW 3240-R7"</formula>
    </cfRule>
  </conditionalFormatting>
  <conditionalFormatting sqref="D81">
    <cfRule type="cellIs" dxfId="135" priority="147" stopIfTrue="1" operator="equal">
      <formula>"CW 2130-R11"</formula>
    </cfRule>
    <cfRule type="cellIs" dxfId="134" priority="148" stopIfTrue="1" operator="equal">
      <formula>"CW 3120-R2"</formula>
    </cfRule>
    <cfRule type="cellIs" dxfId="133" priority="149" stopIfTrue="1" operator="equal">
      <formula>"CW 3240-R7"</formula>
    </cfRule>
  </conditionalFormatting>
  <conditionalFormatting sqref="D141">
    <cfRule type="cellIs" dxfId="132" priority="144" stopIfTrue="1" operator="equal">
      <formula>"CW 2130-R11"</formula>
    </cfRule>
    <cfRule type="cellIs" dxfId="131" priority="145" stopIfTrue="1" operator="equal">
      <formula>"CW 3120-R2"</formula>
    </cfRule>
    <cfRule type="cellIs" dxfId="130" priority="146" stopIfTrue="1" operator="equal">
      <formula>"CW 3240-R7"</formula>
    </cfRule>
  </conditionalFormatting>
  <conditionalFormatting sqref="D142">
    <cfRule type="cellIs" dxfId="129" priority="141" stopIfTrue="1" operator="equal">
      <formula>"CW 2130-R11"</formula>
    </cfRule>
    <cfRule type="cellIs" dxfId="128" priority="142" stopIfTrue="1" operator="equal">
      <formula>"CW 3120-R2"</formula>
    </cfRule>
    <cfRule type="cellIs" dxfId="127" priority="143" stopIfTrue="1" operator="equal">
      <formula>"CW 3240-R7"</formula>
    </cfRule>
  </conditionalFormatting>
  <conditionalFormatting sqref="D143">
    <cfRule type="cellIs" dxfId="126" priority="138" stopIfTrue="1" operator="equal">
      <formula>"CW 2130-R11"</formula>
    </cfRule>
    <cfRule type="cellIs" dxfId="125" priority="139" stopIfTrue="1" operator="equal">
      <formula>"CW 3120-R2"</formula>
    </cfRule>
    <cfRule type="cellIs" dxfId="124" priority="140" stopIfTrue="1" operator="equal">
      <formula>"CW 3240-R7"</formula>
    </cfRule>
  </conditionalFormatting>
  <conditionalFormatting sqref="D144">
    <cfRule type="cellIs" dxfId="123" priority="135" stopIfTrue="1" operator="equal">
      <formula>"CW 2130-R11"</formula>
    </cfRule>
    <cfRule type="cellIs" dxfId="122" priority="136" stopIfTrue="1" operator="equal">
      <formula>"CW 3120-R2"</formula>
    </cfRule>
    <cfRule type="cellIs" dxfId="121" priority="137" stopIfTrue="1" operator="equal">
      <formula>"CW 3240-R7"</formula>
    </cfRule>
  </conditionalFormatting>
  <conditionalFormatting sqref="D145">
    <cfRule type="cellIs" dxfId="120" priority="132" stopIfTrue="1" operator="equal">
      <formula>"CW 2130-R11"</formula>
    </cfRule>
    <cfRule type="cellIs" dxfId="119" priority="133" stopIfTrue="1" operator="equal">
      <formula>"CW 3120-R2"</formula>
    </cfRule>
    <cfRule type="cellIs" dxfId="118" priority="134" stopIfTrue="1" operator="equal">
      <formula>"CW 3240-R7"</formula>
    </cfRule>
  </conditionalFormatting>
  <conditionalFormatting sqref="D146">
    <cfRule type="cellIs" dxfId="117" priority="129" stopIfTrue="1" operator="equal">
      <formula>"CW 2130-R11"</formula>
    </cfRule>
    <cfRule type="cellIs" dxfId="116" priority="130" stopIfTrue="1" operator="equal">
      <formula>"CW 3120-R2"</formula>
    </cfRule>
    <cfRule type="cellIs" dxfId="115" priority="131" stopIfTrue="1" operator="equal">
      <formula>"CW 3240-R7"</formula>
    </cfRule>
  </conditionalFormatting>
  <conditionalFormatting sqref="D147">
    <cfRule type="cellIs" dxfId="114" priority="126" stopIfTrue="1" operator="equal">
      <formula>"CW 2130-R11"</formula>
    </cfRule>
    <cfRule type="cellIs" dxfId="113" priority="127" stopIfTrue="1" operator="equal">
      <formula>"CW 3120-R2"</formula>
    </cfRule>
    <cfRule type="cellIs" dxfId="112" priority="128" stopIfTrue="1" operator="equal">
      <formula>"CW 3240-R7"</formula>
    </cfRule>
  </conditionalFormatting>
  <conditionalFormatting sqref="D148">
    <cfRule type="cellIs" dxfId="111" priority="123" stopIfTrue="1" operator="equal">
      <formula>"CW 2130-R11"</formula>
    </cfRule>
    <cfRule type="cellIs" dxfId="110" priority="124" stopIfTrue="1" operator="equal">
      <formula>"CW 3120-R2"</formula>
    </cfRule>
    <cfRule type="cellIs" dxfId="109" priority="125" stopIfTrue="1" operator="equal">
      <formula>"CW 3240-R7"</formula>
    </cfRule>
  </conditionalFormatting>
  <conditionalFormatting sqref="D149">
    <cfRule type="cellIs" dxfId="108" priority="120" stopIfTrue="1" operator="equal">
      <formula>"CW 2130-R11"</formula>
    </cfRule>
    <cfRule type="cellIs" dxfId="107" priority="121" stopIfTrue="1" operator="equal">
      <formula>"CW 3120-R2"</formula>
    </cfRule>
    <cfRule type="cellIs" dxfId="106" priority="122" stopIfTrue="1" operator="equal">
      <formula>"CW 3240-R7"</formula>
    </cfRule>
  </conditionalFormatting>
  <conditionalFormatting sqref="D150">
    <cfRule type="cellIs" dxfId="105" priority="117" stopIfTrue="1" operator="equal">
      <formula>"CW 2130-R11"</formula>
    </cfRule>
    <cfRule type="cellIs" dxfId="104" priority="118" stopIfTrue="1" operator="equal">
      <formula>"CW 3120-R2"</formula>
    </cfRule>
    <cfRule type="cellIs" dxfId="103" priority="119" stopIfTrue="1" operator="equal">
      <formula>"CW 3240-R7"</formula>
    </cfRule>
  </conditionalFormatting>
  <conditionalFormatting sqref="D151">
    <cfRule type="cellIs" dxfId="102" priority="114" stopIfTrue="1" operator="equal">
      <formula>"CW 2130-R11"</formula>
    </cfRule>
    <cfRule type="cellIs" dxfId="101" priority="115" stopIfTrue="1" operator="equal">
      <formula>"CW 3120-R2"</formula>
    </cfRule>
    <cfRule type="cellIs" dxfId="100" priority="116" stopIfTrue="1" operator="equal">
      <formula>"CW 3240-R7"</formula>
    </cfRule>
  </conditionalFormatting>
  <conditionalFormatting sqref="D155">
    <cfRule type="cellIs" dxfId="99" priority="111" stopIfTrue="1" operator="equal">
      <formula>"CW 2130-R11"</formula>
    </cfRule>
    <cfRule type="cellIs" dxfId="98" priority="112" stopIfTrue="1" operator="equal">
      <formula>"CW 3120-R2"</formula>
    </cfRule>
    <cfRule type="cellIs" dxfId="97" priority="113" stopIfTrue="1" operator="equal">
      <formula>"CW 3240-R7"</formula>
    </cfRule>
  </conditionalFormatting>
  <conditionalFormatting sqref="D156">
    <cfRule type="cellIs" dxfId="96" priority="108" stopIfTrue="1" operator="equal">
      <formula>"CW 2130-R11"</formula>
    </cfRule>
    <cfRule type="cellIs" dxfId="95" priority="109" stopIfTrue="1" operator="equal">
      <formula>"CW 3120-R2"</formula>
    </cfRule>
    <cfRule type="cellIs" dxfId="94" priority="110" stopIfTrue="1" operator="equal">
      <formula>"CW 3240-R7"</formula>
    </cfRule>
  </conditionalFormatting>
  <conditionalFormatting sqref="D158">
    <cfRule type="cellIs" dxfId="93" priority="105" stopIfTrue="1" operator="equal">
      <formula>"CW 2130-R11"</formula>
    </cfRule>
    <cfRule type="cellIs" dxfId="92" priority="106" stopIfTrue="1" operator="equal">
      <formula>"CW 3120-R2"</formula>
    </cfRule>
    <cfRule type="cellIs" dxfId="91" priority="107" stopIfTrue="1" operator="equal">
      <formula>"CW 3240-R7"</formula>
    </cfRule>
  </conditionalFormatting>
  <conditionalFormatting sqref="D159">
    <cfRule type="cellIs" dxfId="90" priority="102" stopIfTrue="1" operator="equal">
      <formula>"CW 2130-R11"</formula>
    </cfRule>
    <cfRule type="cellIs" dxfId="89" priority="103" stopIfTrue="1" operator="equal">
      <formula>"CW 3120-R2"</formula>
    </cfRule>
    <cfRule type="cellIs" dxfId="88" priority="104" stopIfTrue="1" operator="equal">
      <formula>"CW 3240-R7"</formula>
    </cfRule>
  </conditionalFormatting>
  <conditionalFormatting sqref="D160">
    <cfRule type="cellIs" dxfId="87" priority="99" stopIfTrue="1" operator="equal">
      <formula>"CW 2130-R11"</formula>
    </cfRule>
    <cfRule type="cellIs" dxfId="86" priority="100" stopIfTrue="1" operator="equal">
      <formula>"CW 3120-R2"</formula>
    </cfRule>
    <cfRule type="cellIs" dxfId="85" priority="101" stopIfTrue="1" operator="equal">
      <formula>"CW 3240-R7"</formula>
    </cfRule>
  </conditionalFormatting>
  <conditionalFormatting sqref="D161">
    <cfRule type="cellIs" dxfId="84" priority="96" stopIfTrue="1" operator="equal">
      <formula>"CW 2130-R11"</formula>
    </cfRule>
    <cfRule type="cellIs" dxfId="83" priority="97" stopIfTrue="1" operator="equal">
      <formula>"CW 3120-R2"</formula>
    </cfRule>
    <cfRule type="cellIs" dxfId="82" priority="98" stopIfTrue="1" operator="equal">
      <formula>"CW 3240-R7"</formula>
    </cfRule>
  </conditionalFormatting>
  <conditionalFormatting sqref="D162">
    <cfRule type="cellIs" dxfId="81" priority="93" stopIfTrue="1" operator="equal">
      <formula>"CW 2130-R11"</formula>
    </cfRule>
    <cfRule type="cellIs" dxfId="80" priority="94" stopIfTrue="1" operator="equal">
      <formula>"CW 3120-R2"</formula>
    </cfRule>
    <cfRule type="cellIs" dxfId="79" priority="95" stopIfTrue="1" operator="equal">
      <formula>"CW 3240-R7"</formula>
    </cfRule>
  </conditionalFormatting>
  <conditionalFormatting sqref="D164">
    <cfRule type="cellIs" dxfId="78" priority="90" stopIfTrue="1" operator="equal">
      <formula>"CW 2130-R11"</formula>
    </cfRule>
    <cfRule type="cellIs" dxfId="77" priority="91" stopIfTrue="1" operator="equal">
      <formula>"CW 3120-R2"</formula>
    </cfRule>
    <cfRule type="cellIs" dxfId="76" priority="92" stopIfTrue="1" operator="equal">
      <formula>"CW 3240-R7"</formula>
    </cfRule>
  </conditionalFormatting>
  <conditionalFormatting sqref="D166">
    <cfRule type="cellIs" dxfId="75" priority="87" stopIfTrue="1" operator="equal">
      <formula>"CW 2130-R11"</formula>
    </cfRule>
    <cfRule type="cellIs" dxfId="74" priority="88" stopIfTrue="1" operator="equal">
      <formula>"CW 3120-R2"</formula>
    </cfRule>
    <cfRule type="cellIs" dxfId="73" priority="89" stopIfTrue="1" operator="equal">
      <formula>"CW 3240-R7"</formula>
    </cfRule>
  </conditionalFormatting>
  <conditionalFormatting sqref="D168">
    <cfRule type="cellIs" dxfId="72" priority="84" stopIfTrue="1" operator="equal">
      <formula>"CW 2130-R11"</formula>
    </cfRule>
    <cfRule type="cellIs" dxfId="71" priority="85" stopIfTrue="1" operator="equal">
      <formula>"CW 3120-R2"</formula>
    </cfRule>
    <cfRule type="cellIs" dxfId="70" priority="86" stopIfTrue="1" operator="equal">
      <formula>"CW 3240-R7"</formula>
    </cfRule>
  </conditionalFormatting>
  <conditionalFormatting sqref="D169">
    <cfRule type="cellIs" dxfId="69" priority="78" stopIfTrue="1" operator="equal">
      <formula>"CW 2130-R11"</formula>
    </cfRule>
    <cfRule type="cellIs" dxfId="68" priority="79" stopIfTrue="1" operator="equal">
      <formula>"CW 3120-R2"</formula>
    </cfRule>
    <cfRule type="cellIs" dxfId="67" priority="80" stopIfTrue="1" operator="equal">
      <formula>"CW 3240-R7"</formula>
    </cfRule>
  </conditionalFormatting>
  <conditionalFormatting sqref="D171">
    <cfRule type="cellIs" dxfId="66" priority="75" stopIfTrue="1" operator="equal">
      <formula>"CW 2130-R11"</formula>
    </cfRule>
    <cfRule type="cellIs" dxfId="65" priority="76" stopIfTrue="1" operator="equal">
      <formula>"CW 3120-R2"</formula>
    </cfRule>
    <cfRule type="cellIs" dxfId="64" priority="77" stopIfTrue="1" operator="equal">
      <formula>"CW 3240-R7"</formula>
    </cfRule>
  </conditionalFormatting>
  <conditionalFormatting sqref="D153">
    <cfRule type="cellIs" dxfId="63" priority="72" stopIfTrue="1" operator="equal">
      <formula>"CW 2130-R11"</formula>
    </cfRule>
    <cfRule type="cellIs" dxfId="62" priority="73" stopIfTrue="1" operator="equal">
      <formula>"CW 3120-R2"</formula>
    </cfRule>
    <cfRule type="cellIs" dxfId="61" priority="74" stopIfTrue="1" operator="equal">
      <formula>"CW 3240-R7"</formula>
    </cfRule>
  </conditionalFormatting>
  <conditionalFormatting sqref="D154">
    <cfRule type="cellIs" dxfId="60" priority="69" stopIfTrue="1" operator="equal">
      <formula>"CW 2130-R11"</formula>
    </cfRule>
    <cfRule type="cellIs" dxfId="59" priority="70" stopIfTrue="1" operator="equal">
      <formula>"CW 3120-R2"</formula>
    </cfRule>
    <cfRule type="cellIs" dxfId="58" priority="71" stopIfTrue="1" operator="equal">
      <formula>"CW 3240-R7"</formula>
    </cfRule>
  </conditionalFormatting>
  <conditionalFormatting sqref="D113">
    <cfRule type="cellIs" dxfId="57" priority="66" stopIfTrue="1" operator="equal">
      <formula>"CW 2130-R11"</formula>
    </cfRule>
    <cfRule type="cellIs" dxfId="56" priority="67" stopIfTrue="1" operator="equal">
      <formula>"CW 3120-R2"</formula>
    </cfRule>
    <cfRule type="cellIs" dxfId="55" priority="68" stopIfTrue="1" operator="equal">
      <formula>"CW 3240-R7"</formula>
    </cfRule>
  </conditionalFormatting>
  <conditionalFormatting sqref="D326">
    <cfRule type="cellIs" dxfId="54" priority="60" stopIfTrue="1" operator="equal">
      <formula>"CW 2130-R11"</formula>
    </cfRule>
    <cfRule type="cellIs" dxfId="53" priority="61" stopIfTrue="1" operator="equal">
      <formula>"CW 3120-R2"</formula>
    </cfRule>
    <cfRule type="cellIs" dxfId="52" priority="62" stopIfTrue="1" operator="equal">
      <formula>"CW 3240-R7"</formula>
    </cfRule>
  </conditionalFormatting>
  <conditionalFormatting sqref="D172">
    <cfRule type="cellIs" dxfId="51" priority="57" stopIfTrue="1" operator="equal">
      <formula>"CW 2130-R11"</formula>
    </cfRule>
    <cfRule type="cellIs" dxfId="50" priority="58" stopIfTrue="1" operator="equal">
      <formula>"CW 3120-R2"</formula>
    </cfRule>
    <cfRule type="cellIs" dxfId="49" priority="59" stopIfTrue="1" operator="equal">
      <formula>"CW 3240-R7"</formula>
    </cfRule>
  </conditionalFormatting>
  <conditionalFormatting sqref="D91">
    <cfRule type="cellIs" dxfId="48" priority="54" stopIfTrue="1" operator="equal">
      <formula>"CW 2130-R11"</formula>
    </cfRule>
    <cfRule type="cellIs" dxfId="47" priority="55" stopIfTrue="1" operator="equal">
      <formula>"CW 3120-R2"</formula>
    </cfRule>
    <cfRule type="cellIs" dxfId="46" priority="56" stopIfTrue="1" operator="equal">
      <formula>"CW 3240-R7"</formula>
    </cfRule>
  </conditionalFormatting>
  <conditionalFormatting sqref="D92">
    <cfRule type="cellIs" dxfId="45" priority="51" stopIfTrue="1" operator="equal">
      <formula>"CW 2130-R11"</formula>
    </cfRule>
    <cfRule type="cellIs" dxfId="44" priority="52" stopIfTrue="1" operator="equal">
      <formula>"CW 3120-R2"</formula>
    </cfRule>
    <cfRule type="cellIs" dxfId="43" priority="53" stopIfTrue="1" operator="equal">
      <formula>"CW 3240-R7"</formula>
    </cfRule>
  </conditionalFormatting>
  <conditionalFormatting sqref="D251">
    <cfRule type="cellIs" dxfId="42" priority="48" stopIfTrue="1" operator="equal">
      <formula>"CW 2130-R11"</formula>
    </cfRule>
    <cfRule type="cellIs" dxfId="41" priority="49" stopIfTrue="1" operator="equal">
      <formula>"CW 3120-R2"</formula>
    </cfRule>
    <cfRule type="cellIs" dxfId="40" priority="50" stopIfTrue="1" operator="equal">
      <formula>"CW 3240-R7"</formula>
    </cfRule>
  </conditionalFormatting>
  <conditionalFormatting sqref="D275">
    <cfRule type="cellIs" dxfId="39" priority="42" stopIfTrue="1" operator="equal">
      <formula>"CW 2130-R11"</formula>
    </cfRule>
    <cfRule type="cellIs" dxfId="38" priority="43" stopIfTrue="1" operator="equal">
      <formula>"CW 3120-R2"</formula>
    </cfRule>
    <cfRule type="cellIs" dxfId="37" priority="44" stopIfTrue="1" operator="equal">
      <formula>"CW 3240-R7"</formula>
    </cfRule>
  </conditionalFormatting>
  <conditionalFormatting sqref="D21">
    <cfRule type="cellIs" dxfId="36" priority="39" stopIfTrue="1" operator="equal">
      <formula>"CW 2130-R11"</formula>
    </cfRule>
    <cfRule type="cellIs" dxfId="35" priority="40" stopIfTrue="1" operator="equal">
      <formula>"CW 3120-R2"</formula>
    </cfRule>
    <cfRule type="cellIs" dxfId="34" priority="41" stopIfTrue="1" operator="equal">
      <formula>"CW 3240-R7"</formula>
    </cfRule>
  </conditionalFormatting>
  <conditionalFormatting sqref="D23">
    <cfRule type="cellIs" dxfId="33" priority="36" stopIfTrue="1" operator="equal">
      <formula>"CW 2130-R11"</formula>
    </cfRule>
    <cfRule type="cellIs" dxfId="32" priority="37" stopIfTrue="1" operator="equal">
      <formula>"CW 3120-R2"</formula>
    </cfRule>
    <cfRule type="cellIs" dxfId="31" priority="38" stopIfTrue="1" operator="equal">
      <formula>"CW 3240-R7"</formula>
    </cfRule>
  </conditionalFormatting>
  <conditionalFormatting sqref="D24">
    <cfRule type="cellIs" dxfId="30" priority="33" stopIfTrue="1" operator="equal">
      <formula>"CW 2130-R11"</formula>
    </cfRule>
    <cfRule type="cellIs" dxfId="29" priority="34" stopIfTrue="1" operator="equal">
      <formula>"CW 3120-R2"</formula>
    </cfRule>
    <cfRule type="cellIs" dxfId="28" priority="35" stopIfTrue="1" operator="equal">
      <formula>"CW 3240-R7"</formula>
    </cfRule>
  </conditionalFormatting>
  <conditionalFormatting sqref="D25">
    <cfRule type="cellIs" dxfId="27" priority="30" stopIfTrue="1" operator="equal">
      <formula>"CW 2130-R11"</formula>
    </cfRule>
    <cfRule type="cellIs" dxfId="26" priority="31" stopIfTrue="1" operator="equal">
      <formula>"CW 3120-R2"</formula>
    </cfRule>
    <cfRule type="cellIs" dxfId="25" priority="32" stopIfTrue="1" operator="equal">
      <formula>"CW 3240-R7"</formula>
    </cfRule>
  </conditionalFormatting>
  <conditionalFormatting sqref="D26">
    <cfRule type="cellIs" dxfId="24" priority="27" stopIfTrue="1" operator="equal">
      <formula>"CW 2130-R11"</formula>
    </cfRule>
    <cfRule type="cellIs" dxfId="23" priority="28" stopIfTrue="1" operator="equal">
      <formula>"CW 3120-R2"</formula>
    </cfRule>
    <cfRule type="cellIs" dxfId="22" priority="29" stopIfTrue="1" operator="equal">
      <formula>"CW 3240-R7"</formula>
    </cfRule>
  </conditionalFormatting>
  <conditionalFormatting sqref="D22">
    <cfRule type="cellIs" dxfId="21" priority="24" stopIfTrue="1" operator="equal">
      <formula>"CW 2130-R11"</formula>
    </cfRule>
    <cfRule type="cellIs" dxfId="20" priority="25" stopIfTrue="1" operator="equal">
      <formula>"CW 3120-R2"</formula>
    </cfRule>
    <cfRule type="cellIs" dxfId="19" priority="26" stopIfTrue="1" operator="equal">
      <formula>"CW 3240-R7"</formula>
    </cfRule>
  </conditionalFormatting>
  <conditionalFormatting sqref="D85">
    <cfRule type="cellIs" dxfId="18" priority="21" stopIfTrue="1" operator="equal">
      <formula>"CW 2130-R11"</formula>
    </cfRule>
    <cfRule type="cellIs" dxfId="17" priority="22" stopIfTrue="1" operator="equal">
      <formula>"CW 3120-R2"</formula>
    </cfRule>
    <cfRule type="cellIs" dxfId="16" priority="23" stopIfTrue="1" operator="equal">
      <formula>"CW 3240-R7"</formula>
    </cfRule>
  </conditionalFormatting>
  <conditionalFormatting sqref="D86">
    <cfRule type="cellIs" dxfId="15" priority="18" stopIfTrue="1" operator="equal">
      <formula>"CW 2130-R11"</formula>
    </cfRule>
    <cfRule type="cellIs" dxfId="14" priority="19" stopIfTrue="1" operator="equal">
      <formula>"CW 3120-R2"</formula>
    </cfRule>
    <cfRule type="cellIs" dxfId="13" priority="20" stopIfTrue="1" operator="equal">
      <formula>"CW 3240-R7"</formula>
    </cfRule>
  </conditionalFormatting>
  <conditionalFormatting sqref="D87">
    <cfRule type="cellIs" dxfId="12" priority="15" stopIfTrue="1" operator="equal">
      <formula>"CW 2130-R11"</formula>
    </cfRule>
    <cfRule type="cellIs" dxfId="11" priority="16" stopIfTrue="1" operator="equal">
      <formula>"CW 3120-R2"</formula>
    </cfRule>
    <cfRule type="cellIs" dxfId="10" priority="17" stopIfTrue="1" operator="equal">
      <formula>"CW 3240-R7"</formula>
    </cfRule>
  </conditionalFormatting>
  <conditionalFormatting sqref="D207">
    <cfRule type="cellIs" dxfId="9" priority="12" stopIfTrue="1" operator="equal">
      <formula>"CW 2130-R11"</formula>
    </cfRule>
    <cfRule type="cellIs" dxfId="8" priority="13" stopIfTrue="1" operator="equal">
      <formula>"CW 3120-R2"</formula>
    </cfRule>
    <cfRule type="cellIs" dxfId="7" priority="14" stopIfTrue="1" operator="equal">
      <formula>"CW 3240-R7"</formula>
    </cfRule>
  </conditionalFormatting>
  <conditionalFormatting sqref="D229">
    <cfRule type="cellIs" dxfId="6" priority="9" stopIfTrue="1" operator="equal">
      <formula>"CW 2130-R11"</formula>
    </cfRule>
    <cfRule type="cellIs" dxfId="5" priority="10" stopIfTrue="1" operator="equal">
      <formula>"CW 3120-R2"</formula>
    </cfRule>
    <cfRule type="cellIs" dxfId="4" priority="11" stopIfTrue="1" operator="equal">
      <formula>"CW 3240-R7"</formula>
    </cfRule>
  </conditionalFormatting>
  <conditionalFormatting sqref="D329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329">
    <cfRule type="expression" dxfId="0" priority="5">
      <formula>G329&gt;G344*0.05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5 G17 G272:G275 G30 G32 G35:G36 G40:G41 G43 G45:G46 G48 G50 G53:G56 G59 G62 G64 G66 G69 G71:G74 G77:G78 G281:G284 G171:G172 G95 G97 G99 G101:G102 G105:G107 G109 G154 G118:G121 G125 G127 G129 G132:G133 G135:G137 G176:G177 G179 G181:G182 G184 G186 G189 G191 G193:G194 G197:G198 G202 G204 G209:G211 G214 G289:G291 G293 G295:G298 G300 G302 G304 G306:G307 G311 G313 G316:G317 G319:G320 G323:G324 G224:G225 G207 G230:G233 G235 G237:G238 G241:G245 G92 G256 G258 G260:G263 G265 G268 G270 G248:G253 G278:G279 G80:G81 G141:G142 G144 G146:G147 G149 G151 G156 G160 G162 G164 G166 G326 G112:G116 G216:G219 G89:G90 G19 G23 G26 G85 G87 G228 G169" xr:uid="{B1ABACFD-0CA6-4C10-87BF-6DA4DC7E5ABA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8:G29 G34 G42 G44 G49 G52 G58 G60:G61 G63 G68 G70 G76 G21:G22 G94 G96 G98 G100 G103:G104 G108 G110 G117 G123:G124 G126 G131 G178 G180 G185 G188 G190 G192 G195 G200:G201 G208 G213 G292 G294 G301 G303 G309:G310 G315 G318 G322 G223 G227 G229 G234 G236 G239:G240 G246 G254:G255 G257 G259 G267 G271 G277 G143 G145 G150 G168 G158:G159 G161 G153 G155 G91 G24 G86 G88" xr:uid="{7836DA53-6254-4C22-BBA9-4932CFBF17AD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29" xr:uid="{71851B2E-2133-43CA-9B73-0CF8BCA6E18F}">
      <formula1>IF(AND(G329&gt;=0.01,G329&lt;=G344*0.05),ROUND(G329,2),0.01)</formula1>
    </dataValidation>
  </dataValidations>
  <printOptions horizontalCentered="1"/>
  <pageMargins left="0.5" right="0.5" top="0.75" bottom="0.75" header="0.25" footer="0.25"/>
  <pageSetup scale="70" orientation="portrait" r:id="rId1"/>
  <headerFooter alignWithMargins="0">
    <oddHeader>&amp;L&amp;10The City of Winnipeg
Tender No. 36-2023
&amp;R&amp;10Bid Submission
&amp;P of &amp;N</oddHeader>
    <oddFooter xml:space="preserve">&amp;R                   </oddFooter>
  </headerFooter>
  <rowBreaks count="16" manualBreakCount="16">
    <brk id="30" min="1" max="7" man="1"/>
    <brk id="37" min="1" max="7" man="1"/>
    <brk id="64" min="1" max="7" man="1"/>
    <brk id="82" min="1" max="7" man="1"/>
    <brk id="108" min="1" max="7" man="1"/>
    <brk id="133" min="1" max="7" man="1"/>
    <brk id="138" max="16383" man="1"/>
    <brk id="164" min="1" max="7" man="1"/>
    <brk id="173" max="16383" man="1"/>
    <brk id="198" min="1" max="7" man="1"/>
    <brk id="220" max="16383" man="1"/>
    <brk id="246" min="1" max="7" man="1"/>
    <brk id="268" min="1" max="7" man="1"/>
    <brk id="285" min="1" max="7" man="1"/>
    <brk id="307" max="16383" man="1"/>
    <brk id="330" min="1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7" ma:contentTypeDescription="Create a new document." ma:contentTypeScope="" ma:versionID="6e94cf76df0bb561099c67e5d1f2c480">
  <xsd:schema xmlns:xsd="http://www.w3.org/2001/XMLSchema" xmlns:xs="http://www.w3.org/2001/XMLSchema" xmlns:p="http://schemas.microsoft.com/office/2006/metadata/properties" xmlns:ns3="06ada51f-9c80-420f-ba72-d05966e91597" targetNamespace="http://schemas.microsoft.com/office/2006/metadata/properties" ma:root="true" ma:fieldsID="b9901d5d5235a74c3818b73be9211923" ns3:_=""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06C6D-294C-481E-AC41-079195BF7932}">
  <ds:schemaRefs>
    <ds:schemaRef ds:uri="06ada51f-9c80-420f-ba72-d05966e91597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D556112-FF87-4A89-8FF5-92EDC70DD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56FE7-F53B-4481-AB1A-5F0CCE7B8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36-2023 - FormB</vt:lpstr>
      <vt:lpstr>'36-2023 - FormB'!_Ref482427652</vt:lpstr>
      <vt:lpstr>'36-2023 - FormB'!Print_Area</vt:lpstr>
      <vt:lpstr>'36-2023 - FormB'!Print_Titles</vt:lpstr>
      <vt:lpstr>'36-2023 - FormB'!XEVERYTHING</vt:lpstr>
      <vt:lpstr>'36-2023 - FormB'!XITEMS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March 20, 2023
by C. Humbert
File Size 68.0 KB</dc:description>
  <cp:lastModifiedBy>Windows User</cp:lastModifiedBy>
  <cp:lastPrinted>2023-03-21T14:57:36Z</cp:lastPrinted>
  <dcterms:created xsi:type="dcterms:W3CDTF">1999-03-31T15:44:33Z</dcterms:created>
  <dcterms:modified xsi:type="dcterms:W3CDTF">2023-03-21T14:57:43Z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0x01010067F0186B4BBF1E4CBE4DDBE3B95C5F16</vt:lpwstr>
  </property>
</Properties>
</file>