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gnyteDrive\MH Cloud\Proj\2023\230066299-900 2023 Sewer Renewals LRG CIPP CNT 4\08. Working\07. Tender\IFC\"/>
    </mc:Choice>
  </mc:AlternateContent>
  <xr:revisionPtr revIDLastSave="0" documentId="13_ncr:1_{4E55FFF1-3BAF-43D5-A2B0-8DC0DAC06CA4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prices'!$A$5:$G$175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prices'!$A$1:$G$183</definedName>
    <definedName name="Print_Area_1">'Unit prices'!$A$6:$G$193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8" i="2" l="1"/>
  <c r="G166" i="2"/>
  <c r="G172" i="2"/>
  <c r="G170" i="2" l="1"/>
  <c r="G45" i="2"/>
  <c r="G32" i="2"/>
  <c r="G31" i="2"/>
  <c r="G30" i="2"/>
  <c r="G54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49" i="2"/>
  <c r="G48" i="2"/>
  <c r="G37" i="2"/>
  <c r="G35" i="2"/>
  <c r="G130" i="2"/>
  <c r="G42" i="2"/>
  <c r="G41" i="2"/>
  <c r="G40" i="2"/>
  <c r="G144" i="2" l="1"/>
  <c r="G141" i="2"/>
  <c r="G140" i="2"/>
  <c r="G137" i="2"/>
  <c r="G134" i="2"/>
  <c r="G157" i="2"/>
  <c r="G156" i="2"/>
  <c r="G155" i="2"/>
  <c r="G154" i="2"/>
  <c r="G153" i="2"/>
  <c r="G152" i="2"/>
  <c r="G151" i="2"/>
  <c r="G150" i="2"/>
  <c r="G149" i="2"/>
  <c r="G148" i="2"/>
  <c r="G147" i="2"/>
  <c r="G91" i="2"/>
  <c r="G164" i="2"/>
  <c r="G163" i="2"/>
  <c r="G162" i="2"/>
  <c r="G161" i="2"/>
  <c r="G128" i="2"/>
  <c r="G127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0" i="2"/>
  <c r="G99" i="2"/>
  <c r="G98" i="2"/>
  <c r="G97" i="2"/>
  <c r="G96" i="2"/>
  <c r="G95" i="2"/>
  <c r="G94" i="2"/>
  <c r="G93" i="2"/>
  <c r="G92" i="2"/>
  <c r="G90" i="2"/>
  <c r="G89" i="2"/>
  <c r="G88" i="2"/>
  <c r="G87" i="2"/>
  <c r="G86" i="2"/>
  <c r="G85" i="2"/>
  <c r="G84" i="2"/>
  <c r="G83" i="2"/>
  <c r="G82" i="2"/>
  <c r="G81" i="2"/>
  <c r="G80" i="2"/>
  <c r="G79" i="2"/>
  <c r="G57" i="2"/>
  <c r="G53" i="2"/>
  <c r="G27" i="2"/>
  <c r="G26" i="2"/>
  <c r="G25" i="2"/>
  <c r="G24" i="2"/>
  <c r="G21" i="2"/>
  <c r="G20" i="2"/>
  <c r="G19" i="2"/>
  <c r="G15" i="2"/>
  <c r="G14" i="2"/>
  <c r="G11" i="2"/>
  <c r="G10" i="2"/>
  <c r="G6" i="2" l="1"/>
  <c r="G174" i="2"/>
  <c r="F178" i="2" l="1"/>
  <c r="A8" i="2"/>
  <c r="A17" i="2" l="1"/>
  <c r="A34" i="2" s="1"/>
  <c r="A51" i="2" s="1"/>
  <c r="A78" i="2" l="1"/>
  <c r="A102" i="2" s="1"/>
  <c r="A126" i="2" s="1"/>
  <c r="A130" i="2" s="1"/>
  <c r="A132" i="2" l="1"/>
  <c r="A146" i="2" s="1"/>
  <c r="A159" i="2" s="1"/>
  <c r="A17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<sst xmlns="http://schemas.openxmlformats.org/spreadsheetml/2006/main" count="542" uniqueCount="162">
  <si>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</si>
  <si>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</si>
  <si>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</si>
  <si>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</si>
  <si>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</si>
  <si>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</si>
  <si>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</si>
  <si>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</si>
  <si>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</si>
  <si>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</si>
  <si>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</si>
  <si>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Lump Sum</t>
  </si>
  <si>
    <t>Name of Bidder</t>
  </si>
  <si>
    <t>E12</t>
  </si>
  <si>
    <t>vert. m</t>
  </si>
  <si>
    <t xml:space="preserve">$   - </t>
  </si>
  <si>
    <t>Mobilization and Demobilization</t>
  </si>
  <si>
    <t>Sewer Cleaning</t>
  </si>
  <si>
    <t>a)</t>
  </si>
  <si>
    <t>b)</t>
  </si>
  <si>
    <t>c)</t>
  </si>
  <si>
    <t>Full Segment CIPP Lining</t>
  </si>
  <si>
    <t>900 mm</t>
  </si>
  <si>
    <t>L.S.</t>
  </si>
  <si>
    <t>d)</t>
  </si>
  <si>
    <t>e)</t>
  </si>
  <si>
    <t>f)</t>
  </si>
  <si>
    <t>g)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</si>
  <si>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</si>
  <si>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</si>
  <si>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</si>
  <si>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</si>
  <si>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</si>
  <si>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</si>
  <si>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</si>
  <si>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</si>
  <si>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</si>
  <si>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</si>
  <si>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</si>
  <si>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</si>
  <si>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</si>
  <si>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u)</t>
  </si>
  <si>
    <t>v)</t>
  </si>
  <si>
    <t>Flow Control</t>
  </si>
  <si>
    <t>Traffic Control</t>
  </si>
  <si>
    <t>Reinstatement of Sewer Services</t>
  </si>
  <si>
    <t>Solid Debris Cutting</t>
  </si>
  <si>
    <t>Removal of Grease and Roots (per sewer segment)</t>
  </si>
  <si>
    <t>Removal of Intruding Sewer Services</t>
  </si>
  <si>
    <t>Provisional Items</t>
  </si>
  <si>
    <t>Manhole and Catch Basin Repairs</t>
  </si>
  <si>
    <t>Patching Existing Manholes</t>
  </si>
  <si>
    <t>Re-Pointing Existing Brickwork</t>
  </si>
  <si>
    <t>Replace Existing Manhole Rungs</t>
  </si>
  <si>
    <t>Panoramic Manhole Inspections</t>
  </si>
  <si>
    <t>Cash Allowance for Provisional Manhole Construction and Additional External Point Repairs</t>
  </si>
  <si>
    <t>Cash Allowance</t>
  </si>
  <si>
    <t>Manhole Riser Replacement</t>
  </si>
  <si>
    <t>Manhole Frame and Cover Replacement c/w Surface Restorations</t>
  </si>
  <si>
    <t>Solid Manhole Cover (AP-005)</t>
  </si>
  <si>
    <t>Open Grate Manhole Cover (AP-006)</t>
  </si>
  <si>
    <t>Pipeline Access</t>
  </si>
  <si>
    <t>Sewer and Manhole Inspection</t>
  </si>
  <si>
    <t>Sewer Preparation Work</t>
  </si>
  <si>
    <t>Up to 1.0 m Long</t>
  </si>
  <si>
    <t>ii)</t>
  </si>
  <si>
    <t>Greater than 1.0 m Long</t>
  </si>
  <si>
    <t>iii)</t>
  </si>
  <si>
    <t>Pre-Lining (10 sewers)</t>
  </si>
  <si>
    <t>Warranty (3 sewers)</t>
  </si>
  <si>
    <t>Pre-Lining (12 sewers)</t>
  </si>
  <si>
    <t>Warranty (4 sewers)</t>
  </si>
  <si>
    <t>Post-Lining (10 sewers)</t>
  </si>
  <si>
    <t>iv)</t>
  </si>
  <si>
    <t>Pre-Repair (1 sewers)</t>
  </si>
  <si>
    <t>Post-Lining (12 sewers)</t>
  </si>
  <si>
    <t>600 - 750 mm</t>
  </si>
  <si>
    <t>750 mm diameter</t>
  </si>
  <si>
    <t>Repair Concrete Benching (Up to 0.5 m³)</t>
  </si>
  <si>
    <t>E8</t>
  </si>
  <si>
    <t>E10</t>
  </si>
  <si>
    <t>E7</t>
  </si>
  <si>
    <t>E4</t>
  </si>
  <si>
    <t>750 - 900 mm (20 Sewers)</t>
  </si>
  <si>
    <t>Sheet 3 - S-MA20011111 (750 mm)</t>
  </si>
  <si>
    <t>Sheet 3 - S-MA20011118 (750 mm)</t>
  </si>
  <si>
    <t>Sheet 4 - S-MA20011114 (750 mm)</t>
  </si>
  <si>
    <t>Sheet 4 - S-MA20011101 (750 mm)</t>
  </si>
  <si>
    <t>Sheet 5 - S-MA20011106 (750 mm)</t>
  </si>
  <si>
    <t>vi)</t>
  </si>
  <si>
    <t>Sheet 5 - S-MA20011107 (900 mm)</t>
  </si>
  <si>
    <t>vii)</t>
  </si>
  <si>
    <t>Sheet 5 - S-MA20011126 (900 mm)</t>
  </si>
  <si>
    <t>viii)</t>
  </si>
  <si>
    <t>Sheet 6 - S-MA20011143 (900 mm)</t>
  </si>
  <si>
    <t>ix)</t>
  </si>
  <si>
    <t>Sheet 6 - S-MA20017639 (900 mm)</t>
  </si>
  <si>
    <t>x)</t>
  </si>
  <si>
    <t>Sheet 7 - S-MA20015190 (900 mm)</t>
  </si>
  <si>
    <t>xi)</t>
  </si>
  <si>
    <t>Sheet 7 - S-MA20015187 (900 mm)</t>
  </si>
  <si>
    <t>xii)</t>
  </si>
  <si>
    <t>Sheet 8 - S-MA20015185 (900 mm)</t>
  </si>
  <si>
    <t>xiii)</t>
  </si>
  <si>
    <t>Sheet 8 - S-MA20015246 (900 mm)</t>
  </si>
  <si>
    <t>xiv)</t>
  </si>
  <si>
    <t>Sheet 9 - S-MA20009784 (750 mm)</t>
  </si>
  <si>
    <t>xv)</t>
  </si>
  <si>
    <t>Sheet 9 - S-MA70113962 (750 mm)</t>
  </si>
  <si>
    <t>xvi)</t>
  </si>
  <si>
    <t>Sheet 10 - S-MA20009103 (900 mm)</t>
  </si>
  <si>
    <t>xvii)</t>
  </si>
  <si>
    <t>Sheet 10 - S-MA20009129 (900 mm)</t>
  </si>
  <si>
    <t>xviii)</t>
  </si>
  <si>
    <t>Sheet 11 - S-MA20009132 (900 mm)</t>
  </si>
  <si>
    <t>xix)</t>
  </si>
  <si>
    <t>Sheet 13 - S-MA20017074 (750 mm)</t>
  </si>
  <si>
    <t>xx)</t>
  </si>
  <si>
    <t>Sheet 14 - S-MA20017810 (900 mm)</t>
  </si>
  <si>
    <t>Sheet 12 - S-MA20009421 (600 mm)</t>
  </si>
  <si>
    <t>Sheet 12 - S-MA20009430 (600 mm)</t>
  </si>
  <si>
    <t>600 mm (2 Sewes)</t>
  </si>
  <si>
    <t xml:space="preserve">Manhole Repairs and Replacements </t>
  </si>
  <si>
    <t>Pre-Lining</t>
  </si>
  <si>
    <t>Post-Lining</t>
  </si>
  <si>
    <t>Warranty</t>
  </si>
  <si>
    <t>E9</t>
  </si>
  <si>
    <t>E11/CW2140</t>
  </si>
  <si>
    <t>E11</t>
  </si>
  <si>
    <t>E13</t>
  </si>
  <si>
    <t>E13/CW2130</t>
  </si>
  <si>
    <t>Structural Concrete Repairs – Manhole Riser</t>
  </si>
  <si>
    <t>Install Polymeric SIPL c/w Preparation Work</t>
  </si>
  <si>
    <t>First 3.0 m (18 Sewers)</t>
  </si>
  <si>
    <t>E3/E11</t>
  </si>
  <si>
    <t>TOTAL BID PRICE (GST &amp; MRST extra) (in numbers)</t>
  </si>
  <si>
    <t>lin. m</t>
  </si>
  <si>
    <t>E2</t>
  </si>
  <si>
    <t>Portage Av - Phase 1 Closure</t>
  </si>
  <si>
    <t>Portage Av - Phase 2 Closure</t>
  </si>
  <si>
    <t>Sheet 3 - S-MH20010123</t>
  </si>
  <si>
    <t>Sheet 3 - S-MH20010124</t>
  </si>
  <si>
    <t>Sheet 4 - S-MH20010122</t>
  </si>
  <si>
    <t>Sheet 4 - S-MH20010121</t>
  </si>
  <si>
    <t>Sheet 5 - S-MH20010120</t>
  </si>
  <si>
    <t>Sheet 5 - S-MH20010133</t>
  </si>
  <si>
    <t>Sheet 6 - S-MH20010155</t>
  </si>
  <si>
    <t>Sheet 6 - S-MH20013516</t>
  </si>
  <si>
    <t>Sheet 7 - S-MH20013692</t>
  </si>
  <si>
    <t>Sheet 8 - S-MH20013741</t>
  </si>
  <si>
    <t>Sheet 8 - S-MH20013746</t>
  </si>
  <si>
    <t>Remove and Replace Existing 750 mm Concrete Manhole Riser Sections</t>
  </si>
  <si>
    <t>Up to 0.5 m Long</t>
  </si>
  <si>
    <t>Catch Basin Lead Cleaning (150 - 250 mm)</t>
  </si>
  <si>
    <t>Catch Basin Lead Inspection (150 - 250 mm)</t>
  </si>
  <si>
    <t>Standard Manhole Cover (AP-005 or AP-006) and Standard Frame (AP-004)</t>
  </si>
  <si>
    <t>Manhole Cover Replacement on Existing Frame</t>
  </si>
  <si>
    <t>Sewer Service Grouting (900 mm Dia or greater)</t>
  </si>
  <si>
    <t>Internal Sewer Concrete Patching at Manhole Interface for Sewers Less than 900 mm in Dia</t>
  </si>
  <si>
    <t>Internal Sewer Concrete Patching for Sewers Equal to and Greater than 900 mm in Dia</t>
  </si>
  <si>
    <t>Longer than 3.0 m (18 Sewers)</t>
  </si>
  <si>
    <t>At Pipe Joints and Services (15 Sewers)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</si>
</sst>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  <numFmt numFmtId="176" formatCode="#,##0.0"/>
    <numFmt numFmtId="177" formatCode="0.0.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126">
    <xf numFmtId="0" fontId="0" fillId="0" borderId="0" xfId="0"/>
    <xf numFmtId="175" fontId="0" fillId="0" borderId="28" xfId="0" applyNumberFormat="1" applyBorder="1" applyAlignment="1" applyProtection="1">
      <alignment horizontal="right" vertical="center"/>
      <protection locked="0"/>
    </xf>
    <xf numFmtId="175" fontId="0" fillId="0" borderId="12" xfId="0" applyNumberFormat="1" applyBorder="1" applyAlignment="1" applyProtection="1">
      <alignment horizontal="right" vertical="center"/>
      <protection locked="0"/>
    </xf>
    <xf numFmtId="4" fontId="0" fillId="0" borderId="0" xfId="0" applyNumberFormat="1" applyAlignment="1">
      <alignment horizontal="center" vertical="center"/>
    </xf>
    <xf numFmtId="175" fontId="0" fillId="0" borderId="0" xfId="0" applyNumberFormat="1" applyAlignment="1">
      <alignment horizontal="right" vertical="center"/>
    </xf>
    <xf numFmtId="0" fontId="3" fillId="0" borderId="0" xfId="0" applyFont="1" applyAlignment="1">
      <alignment vertical="center"/>
    </xf>
    <xf numFmtId="175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175" fontId="1" fillId="0" borderId="12" xfId="0" applyNumberFormat="1" applyFont="1" applyBorder="1" applyAlignment="1">
      <alignment horizontal="left" vertical="center" wrapText="1"/>
    </xf>
    <xf numFmtId="164" fontId="2" fillId="0" borderId="27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3" fontId="0" fillId="0" borderId="28" xfId="0" applyNumberFormat="1" applyBorder="1" applyAlignment="1">
      <alignment horizontal="center" vertical="center"/>
    </xf>
    <xf numFmtId="175" fontId="0" fillId="0" borderId="28" xfId="0" applyNumberFormat="1" applyBorder="1" applyAlignment="1">
      <alignment horizontal="right" vertical="center"/>
    </xf>
    <xf numFmtId="175" fontId="0" fillId="0" borderId="29" xfId="0" applyNumberFormat="1" applyBorder="1" applyAlignment="1">
      <alignment horizontal="right" vertical="center"/>
    </xf>
    <xf numFmtId="164" fontId="0" fillId="0" borderId="32" xfId="0" applyNumberFormat="1" applyBorder="1" applyAlignment="1">
      <alignment vertical="center"/>
    </xf>
    <xf numFmtId="0" fontId="0" fillId="0" borderId="34" xfId="0" applyBorder="1" applyAlignment="1">
      <alignment wrapText="1"/>
    </xf>
    <xf numFmtId="0" fontId="0" fillId="0" borderId="12" xfId="0" applyBorder="1" applyAlignment="1">
      <alignment vertical="center" wrapText="1"/>
    </xf>
    <xf numFmtId="0" fontId="3" fillId="0" borderId="36" xfId="0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164" fontId="0" fillId="0" borderId="12" xfId="0" applyNumberFormat="1" applyBorder="1" applyAlignment="1">
      <alignment horizontal="right" vertical="center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left" wrapText="1" indent="1"/>
    </xf>
    <xf numFmtId="0" fontId="3" fillId="0" borderId="26" xfId="0" applyFont="1" applyBorder="1" applyAlignment="1">
      <alignment horizontal="center" vertical="center" wrapText="1"/>
    </xf>
    <xf numFmtId="176" fontId="0" fillId="0" borderId="28" xfId="0" applyNumberFormat="1" applyBorder="1" applyAlignment="1">
      <alignment horizontal="center" vertical="center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left" wrapText="1" indent="1"/>
    </xf>
    <xf numFmtId="164" fontId="0" fillId="0" borderId="30" xfId="0" applyNumberFormat="1" applyBorder="1" applyAlignment="1">
      <alignment vertical="center"/>
    </xf>
    <xf numFmtId="0" fontId="0" fillId="0" borderId="35" xfId="0" applyBorder="1" applyAlignment="1">
      <alignment wrapText="1"/>
    </xf>
    <xf numFmtId="176" fontId="0" fillId="0" borderId="12" xfId="0" applyNumberFormat="1" applyBorder="1" applyAlignment="1">
      <alignment horizontal="center" vertical="center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left" wrapText="1" inden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2" xfId="0" applyBorder="1" applyAlignment="1">
      <alignment horizontal="left" wrapText="1" indent="1"/>
    </xf>
    <xf numFmtId="3" fontId="0" fillId="0" borderId="12" xfId="0" applyNumberFormat="1" applyBorder="1" applyAlignment="1">
      <alignment horizontal="center" vertical="center"/>
    </xf>
    <xf numFmtId="164" fontId="3" fillId="0" borderId="12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vertical="center" wrapText="1"/>
    </xf>
    <xf numFmtId="175" fontId="0" fillId="0" borderId="12" xfId="0" applyNumberFormat="1" applyBorder="1" applyAlignment="1">
      <alignment horizontal="righ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 indent="1"/>
    </xf>
    <xf numFmtId="0" fontId="0" fillId="0" borderId="31" xfId="0" applyBorder="1" applyAlignment="1">
      <alignment wrapText="1"/>
    </xf>
    <xf numFmtId="0" fontId="0" fillId="0" borderId="31" xfId="0" applyBorder="1" applyAlignment="1">
      <alignment vertical="center" wrapText="1"/>
    </xf>
    <xf numFmtId="0" fontId="0" fillId="0" borderId="31" xfId="0" applyBorder="1" applyAlignment="1">
      <alignment horizontal="center" vertical="center" wrapText="1"/>
    </xf>
    <xf numFmtId="177" fontId="0" fillId="0" borderId="12" xfId="0" applyNumberFormat="1" applyBorder="1" applyAlignment="1">
      <alignment horizontal="right" vertical="center"/>
    </xf>
    <xf numFmtId="177" fontId="3" fillId="0" borderId="12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164" fontId="0" fillId="0" borderId="37" xfId="0" applyNumberFormat="1" applyBorder="1" applyAlignment="1">
      <alignment vertical="center"/>
    </xf>
    <xf numFmtId="164" fontId="2" fillId="0" borderId="13" xfId="0" applyNumberFormat="1" applyFont="1" applyBorder="1" applyAlignment="1">
      <alignment horizontal="left" vertical="center"/>
    </xf>
    <xf numFmtId="164" fontId="3" fillId="0" borderId="38" xfId="0" applyNumberFormat="1" applyFont="1" applyBorder="1" applyAlignment="1">
      <alignment horizontal="right" vertical="center"/>
    </xf>
    <xf numFmtId="164" fontId="3" fillId="0" borderId="16" xfId="0" applyNumberFormat="1" applyFont="1" applyBorder="1" applyAlignment="1">
      <alignment horizontal="right" vertical="center"/>
    </xf>
    <xf numFmtId="164" fontId="2" fillId="0" borderId="38" xfId="0" applyNumberFormat="1" applyFont="1" applyBorder="1" applyAlignment="1">
      <alignment horizontal="left" vertical="center"/>
    </xf>
    <xf numFmtId="164" fontId="2" fillId="0" borderId="12" xfId="0" applyNumberFormat="1" applyFont="1" applyBorder="1" applyAlignment="1">
      <alignment horizontal="left" vertical="center"/>
    </xf>
    <xf numFmtId="3" fontId="0" fillId="0" borderId="19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3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164" fontId="0" fillId="0" borderId="0" xfId="0" applyNumberFormat="1" applyAlignment="1">
      <alignment vertical="center"/>
    </xf>
    <xf numFmtId="0" fontId="3" fillId="0" borderId="20" xfId="0" applyFont="1" applyBorder="1" applyAlignment="1">
      <alignment wrapText="1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/>
    </xf>
    <xf numFmtId="0" fontId="37" fillId="24" borderId="17" xfId="1" applyFont="1" applyBorder="1" applyAlignment="1">
      <alignment horizontal="left" vertical="center"/>
    </xf>
    <xf numFmtId="0" fontId="37" fillId="24" borderId="18" xfId="1" applyFont="1" applyBorder="1" applyAlignment="1">
      <alignment horizontal="left"/>
    </xf>
    <xf numFmtId="0" fontId="37" fillId="24" borderId="18" xfId="1" applyFont="1" applyBorder="1" applyAlignment="1">
      <alignment horizontal="left" vertical="center"/>
    </xf>
    <xf numFmtId="0" fontId="37" fillId="24" borderId="18" xfId="1" applyFont="1" applyBorder="1" applyAlignment="1">
      <alignment horizontal="center" vertical="center"/>
    </xf>
    <xf numFmtId="4" fontId="37" fillId="24" borderId="18" xfId="1" applyNumberFormat="1" applyFont="1" applyBorder="1" applyAlignment="1">
      <alignment horizontal="center" vertical="center"/>
    </xf>
    <xf numFmtId="175" fontId="37" fillId="24" borderId="18" xfId="1" applyNumberFormat="1" applyFont="1" applyBorder="1" applyAlignment="1">
      <alignment horizontal="left" vertical="center"/>
    </xf>
    <xf numFmtId="175" fontId="37" fillId="24" borderId="25" xfId="1" applyNumberFormat="1" applyFont="1" applyBorder="1" applyAlignment="1">
      <alignment horizontal="left" vertical="center"/>
    </xf>
    <xf numFmtId="0" fontId="37" fillId="24" borderId="16" xfId="1" applyFont="1" applyBorder="1" applyAlignment="1">
      <alignment horizontal="left" vertical="center"/>
    </xf>
    <xf numFmtId="0" fontId="37" fillId="24" borderId="0" xfId="1" applyFont="1" applyAlignment="1">
      <alignment horizontal="left"/>
    </xf>
    <xf numFmtId="0" fontId="37" fillId="24" borderId="0" xfId="1" applyFont="1" applyAlignment="1">
      <alignment horizontal="left" vertical="center"/>
    </xf>
    <xf numFmtId="0" fontId="37" fillId="24" borderId="0" xfId="1" applyFont="1" applyAlignment="1">
      <alignment horizontal="center" vertical="center"/>
    </xf>
    <xf numFmtId="4" fontId="37" fillId="24" borderId="0" xfId="1" applyNumberFormat="1" applyFont="1" applyAlignment="1">
      <alignment horizontal="center" vertical="center"/>
    </xf>
    <xf numFmtId="0" fontId="37" fillId="24" borderId="15" xfId="1" applyFont="1" applyBorder="1" applyAlignment="1">
      <alignment vertical="center"/>
    </xf>
    <xf numFmtId="0" fontId="37" fillId="24" borderId="14" xfId="1" applyFont="1" applyBorder="1"/>
    <xf numFmtId="0" fontId="37" fillId="24" borderId="14" xfId="1" applyFont="1" applyBorder="1" applyAlignment="1">
      <alignment vertical="center"/>
    </xf>
    <xf numFmtId="0" fontId="37" fillId="24" borderId="14" xfId="1" applyFont="1" applyBorder="1" applyAlignment="1">
      <alignment horizontal="center" vertical="center"/>
    </xf>
    <xf numFmtId="4" fontId="37" fillId="24" borderId="14" xfId="1" applyNumberFormat="1" applyFont="1" applyBorder="1" applyAlignment="1">
      <alignment horizontal="center" vertical="center"/>
    </xf>
    <xf numFmtId="175" fontId="37" fillId="24" borderId="14" xfId="1" applyNumberFormat="1" applyFont="1" applyBorder="1" applyAlignment="1">
      <alignment vertical="center"/>
    </xf>
    <xf numFmtId="164" fontId="0" fillId="0" borderId="21" xfId="0" applyNumberForma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5" fontId="0" fillId="0" borderId="22" xfId="0" applyNumberFormat="1" applyBorder="1" applyAlignment="1">
      <alignment horizontal="right" vertical="center"/>
    </xf>
    <xf numFmtId="164" fontId="0" fillId="0" borderId="16" xfId="0" applyNumberFormat="1" applyBorder="1" applyAlignment="1">
      <alignment vertical="center"/>
    </xf>
    <xf numFmtId="4" fontId="0" fillId="0" borderId="14" xfId="0" applyNumberFormat="1" applyBorder="1" applyAlignment="1">
      <alignment horizontal="center" vertical="center"/>
    </xf>
    <xf numFmtId="175" fontId="0" fillId="0" borderId="14" xfId="0" applyNumberFormat="1" applyBorder="1" applyAlignment="1">
      <alignment horizontal="right" vertical="center"/>
    </xf>
    <xf numFmtId="175" fontId="0" fillId="0" borderId="23" xfId="0" applyNumberFormat="1" applyBorder="1" applyAlignment="1">
      <alignment horizontal="right" vertical="center"/>
    </xf>
    <xf numFmtId="175" fontId="0" fillId="0" borderId="24" xfId="0" applyNumberFormat="1" applyBorder="1" applyAlignment="1">
      <alignment horizontal="right" vertical="center"/>
    </xf>
    <xf numFmtId="164" fontId="0" fillId="0" borderId="15" xfId="0" applyNumberFormat="1" applyBorder="1" applyAlignment="1">
      <alignment vertical="center"/>
    </xf>
    <xf numFmtId="0" fontId="0" fillId="0" borderId="14" xfId="0" applyBorder="1" applyAlignment="1">
      <alignment wrapText="1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175" fontId="0" fillId="0" borderId="0" xfId="0" applyNumberFormat="1" applyAlignment="1">
      <alignment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/>
    <xf numFmtId="7" fontId="37" fillId="24" borderId="0" xfId="1" applyNumberFormat="1" applyFont="1" applyAlignment="1">
      <alignment horizontal="center" vertical="center"/>
    </xf>
    <xf numFmtId="0" fontId="37" fillId="24" borderId="24" xfId="1" applyFont="1" applyBorder="1" applyAlignment="1">
      <alignment vertical="center"/>
    </xf>
    <xf numFmtId="0" fontId="3" fillId="0" borderId="0" xfId="0" applyFont="1" applyAlignment="1">
      <alignment horizontal="left"/>
    </xf>
    <xf numFmtId="7" fontId="37" fillId="24" borderId="14" xfId="1" applyNumberFormat="1" applyFont="1" applyBorder="1" applyAlignment="1">
      <alignment horizontal="center" vertical="center"/>
    </xf>
    <xf numFmtId="0" fontId="37" fillId="24" borderId="23" xfId="1" applyFont="1" applyBorder="1" applyAlignment="1">
      <alignment vertical="center"/>
    </xf>
    <xf numFmtId="4" fontId="0" fillId="0" borderId="19" xfId="0" applyNumberFormat="1" applyBorder="1" applyAlignment="1">
      <alignment horizontal="left"/>
    </xf>
    <xf numFmtId="164" fontId="0" fillId="0" borderId="0" xfId="0" applyNumberFormat="1" applyAlignment="1">
      <alignment wrapText="1"/>
    </xf>
    <xf numFmtId="3" fontId="0" fillId="0" borderId="28" xfId="0" applyNumberFormat="1" applyBorder="1" applyAlignment="1" applyProtection="1">
      <alignment horizontal="center" vertical="center"/>
    </xf>
    <xf numFmtId="175" fontId="0" fillId="0" borderId="28" xfId="0" applyNumberFormat="1" applyBorder="1" applyAlignment="1" applyProtection="1">
      <alignment horizontal="right" vertical="center"/>
    </xf>
    <xf numFmtId="175" fontId="0" fillId="0" borderId="29" xfId="0" applyNumberFormat="1" applyBorder="1" applyAlignment="1" applyProtection="1">
      <alignment horizontal="right" vertical="center"/>
    </xf>
    <xf numFmtId="3" fontId="0" fillId="0" borderId="12" xfId="0" applyNumberFormat="1" applyBorder="1" applyAlignment="1" applyProtection="1">
      <alignment horizontal="center" vertical="center"/>
    </xf>
    <xf numFmtId="175" fontId="0" fillId="0" borderId="12" xfId="0" applyNumberFormat="1" applyBorder="1" applyAlignment="1" applyProtection="1">
      <alignment horizontal="right" vertical="center"/>
    </xf>
    <xf numFmtId="176" fontId="0" fillId="0" borderId="12" xfId="0" applyNumberFormat="1" applyBorder="1" applyAlignment="1" applyProtection="1">
      <alignment horizontal="center" vertical="center"/>
    </xf>
    <xf numFmtId="4" fontId="0" fillId="0" borderId="14" xfId="0" applyNumberFormat="1" applyBorder="1" applyAlignment="1" applyProtection="1">
      <alignment horizontal="center" vertical="center"/>
      <protection locked="0"/>
    </xf>
    <xf numFmtId="175" fontId="0" fillId="0" borderId="14" xfId="0" applyNumberFormat="1" applyBorder="1" applyAlignment="1" applyProtection="1">
      <alignment horizontal="right" vertical="center"/>
      <protection locked="0"/>
    </xf>
    <xf numFmtId="175" fontId="0" fillId="0" borderId="23" xfId="0" applyNumberFormat="1" applyBorder="1" applyAlignment="1" applyProtection="1">
      <alignment horizontal="right" vertic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93"/>
  <sheetViews>
    <sheetView showGridLines="0" tabSelected="1" view="pageLayout" topLeftCell="A151" zoomScaleNormal="100" zoomScaleSheetLayoutView="100" workbookViewId="0">
      <selection activeCell="F172" sqref="F172"/>
    </sheetView>
  </sheetViews>
  <sheetFormatPr defaultRowHeight="13.2" x14ac:dyDescent="0.25"/>
  <cols>
    <col min="1" max="1" width="5.6640625" style="9" customWidth="1"/>
    <col min="2" max="2" width="37.5546875" customWidth="1"/>
    <col min="3" max="3" width="12.88671875" style="9" customWidth="1"/>
    <col min="4" max="4" width="13.6640625" style="8" customWidth="1"/>
    <col min="5" max="5" width="10.6640625" style="3" customWidth="1"/>
    <col min="6" max="6" width="12.44140625" style="4" customWidth="1"/>
    <col min="7" max="7" width="13.88671875" style="4" customWidth="1"/>
  </cols>
  <sheetData>
    <row r="1" spans="1:7" x14ac:dyDescent="0.25">
      <c r="A1" s="109"/>
      <c r="B1" s="109"/>
      <c r="C1" s="108" t="s">
        <v>0</v>
      </c>
      <c r="D1" s="108"/>
    </row>
    <row r="2" spans="1:7" x14ac:dyDescent="0.25">
      <c r="A2" s="107"/>
      <c r="B2" s="107"/>
      <c r="C2" s="5" t="s">
        <v>1</v>
      </c>
      <c r="D2" s="5"/>
      <c r="F2" s="6"/>
      <c r="G2" s="6"/>
    </row>
    <row r="3" spans="1:7" x14ac:dyDescent="0.25">
      <c r="A3" s="112"/>
      <c r="B3" s="107"/>
      <c r="C3" s="7"/>
      <c r="F3" s="6"/>
      <c r="G3" s="6"/>
    </row>
    <row r="4" spans="1:7" x14ac:dyDescent="0.25">
      <c r="A4" s="9" t="s">
        <v>2</v>
      </c>
      <c r="F4" s="6"/>
      <c r="G4" s="6"/>
    </row>
    <row r="5" spans="1:7" ht="20.399999999999999" x14ac:dyDescent="0.25">
      <c r="A5" s="10" t="s">
        <v>3</v>
      </c>
      <c r="B5" s="11" t="s">
        <v>4</v>
      </c>
      <c r="C5" s="12" t="s">
        <v>5</v>
      </c>
      <c r="D5" s="12" t="s">
        <v>6</v>
      </c>
      <c r="E5" s="13" t="s">
        <v>7</v>
      </c>
      <c r="F5" s="14" t="s">
        <v>8</v>
      </c>
      <c r="G5" s="14" t="s">
        <v>9</v>
      </c>
    </row>
    <row r="6" spans="1:7" x14ac:dyDescent="0.25">
      <c r="A6" s="15">
        <v>1</v>
      </c>
      <c r="B6" s="16" t="s">
        <v>16</v>
      </c>
      <c r="C6" s="17" t="s">
        <v>137</v>
      </c>
      <c r="D6" s="18" t="s">
        <v>23</v>
      </c>
      <c r="E6" s="19">
        <v>1</v>
      </c>
      <c r="F6" s="1" t="s">
        <v>15</v>
      </c>
      <c r="G6" s="21" t="str">
        <f>IF(OR(ISTEXT(F6),ISBLANK(F6)), "$   - ",ROUND(E6*F6,2))</f>
        <v xml:space="preserve">$   - </v>
      </c>
    </row>
    <row r="7" spans="1:7" x14ac:dyDescent="0.25">
      <c r="A7" s="22"/>
      <c r="B7" s="23"/>
      <c r="C7" s="24"/>
      <c r="D7" s="25"/>
      <c r="E7" s="19"/>
      <c r="F7" s="20"/>
      <c r="G7" s="21"/>
    </row>
    <row r="8" spans="1:7" x14ac:dyDescent="0.25">
      <c r="A8" s="26">
        <f>A6+1</f>
        <v>2</v>
      </c>
      <c r="B8" s="27" t="s">
        <v>17</v>
      </c>
      <c r="C8" s="28" t="s">
        <v>127</v>
      </c>
      <c r="D8" s="25"/>
      <c r="E8" s="117"/>
      <c r="F8" s="118"/>
      <c r="G8" s="119"/>
    </row>
    <row r="9" spans="1:7" x14ac:dyDescent="0.25">
      <c r="A9" s="29" t="s">
        <v>18</v>
      </c>
      <c r="B9" s="30" t="s">
        <v>76</v>
      </c>
      <c r="C9" s="24"/>
      <c r="D9" s="25"/>
      <c r="E9" s="19"/>
      <c r="F9" s="20"/>
      <c r="G9" s="21"/>
    </row>
    <row r="10" spans="1:7" x14ac:dyDescent="0.25">
      <c r="A10" s="29" t="s">
        <v>29</v>
      </c>
      <c r="B10" s="31" t="s">
        <v>68</v>
      </c>
      <c r="C10" s="24"/>
      <c r="D10" s="32" t="s">
        <v>136</v>
      </c>
      <c r="E10" s="33">
        <v>500.5</v>
      </c>
      <c r="F10" s="1" t="s">
        <v>15</v>
      </c>
      <c r="G10" s="21" t="str">
        <f>IF(OR(ISTEXT(F10),ISBLANK(F10)), "$   - ",ROUND(E10*F10,2))</f>
        <v xml:space="preserve">$   - </v>
      </c>
    </row>
    <row r="11" spans="1:7" x14ac:dyDescent="0.25">
      <c r="A11" s="29" t="s">
        <v>65</v>
      </c>
      <c r="B11" s="31" t="s">
        <v>69</v>
      </c>
      <c r="C11" s="24"/>
      <c r="D11" s="32" t="s">
        <v>136</v>
      </c>
      <c r="E11" s="33">
        <v>500.5</v>
      </c>
      <c r="F11" s="1" t="s">
        <v>15</v>
      </c>
      <c r="G11" s="21" t="str">
        <f>IF(OR(ISTEXT(F11),ISBLANK(F11)), "$   - ",ROUND(E11*F11,2))</f>
        <v xml:space="preserve">$   - </v>
      </c>
    </row>
    <row r="12" spans="1:7" x14ac:dyDescent="0.25">
      <c r="A12" s="29"/>
      <c r="B12" s="34"/>
      <c r="C12" s="24"/>
      <c r="D12" s="32"/>
      <c r="E12" s="19"/>
      <c r="F12" s="20"/>
      <c r="G12" s="21"/>
    </row>
    <row r="13" spans="1:7" x14ac:dyDescent="0.25">
      <c r="A13" s="29" t="s">
        <v>19</v>
      </c>
      <c r="B13" s="30" t="s">
        <v>22</v>
      </c>
      <c r="C13" s="24"/>
      <c r="D13" s="32"/>
      <c r="E13" s="19"/>
      <c r="F13" s="20"/>
      <c r="G13" s="21"/>
    </row>
    <row r="14" spans="1:7" x14ac:dyDescent="0.25">
      <c r="A14" s="29" t="s">
        <v>29</v>
      </c>
      <c r="B14" s="35" t="s">
        <v>70</v>
      </c>
      <c r="C14" s="24"/>
      <c r="D14" s="32" t="s">
        <v>136</v>
      </c>
      <c r="E14" s="33">
        <v>700.5</v>
      </c>
      <c r="F14" s="1" t="s">
        <v>15</v>
      </c>
      <c r="G14" s="21" t="str">
        <f>IF(OR(ISTEXT(F14),ISBLANK(F14)), "$   - ",ROUND(E14*F14,2))</f>
        <v xml:space="preserve">$   - </v>
      </c>
    </row>
    <row r="15" spans="1:7" x14ac:dyDescent="0.25">
      <c r="A15" s="29" t="s">
        <v>65</v>
      </c>
      <c r="B15" s="35" t="s">
        <v>71</v>
      </c>
      <c r="C15" s="24"/>
      <c r="D15" s="32" t="s">
        <v>136</v>
      </c>
      <c r="E15" s="33">
        <v>700.5</v>
      </c>
      <c r="F15" s="1" t="s">
        <v>15</v>
      </c>
      <c r="G15" s="21" t="str">
        <f>IF(OR(ISTEXT(F15),ISBLANK(F15)), "$   - ",ROUND(E15*F15,2))</f>
        <v xml:space="preserve">$   - </v>
      </c>
    </row>
    <row r="16" spans="1:7" x14ac:dyDescent="0.25">
      <c r="A16" s="36"/>
      <c r="B16" s="37"/>
      <c r="C16" s="24"/>
      <c r="D16" s="25"/>
      <c r="E16" s="19"/>
      <c r="F16" s="20"/>
      <c r="G16" s="21"/>
    </row>
    <row r="17" spans="1:7" x14ac:dyDescent="0.25">
      <c r="A17" s="26">
        <f>A8+1</f>
        <v>3</v>
      </c>
      <c r="B17" s="16" t="s">
        <v>62</v>
      </c>
      <c r="C17" s="28"/>
      <c r="D17" s="28"/>
      <c r="E17" s="38"/>
      <c r="F17" s="20"/>
      <c r="G17" s="21"/>
    </row>
    <row r="18" spans="1:7" x14ac:dyDescent="0.25">
      <c r="A18" s="29" t="s">
        <v>18</v>
      </c>
      <c r="B18" s="39" t="s">
        <v>76</v>
      </c>
      <c r="C18" s="28" t="s">
        <v>79</v>
      </c>
      <c r="D18" s="28"/>
      <c r="E18" s="38"/>
      <c r="F18" s="20"/>
      <c r="G18" s="21"/>
    </row>
    <row r="19" spans="1:7" x14ac:dyDescent="0.25">
      <c r="A19" s="29" t="s">
        <v>29</v>
      </c>
      <c r="B19" s="40" t="s">
        <v>68</v>
      </c>
      <c r="C19" s="41"/>
      <c r="D19" s="32" t="s">
        <v>136</v>
      </c>
      <c r="E19" s="38">
        <v>500.5</v>
      </c>
      <c r="F19" s="1" t="s">
        <v>15</v>
      </c>
      <c r="G19" s="21" t="str">
        <f>IF(OR(ISTEXT(F19),ISBLANK(F19)), "$   - ",ROUND(E19*F19,2))</f>
        <v xml:space="preserve">$   - </v>
      </c>
    </row>
    <row r="20" spans="1:7" x14ac:dyDescent="0.25">
      <c r="A20" s="29" t="s">
        <v>65</v>
      </c>
      <c r="B20" s="40" t="s">
        <v>72</v>
      </c>
      <c r="C20" s="41"/>
      <c r="D20" s="32" t="s">
        <v>136</v>
      </c>
      <c r="E20" s="38">
        <v>500.5</v>
      </c>
      <c r="F20" s="1" t="s">
        <v>15</v>
      </c>
      <c r="G20" s="21" t="str">
        <f>IF(OR(ISTEXT(F20),ISBLANK(F20)), "$   - ",ROUND(E20*F20,2))</f>
        <v xml:space="preserve">$   - </v>
      </c>
    </row>
    <row r="21" spans="1:7" x14ac:dyDescent="0.25">
      <c r="A21" s="29" t="s">
        <v>67</v>
      </c>
      <c r="B21" s="40" t="s">
        <v>69</v>
      </c>
      <c r="C21" s="41"/>
      <c r="D21" s="32" t="s">
        <v>136</v>
      </c>
      <c r="E21" s="38">
        <v>500.5</v>
      </c>
      <c r="F21" s="1" t="s">
        <v>15</v>
      </c>
      <c r="G21" s="21" t="str">
        <f>IF(OR(ISTEXT(F21),ISBLANK(F21)), "$   - ",ROUND(E21*F21,2))</f>
        <v xml:space="preserve">$   - </v>
      </c>
    </row>
    <row r="22" spans="1:7" x14ac:dyDescent="0.25">
      <c r="A22" s="29"/>
      <c r="B22" s="42"/>
      <c r="C22" s="41"/>
      <c r="D22" s="28"/>
      <c r="E22" s="38"/>
      <c r="F22" s="20"/>
      <c r="G22" s="21"/>
    </row>
    <row r="23" spans="1:7" x14ac:dyDescent="0.25">
      <c r="A23" s="29" t="s">
        <v>19</v>
      </c>
      <c r="B23" s="39" t="s">
        <v>22</v>
      </c>
      <c r="C23" s="28" t="s">
        <v>79</v>
      </c>
      <c r="D23" s="28"/>
      <c r="E23" s="38"/>
      <c r="F23" s="20"/>
      <c r="G23" s="21"/>
    </row>
    <row r="24" spans="1:7" x14ac:dyDescent="0.25">
      <c r="A24" s="29" t="s">
        <v>29</v>
      </c>
      <c r="B24" s="40" t="s">
        <v>74</v>
      </c>
      <c r="C24" s="41"/>
      <c r="D24" s="32" t="s">
        <v>136</v>
      </c>
      <c r="E24" s="38">
        <v>87.5</v>
      </c>
      <c r="F24" s="1" t="s">
        <v>15</v>
      </c>
      <c r="G24" s="21" t="str">
        <f>IF(OR(ISTEXT(F24),ISBLANK(F24)), "$   - ",ROUND(E24*F24,2))</f>
        <v xml:space="preserve">$   - </v>
      </c>
    </row>
    <row r="25" spans="1:7" x14ac:dyDescent="0.25">
      <c r="A25" s="29" t="s">
        <v>65</v>
      </c>
      <c r="B25" s="43" t="s">
        <v>70</v>
      </c>
      <c r="C25" s="41"/>
      <c r="D25" s="32" t="s">
        <v>136</v>
      </c>
      <c r="E25" s="38">
        <v>700.5</v>
      </c>
      <c r="F25" s="1" t="s">
        <v>15</v>
      </c>
      <c r="G25" s="21" t="str">
        <f>IF(OR(ISTEXT(F25),ISBLANK(F25)), "$   - ",ROUND(E25*F25,2))</f>
        <v xml:space="preserve">$   - </v>
      </c>
    </row>
    <row r="26" spans="1:7" x14ac:dyDescent="0.25">
      <c r="A26" s="29" t="s">
        <v>67</v>
      </c>
      <c r="B26" s="40" t="s">
        <v>75</v>
      </c>
      <c r="C26" s="41"/>
      <c r="D26" s="32" t="s">
        <v>136</v>
      </c>
      <c r="E26" s="38">
        <v>700.5</v>
      </c>
      <c r="F26" s="1" t="s">
        <v>15</v>
      </c>
      <c r="G26" s="21" t="str">
        <f>IF(OR(ISTEXT(F26),ISBLANK(F26)), "$   - ",ROUND(E26*F26,2))</f>
        <v xml:space="preserve">$   - </v>
      </c>
    </row>
    <row r="27" spans="1:7" x14ac:dyDescent="0.25">
      <c r="A27" s="29" t="s">
        <v>73</v>
      </c>
      <c r="B27" s="43" t="s">
        <v>71</v>
      </c>
      <c r="C27" s="41"/>
      <c r="D27" s="32" t="s">
        <v>136</v>
      </c>
      <c r="E27" s="38">
        <v>700.5</v>
      </c>
      <c r="F27" s="1" t="s">
        <v>15</v>
      </c>
      <c r="G27" s="21" t="str">
        <f>IF(OR(ISTEXT(F27),ISBLANK(F27)), "$   - ",ROUND(E27*F27,2))</f>
        <v xml:space="preserve">$   - </v>
      </c>
    </row>
    <row r="28" spans="1:7" x14ac:dyDescent="0.25">
      <c r="A28" s="29"/>
      <c r="B28" s="42"/>
      <c r="C28" s="41"/>
      <c r="D28" s="28"/>
      <c r="E28" s="38"/>
      <c r="F28" s="20"/>
      <c r="G28" s="21"/>
    </row>
    <row r="29" spans="1:7" x14ac:dyDescent="0.25">
      <c r="A29" s="29" t="s">
        <v>20</v>
      </c>
      <c r="B29" s="39" t="s">
        <v>54</v>
      </c>
      <c r="C29" s="28" t="s">
        <v>126</v>
      </c>
      <c r="D29" s="28"/>
      <c r="E29" s="38"/>
      <c r="F29" s="20"/>
      <c r="G29" s="21"/>
    </row>
    <row r="30" spans="1:7" x14ac:dyDescent="0.25">
      <c r="A30" s="29" t="s">
        <v>29</v>
      </c>
      <c r="B30" s="40" t="s">
        <v>123</v>
      </c>
      <c r="C30" s="41"/>
      <c r="D30" s="28" t="s">
        <v>10</v>
      </c>
      <c r="E30" s="44">
        <v>11</v>
      </c>
      <c r="F30" s="1" t="s">
        <v>15</v>
      </c>
      <c r="G30" s="21" t="str">
        <f>IF(OR(ISTEXT(F30),ISBLANK(F30)), "$   - ",ROUND(E30*F30,2))</f>
        <v xml:space="preserve">$   - </v>
      </c>
    </row>
    <row r="31" spans="1:7" x14ac:dyDescent="0.25">
      <c r="A31" s="29" t="s">
        <v>65</v>
      </c>
      <c r="B31" s="40" t="s">
        <v>124</v>
      </c>
      <c r="C31" s="41"/>
      <c r="D31" s="28" t="s">
        <v>10</v>
      </c>
      <c r="E31" s="44">
        <v>11</v>
      </c>
      <c r="F31" s="1" t="s">
        <v>15</v>
      </c>
      <c r="G31" s="21" t="str">
        <f>IF(OR(ISTEXT(F31),ISBLANK(F31)), "$   - ",ROUND(E31*F31,2))</f>
        <v xml:space="preserve">$   - </v>
      </c>
    </row>
    <row r="32" spans="1:7" x14ac:dyDescent="0.25">
      <c r="A32" s="29" t="s">
        <v>67</v>
      </c>
      <c r="B32" s="40" t="s">
        <v>125</v>
      </c>
      <c r="C32" s="41"/>
      <c r="D32" s="28" t="s">
        <v>10</v>
      </c>
      <c r="E32" s="44">
        <v>11</v>
      </c>
      <c r="F32" s="1" t="s">
        <v>15</v>
      </c>
      <c r="G32" s="21" t="str">
        <f>IF(OR(ISTEXT(F32),ISBLANK(F32)), "$   - ",ROUND(E32*F32,2))</f>
        <v xml:space="preserve">$   - </v>
      </c>
    </row>
    <row r="33" spans="1:7" x14ac:dyDescent="0.25">
      <c r="A33" s="29"/>
      <c r="B33" s="42"/>
      <c r="C33" s="41"/>
      <c r="D33" s="28"/>
      <c r="E33" s="38"/>
      <c r="F33" s="20"/>
      <c r="G33" s="21"/>
    </row>
    <row r="34" spans="1:7" x14ac:dyDescent="0.25">
      <c r="A34" s="26">
        <f>A17+1</f>
        <v>4</v>
      </c>
      <c r="B34" s="16" t="s">
        <v>63</v>
      </c>
      <c r="C34" s="28"/>
      <c r="D34" s="28"/>
      <c r="E34" s="38"/>
      <c r="F34" s="20"/>
      <c r="G34" s="21"/>
    </row>
    <row r="35" spans="1:7" ht="26.4" x14ac:dyDescent="0.25">
      <c r="A35" s="45" t="s">
        <v>18</v>
      </c>
      <c r="B35" s="46" t="s">
        <v>47</v>
      </c>
      <c r="C35" s="28" t="s">
        <v>127</v>
      </c>
      <c r="D35" s="28" t="s">
        <v>10</v>
      </c>
      <c r="E35" s="44">
        <v>4</v>
      </c>
      <c r="F35" s="2" t="s">
        <v>15</v>
      </c>
      <c r="G35" s="47" t="str">
        <f t="shared" ref="G35" si="0">IF(OR(ISTEXT(F35),ISBLANK(F35)), "$   - ",ROUND(E35*F35,2))</f>
        <v xml:space="preserve">$   - </v>
      </c>
    </row>
    <row r="36" spans="1:7" x14ac:dyDescent="0.25">
      <c r="A36" s="45"/>
      <c r="B36" s="46"/>
      <c r="C36" s="28"/>
      <c r="D36" s="28"/>
      <c r="E36" s="44"/>
      <c r="F36" s="47"/>
      <c r="G36" s="47"/>
    </row>
    <row r="37" spans="1:7" x14ac:dyDescent="0.25">
      <c r="A37" s="45" t="s">
        <v>19</v>
      </c>
      <c r="B37" s="46" t="s">
        <v>48</v>
      </c>
      <c r="C37" s="28" t="s">
        <v>127</v>
      </c>
      <c r="D37" s="28" t="s">
        <v>10</v>
      </c>
      <c r="E37" s="44">
        <v>12</v>
      </c>
      <c r="F37" s="2" t="s">
        <v>15</v>
      </c>
      <c r="G37" s="47" t="str">
        <f t="shared" ref="G37" si="1">IF(OR(ISTEXT(F37),ISBLANK(F37)), "$   - ",ROUND(E37*F37,2))</f>
        <v xml:space="preserve">$   - </v>
      </c>
    </row>
    <row r="38" spans="1:7" x14ac:dyDescent="0.25">
      <c r="A38" s="45"/>
      <c r="B38" s="46"/>
      <c r="C38" s="28"/>
      <c r="D38" s="28"/>
      <c r="E38" s="44"/>
      <c r="F38" s="47"/>
      <c r="G38" s="47"/>
    </row>
    <row r="39" spans="1:7" x14ac:dyDescent="0.25">
      <c r="A39" s="45" t="s">
        <v>20</v>
      </c>
      <c r="B39" s="46" t="s">
        <v>46</v>
      </c>
      <c r="C39" s="28" t="s">
        <v>127</v>
      </c>
      <c r="D39" s="28"/>
      <c r="E39" s="44"/>
      <c r="F39" s="47"/>
      <c r="G39" s="47"/>
    </row>
    <row r="40" spans="1:7" x14ac:dyDescent="0.25">
      <c r="A40" s="45" t="s">
        <v>29</v>
      </c>
      <c r="B40" s="40" t="s">
        <v>133</v>
      </c>
      <c r="C40" s="41"/>
      <c r="D40" s="28" t="s">
        <v>10</v>
      </c>
      <c r="E40" s="44">
        <v>18</v>
      </c>
      <c r="F40" s="2" t="s">
        <v>15</v>
      </c>
      <c r="G40" s="47" t="str">
        <f t="shared" ref="G40:G42" si="2">IF(OR(ISTEXT(F40),ISBLANK(F40)), "$   - ",ROUND(E40*F40,2))</f>
        <v xml:space="preserve">$   - </v>
      </c>
    </row>
    <row r="41" spans="1:7" x14ac:dyDescent="0.25">
      <c r="A41" s="45" t="s">
        <v>65</v>
      </c>
      <c r="B41" s="40" t="s">
        <v>160</v>
      </c>
      <c r="C41" s="41"/>
      <c r="D41" s="28" t="s">
        <v>136</v>
      </c>
      <c r="E41" s="38">
        <v>108.6</v>
      </c>
      <c r="F41" s="2" t="s">
        <v>15</v>
      </c>
      <c r="G41" s="47" t="str">
        <f t="shared" si="2"/>
        <v xml:space="preserve">$   - </v>
      </c>
    </row>
    <row r="42" spans="1:7" x14ac:dyDescent="0.25">
      <c r="A42" s="45" t="s">
        <v>67</v>
      </c>
      <c r="B42" s="40" t="s">
        <v>161</v>
      </c>
      <c r="C42" s="41"/>
      <c r="D42" s="28" t="s">
        <v>10</v>
      </c>
      <c r="E42" s="44">
        <v>42</v>
      </c>
      <c r="F42" s="2" t="s">
        <v>15</v>
      </c>
      <c r="G42" s="47" t="str">
        <f t="shared" si="2"/>
        <v xml:space="preserve">$   - </v>
      </c>
    </row>
    <row r="43" spans="1:7" x14ac:dyDescent="0.25">
      <c r="A43" s="45"/>
      <c r="B43" s="40"/>
      <c r="C43" s="41"/>
      <c r="D43" s="28"/>
      <c r="E43" s="44"/>
      <c r="F43" s="47"/>
      <c r="G43" s="47"/>
    </row>
    <row r="44" spans="1:7" ht="39.6" x14ac:dyDescent="0.25">
      <c r="A44" s="45" t="s">
        <v>24</v>
      </c>
      <c r="B44" s="48" t="s">
        <v>158</v>
      </c>
      <c r="C44" s="28" t="s">
        <v>128</v>
      </c>
      <c r="D44" s="28"/>
      <c r="E44" s="44"/>
      <c r="F44" s="47"/>
      <c r="G44" s="47"/>
    </row>
    <row r="45" spans="1:7" x14ac:dyDescent="0.25">
      <c r="A45" s="45" t="s">
        <v>29</v>
      </c>
      <c r="B45" s="49" t="s">
        <v>152</v>
      </c>
      <c r="C45" s="28"/>
      <c r="D45" s="28" t="s">
        <v>10</v>
      </c>
      <c r="E45" s="44">
        <v>2</v>
      </c>
      <c r="F45" s="2" t="s">
        <v>15</v>
      </c>
      <c r="G45" s="47" t="str">
        <f>IF(OR(ISTEXT(F45),ISBLANK(F45)), "$   - ",ROUND(E45*F45,2))</f>
        <v xml:space="preserve">$   - </v>
      </c>
    </row>
    <row r="46" spans="1:7" x14ac:dyDescent="0.25">
      <c r="A46" s="45"/>
      <c r="B46" s="49"/>
      <c r="C46" s="28"/>
      <c r="D46" s="28"/>
      <c r="E46" s="44"/>
      <c r="F46" s="47"/>
      <c r="G46" s="47"/>
    </row>
    <row r="47" spans="1:7" ht="39.6" x14ac:dyDescent="0.25">
      <c r="A47" s="45" t="s">
        <v>25</v>
      </c>
      <c r="B47" s="46" t="s">
        <v>159</v>
      </c>
      <c r="C47" s="28" t="s">
        <v>128</v>
      </c>
      <c r="D47" s="28"/>
      <c r="E47" s="44"/>
      <c r="F47" s="47"/>
      <c r="G47" s="47"/>
    </row>
    <row r="48" spans="1:7" x14ac:dyDescent="0.25">
      <c r="A48" s="45" t="s">
        <v>29</v>
      </c>
      <c r="B48" s="49" t="s">
        <v>64</v>
      </c>
      <c r="C48" s="28"/>
      <c r="D48" s="28" t="s">
        <v>10</v>
      </c>
      <c r="E48" s="44">
        <v>4</v>
      </c>
      <c r="F48" s="2" t="s">
        <v>15</v>
      </c>
      <c r="G48" s="47" t="str">
        <f>IF(OR(ISTEXT(F48),ISBLANK(F48)), "$   - ",ROUND(E48*F48,2))</f>
        <v xml:space="preserve">$   - </v>
      </c>
    </row>
    <row r="49" spans="1:7" x14ac:dyDescent="0.25">
      <c r="A49" s="45" t="s">
        <v>65</v>
      </c>
      <c r="B49" s="49" t="s">
        <v>66</v>
      </c>
      <c r="C49" s="28"/>
      <c r="D49" s="28" t="s">
        <v>136</v>
      </c>
      <c r="E49" s="38">
        <v>5</v>
      </c>
      <c r="F49" s="2" t="s">
        <v>15</v>
      </c>
      <c r="G49" s="47" t="str">
        <f>IF(OR(ISTEXT(F49),ISBLANK(F49)), "$   - ",ROUND(E49*F49,2))</f>
        <v xml:space="preserve">$   - </v>
      </c>
    </row>
    <row r="50" spans="1:7" x14ac:dyDescent="0.25">
      <c r="A50" s="45"/>
      <c r="B50" s="46"/>
      <c r="C50" s="28"/>
      <c r="D50" s="28"/>
      <c r="E50" s="38"/>
      <c r="F50" s="47"/>
      <c r="G50" s="47"/>
    </row>
    <row r="51" spans="1:7" x14ac:dyDescent="0.25">
      <c r="A51" s="26">
        <f>A34+1</f>
        <v>5</v>
      </c>
      <c r="B51" s="16" t="s">
        <v>21</v>
      </c>
      <c r="C51" s="28" t="s">
        <v>13</v>
      </c>
      <c r="D51" s="28"/>
      <c r="E51" s="38"/>
      <c r="F51" s="47"/>
      <c r="G51" s="47"/>
    </row>
    <row r="52" spans="1:7" x14ac:dyDescent="0.25">
      <c r="A52" s="45" t="s">
        <v>18</v>
      </c>
      <c r="B52" s="39" t="s">
        <v>121</v>
      </c>
      <c r="C52" s="41"/>
      <c r="D52" s="28"/>
      <c r="E52" s="38"/>
      <c r="F52" s="47"/>
      <c r="G52" s="47"/>
    </row>
    <row r="53" spans="1:7" x14ac:dyDescent="0.25">
      <c r="A53" s="29" t="s">
        <v>29</v>
      </c>
      <c r="B53" s="49" t="s">
        <v>119</v>
      </c>
      <c r="C53" s="41"/>
      <c r="D53" s="28" t="s">
        <v>136</v>
      </c>
      <c r="E53" s="38">
        <v>4.5</v>
      </c>
      <c r="F53" s="2" t="s">
        <v>15</v>
      </c>
      <c r="G53" s="47" t="str">
        <f>IF(OR(ISTEXT(F53),ISBLANK(F53)), "$   - ",ROUND(E53*F53,2))</f>
        <v xml:space="preserve">$   - </v>
      </c>
    </row>
    <row r="54" spans="1:7" x14ac:dyDescent="0.25">
      <c r="A54" s="29" t="s">
        <v>65</v>
      </c>
      <c r="B54" s="49" t="s">
        <v>120</v>
      </c>
      <c r="C54" s="41"/>
      <c r="D54" s="28" t="s">
        <v>136</v>
      </c>
      <c r="E54" s="38">
        <v>82</v>
      </c>
      <c r="F54" s="2" t="s">
        <v>15</v>
      </c>
      <c r="G54" s="47" t="str">
        <f>IF(OR(ISTEXT(F54),ISBLANK(F54)), "$   - ",ROUND(E54*F54,2))</f>
        <v xml:space="preserve">$   - </v>
      </c>
    </row>
    <row r="55" spans="1:7" x14ac:dyDescent="0.25">
      <c r="A55" s="29"/>
      <c r="B55" s="42"/>
      <c r="C55" s="41"/>
      <c r="D55" s="28"/>
      <c r="E55" s="38"/>
      <c r="F55" s="47"/>
      <c r="G55" s="47"/>
    </row>
    <row r="56" spans="1:7" x14ac:dyDescent="0.25">
      <c r="A56" s="45" t="s">
        <v>19</v>
      </c>
      <c r="B56" s="39" t="s">
        <v>83</v>
      </c>
      <c r="C56" s="41"/>
      <c r="D56" s="28"/>
      <c r="E56" s="38"/>
      <c r="F56" s="47"/>
      <c r="G56" s="47"/>
    </row>
    <row r="57" spans="1:7" x14ac:dyDescent="0.25">
      <c r="A57" s="29" t="s">
        <v>29</v>
      </c>
      <c r="B57" s="49" t="s">
        <v>84</v>
      </c>
      <c r="C57" s="41"/>
      <c r="D57" s="32" t="s">
        <v>136</v>
      </c>
      <c r="E57" s="38">
        <v>40</v>
      </c>
      <c r="F57" s="1" t="s">
        <v>15</v>
      </c>
      <c r="G57" s="21" t="str">
        <f>IF(OR(ISTEXT(F57),ISBLANK(F57)), "$   - ",ROUND(E57*F57,2))</f>
        <v xml:space="preserve">$   - </v>
      </c>
    </row>
    <row r="58" spans="1:7" x14ac:dyDescent="0.25">
      <c r="A58" s="29" t="s">
        <v>65</v>
      </c>
      <c r="B58" s="49" t="s">
        <v>85</v>
      </c>
      <c r="C58" s="41"/>
      <c r="D58" s="32" t="s">
        <v>136</v>
      </c>
      <c r="E58" s="38">
        <v>37.5</v>
      </c>
      <c r="F58" s="1" t="s">
        <v>15</v>
      </c>
      <c r="G58" s="21" t="str">
        <f t="shared" ref="G58:G76" si="3">IF(OR(ISTEXT(F58),ISBLANK(F58)), "$   - ",ROUND(E58*F58,2))</f>
        <v xml:space="preserve">$   - </v>
      </c>
    </row>
    <row r="59" spans="1:7" x14ac:dyDescent="0.25">
      <c r="A59" s="29" t="s">
        <v>67</v>
      </c>
      <c r="B59" s="49" t="s">
        <v>86</v>
      </c>
      <c r="C59" s="41"/>
      <c r="D59" s="32" t="s">
        <v>136</v>
      </c>
      <c r="E59" s="38">
        <v>61</v>
      </c>
      <c r="F59" s="1" t="s">
        <v>15</v>
      </c>
      <c r="G59" s="21" t="str">
        <f t="shared" si="3"/>
        <v xml:space="preserve">$   - </v>
      </c>
    </row>
    <row r="60" spans="1:7" x14ac:dyDescent="0.25">
      <c r="A60" s="29" t="s">
        <v>73</v>
      </c>
      <c r="B60" s="49" t="s">
        <v>87</v>
      </c>
      <c r="C60" s="41"/>
      <c r="D60" s="32" t="s">
        <v>136</v>
      </c>
      <c r="E60" s="38">
        <v>43</v>
      </c>
      <c r="F60" s="1" t="s">
        <v>15</v>
      </c>
      <c r="G60" s="21" t="str">
        <f t="shared" si="3"/>
        <v xml:space="preserve">$   - </v>
      </c>
    </row>
    <row r="61" spans="1:7" x14ac:dyDescent="0.25">
      <c r="A61" s="29" t="s">
        <v>42</v>
      </c>
      <c r="B61" s="49" t="s">
        <v>88</v>
      </c>
      <c r="C61" s="41"/>
      <c r="D61" s="32" t="s">
        <v>136</v>
      </c>
      <c r="E61" s="38">
        <v>61.5</v>
      </c>
      <c r="F61" s="1" t="s">
        <v>15</v>
      </c>
      <c r="G61" s="21" t="str">
        <f t="shared" si="3"/>
        <v xml:space="preserve">$   - </v>
      </c>
    </row>
    <row r="62" spans="1:7" x14ac:dyDescent="0.25">
      <c r="A62" s="29" t="s">
        <v>89</v>
      </c>
      <c r="B62" s="49" t="s">
        <v>90</v>
      </c>
      <c r="C62" s="41"/>
      <c r="D62" s="32" t="s">
        <v>136</v>
      </c>
      <c r="E62" s="38">
        <v>94</v>
      </c>
      <c r="F62" s="1" t="s">
        <v>15</v>
      </c>
      <c r="G62" s="21" t="str">
        <f t="shared" si="3"/>
        <v xml:space="preserve">$   - </v>
      </c>
    </row>
    <row r="63" spans="1:7" x14ac:dyDescent="0.25">
      <c r="A63" s="29" t="s">
        <v>91</v>
      </c>
      <c r="B63" s="49" t="s">
        <v>92</v>
      </c>
      <c r="C63" s="41"/>
      <c r="D63" s="32" t="s">
        <v>136</v>
      </c>
      <c r="E63" s="38">
        <v>8</v>
      </c>
      <c r="F63" s="1" t="s">
        <v>15</v>
      </c>
      <c r="G63" s="21" t="str">
        <f t="shared" si="3"/>
        <v xml:space="preserve">$   - </v>
      </c>
    </row>
    <row r="64" spans="1:7" x14ac:dyDescent="0.25">
      <c r="A64" s="29" t="s">
        <v>93</v>
      </c>
      <c r="B64" s="49" t="s">
        <v>94</v>
      </c>
      <c r="C64" s="41"/>
      <c r="D64" s="32" t="s">
        <v>136</v>
      </c>
      <c r="E64" s="38">
        <v>85</v>
      </c>
      <c r="F64" s="1" t="s">
        <v>15</v>
      </c>
      <c r="G64" s="21" t="str">
        <f t="shared" si="3"/>
        <v xml:space="preserve">$   - </v>
      </c>
    </row>
    <row r="65" spans="1:7" x14ac:dyDescent="0.25">
      <c r="A65" s="29" t="s">
        <v>95</v>
      </c>
      <c r="B65" s="49" t="s">
        <v>96</v>
      </c>
      <c r="C65" s="41"/>
      <c r="D65" s="32" t="s">
        <v>136</v>
      </c>
      <c r="E65" s="38">
        <v>84</v>
      </c>
      <c r="F65" s="1" t="s">
        <v>15</v>
      </c>
      <c r="G65" s="21" t="str">
        <f t="shared" si="3"/>
        <v xml:space="preserve">$   - </v>
      </c>
    </row>
    <row r="66" spans="1:7" x14ac:dyDescent="0.25">
      <c r="A66" s="29" t="s">
        <v>97</v>
      </c>
      <c r="B66" s="49" t="s">
        <v>98</v>
      </c>
      <c r="C66" s="41"/>
      <c r="D66" s="32" t="s">
        <v>136</v>
      </c>
      <c r="E66" s="38">
        <v>89</v>
      </c>
      <c r="F66" s="1" t="s">
        <v>15</v>
      </c>
      <c r="G66" s="21" t="str">
        <f t="shared" si="3"/>
        <v xml:space="preserve">$   - </v>
      </c>
    </row>
    <row r="67" spans="1:7" x14ac:dyDescent="0.25">
      <c r="A67" s="29" t="s">
        <v>99</v>
      </c>
      <c r="B67" s="49" t="s">
        <v>100</v>
      </c>
      <c r="C67" s="41"/>
      <c r="D67" s="32" t="s">
        <v>136</v>
      </c>
      <c r="E67" s="38">
        <v>3</v>
      </c>
      <c r="F67" s="1" t="s">
        <v>15</v>
      </c>
      <c r="G67" s="21" t="str">
        <f t="shared" si="3"/>
        <v xml:space="preserve">$   - </v>
      </c>
    </row>
    <row r="68" spans="1:7" x14ac:dyDescent="0.25">
      <c r="A68" s="29" t="s">
        <v>101</v>
      </c>
      <c r="B68" s="49" t="s">
        <v>102</v>
      </c>
      <c r="C68" s="41"/>
      <c r="D68" s="32" t="s">
        <v>136</v>
      </c>
      <c r="E68" s="38">
        <v>81.5</v>
      </c>
      <c r="F68" s="1" t="s">
        <v>15</v>
      </c>
      <c r="G68" s="21" t="str">
        <f t="shared" si="3"/>
        <v xml:space="preserve">$   - </v>
      </c>
    </row>
    <row r="69" spans="1:7" x14ac:dyDescent="0.25">
      <c r="A69" s="29" t="s">
        <v>103</v>
      </c>
      <c r="B69" s="49" t="s">
        <v>104</v>
      </c>
      <c r="C69" s="41"/>
      <c r="D69" s="32" t="s">
        <v>136</v>
      </c>
      <c r="E69" s="38">
        <v>37.5</v>
      </c>
      <c r="F69" s="1" t="s">
        <v>15</v>
      </c>
      <c r="G69" s="21" t="str">
        <f t="shared" si="3"/>
        <v xml:space="preserve">$   - </v>
      </c>
    </row>
    <row r="70" spans="1:7" x14ac:dyDescent="0.25">
      <c r="A70" s="29" t="s">
        <v>105</v>
      </c>
      <c r="B70" s="49" t="s">
        <v>106</v>
      </c>
      <c r="C70" s="41"/>
      <c r="D70" s="32" t="s">
        <v>136</v>
      </c>
      <c r="E70" s="38">
        <v>83.5</v>
      </c>
      <c r="F70" s="1" t="s">
        <v>15</v>
      </c>
      <c r="G70" s="21" t="str">
        <f t="shared" si="3"/>
        <v xml:space="preserve">$   - </v>
      </c>
    </row>
    <row r="71" spans="1:7" x14ac:dyDescent="0.25">
      <c r="A71" s="29" t="s">
        <v>107</v>
      </c>
      <c r="B71" s="49" t="s">
        <v>108</v>
      </c>
      <c r="C71" s="41"/>
      <c r="D71" s="32" t="s">
        <v>136</v>
      </c>
      <c r="E71" s="38">
        <v>6.5</v>
      </c>
      <c r="F71" s="1" t="s">
        <v>15</v>
      </c>
      <c r="G71" s="21" t="str">
        <f t="shared" si="3"/>
        <v xml:space="preserve">$   - </v>
      </c>
    </row>
    <row r="72" spans="1:7" x14ac:dyDescent="0.25">
      <c r="A72" s="29" t="s">
        <v>109</v>
      </c>
      <c r="B72" s="49" t="s">
        <v>110</v>
      </c>
      <c r="C72" s="41"/>
      <c r="D72" s="32" t="s">
        <v>136</v>
      </c>
      <c r="E72" s="38">
        <v>78</v>
      </c>
      <c r="F72" s="1" t="s">
        <v>15</v>
      </c>
      <c r="G72" s="21" t="str">
        <f t="shared" si="3"/>
        <v xml:space="preserve">$   - </v>
      </c>
    </row>
    <row r="73" spans="1:7" x14ac:dyDescent="0.25">
      <c r="A73" s="29" t="s">
        <v>111</v>
      </c>
      <c r="B73" s="49" t="s">
        <v>112</v>
      </c>
      <c r="C73" s="41"/>
      <c r="D73" s="32" t="s">
        <v>136</v>
      </c>
      <c r="E73" s="38">
        <v>46</v>
      </c>
      <c r="F73" s="1" t="s">
        <v>15</v>
      </c>
      <c r="G73" s="21" t="str">
        <f t="shared" si="3"/>
        <v xml:space="preserve">$   - </v>
      </c>
    </row>
    <row r="74" spans="1:7" x14ac:dyDescent="0.25">
      <c r="A74" s="29" t="s">
        <v>113</v>
      </c>
      <c r="B74" s="49" t="s">
        <v>114</v>
      </c>
      <c r="C74" s="41"/>
      <c r="D74" s="32" t="s">
        <v>136</v>
      </c>
      <c r="E74" s="38">
        <v>87.5</v>
      </c>
      <c r="F74" s="1" t="s">
        <v>15</v>
      </c>
      <c r="G74" s="21" t="str">
        <f t="shared" si="3"/>
        <v xml:space="preserve">$   - </v>
      </c>
    </row>
    <row r="75" spans="1:7" x14ac:dyDescent="0.25">
      <c r="A75" s="29" t="s">
        <v>115</v>
      </c>
      <c r="B75" s="49" t="s">
        <v>116</v>
      </c>
      <c r="C75" s="41"/>
      <c r="D75" s="32" t="s">
        <v>136</v>
      </c>
      <c r="E75" s="38">
        <v>81</v>
      </c>
      <c r="F75" s="1" t="s">
        <v>15</v>
      </c>
      <c r="G75" s="21" t="str">
        <f t="shared" si="3"/>
        <v xml:space="preserve">$   - </v>
      </c>
    </row>
    <row r="76" spans="1:7" x14ac:dyDescent="0.25">
      <c r="A76" s="29" t="s">
        <v>117</v>
      </c>
      <c r="B76" s="49" t="s">
        <v>118</v>
      </c>
      <c r="C76" s="41"/>
      <c r="D76" s="32" t="s">
        <v>136</v>
      </c>
      <c r="E76" s="38">
        <v>7</v>
      </c>
      <c r="F76" s="1" t="s">
        <v>15</v>
      </c>
      <c r="G76" s="21" t="str">
        <f t="shared" si="3"/>
        <v xml:space="preserve">$   - </v>
      </c>
    </row>
    <row r="77" spans="1:7" x14ac:dyDescent="0.25">
      <c r="A77" s="36"/>
      <c r="B77" s="50"/>
      <c r="C77" s="51"/>
      <c r="D77" s="18"/>
      <c r="E77" s="19"/>
      <c r="F77" s="20"/>
      <c r="G77" s="21"/>
    </row>
    <row r="78" spans="1:7" x14ac:dyDescent="0.25">
      <c r="A78" s="26">
        <f>A51+1</f>
        <v>6</v>
      </c>
      <c r="B78" s="16" t="s">
        <v>61</v>
      </c>
      <c r="C78" s="52" t="s">
        <v>80</v>
      </c>
      <c r="D78" s="18"/>
      <c r="E78" s="19"/>
      <c r="F78" s="20"/>
      <c r="G78" s="21"/>
    </row>
    <row r="79" spans="1:7" x14ac:dyDescent="0.25">
      <c r="A79" s="29" t="s">
        <v>18</v>
      </c>
      <c r="B79" s="46" t="s">
        <v>84</v>
      </c>
      <c r="C79" s="28"/>
      <c r="D79" s="28" t="s">
        <v>23</v>
      </c>
      <c r="E79" s="44">
        <v>1</v>
      </c>
      <c r="F79" s="1" t="s">
        <v>15</v>
      </c>
      <c r="G79" s="21" t="str">
        <f t="shared" ref="G79:G100" si="4">IF(OR(ISTEXT(F79),ISBLANK(F79)), "$   - ",ROUND(E79*F79,2))</f>
        <v xml:space="preserve">$   - </v>
      </c>
    </row>
    <row r="80" spans="1:7" x14ac:dyDescent="0.25">
      <c r="A80" s="29" t="s">
        <v>19</v>
      </c>
      <c r="B80" s="46" t="s">
        <v>85</v>
      </c>
      <c r="C80" s="28"/>
      <c r="D80" s="28" t="s">
        <v>23</v>
      </c>
      <c r="E80" s="44">
        <v>1</v>
      </c>
      <c r="F80" s="1" t="s">
        <v>15</v>
      </c>
      <c r="G80" s="21" t="str">
        <f t="shared" si="4"/>
        <v xml:space="preserve">$   - </v>
      </c>
    </row>
    <row r="81" spans="1:7" x14ac:dyDescent="0.25">
      <c r="A81" s="53" t="s">
        <v>20</v>
      </c>
      <c r="B81" s="46" t="s">
        <v>86</v>
      </c>
      <c r="C81" s="28"/>
      <c r="D81" s="28" t="s">
        <v>23</v>
      </c>
      <c r="E81" s="44">
        <v>1</v>
      </c>
      <c r="F81" s="1" t="s">
        <v>15</v>
      </c>
      <c r="G81" s="21" t="str">
        <f t="shared" si="4"/>
        <v xml:space="preserve">$   - </v>
      </c>
    </row>
    <row r="82" spans="1:7" x14ac:dyDescent="0.25">
      <c r="A82" s="53" t="s">
        <v>24</v>
      </c>
      <c r="B82" s="46" t="s">
        <v>87</v>
      </c>
      <c r="C82" s="28"/>
      <c r="D82" s="28" t="s">
        <v>23</v>
      </c>
      <c r="E82" s="44">
        <v>1</v>
      </c>
      <c r="F82" s="1" t="s">
        <v>15</v>
      </c>
      <c r="G82" s="21" t="str">
        <f t="shared" si="4"/>
        <v xml:space="preserve">$   - </v>
      </c>
    </row>
    <row r="83" spans="1:7" x14ac:dyDescent="0.25">
      <c r="A83" s="53" t="s">
        <v>25</v>
      </c>
      <c r="B83" s="46" t="s">
        <v>88</v>
      </c>
      <c r="C83" s="28"/>
      <c r="D83" s="28" t="s">
        <v>23</v>
      </c>
      <c r="E83" s="44">
        <v>1</v>
      </c>
      <c r="F83" s="1" t="s">
        <v>15</v>
      </c>
      <c r="G83" s="21" t="str">
        <f t="shared" si="4"/>
        <v xml:space="preserve">$   - </v>
      </c>
    </row>
    <row r="84" spans="1:7" x14ac:dyDescent="0.25">
      <c r="A84" s="53" t="s">
        <v>26</v>
      </c>
      <c r="B84" s="46" t="s">
        <v>90</v>
      </c>
      <c r="C84" s="28"/>
      <c r="D84" s="28" t="s">
        <v>23</v>
      </c>
      <c r="E84" s="44">
        <v>1</v>
      </c>
      <c r="F84" s="1" t="s">
        <v>15</v>
      </c>
      <c r="G84" s="21" t="str">
        <f t="shared" si="4"/>
        <v xml:space="preserve">$   - </v>
      </c>
    </row>
    <row r="85" spans="1:7" x14ac:dyDescent="0.25">
      <c r="A85" s="53" t="s">
        <v>27</v>
      </c>
      <c r="B85" s="46" t="s">
        <v>92</v>
      </c>
      <c r="C85" s="28"/>
      <c r="D85" s="28" t="s">
        <v>23</v>
      </c>
      <c r="E85" s="44">
        <v>1</v>
      </c>
      <c r="F85" s="1" t="s">
        <v>15</v>
      </c>
      <c r="G85" s="21" t="str">
        <f t="shared" si="4"/>
        <v xml:space="preserve">$   - </v>
      </c>
    </row>
    <row r="86" spans="1:7" x14ac:dyDescent="0.25">
      <c r="A86" s="53" t="s">
        <v>28</v>
      </c>
      <c r="B86" s="46" t="s">
        <v>94</v>
      </c>
      <c r="C86" s="28"/>
      <c r="D86" s="28" t="s">
        <v>23</v>
      </c>
      <c r="E86" s="44">
        <v>1</v>
      </c>
      <c r="F86" s="1" t="s">
        <v>15</v>
      </c>
      <c r="G86" s="21" t="str">
        <f t="shared" si="4"/>
        <v xml:space="preserve">$   - </v>
      </c>
    </row>
    <row r="87" spans="1:7" x14ac:dyDescent="0.25">
      <c r="A87" s="53" t="s">
        <v>29</v>
      </c>
      <c r="B87" s="46" t="s">
        <v>96</v>
      </c>
      <c r="C87" s="28"/>
      <c r="D87" s="28" t="s">
        <v>23</v>
      </c>
      <c r="E87" s="44">
        <v>1</v>
      </c>
      <c r="F87" s="1" t="s">
        <v>15</v>
      </c>
      <c r="G87" s="21" t="str">
        <f t="shared" si="4"/>
        <v xml:space="preserve">$   - </v>
      </c>
    </row>
    <row r="88" spans="1:7" x14ac:dyDescent="0.25">
      <c r="A88" s="53" t="s">
        <v>30</v>
      </c>
      <c r="B88" s="46" t="s">
        <v>98</v>
      </c>
      <c r="C88" s="28"/>
      <c r="D88" s="28" t="s">
        <v>23</v>
      </c>
      <c r="E88" s="44">
        <v>1</v>
      </c>
      <c r="F88" s="1" t="s">
        <v>15</v>
      </c>
      <c r="G88" s="21" t="str">
        <f t="shared" si="4"/>
        <v xml:space="preserve">$   - </v>
      </c>
    </row>
    <row r="89" spans="1:7" x14ac:dyDescent="0.25">
      <c r="A89" s="53" t="s">
        <v>31</v>
      </c>
      <c r="B89" s="46" t="s">
        <v>100</v>
      </c>
      <c r="C89" s="28"/>
      <c r="D89" s="28" t="s">
        <v>23</v>
      </c>
      <c r="E89" s="44">
        <v>1</v>
      </c>
      <c r="F89" s="1" t="s">
        <v>15</v>
      </c>
      <c r="G89" s="21" t="str">
        <f t="shared" si="4"/>
        <v xml:space="preserve">$   - </v>
      </c>
    </row>
    <row r="90" spans="1:7" x14ac:dyDescent="0.25">
      <c r="A90" s="53" t="s">
        <v>32</v>
      </c>
      <c r="B90" s="46" t="s">
        <v>102</v>
      </c>
      <c r="C90" s="28"/>
      <c r="D90" s="28" t="s">
        <v>23</v>
      </c>
      <c r="E90" s="44">
        <v>1</v>
      </c>
      <c r="F90" s="1" t="s">
        <v>15</v>
      </c>
      <c r="G90" s="21" t="str">
        <f t="shared" si="4"/>
        <v xml:space="preserve">$   - </v>
      </c>
    </row>
    <row r="91" spans="1:7" x14ac:dyDescent="0.25">
      <c r="A91" s="53" t="s">
        <v>33</v>
      </c>
      <c r="B91" s="46" t="s">
        <v>104</v>
      </c>
      <c r="C91" s="28"/>
      <c r="D91" s="28" t="s">
        <v>23</v>
      </c>
      <c r="E91" s="44">
        <v>1</v>
      </c>
      <c r="F91" s="1" t="s">
        <v>15</v>
      </c>
      <c r="G91" s="21" t="str">
        <f t="shared" ref="G91" si="5">IF(OR(ISTEXT(F91),ISBLANK(F91)), "$   - ",ROUND(E91*F91,2))</f>
        <v xml:space="preserve">$   - </v>
      </c>
    </row>
    <row r="92" spans="1:7" x14ac:dyDescent="0.25">
      <c r="A92" s="53" t="s">
        <v>34</v>
      </c>
      <c r="B92" s="46" t="s">
        <v>106</v>
      </c>
      <c r="C92" s="28"/>
      <c r="D92" s="28" t="s">
        <v>23</v>
      </c>
      <c r="E92" s="44">
        <v>1</v>
      </c>
      <c r="F92" s="1" t="s">
        <v>15</v>
      </c>
      <c r="G92" s="21" t="str">
        <f t="shared" si="4"/>
        <v xml:space="preserve">$   - </v>
      </c>
    </row>
    <row r="93" spans="1:7" x14ac:dyDescent="0.25">
      <c r="A93" s="53" t="s">
        <v>35</v>
      </c>
      <c r="B93" s="46" t="s">
        <v>108</v>
      </c>
      <c r="C93" s="28"/>
      <c r="D93" s="28" t="s">
        <v>23</v>
      </c>
      <c r="E93" s="44">
        <v>1</v>
      </c>
      <c r="F93" s="1" t="s">
        <v>15</v>
      </c>
      <c r="G93" s="21" t="str">
        <f t="shared" si="4"/>
        <v xml:space="preserve">$   - </v>
      </c>
    </row>
    <row r="94" spans="1:7" x14ac:dyDescent="0.25">
      <c r="A94" s="53" t="s">
        <v>36</v>
      </c>
      <c r="B94" s="46" t="s">
        <v>110</v>
      </c>
      <c r="C94" s="28"/>
      <c r="D94" s="28" t="s">
        <v>23</v>
      </c>
      <c r="E94" s="44">
        <v>1</v>
      </c>
      <c r="F94" s="1" t="s">
        <v>15</v>
      </c>
      <c r="G94" s="21" t="str">
        <f t="shared" si="4"/>
        <v xml:space="preserve">$   - </v>
      </c>
    </row>
    <row r="95" spans="1:7" x14ac:dyDescent="0.25">
      <c r="A95" s="54" t="s">
        <v>37</v>
      </c>
      <c r="B95" s="46" t="s">
        <v>112</v>
      </c>
      <c r="C95" s="28"/>
      <c r="D95" s="28" t="s">
        <v>23</v>
      </c>
      <c r="E95" s="44">
        <v>1</v>
      </c>
      <c r="F95" s="1" t="s">
        <v>15</v>
      </c>
      <c r="G95" s="21" t="str">
        <f t="shared" si="4"/>
        <v xml:space="preserve">$   - </v>
      </c>
    </row>
    <row r="96" spans="1:7" x14ac:dyDescent="0.25">
      <c r="A96" s="54" t="s">
        <v>38</v>
      </c>
      <c r="B96" s="46" t="s">
        <v>114</v>
      </c>
      <c r="C96" s="28"/>
      <c r="D96" s="28" t="s">
        <v>23</v>
      </c>
      <c r="E96" s="44">
        <v>1</v>
      </c>
      <c r="F96" s="1" t="s">
        <v>15</v>
      </c>
      <c r="G96" s="21" t="str">
        <f t="shared" si="4"/>
        <v xml:space="preserve">$   - </v>
      </c>
    </row>
    <row r="97" spans="1:7" x14ac:dyDescent="0.25">
      <c r="A97" s="54" t="s">
        <v>39</v>
      </c>
      <c r="B97" s="46" t="s">
        <v>119</v>
      </c>
      <c r="C97" s="28"/>
      <c r="D97" s="28" t="s">
        <v>23</v>
      </c>
      <c r="E97" s="44">
        <v>1</v>
      </c>
      <c r="F97" s="1" t="s">
        <v>15</v>
      </c>
      <c r="G97" s="21" t="str">
        <f t="shared" si="4"/>
        <v xml:space="preserve">$   - </v>
      </c>
    </row>
    <row r="98" spans="1:7" x14ac:dyDescent="0.25">
      <c r="A98" s="54" t="s">
        <v>40</v>
      </c>
      <c r="B98" s="46" t="s">
        <v>120</v>
      </c>
      <c r="C98" s="28"/>
      <c r="D98" s="28" t="s">
        <v>23</v>
      </c>
      <c r="E98" s="44">
        <v>1</v>
      </c>
      <c r="F98" s="1" t="s">
        <v>15</v>
      </c>
      <c r="G98" s="21" t="str">
        <f t="shared" si="4"/>
        <v xml:space="preserve">$   - </v>
      </c>
    </row>
    <row r="99" spans="1:7" x14ac:dyDescent="0.25">
      <c r="A99" s="54" t="s">
        <v>41</v>
      </c>
      <c r="B99" s="46" t="s">
        <v>116</v>
      </c>
      <c r="C99" s="28"/>
      <c r="D99" s="28" t="s">
        <v>23</v>
      </c>
      <c r="E99" s="44">
        <v>1</v>
      </c>
      <c r="F99" s="1" t="s">
        <v>15</v>
      </c>
      <c r="G99" s="21" t="str">
        <f t="shared" si="4"/>
        <v xml:space="preserve">$   - </v>
      </c>
    </row>
    <row r="100" spans="1:7" x14ac:dyDescent="0.25">
      <c r="A100" s="54" t="s">
        <v>42</v>
      </c>
      <c r="B100" s="46" t="s">
        <v>118</v>
      </c>
      <c r="C100" s="28"/>
      <c r="D100" s="28" t="s">
        <v>23</v>
      </c>
      <c r="E100" s="44">
        <v>1</v>
      </c>
      <c r="F100" s="1" t="s">
        <v>15</v>
      </c>
      <c r="G100" s="21" t="str">
        <f t="shared" si="4"/>
        <v xml:space="preserve">$   - </v>
      </c>
    </row>
    <row r="101" spans="1:7" x14ac:dyDescent="0.25">
      <c r="A101" s="36"/>
      <c r="B101" s="50"/>
      <c r="C101" s="51"/>
      <c r="D101" s="18"/>
      <c r="E101" s="19"/>
      <c r="F101" s="20"/>
      <c r="G101" s="21"/>
    </row>
    <row r="102" spans="1:7" x14ac:dyDescent="0.25">
      <c r="A102" s="26">
        <f>A78+1</f>
        <v>7</v>
      </c>
      <c r="B102" s="16" t="s">
        <v>43</v>
      </c>
      <c r="C102" s="52" t="s">
        <v>81</v>
      </c>
      <c r="D102" s="18"/>
      <c r="E102" s="19"/>
      <c r="F102" s="20"/>
      <c r="G102" s="21"/>
    </row>
    <row r="103" spans="1:7" x14ac:dyDescent="0.25">
      <c r="A103" s="29" t="s">
        <v>18</v>
      </c>
      <c r="B103" s="46" t="s">
        <v>84</v>
      </c>
      <c r="C103" s="28"/>
      <c r="D103" s="28" t="s">
        <v>23</v>
      </c>
      <c r="E103" s="44">
        <v>1</v>
      </c>
      <c r="F103" s="1" t="s">
        <v>15</v>
      </c>
      <c r="G103" s="21" t="str">
        <f t="shared" ref="G103:G124" si="6">IF(OR(ISTEXT(F103),ISBLANK(F103)), "$   - ",ROUND(E103*F103,2))</f>
        <v xml:space="preserve">$   - </v>
      </c>
    </row>
    <row r="104" spans="1:7" x14ac:dyDescent="0.25">
      <c r="A104" s="29" t="s">
        <v>19</v>
      </c>
      <c r="B104" s="46" t="s">
        <v>85</v>
      </c>
      <c r="C104" s="28"/>
      <c r="D104" s="28" t="s">
        <v>23</v>
      </c>
      <c r="E104" s="44">
        <v>1</v>
      </c>
      <c r="F104" s="1" t="s">
        <v>15</v>
      </c>
      <c r="G104" s="21" t="str">
        <f t="shared" si="6"/>
        <v xml:space="preserve">$   - </v>
      </c>
    </row>
    <row r="105" spans="1:7" x14ac:dyDescent="0.25">
      <c r="A105" s="53" t="s">
        <v>20</v>
      </c>
      <c r="B105" s="46" t="s">
        <v>86</v>
      </c>
      <c r="C105" s="28"/>
      <c r="D105" s="28" t="s">
        <v>23</v>
      </c>
      <c r="E105" s="44">
        <v>1</v>
      </c>
      <c r="F105" s="1" t="s">
        <v>15</v>
      </c>
      <c r="G105" s="21" t="str">
        <f t="shared" si="6"/>
        <v xml:space="preserve">$   - </v>
      </c>
    </row>
    <row r="106" spans="1:7" x14ac:dyDescent="0.25">
      <c r="A106" s="53" t="s">
        <v>24</v>
      </c>
      <c r="B106" s="46" t="s">
        <v>87</v>
      </c>
      <c r="C106" s="28"/>
      <c r="D106" s="28" t="s">
        <v>23</v>
      </c>
      <c r="E106" s="44">
        <v>1</v>
      </c>
      <c r="F106" s="1" t="s">
        <v>15</v>
      </c>
      <c r="G106" s="21" t="str">
        <f t="shared" si="6"/>
        <v xml:space="preserve">$   - </v>
      </c>
    </row>
    <row r="107" spans="1:7" x14ac:dyDescent="0.25">
      <c r="A107" s="53" t="s">
        <v>25</v>
      </c>
      <c r="B107" s="46" t="s">
        <v>88</v>
      </c>
      <c r="C107" s="28"/>
      <c r="D107" s="28" t="s">
        <v>23</v>
      </c>
      <c r="E107" s="44">
        <v>1</v>
      </c>
      <c r="F107" s="1" t="s">
        <v>15</v>
      </c>
      <c r="G107" s="21" t="str">
        <f t="shared" si="6"/>
        <v xml:space="preserve">$   - </v>
      </c>
    </row>
    <row r="108" spans="1:7" x14ac:dyDescent="0.25">
      <c r="A108" s="53" t="s">
        <v>26</v>
      </c>
      <c r="B108" s="46" t="s">
        <v>90</v>
      </c>
      <c r="C108" s="28"/>
      <c r="D108" s="28" t="s">
        <v>23</v>
      </c>
      <c r="E108" s="44">
        <v>1</v>
      </c>
      <c r="F108" s="1" t="s">
        <v>15</v>
      </c>
      <c r="G108" s="21" t="str">
        <f t="shared" si="6"/>
        <v xml:space="preserve">$   - </v>
      </c>
    </row>
    <row r="109" spans="1:7" x14ac:dyDescent="0.25">
      <c r="A109" s="53" t="s">
        <v>27</v>
      </c>
      <c r="B109" s="46" t="s">
        <v>92</v>
      </c>
      <c r="C109" s="28"/>
      <c r="D109" s="28" t="s">
        <v>23</v>
      </c>
      <c r="E109" s="44">
        <v>1</v>
      </c>
      <c r="F109" s="1" t="s">
        <v>15</v>
      </c>
      <c r="G109" s="21" t="str">
        <f t="shared" si="6"/>
        <v xml:space="preserve">$   - </v>
      </c>
    </row>
    <row r="110" spans="1:7" x14ac:dyDescent="0.25">
      <c r="A110" s="53" t="s">
        <v>28</v>
      </c>
      <c r="B110" s="46" t="s">
        <v>94</v>
      </c>
      <c r="C110" s="28"/>
      <c r="D110" s="28" t="s">
        <v>23</v>
      </c>
      <c r="E110" s="44">
        <v>1</v>
      </c>
      <c r="F110" s="1" t="s">
        <v>15</v>
      </c>
      <c r="G110" s="21" t="str">
        <f t="shared" si="6"/>
        <v xml:space="preserve">$   - </v>
      </c>
    </row>
    <row r="111" spans="1:7" x14ac:dyDescent="0.25">
      <c r="A111" s="53" t="s">
        <v>29</v>
      </c>
      <c r="B111" s="46" t="s">
        <v>96</v>
      </c>
      <c r="C111" s="28"/>
      <c r="D111" s="28" t="s">
        <v>23</v>
      </c>
      <c r="E111" s="44">
        <v>1</v>
      </c>
      <c r="F111" s="1" t="s">
        <v>15</v>
      </c>
      <c r="G111" s="21" t="str">
        <f t="shared" si="6"/>
        <v xml:space="preserve">$   - </v>
      </c>
    </row>
    <row r="112" spans="1:7" x14ac:dyDescent="0.25">
      <c r="A112" s="53" t="s">
        <v>30</v>
      </c>
      <c r="B112" s="46" t="s">
        <v>98</v>
      </c>
      <c r="C112" s="28"/>
      <c r="D112" s="28" t="s">
        <v>23</v>
      </c>
      <c r="E112" s="44">
        <v>1</v>
      </c>
      <c r="F112" s="1" t="s">
        <v>15</v>
      </c>
      <c r="G112" s="21" t="str">
        <f t="shared" si="6"/>
        <v xml:space="preserve">$   - </v>
      </c>
    </row>
    <row r="113" spans="1:7" x14ac:dyDescent="0.25">
      <c r="A113" s="53" t="s">
        <v>31</v>
      </c>
      <c r="B113" s="46" t="s">
        <v>100</v>
      </c>
      <c r="C113" s="28"/>
      <c r="D113" s="28" t="s">
        <v>23</v>
      </c>
      <c r="E113" s="44">
        <v>1</v>
      </c>
      <c r="F113" s="1" t="s">
        <v>15</v>
      </c>
      <c r="G113" s="21" t="str">
        <f t="shared" si="6"/>
        <v xml:space="preserve">$   - </v>
      </c>
    </row>
    <row r="114" spans="1:7" x14ac:dyDescent="0.25">
      <c r="A114" s="53" t="s">
        <v>32</v>
      </c>
      <c r="B114" s="46" t="s">
        <v>102</v>
      </c>
      <c r="C114" s="28"/>
      <c r="D114" s="28" t="s">
        <v>23</v>
      </c>
      <c r="E114" s="44">
        <v>1</v>
      </c>
      <c r="F114" s="1" t="s">
        <v>15</v>
      </c>
      <c r="G114" s="21" t="str">
        <f t="shared" si="6"/>
        <v xml:space="preserve">$   - </v>
      </c>
    </row>
    <row r="115" spans="1:7" x14ac:dyDescent="0.25">
      <c r="A115" s="53" t="s">
        <v>33</v>
      </c>
      <c r="B115" s="46" t="s">
        <v>104</v>
      </c>
      <c r="C115" s="28"/>
      <c r="D115" s="28" t="s">
        <v>23</v>
      </c>
      <c r="E115" s="44">
        <v>1</v>
      </c>
      <c r="F115" s="1" t="s">
        <v>15</v>
      </c>
      <c r="G115" s="21" t="str">
        <f t="shared" si="6"/>
        <v xml:space="preserve">$   - </v>
      </c>
    </row>
    <row r="116" spans="1:7" x14ac:dyDescent="0.25">
      <c r="A116" s="53" t="s">
        <v>34</v>
      </c>
      <c r="B116" s="46" t="s">
        <v>106</v>
      </c>
      <c r="C116" s="28"/>
      <c r="D116" s="28" t="s">
        <v>23</v>
      </c>
      <c r="E116" s="44">
        <v>1</v>
      </c>
      <c r="F116" s="1" t="s">
        <v>15</v>
      </c>
      <c r="G116" s="21" t="str">
        <f t="shared" si="6"/>
        <v xml:space="preserve">$   - </v>
      </c>
    </row>
    <row r="117" spans="1:7" x14ac:dyDescent="0.25">
      <c r="A117" s="53" t="s">
        <v>35</v>
      </c>
      <c r="B117" s="46" t="s">
        <v>108</v>
      </c>
      <c r="C117" s="28"/>
      <c r="D117" s="28" t="s">
        <v>23</v>
      </c>
      <c r="E117" s="44">
        <v>1</v>
      </c>
      <c r="F117" s="1" t="s">
        <v>15</v>
      </c>
      <c r="G117" s="21" t="str">
        <f t="shared" si="6"/>
        <v xml:space="preserve">$   - </v>
      </c>
    </row>
    <row r="118" spans="1:7" x14ac:dyDescent="0.25">
      <c r="A118" s="53" t="s">
        <v>36</v>
      </c>
      <c r="B118" s="46" t="s">
        <v>110</v>
      </c>
      <c r="C118" s="28"/>
      <c r="D118" s="28" t="s">
        <v>23</v>
      </c>
      <c r="E118" s="44">
        <v>1</v>
      </c>
      <c r="F118" s="1" t="s">
        <v>15</v>
      </c>
      <c r="G118" s="21" t="str">
        <f t="shared" si="6"/>
        <v xml:space="preserve">$   - </v>
      </c>
    </row>
    <row r="119" spans="1:7" x14ac:dyDescent="0.25">
      <c r="A119" s="54" t="s">
        <v>37</v>
      </c>
      <c r="B119" s="46" t="s">
        <v>112</v>
      </c>
      <c r="C119" s="28"/>
      <c r="D119" s="28" t="s">
        <v>23</v>
      </c>
      <c r="E119" s="44">
        <v>1</v>
      </c>
      <c r="F119" s="1" t="s">
        <v>15</v>
      </c>
      <c r="G119" s="21" t="str">
        <f t="shared" si="6"/>
        <v xml:space="preserve">$   - </v>
      </c>
    </row>
    <row r="120" spans="1:7" x14ac:dyDescent="0.25">
      <c r="A120" s="54" t="s">
        <v>38</v>
      </c>
      <c r="B120" s="46" t="s">
        <v>114</v>
      </c>
      <c r="C120" s="28"/>
      <c r="D120" s="28" t="s">
        <v>23</v>
      </c>
      <c r="E120" s="44">
        <v>1</v>
      </c>
      <c r="F120" s="1" t="s">
        <v>15</v>
      </c>
      <c r="G120" s="21" t="str">
        <f t="shared" si="6"/>
        <v xml:space="preserve">$   - </v>
      </c>
    </row>
    <row r="121" spans="1:7" x14ac:dyDescent="0.25">
      <c r="A121" s="54" t="s">
        <v>39</v>
      </c>
      <c r="B121" s="46" t="s">
        <v>119</v>
      </c>
      <c r="C121" s="28"/>
      <c r="D121" s="28" t="s">
        <v>23</v>
      </c>
      <c r="E121" s="44">
        <v>1</v>
      </c>
      <c r="F121" s="1" t="s">
        <v>15</v>
      </c>
      <c r="G121" s="21" t="str">
        <f t="shared" si="6"/>
        <v xml:space="preserve">$   - </v>
      </c>
    </row>
    <row r="122" spans="1:7" x14ac:dyDescent="0.25">
      <c r="A122" s="54" t="s">
        <v>40</v>
      </c>
      <c r="B122" s="46" t="s">
        <v>120</v>
      </c>
      <c r="C122" s="28"/>
      <c r="D122" s="28" t="s">
        <v>23</v>
      </c>
      <c r="E122" s="44">
        <v>1</v>
      </c>
      <c r="F122" s="1" t="s">
        <v>15</v>
      </c>
      <c r="G122" s="21" t="str">
        <f t="shared" si="6"/>
        <v xml:space="preserve">$   - </v>
      </c>
    </row>
    <row r="123" spans="1:7" x14ac:dyDescent="0.25">
      <c r="A123" s="54" t="s">
        <v>41</v>
      </c>
      <c r="B123" s="46" t="s">
        <v>116</v>
      </c>
      <c r="C123" s="28"/>
      <c r="D123" s="28" t="s">
        <v>23</v>
      </c>
      <c r="E123" s="44">
        <v>1</v>
      </c>
      <c r="F123" s="1" t="s">
        <v>15</v>
      </c>
      <c r="G123" s="21" t="str">
        <f t="shared" si="6"/>
        <v xml:space="preserve">$   - </v>
      </c>
    </row>
    <row r="124" spans="1:7" x14ac:dyDescent="0.25">
      <c r="A124" s="54" t="s">
        <v>42</v>
      </c>
      <c r="B124" s="46" t="s">
        <v>118</v>
      </c>
      <c r="C124" s="28"/>
      <c r="D124" s="28" t="s">
        <v>23</v>
      </c>
      <c r="E124" s="44">
        <v>1</v>
      </c>
      <c r="F124" s="1" t="s">
        <v>15</v>
      </c>
      <c r="G124" s="21" t="str">
        <f t="shared" si="6"/>
        <v xml:space="preserve">$   - </v>
      </c>
    </row>
    <row r="125" spans="1:7" x14ac:dyDescent="0.25">
      <c r="A125" s="36"/>
      <c r="B125" s="50"/>
      <c r="C125" s="51"/>
      <c r="D125" s="18"/>
      <c r="E125" s="19"/>
      <c r="F125" s="20"/>
      <c r="G125" s="21"/>
    </row>
    <row r="126" spans="1:7" x14ac:dyDescent="0.25">
      <c r="A126" s="26">
        <f>A102+1</f>
        <v>8</v>
      </c>
      <c r="B126" s="16" t="s">
        <v>44</v>
      </c>
      <c r="C126" s="55" t="s">
        <v>82</v>
      </c>
      <c r="D126" s="18"/>
      <c r="E126" s="19"/>
      <c r="F126" s="20"/>
      <c r="G126" s="21"/>
    </row>
    <row r="127" spans="1:7" x14ac:dyDescent="0.25">
      <c r="A127" s="56" t="s">
        <v>18</v>
      </c>
      <c r="B127" s="39" t="s">
        <v>138</v>
      </c>
      <c r="C127" s="41"/>
      <c r="D127" s="28" t="s">
        <v>11</v>
      </c>
      <c r="E127" s="44">
        <v>1</v>
      </c>
      <c r="F127" s="2" t="s">
        <v>15</v>
      </c>
      <c r="G127" s="47" t="str">
        <f t="shared" ref="G127:G128" si="7">IF(OR(ISTEXT(F127),ISBLANK(F127)), "$   - ",ROUND(E127*F127,2))</f>
        <v xml:space="preserve">$   - </v>
      </c>
    </row>
    <row r="128" spans="1:7" x14ac:dyDescent="0.25">
      <c r="A128" s="57" t="s">
        <v>19</v>
      </c>
      <c r="B128" s="39" t="s">
        <v>139</v>
      </c>
      <c r="C128" s="41"/>
      <c r="D128" s="28" t="s">
        <v>11</v>
      </c>
      <c r="E128" s="44">
        <v>1</v>
      </c>
      <c r="F128" s="2" t="s">
        <v>15</v>
      </c>
      <c r="G128" s="47" t="str">
        <f t="shared" si="7"/>
        <v xml:space="preserve">$   - </v>
      </c>
    </row>
    <row r="129" spans="1:7" x14ac:dyDescent="0.25">
      <c r="A129" s="58"/>
      <c r="B129" s="42"/>
      <c r="C129" s="24"/>
      <c r="D129" s="28"/>
      <c r="E129" s="44"/>
      <c r="F129" s="47"/>
      <c r="G129" s="47"/>
    </row>
    <row r="130" spans="1:7" ht="13.2" customHeight="1" x14ac:dyDescent="0.25">
      <c r="A130" s="59">
        <f>A126+1</f>
        <v>9</v>
      </c>
      <c r="B130" s="16" t="s">
        <v>45</v>
      </c>
      <c r="C130" s="28" t="s">
        <v>13</v>
      </c>
      <c r="D130" s="28" t="s">
        <v>10</v>
      </c>
      <c r="E130" s="44">
        <v>160</v>
      </c>
      <c r="F130" s="2" t="s">
        <v>15</v>
      </c>
      <c r="G130" s="47" t="str">
        <f t="shared" ref="G130" si="8">IF(OR(ISTEXT(F130),ISBLANK(F130)), "$   - ",ROUND(E130*F130,2))</f>
        <v xml:space="preserve">$   - </v>
      </c>
    </row>
    <row r="131" spans="1:7" ht="13.2" customHeight="1" x14ac:dyDescent="0.25">
      <c r="A131" s="59"/>
      <c r="B131" s="16"/>
      <c r="C131" s="24"/>
      <c r="D131" s="28"/>
      <c r="E131" s="44"/>
      <c r="F131" s="47"/>
      <c r="G131" s="47"/>
    </row>
    <row r="132" spans="1:7" ht="13.2" customHeight="1" x14ac:dyDescent="0.25">
      <c r="A132" s="59">
        <f>A130+1</f>
        <v>10</v>
      </c>
      <c r="B132" s="16" t="s">
        <v>122</v>
      </c>
      <c r="C132" s="28"/>
      <c r="D132" s="28"/>
      <c r="E132" s="44"/>
      <c r="F132" s="47"/>
      <c r="G132" s="47"/>
    </row>
    <row r="133" spans="1:7" ht="13.2" customHeight="1" x14ac:dyDescent="0.25">
      <c r="A133" s="60" t="s">
        <v>18</v>
      </c>
      <c r="B133" s="46" t="s">
        <v>57</v>
      </c>
      <c r="C133" s="28" t="s">
        <v>130</v>
      </c>
      <c r="D133" s="28"/>
      <c r="E133" s="44"/>
      <c r="F133" s="47"/>
      <c r="G133" s="47"/>
    </row>
    <row r="134" spans="1:7" ht="13.2" customHeight="1" x14ac:dyDescent="0.25">
      <c r="A134" s="57" t="s">
        <v>29</v>
      </c>
      <c r="B134" s="40" t="s">
        <v>77</v>
      </c>
      <c r="C134" s="28"/>
      <c r="D134" s="28" t="s">
        <v>14</v>
      </c>
      <c r="E134" s="38">
        <v>1.2</v>
      </c>
      <c r="F134" s="2" t="s">
        <v>15</v>
      </c>
      <c r="G134" s="47" t="str">
        <f>IF(OR(ISTEXT(F134),ISBLANK(F134)), "$   - ",ROUND(E134*F134,2))</f>
        <v xml:space="preserve">$   - </v>
      </c>
    </row>
    <row r="135" spans="1:7" ht="13.2" customHeight="1" x14ac:dyDescent="0.25">
      <c r="A135" s="61"/>
      <c r="B135" s="40"/>
      <c r="C135" s="28"/>
      <c r="D135" s="28"/>
      <c r="E135" s="38"/>
      <c r="F135" s="47"/>
      <c r="G135" s="47"/>
    </row>
    <row r="136" spans="1:7" ht="26.4" x14ac:dyDescent="0.25">
      <c r="A136" s="60" t="s">
        <v>19</v>
      </c>
      <c r="B136" s="46" t="s">
        <v>58</v>
      </c>
      <c r="C136" s="28" t="s">
        <v>130</v>
      </c>
      <c r="D136" s="28"/>
      <c r="E136" s="44"/>
      <c r="F136" s="47"/>
      <c r="G136" s="47"/>
    </row>
    <row r="137" spans="1:7" ht="26.4" x14ac:dyDescent="0.25">
      <c r="A137" s="57" t="s">
        <v>29</v>
      </c>
      <c r="B137" s="40" t="s">
        <v>155</v>
      </c>
      <c r="C137" s="28"/>
      <c r="D137" s="28" t="s">
        <v>10</v>
      </c>
      <c r="E137" s="44">
        <v>2</v>
      </c>
      <c r="F137" s="2" t="s">
        <v>15</v>
      </c>
      <c r="G137" s="47" t="str">
        <f>IF(OR(ISTEXT(F137),ISBLANK(F137)), "$   - ",ROUND(E137*F137,2))</f>
        <v xml:space="preserve">$   - </v>
      </c>
    </row>
    <row r="138" spans="1:7" x14ac:dyDescent="0.25">
      <c r="A138" s="61"/>
      <c r="B138" s="40"/>
      <c r="C138" s="28"/>
      <c r="D138" s="28"/>
      <c r="E138" s="44"/>
      <c r="F138" s="47"/>
      <c r="G138" s="47"/>
    </row>
    <row r="139" spans="1:7" ht="26.4" x14ac:dyDescent="0.25">
      <c r="A139" s="60" t="s">
        <v>20</v>
      </c>
      <c r="B139" s="46" t="s">
        <v>156</v>
      </c>
      <c r="C139" s="28" t="s">
        <v>130</v>
      </c>
      <c r="D139" s="28"/>
      <c r="E139" s="44"/>
      <c r="F139" s="47"/>
      <c r="G139" s="47"/>
    </row>
    <row r="140" spans="1:7" ht="13.2" customHeight="1" x14ac:dyDescent="0.25">
      <c r="A140" s="57" t="s">
        <v>29</v>
      </c>
      <c r="B140" s="40" t="s">
        <v>59</v>
      </c>
      <c r="C140" s="28"/>
      <c r="D140" s="28" t="s">
        <v>10</v>
      </c>
      <c r="E140" s="44">
        <v>2</v>
      </c>
      <c r="F140" s="2" t="s">
        <v>15</v>
      </c>
      <c r="G140" s="47" t="str">
        <f>IF(OR(ISTEXT(F140),ISBLANK(F140)), "$   - ",ROUND(E140*F140,2))</f>
        <v xml:space="preserve">$   - </v>
      </c>
    </row>
    <row r="141" spans="1:7" ht="13.2" customHeight="1" x14ac:dyDescent="0.25">
      <c r="A141" s="57" t="s">
        <v>65</v>
      </c>
      <c r="B141" s="49" t="s">
        <v>60</v>
      </c>
      <c r="C141" s="28"/>
      <c r="D141" s="28" t="s">
        <v>10</v>
      </c>
      <c r="E141" s="44">
        <v>1</v>
      </c>
      <c r="F141" s="2" t="s">
        <v>15</v>
      </c>
      <c r="G141" s="47" t="str">
        <f>IF(OR(ISTEXT(F141),ISBLANK(F141)), "$   - ",ROUND(E141*F141,2))</f>
        <v xml:space="preserve">$   - </v>
      </c>
    </row>
    <row r="142" spans="1:7" ht="13.2" customHeight="1" x14ac:dyDescent="0.25">
      <c r="A142" s="61"/>
      <c r="B142" s="49"/>
      <c r="C142" s="28"/>
      <c r="D142" s="28"/>
      <c r="E142" s="44"/>
      <c r="F142" s="47"/>
      <c r="G142" s="47"/>
    </row>
    <row r="143" spans="1:7" ht="26.4" x14ac:dyDescent="0.25">
      <c r="A143" s="60" t="s">
        <v>24</v>
      </c>
      <c r="B143" s="46" t="s">
        <v>131</v>
      </c>
      <c r="C143" s="28" t="s">
        <v>129</v>
      </c>
      <c r="D143" s="28"/>
      <c r="E143" s="44"/>
      <c r="F143" s="47"/>
      <c r="G143" s="47"/>
    </row>
    <row r="144" spans="1:7" ht="13.2" customHeight="1" x14ac:dyDescent="0.25">
      <c r="A144" s="57" t="s">
        <v>29</v>
      </c>
      <c r="B144" s="40" t="s">
        <v>77</v>
      </c>
      <c r="C144" s="28"/>
      <c r="D144" s="28" t="s">
        <v>14</v>
      </c>
      <c r="E144" s="38">
        <v>4.4000000000000004</v>
      </c>
      <c r="F144" s="2" t="s">
        <v>15</v>
      </c>
      <c r="G144" s="47" t="str">
        <f>IF(OR(ISTEXT(F144),ISBLANK(F144)), "$   - ",ROUND(E144*F144,2))</f>
        <v xml:space="preserve">$   - </v>
      </c>
    </row>
    <row r="145" spans="1:7" ht="13.2" customHeight="1" x14ac:dyDescent="0.25">
      <c r="A145" s="59"/>
      <c r="B145" s="16"/>
      <c r="C145" s="24"/>
      <c r="D145" s="28"/>
      <c r="E145" s="44"/>
      <c r="F145" s="47"/>
      <c r="G145" s="47"/>
    </row>
    <row r="146" spans="1:7" ht="26.4" x14ac:dyDescent="0.25">
      <c r="A146" s="62">
        <f>A132+1</f>
        <v>11</v>
      </c>
      <c r="B146" s="16" t="s">
        <v>132</v>
      </c>
      <c r="C146" s="28" t="s">
        <v>129</v>
      </c>
      <c r="D146" s="28"/>
      <c r="E146" s="44"/>
      <c r="F146" s="47"/>
      <c r="G146" s="47"/>
    </row>
    <row r="147" spans="1:7" x14ac:dyDescent="0.25">
      <c r="A147" s="45" t="s">
        <v>18</v>
      </c>
      <c r="B147" s="39" t="s">
        <v>140</v>
      </c>
      <c r="C147" s="28"/>
      <c r="D147" s="28" t="s">
        <v>11</v>
      </c>
      <c r="E147" s="44">
        <v>1</v>
      </c>
      <c r="F147" s="1" t="s">
        <v>15</v>
      </c>
      <c r="G147" s="21" t="str">
        <f t="shared" ref="G147:G157" si="9">IF(OR(ISTEXT(F147),ISBLANK(F147)), "$   - ",ROUND(E147*F147,2))</f>
        <v xml:space="preserve">$   - </v>
      </c>
    </row>
    <row r="148" spans="1:7" x14ac:dyDescent="0.25">
      <c r="A148" s="45" t="s">
        <v>19</v>
      </c>
      <c r="B148" s="39" t="s">
        <v>141</v>
      </c>
      <c r="C148" s="28"/>
      <c r="D148" s="28" t="s">
        <v>11</v>
      </c>
      <c r="E148" s="44">
        <v>1</v>
      </c>
      <c r="F148" s="1" t="s">
        <v>15</v>
      </c>
      <c r="G148" s="21" t="str">
        <f t="shared" si="9"/>
        <v xml:space="preserve">$   - </v>
      </c>
    </row>
    <row r="149" spans="1:7" x14ac:dyDescent="0.25">
      <c r="A149" s="45" t="s">
        <v>20</v>
      </c>
      <c r="B149" s="39" t="s">
        <v>142</v>
      </c>
      <c r="C149" s="28"/>
      <c r="D149" s="28" t="s">
        <v>11</v>
      </c>
      <c r="E149" s="44">
        <v>1</v>
      </c>
      <c r="F149" s="1" t="s">
        <v>15</v>
      </c>
      <c r="G149" s="21" t="str">
        <f t="shared" si="9"/>
        <v xml:space="preserve">$   - </v>
      </c>
    </row>
    <row r="150" spans="1:7" x14ac:dyDescent="0.25">
      <c r="A150" s="45" t="s">
        <v>24</v>
      </c>
      <c r="B150" s="39" t="s">
        <v>143</v>
      </c>
      <c r="C150" s="28"/>
      <c r="D150" s="28" t="s">
        <v>11</v>
      </c>
      <c r="E150" s="44">
        <v>1</v>
      </c>
      <c r="F150" s="1" t="s">
        <v>15</v>
      </c>
      <c r="G150" s="21" t="str">
        <f t="shared" si="9"/>
        <v xml:space="preserve">$   - </v>
      </c>
    </row>
    <row r="151" spans="1:7" x14ac:dyDescent="0.25">
      <c r="A151" s="45" t="s">
        <v>25</v>
      </c>
      <c r="B151" s="39" t="s">
        <v>144</v>
      </c>
      <c r="C151" s="28"/>
      <c r="D151" s="28" t="s">
        <v>11</v>
      </c>
      <c r="E151" s="44">
        <v>1</v>
      </c>
      <c r="F151" s="1" t="s">
        <v>15</v>
      </c>
      <c r="G151" s="21" t="str">
        <f t="shared" si="9"/>
        <v xml:space="preserve">$   - </v>
      </c>
    </row>
    <row r="152" spans="1:7" x14ac:dyDescent="0.25">
      <c r="A152" s="45" t="s">
        <v>26</v>
      </c>
      <c r="B152" s="39" t="s">
        <v>145</v>
      </c>
      <c r="C152" s="28"/>
      <c r="D152" s="28" t="s">
        <v>11</v>
      </c>
      <c r="E152" s="44">
        <v>1</v>
      </c>
      <c r="F152" s="1" t="s">
        <v>15</v>
      </c>
      <c r="G152" s="21" t="str">
        <f t="shared" si="9"/>
        <v xml:space="preserve">$   - </v>
      </c>
    </row>
    <row r="153" spans="1:7" x14ac:dyDescent="0.25">
      <c r="A153" s="45" t="s">
        <v>27</v>
      </c>
      <c r="B153" s="39" t="s">
        <v>146</v>
      </c>
      <c r="C153" s="28"/>
      <c r="D153" s="28" t="s">
        <v>11</v>
      </c>
      <c r="E153" s="44">
        <v>1</v>
      </c>
      <c r="F153" s="1" t="s">
        <v>15</v>
      </c>
      <c r="G153" s="21" t="str">
        <f t="shared" si="9"/>
        <v xml:space="preserve">$   - </v>
      </c>
    </row>
    <row r="154" spans="1:7" x14ac:dyDescent="0.25">
      <c r="A154" s="45" t="s">
        <v>28</v>
      </c>
      <c r="B154" s="39" t="s">
        <v>147</v>
      </c>
      <c r="C154" s="28"/>
      <c r="D154" s="28" t="s">
        <v>11</v>
      </c>
      <c r="E154" s="44">
        <v>1</v>
      </c>
      <c r="F154" s="1" t="s">
        <v>15</v>
      </c>
      <c r="G154" s="21" t="str">
        <f t="shared" si="9"/>
        <v xml:space="preserve">$   - </v>
      </c>
    </row>
    <row r="155" spans="1:7" x14ac:dyDescent="0.25">
      <c r="A155" s="45" t="s">
        <v>29</v>
      </c>
      <c r="B155" s="39" t="s">
        <v>148</v>
      </c>
      <c r="C155" s="28"/>
      <c r="D155" s="28" t="s">
        <v>11</v>
      </c>
      <c r="E155" s="44">
        <v>1</v>
      </c>
      <c r="F155" s="1" t="s">
        <v>15</v>
      </c>
      <c r="G155" s="21" t="str">
        <f t="shared" si="9"/>
        <v xml:space="preserve">$   - </v>
      </c>
    </row>
    <row r="156" spans="1:7" x14ac:dyDescent="0.25">
      <c r="A156" s="45" t="s">
        <v>30</v>
      </c>
      <c r="B156" s="39" t="s">
        <v>149</v>
      </c>
      <c r="C156" s="28"/>
      <c r="D156" s="28" t="s">
        <v>11</v>
      </c>
      <c r="E156" s="44">
        <v>1</v>
      </c>
      <c r="F156" s="1" t="s">
        <v>15</v>
      </c>
      <c r="G156" s="21" t="str">
        <f t="shared" si="9"/>
        <v xml:space="preserve">$   - </v>
      </c>
    </row>
    <row r="157" spans="1:7" x14ac:dyDescent="0.25">
      <c r="A157" s="45" t="s">
        <v>31</v>
      </c>
      <c r="B157" s="39" t="s">
        <v>150</v>
      </c>
      <c r="C157" s="28"/>
      <c r="D157" s="28" t="s">
        <v>11</v>
      </c>
      <c r="E157" s="44">
        <v>1</v>
      </c>
      <c r="F157" s="1" t="s">
        <v>15</v>
      </c>
      <c r="G157" s="21" t="str">
        <f t="shared" si="9"/>
        <v xml:space="preserve">$   - </v>
      </c>
    </row>
    <row r="158" spans="1:7" x14ac:dyDescent="0.25">
      <c r="A158" s="63"/>
      <c r="B158" s="16"/>
      <c r="C158" s="28"/>
      <c r="D158" s="28"/>
      <c r="E158" s="120"/>
      <c r="F158" s="121"/>
      <c r="G158" s="121"/>
    </row>
    <row r="159" spans="1:7" x14ac:dyDescent="0.25">
      <c r="A159" s="26">
        <f>A146+1</f>
        <v>12</v>
      </c>
      <c r="B159" s="16" t="s">
        <v>49</v>
      </c>
      <c r="C159" s="55"/>
      <c r="D159" s="18"/>
      <c r="E159" s="117"/>
      <c r="F159" s="118"/>
      <c r="G159" s="119"/>
    </row>
    <row r="160" spans="1:7" x14ac:dyDescent="0.25">
      <c r="A160" s="54" t="s">
        <v>18</v>
      </c>
      <c r="B160" s="42" t="s">
        <v>50</v>
      </c>
      <c r="C160" s="55" t="s">
        <v>128</v>
      </c>
      <c r="D160" s="28"/>
      <c r="E160" s="122"/>
      <c r="F160" s="118"/>
      <c r="G160" s="119"/>
    </row>
    <row r="161" spans="1:7" x14ac:dyDescent="0.25">
      <c r="A161" s="45" t="s">
        <v>29</v>
      </c>
      <c r="B161" s="43" t="s">
        <v>51</v>
      </c>
      <c r="C161" s="41"/>
      <c r="D161" s="28" t="s">
        <v>14</v>
      </c>
      <c r="E161" s="38">
        <v>5</v>
      </c>
      <c r="F161" s="1" t="s">
        <v>15</v>
      </c>
      <c r="G161" s="21" t="str">
        <f t="shared" ref="G161:G164" si="10">IF(OR(ISTEXT(F161),ISBLANK(F161)), "$   - ",ROUND(E161*F161,2))</f>
        <v xml:space="preserve">$   - </v>
      </c>
    </row>
    <row r="162" spans="1:7" x14ac:dyDescent="0.25">
      <c r="A162" s="45" t="s">
        <v>65</v>
      </c>
      <c r="B162" s="43" t="s">
        <v>52</v>
      </c>
      <c r="C162" s="41"/>
      <c r="D162" s="28" t="s">
        <v>14</v>
      </c>
      <c r="E162" s="38">
        <v>5</v>
      </c>
      <c r="F162" s="1" t="s">
        <v>15</v>
      </c>
      <c r="G162" s="21" t="str">
        <f t="shared" si="10"/>
        <v xml:space="preserve">$   - </v>
      </c>
    </row>
    <row r="163" spans="1:7" x14ac:dyDescent="0.25">
      <c r="A163" s="45" t="s">
        <v>67</v>
      </c>
      <c r="B163" s="43" t="s">
        <v>78</v>
      </c>
      <c r="C163" s="41"/>
      <c r="D163" s="28" t="s">
        <v>10</v>
      </c>
      <c r="E163" s="44">
        <v>5</v>
      </c>
      <c r="F163" s="1" t="s">
        <v>15</v>
      </c>
      <c r="G163" s="21" t="str">
        <f t="shared" si="10"/>
        <v xml:space="preserve">$   - </v>
      </c>
    </row>
    <row r="164" spans="1:7" x14ac:dyDescent="0.25">
      <c r="A164" s="45" t="s">
        <v>73</v>
      </c>
      <c r="B164" s="43" t="s">
        <v>53</v>
      </c>
      <c r="C164" s="28"/>
      <c r="D164" s="28" t="s">
        <v>10</v>
      </c>
      <c r="E164" s="44">
        <v>10</v>
      </c>
      <c r="F164" s="1" t="s">
        <v>15</v>
      </c>
      <c r="G164" s="21" t="str">
        <f t="shared" si="10"/>
        <v xml:space="preserve">$   - </v>
      </c>
    </row>
    <row r="165" spans="1:7" x14ac:dyDescent="0.25">
      <c r="A165" s="45"/>
      <c r="B165" s="35"/>
      <c r="C165" s="28"/>
      <c r="D165" s="32"/>
      <c r="E165" s="64"/>
      <c r="F165" s="20"/>
      <c r="G165" s="21"/>
    </row>
    <row r="166" spans="1:7" x14ac:dyDescent="0.25">
      <c r="A166" s="54" t="s">
        <v>19</v>
      </c>
      <c r="B166" s="30" t="s">
        <v>153</v>
      </c>
      <c r="C166" s="28" t="s">
        <v>128</v>
      </c>
      <c r="D166" s="32" t="s">
        <v>136</v>
      </c>
      <c r="E166" s="33">
        <v>30</v>
      </c>
      <c r="F166" s="1" t="s">
        <v>15</v>
      </c>
      <c r="G166" s="21" t="str">
        <f>IF(OR(ISTEXT(F166),ISBLANK(F166)), "$   - ",ROUND(E166*F166,2))</f>
        <v xml:space="preserve">$   - </v>
      </c>
    </row>
    <row r="167" spans="1:7" x14ac:dyDescent="0.25">
      <c r="A167" s="54"/>
      <c r="B167" s="30"/>
      <c r="C167" s="28"/>
      <c r="D167" s="32"/>
      <c r="E167" s="33"/>
      <c r="F167" s="20"/>
      <c r="G167" s="21"/>
    </row>
    <row r="168" spans="1:7" ht="26.4" x14ac:dyDescent="0.25">
      <c r="A168" s="54" t="s">
        <v>20</v>
      </c>
      <c r="B168" s="39" t="s">
        <v>154</v>
      </c>
      <c r="C168" s="28" t="s">
        <v>79</v>
      </c>
      <c r="D168" s="32" t="s">
        <v>136</v>
      </c>
      <c r="E168" s="33">
        <v>30</v>
      </c>
      <c r="F168" s="1" t="s">
        <v>15</v>
      </c>
      <c r="G168" s="21" t="str">
        <f>IF(OR(ISTEXT(F168),ISBLANK(F168)), "$   - ",ROUND(E168*F168,2))</f>
        <v xml:space="preserve">$   - </v>
      </c>
    </row>
    <row r="169" spans="1:7" x14ac:dyDescent="0.25">
      <c r="A169" s="54"/>
      <c r="B169" s="39"/>
      <c r="C169" s="28"/>
      <c r="D169" s="32"/>
      <c r="E169" s="65"/>
      <c r="F169" s="20"/>
      <c r="G169" s="21"/>
    </row>
    <row r="170" spans="1:7" ht="26.4" x14ac:dyDescent="0.25">
      <c r="A170" s="54" t="s">
        <v>24</v>
      </c>
      <c r="B170" s="39" t="s">
        <v>151</v>
      </c>
      <c r="C170" s="28" t="s">
        <v>80</v>
      </c>
      <c r="D170" s="28" t="s">
        <v>14</v>
      </c>
      <c r="E170" s="38">
        <v>5</v>
      </c>
      <c r="F170" s="1" t="s">
        <v>15</v>
      </c>
      <c r="G170" s="21" t="str">
        <f>IF(OR(ISTEXT(F170),ISBLANK(F170)), "$   - ",ROUND(E170*F170,2))</f>
        <v xml:space="preserve">$   - </v>
      </c>
    </row>
    <row r="171" spans="1:7" x14ac:dyDescent="0.25">
      <c r="A171" s="54"/>
      <c r="B171" s="66"/>
      <c r="C171" s="28"/>
      <c r="D171" s="28"/>
      <c r="E171" s="38"/>
      <c r="F171" s="20"/>
      <c r="G171" s="21"/>
    </row>
    <row r="172" spans="1:7" ht="26.4" x14ac:dyDescent="0.25">
      <c r="A172" s="54" t="s">
        <v>25</v>
      </c>
      <c r="B172" s="67" t="s">
        <v>157</v>
      </c>
      <c r="C172" s="28" t="s">
        <v>128</v>
      </c>
      <c r="D172" s="28" t="s">
        <v>10</v>
      </c>
      <c r="E172" s="44">
        <v>5</v>
      </c>
      <c r="F172" s="1" t="s">
        <v>15</v>
      </c>
      <c r="G172" s="21" t="str">
        <f>IF(OR(ISTEXT(F172),ISBLANK(F172)), "$   - ",ROUND(E172*F172,2))</f>
        <v xml:space="preserve">$   - </v>
      </c>
    </row>
    <row r="173" spans="1:7" x14ac:dyDescent="0.25">
      <c r="A173" s="36"/>
      <c r="B173" s="50"/>
      <c r="C173" s="51"/>
      <c r="D173" s="18"/>
      <c r="E173" s="19"/>
      <c r="F173" s="20"/>
      <c r="G173" s="21"/>
    </row>
    <row r="174" spans="1:7" ht="39.6" x14ac:dyDescent="0.25">
      <c r="A174" s="26">
        <f>A159+1</f>
        <v>13</v>
      </c>
      <c r="B174" s="68" t="s">
        <v>55</v>
      </c>
      <c r="C174" s="28" t="s">
        <v>134</v>
      </c>
      <c r="D174" s="28" t="s">
        <v>56</v>
      </c>
      <c r="E174" s="44">
        <v>1</v>
      </c>
      <c r="F174" s="20">
        <v>100000</v>
      </c>
      <c r="G174" s="21">
        <f t="shared" ref="G159:G174" si="11">IF(OR(ISTEXT(F174),ISBLANK(F174)), "$   - ",ROUND(E174*F174,2))</f>
        <v>100000</v>
      </c>
    </row>
    <row r="175" spans="1:7" ht="13.8" thickBot="1" x14ac:dyDescent="0.3">
      <c r="A175" s="69"/>
      <c r="B175" s="70"/>
      <c r="C175" s="71"/>
      <c r="D175" s="72"/>
      <c r="E175" s="73"/>
      <c r="F175" s="20"/>
      <c r="G175" s="21"/>
    </row>
    <row r="176" spans="1:7" ht="14.4" thickTop="1" x14ac:dyDescent="0.25">
      <c r="A176" s="74"/>
      <c r="B176" s="75"/>
      <c r="C176" s="76"/>
      <c r="D176" s="77"/>
      <c r="E176" s="78"/>
      <c r="F176" s="79"/>
      <c r="G176" s="80"/>
    </row>
    <row r="177" spans="1:7" ht="13.8" x14ac:dyDescent="0.25">
      <c r="A177" s="81"/>
      <c r="B177" s="82"/>
      <c r="C177" s="83"/>
      <c r="D177" s="84"/>
      <c r="E177" s="85"/>
      <c r="F177" s="110"/>
      <c r="G177" s="111"/>
    </row>
    <row r="178" spans="1:7" ht="13.8" x14ac:dyDescent="0.25">
      <c r="A178" s="81" t="s">
        <v>135</v>
      </c>
      <c r="D178" s="84"/>
      <c r="E178" s="85"/>
      <c r="F178" s="113">
        <f>SUM(G6:G175)</f>
        <v>100000</v>
      </c>
      <c r="G178" s="114"/>
    </row>
    <row r="179" spans="1:7" ht="13.8" x14ac:dyDescent="0.25">
      <c r="A179" s="86"/>
      <c r="B179" s="87"/>
      <c r="C179" s="88"/>
      <c r="D179" s="89"/>
      <c r="E179" s="90"/>
      <c r="F179" s="91"/>
      <c r="G179" s="91"/>
    </row>
    <row r="180" spans="1:7" x14ac:dyDescent="0.25">
      <c r="A180" s="92"/>
      <c r="B180" s="93"/>
      <c r="C180" s="94"/>
      <c r="D180" s="95"/>
      <c r="G180" s="96"/>
    </row>
    <row r="181" spans="1:7" x14ac:dyDescent="0.25">
      <c r="A181" s="97"/>
      <c r="B181" s="93"/>
      <c r="C181" s="94"/>
      <c r="D181" s="95"/>
      <c r="E181" s="123"/>
      <c r="F181" s="124"/>
      <c r="G181" s="125"/>
    </row>
    <row r="182" spans="1:7" x14ac:dyDescent="0.25">
      <c r="A182" s="97"/>
      <c r="B182" s="93"/>
      <c r="C182" s="94"/>
      <c r="D182" s="95"/>
      <c r="E182" s="115" t="s">
        <v>12</v>
      </c>
      <c r="F182" s="115"/>
      <c r="G182" s="101"/>
    </row>
    <row r="183" spans="1:7" x14ac:dyDescent="0.25">
      <c r="A183" s="102"/>
      <c r="B183" s="103"/>
      <c r="C183" s="104"/>
      <c r="D183" s="105"/>
      <c r="E183" s="98"/>
      <c r="F183" s="99"/>
      <c r="G183" s="100"/>
    </row>
    <row r="185" spans="1:7" x14ac:dyDescent="0.25">
      <c r="A185" s="69"/>
      <c r="B185" s="116"/>
      <c r="C185" s="116"/>
      <c r="D185" s="116"/>
      <c r="E185" s="116"/>
      <c r="F185" s="106"/>
      <c r="G185" s="106"/>
    </row>
    <row r="186" spans="1:7" x14ac:dyDescent="0.25">
      <c r="A186" s="69"/>
      <c r="B186" s="116"/>
      <c r="C186" s="116"/>
      <c r="D186" s="116"/>
      <c r="E186" s="116"/>
      <c r="F186" s="106"/>
      <c r="G186" s="106"/>
    </row>
    <row r="187" spans="1:7" x14ac:dyDescent="0.25">
      <c r="A187" s="69"/>
      <c r="B187" s="116"/>
      <c r="C187" s="116"/>
      <c r="D187" s="116"/>
      <c r="E187" s="116"/>
      <c r="F187" s="106"/>
      <c r="G187" s="106"/>
    </row>
    <row r="188" spans="1:7" x14ac:dyDescent="0.25">
      <c r="A188" s="69"/>
      <c r="B188" s="116"/>
      <c r="C188" s="116"/>
      <c r="D188" s="116"/>
      <c r="E188" s="116"/>
      <c r="F188" s="106"/>
      <c r="G188" s="106"/>
    </row>
    <row r="189" spans="1:7" x14ac:dyDescent="0.25">
      <c r="A189" s="69"/>
      <c r="B189" s="116"/>
      <c r="C189" s="116"/>
      <c r="D189" s="116"/>
      <c r="E189" s="116"/>
      <c r="F189" s="106"/>
      <c r="G189" s="106"/>
    </row>
    <row r="190" spans="1:7" x14ac:dyDescent="0.25">
      <c r="A190" s="69"/>
      <c r="B190" s="116"/>
      <c r="C190" s="116"/>
      <c r="D190" s="116"/>
      <c r="E190" s="116"/>
      <c r="F190" s="106"/>
      <c r="G190" s="106"/>
    </row>
    <row r="191" spans="1:7" x14ac:dyDescent="0.25">
      <c r="A191" s="69"/>
      <c r="B191" s="116"/>
      <c r="C191" s="116"/>
      <c r="D191" s="116"/>
      <c r="E191" s="116"/>
      <c r="F191" s="106"/>
      <c r="G191" s="106"/>
    </row>
    <row r="192" spans="1:7" x14ac:dyDescent="0.25">
      <c r="A192" s="69"/>
      <c r="B192" s="116"/>
      <c r="C192" s="116"/>
      <c r="D192" s="116"/>
      <c r="E192" s="116"/>
      <c r="F192" s="106"/>
      <c r="G192" s="106"/>
    </row>
    <row r="193" spans="1:7" x14ac:dyDescent="0.25">
      <c r="A193" s="69"/>
      <c r="B193" s="116"/>
      <c r="C193" s="116"/>
      <c r="D193" s="116"/>
      <c r="E193" s="116"/>
      <c r="F193" s="106"/>
      <c r="G193" s="106"/>
    </row>
  </sheetData>
  <sheetProtection algorithmName="SHA-512" hashValue="yE/RKChWm1D+r9s2cI85opcrzwvjFYXFtWXK99b1/uAyBavyqzCrwuvxi51pta3CdZbbkxj00+Ej5ODFP0so7w==" saltValue="7qwoH0oViXhssFTwIoXqAw==" spinCount="100000" sheet="1" objects="1" scenarios="1" formatColumns="0" selectLockedCells="1"/>
  <mergeCells count="16">
    <mergeCell ref="B193:E193"/>
    <mergeCell ref="B186:E186"/>
    <mergeCell ref="B187:E187"/>
    <mergeCell ref="B190:E190"/>
    <mergeCell ref="B191:E191"/>
    <mergeCell ref="B189:E189"/>
    <mergeCell ref="B188:E188"/>
    <mergeCell ref="F178:G178"/>
    <mergeCell ref="E182:F182"/>
    <mergeCell ref="B192:E192"/>
    <mergeCell ref="B185:E185"/>
    <mergeCell ref="A2:B2"/>
    <mergeCell ref="C1:D1"/>
    <mergeCell ref="A1:B1"/>
    <mergeCell ref="F177:G177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75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1" fitToHeight="0" orientation="portrait" r:id="rId1"/>
  <headerFooter alignWithMargins="0">
    <oddHeader xml:space="preserve">&amp;LThe City of Winnipeg
Tender No. 351-2023
&amp;C                     &amp;R Bid Submission
Page &amp;P           </oddHeader>
    <oddFooter xml:space="preserve">&amp;R____________________________
Name of Bidder                    </oddFooter>
  </headerFooter>
  <rowBreaks count="3" manualBreakCount="3">
    <brk id="50" max="6" man="1"/>
    <brk id="101" max="6" man="1"/>
    <brk id="145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Nathan Kehler</cp:lastModifiedBy>
  <cp:revision/>
  <cp:lastPrinted>2023-08-31T22:33:56Z</cp:lastPrinted>
  <dcterms:created xsi:type="dcterms:W3CDTF">1999-10-18T14:40:40Z</dcterms:created>
  <dcterms:modified xsi:type="dcterms:W3CDTF">2023-10-13T20:52:30Z</dcterms:modified>
  <cp:category/>
  <cp:contentStatus/>
</cp:coreProperties>
</file>