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335-2023 Morrison - Regional Bridge\Submission 2\"/>
    </mc:Choice>
  </mc:AlternateContent>
  <xr:revisionPtr revIDLastSave="0" documentId="13_ncr:1_{98EC9386-E159-4550-9635-11BD56C6D06E}" xr6:coauthVersionLast="36" xr6:coauthVersionMax="36" xr10:uidLastSave="{00000000-0000-0000-0000-000000000000}"/>
  <bookViews>
    <workbookView xWindow="9570" yWindow="225" windowWidth="9600" windowHeight="10455" xr2:uid="{00000000-000D-0000-FFFF-FFFF00000000}"/>
  </bookViews>
  <sheets>
    <sheet name="335-2023 Form B - Prices" sheetId="35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 localSheetId="0">'335-2023 Form B - Prices'!#REF!</definedName>
    <definedName name="_12TENDER_SUBMISSI">'[2]FORM B; PRICES'!#REF!</definedName>
    <definedName name="_20TENDER_NO._181">'[1]FORM B; PRICES'!#REF!</definedName>
    <definedName name="_30TENDER_SUBMISSI">'[1]FORM B; PRICES'!#REF!</definedName>
    <definedName name="_4PAGE_1_OF_13" localSheetId="0">'335-2023 Form B - Prices'!#REF!</definedName>
    <definedName name="_4PAGE_1_OF_13">'[2]FORM B; PRICES'!#REF!</definedName>
    <definedName name="_8TENDER_NO._181" localSheetId="0">'335-2023 Form B - Prices'!#REF!</definedName>
    <definedName name="_8TENDER_NO._181">'[2]FORM B; PRICES'!#REF!</definedName>
    <definedName name="_xlnm._FilterDatabase" localSheetId="0" hidden="1">'335-2023 Form B - Prices'!$A$1:$H$172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'335-2023 Form B - Prices'!#REF!</definedName>
    <definedName name="HEADER">'[1]FORM B; PRICES'!#REF!</definedName>
    <definedName name="_xlnm.Print_Area" localSheetId="0">'335-2023 Form B - Prices'!$B$1:$H$172</definedName>
    <definedName name="_xlnm.Print_Titles" localSheetId="0">'335-2023 Form B - Prices'!$1:$5</definedName>
    <definedName name="_xlnm.Print_Titles">#REF!</definedName>
    <definedName name="TEMP" localSheetId="0">'335-2023 Form B - Prices'!#REF!</definedName>
    <definedName name="TEMP">'[1]FORM B; PRICES'!#REF!</definedName>
    <definedName name="TESTHEAD" localSheetId="0">'335-2023 Form B - Prices'!#REF!</definedName>
    <definedName name="TESTHEAD">'[1]FORM B; PRICES'!#REF!</definedName>
    <definedName name="XEVERYTHING" localSheetId="0">'335-2023 Form B - Prices'!$B$1:$IP$134</definedName>
    <definedName name="XEverything">#REF!</definedName>
    <definedName name="XITEMS" localSheetId="0">'335-2023 Form B - Prices'!$B$45:$IP$134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C170" i="35" l="1"/>
  <c r="B170" i="35"/>
  <c r="C168" i="35"/>
  <c r="B168" i="35"/>
  <c r="C167" i="35"/>
  <c r="B167" i="35"/>
  <c r="C166" i="35"/>
  <c r="B166" i="35"/>
  <c r="C164" i="35"/>
  <c r="B164" i="35"/>
  <c r="H163" i="35"/>
  <c r="H164" i="35" s="1"/>
  <c r="H170" i="35" s="1"/>
  <c r="H160" i="35"/>
  <c r="H159" i="35"/>
  <c r="H158" i="35"/>
  <c r="H157" i="35"/>
  <c r="H156" i="35"/>
  <c r="H155" i="35"/>
  <c r="H154" i="35"/>
  <c r="H153" i="35"/>
  <c r="C151" i="35"/>
  <c r="B151" i="35"/>
  <c r="H150" i="35"/>
  <c r="H149" i="35"/>
  <c r="H147" i="35"/>
  <c r="H146" i="35"/>
  <c r="H145" i="35"/>
  <c r="H144" i="35"/>
  <c r="H142" i="35"/>
  <c r="H140" i="35"/>
  <c r="H139" i="35"/>
  <c r="H138" i="35"/>
  <c r="H137" i="35"/>
  <c r="C134" i="35"/>
  <c r="B134" i="35"/>
  <c r="H133" i="35"/>
  <c r="H132" i="35"/>
  <c r="H131" i="35"/>
  <c r="H130" i="35"/>
  <c r="H128" i="35"/>
  <c r="H127" i="35"/>
  <c r="H124" i="35"/>
  <c r="H123" i="35"/>
  <c r="H122" i="35"/>
  <c r="H121" i="35"/>
  <c r="H120" i="35"/>
  <c r="H118" i="35"/>
  <c r="H116" i="35"/>
  <c r="H114" i="35"/>
  <c r="H113" i="35"/>
  <c r="H112" i="35"/>
  <c r="H110" i="35"/>
  <c r="H108" i="35"/>
  <c r="H106" i="35"/>
  <c r="H104" i="35"/>
  <c r="H103" i="35"/>
  <c r="H101" i="35"/>
  <c r="H100" i="35"/>
  <c r="H99" i="35"/>
  <c r="H96" i="35"/>
  <c r="H95" i="35"/>
  <c r="H92" i="35"/>
  <c r="H90" i="35"/>
  <c r="H88" i="35"/>
  <c r="H85" i="35"/>
  <c r="H84" i="35"/>
  <c r="H83" i="35"/>
  <c r="H82" i="35"/>
  <c r="H80" i="35"/>
  <c r="H77" i="35"/>
  <c r="H76" i="35"/>
  <c r="H74" i="35"/>
  <c r="H72" i="35"/>
  <c r="H69" i="35"/>
  <c r="H67" i="35"/>
  <c r="H64" i="35"/>
  <c r="H62" i="35"/>
  <c r="H60" i="35"/>
  <c r="H59" i="35"/>
  <c r="H57" i="35"/>
  <c r="H56" i="35"/>
  <c r="H55" i="35"/>
  <c r="H54" i="35"/>
  <c r="H53" i="35"/>
  <c r="H51" i="35"/>
  <c r="H50" i="35"/>
  <c r="H48" i="35"/>
  <c r="H47" i="35"/>
  <c r="C44" i="35"/>
  <c r="B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7" i="35"/>
  <c r="H26" i="35"/>
  <c r="H24" i="35"/>
  <c r="H23" i="35"/>
  <c r="H21" i="35"/>
  <c r="H20" i="35"/>
  <c r="H18" i="35"/>
  <c r="H17" i="35"/>
  <c r="H16" i="35"/>
  <c r="H15" i="35"/>
  <c r="H14" i="35"/>
  <c r="H13" i="35"/>
  <c r="H12" i="35"/>
  <c r="H11" i="35"/>
  <c r="H10" i="35"/>
  <c r="H9" i="35"/>
  <c r="H8" i="35"/>
  <c r="H7" i="35"/>
  <c r="H44" i="35" l="1"/>
  <c r="H166" i="35" s="1"/>
  <c r="H151" i="35"/>
  <c r="H168" i="35" s="1"/>
  <c r="H134" i="35"/>
  <c r="H167" i="35" s="1"/>
  <c r="H161" i="35"/>
  <c r="H169" i="35" s="1"/>
  <c r="G171" i="35" l="1"/>
</calcChain>
</file>

<file path=xl/sharedStrings.xml><?xml version="1.0" encoding="utf-8"?>
<sst xmlns="http://schemas.openxmlformats.org/spreadsheetml/2006/main" count="621" uniqueCount="404">
  <si>
    <t>CW 2130-R12</t>
  </si>
  <si>
    <t>C051</t>
  </si>
  <si>
    <t>C055</t>
  </si>
  <si>
    <t>D</t>
  </si>
  <si>
    <t>E009</t>
  </si>
  <si>
    <t>E010</t>
  </si>
  <si>
    <t>E011</t>
  </si>
  <si>
    <t>E012</t>
  </si>
  <si>
    <t>E023</t>
  </si>
  <si>
    <t>E024</t>
  </si>
  <si>
    <t>E025</t>
  </si>
  <si>
    <t>E032</t>
  </si>
  <si>
    <t>E033</t>
  </si>
  <si>
    <t>E034</t>
  </si>
  <si>
    <t>E035</t>
  </si>
  <si>
    <t>Sub-Grade Compaction</t>
  </si>
  <si>
    <t xml:space="preserve">Reflective Crack Maintenance 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</si>
  <si>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</si>
  <si>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</si>
  <si>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</si>
  <si>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</si>
  <si>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</si>
  <si>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</si>
  <si>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</si>
  <si>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</si>
  <si>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</si>
  <si>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</si>
  <si>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</si>
  <si>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</si>
  <si>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</si>
  <si>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</si>
  <si>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</si>
  <si>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</si>
  <si>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</si>
  <si>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</si>
  <si>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D.2</t>
  </si>
  <si>
    <t>D.3</t>
  </si>
  <si>
    <t>D.4</t>
  </si>
  <si>
    <t>E.1</t>
  </si>
  <si>
    <t>Sodding</t>
  </si>
  <si>
    <t>B.1</t>
  </si>
  <si>
    <t>B.2</t>
  </si>
  <si>
    <t>B.3</t>
  </si>
  <si>
    <t>B.4</t>
  </si>
  <si>
    <t>B.5</t>
  </si>
  <si>
    <t>B.10</t>
  </si>
  <si>
    <t>B.11</t>
  </si>
  <si>
    <t>B.14</t>
  </si>
  <si>
    <t>B.6</t>
  </si>
  <si>
    <t>B.8</t>
  </si>
  <si>
    <t>Drilled Dowels</t>
  </si>
  <si>
    <t>Drilled Tie Bars</t>
  </si>
  <si>
    <t>B.12</t>
  </si>
  <si>
    <t>B.13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</si>
  <si>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</si>
  <si>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</si>
  <si>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</si>
  <si>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</si>
  <si>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</si>
  <si>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</si>
  <si>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</si>
  <si>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</si>
  <si>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</si>
  <si>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</si>
  <si>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</si>
  <si>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</si>
  <si>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</si>
  <si>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</si>
  <si>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</si>
  <si>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</si>
  <si>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</si>
  <si>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</si>
  <si>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</si>
  <si>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</si>
  <si>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</si>
  <si>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</si>
  <si>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</si>
  <si>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</si>
  <si>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</si>
  <si>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</si>
  <si>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</si>
  <si>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</si>
  <si>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</si>
  <si>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</si>
  <si>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</si>
  <si>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</si>
  <si>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E003</t>
  </si>
  <si>
    <t>E005</t>
  </si>
  <si>
    <t>E008</t>
  </si>
  <si>
    <t>F001</t>
  </si>
  <si>
    <t>F002</t>
  </si>
  <si>
    <t>F003</t>
  </si>
  <si>
    <t>F004</t>
  </si>
  <si>
    <t>F005</t>
  </si>
  <si>
    <t>F006</t>
  </si>
  <si>
    <t>F009</t>
  </si>
  <si>
    <t>G001</t>
  </si>
  <si>
    <t>G002</t>
  </si>
  <si>
    <t>G003</t>
  </si>
  <si>
    <t>A004</t>
  </si>
  <si>
    <t>A007</t>
  </si>
  <si>
    <t>A010</t>
  </si>
  <si>
    <t>A012</t>
  </si>
  <si>
    <t>A013</t>
  </si>
  <si>
    <t>A022</t>
  </si>
  <si>
    <t>A023</t>
  </si>
  <si>
    <t>A024</t>
  </si>
  <si>
    <t>B094</t>
  </si>
  <si>
    <t>B095</t>
  </si>
  <si>
    <t>B097</t>
  </si>
  <si>
    <t>A.18</t>
  </si>
  <si>
    <t>A.19</t>
  </si>
  <si>
    <t>B.25</t>
  </si>
  <si>
    <t>B.27</t>
  </si>
  <si>
    <t>B.24</t>
  </si>
  <si>
    <t>Supplying and Placing Base Course Material</t>
  </si>
  <si>
    <t xml:space="preserve">Ditch Grading </t>
  </si>
  <si>
    <t>Preparation of Existing Roadway</t>
  </si>
  <si>
    <t>Surfacing Material</t>
  </si>
  <si>
    <t>Limestone</t>
  </si>
  <si>
    <t xml:space="preserve">Miscellaneous Concrete Slab Renewal </t>
  </si>
  <si>
    <t>Concrete Curb Removal</t>
  </si>
  <si>
    <t>Concrete Curb Installation</t>
  </si>
  <si>
    <t>i)</t>
  </si>
  <si>
    <t>ii)</t>
  </si>
  <si>
    <t>iii)</t>
  </si>
  <si>
    <t>iv)</t>
  </si>
  <si>
    <t>Main Line Paving</t>
  </si>
  <si>
    <t>Tie-ins and Approaches</t>
  </si>
  <si>
    <t>Concrete Curbs, Curb and Gutter, and Splash Strips</t>
  </si>
  <si>
    <t>SD-229A,B,C</t>
  </si>
  <si>
    <t>C</t>
  </si>
  <si>
    <t>B.7</t>
  </si>
  <si>
    <t>B.22</t>
  </si>
  <si>
    <t>C032</t>
  </si>
  <si>
    <t>C046</t>
  </si>
  <si>
    <t>SD-228A</t>
  </si>
  <si>
    <t>SD-203B</t>
  </si>
  <si>
    <t xml:space="preserve">Construction of Asphaltic Concrete Pavements </t>
  </si>
  <si>
    <t>C056</t>
  </si>
  <si>
    <t>C058</t>
  </si>
  <si>
    <t>C059</t>
  </si>
  <si>
    <t>C060</t>
  </si>
  <si>
    <t xml:space="preserve">Catch Basin  </t>
  </si>
  <si>
    <t>Sewer Service</t>
  </si>
  <si>
    <t>Connecting to Existing Manhole</t>
  </si>
  <si>
    <t>Connecting to Existing Catch Basin</t>
  </si>
  <si>
    <t>A003</t>
  </si>
  <si>
    <t>D.1</t>
  </si>
  <si>
    <t>B.26</t>
  </si>
  <si>
    <t>F010</t>
  </si>
  <si>
    <t>B.28</t>
  </si>
  <si>
    <t>Concrete Pavements, Median Slabs, Bull-noses, and Safety Medians</t>
  </si>
  <si>
    <t>Clearing and Grubbing</t>
  </si>
  <si>
    <t>A026</t>
  </si>
  <si>
    <t>Fill Material</t>
  </si>
  <si>
    <t>A030</t>
  </si>
  <si>
    <t>A031</t>
  </si>
  <si>
    <t>A.22</t>
  </si>
  <si>
    <t>A.23</t>
  </si>
  <si>
    <t>A.24</t>
  </si>
  <si>
    <t>A.25</t>
  </si>
  <si>
    <t>Placing Suitable Site Material</t>
  </si>
  <si>
    <t>Preparation of Existing Ground Surface</t>
  </si>
  <si>
    <t>Grouted Stone Riprap</t>
  </si>
  <si>
    <t>H013</t>
  </si>
  <si>
    <t>Supply of Barrier Posts</t>
  </si>
  <si>
    <t>Installation of Barrier Posts</t>
  </si>
  <si>
    <t>Installation of Barrier Rails</t>
  </si>
  <si>
    <t>D006</t>
  </si>
  <si>
    <t>H015</t>
  </si>
  <si>
    <t>H016</t>
  </si>
  <si>
    <t>H017</t>
  </si>
  <si>
    <t>H018</t>
  </si>
  <si>
    <t>E14</t>
  </si>
  <si>
    <t>Supply of Barrier Rails</t>
  </si>
  <si>
    <t>CW 3150-R4</t>
  </si>
  <si>
    <t>CW 3170-R3</t>
  </si>
  <si>
    <t>Adjustment of Valve Boxes</t>
  </si>
  <si>
    <t>Valve Box Extensions</t>
  </si>
  <si>
    <t>Drainage Connection Pipe</t>
  </si>
  <si>
    <t>A</t>
  </si>
  <si>
    <t>B</t>
  </si>
  <si>
    <t>E</t>
  </si>
  <si>
    <t>B.29</t>
  </si>
  <si>
    <t>Replacing Existing Risers</t>
  </si>
  <si>
    <t>F002A</t>
  </si>
  <si>
    <t>B.15</t>
  </si>
  <si>
    <t>Pre-cast Concrete Risers</t>
  </si>
  <si>
    <t>a)</t>
  </si>
  <si>
    <t>Less than 5 sq.m.</t>
  </si>
  <si>
    <t>b)</t>
  </si>
  <si>
    <t>Type IA</t>
  </si>
  <si>
    <t>SD-229C</t>
  </si>
  <si>
    <t>Supply and Install Geogrid</t>
  </si>
  <si>
    <t>A.26</t>
  </si>
  <si>
    <t>A.27</t>
  </si>
  <si>
    <t>CW 3250-R7</t>
  </si>
  <si>
    <t>A.20</t>
  </si>
  <si>
    <t>B114rl</t>
  </si>
  <si>
    <t>B118rl</t>
  </si>
  <si>
    <t>B119rl</t>
  </si>
  <si>
    <t>B126r</t>
  </si>
  <si>
    <t>B128r</t>
  </si>
  <si>
    <t>B135i</t>
  </si>
  <si>
    <t>E056s</t>
  </si>
  <si>
    <t>E057i</t>
  </si>
  <si>
    <t>E061i</t>
  </si>
  <si>
    <t>B219</t>
  </si>
  <si>
    <t>B.30</t>
  </si>
  <si>
    <t>38 mm</t>
  </si>
  <si>
    <t>51 mm</t>
  </si>
  <si>
    <t>64 mm</t>
  </si>
  <si>
    <t xml:space="preserve"> width &lt; 600 mm</t>
  </si>
  <si>
    <t xml:space="preserve"> width &gt; or = 600 mm</t>
  </si>
  <si>
    <t>E052s</t>
  </si>
  <si>
    <t>Detectable Warning Surface Tiles</t>
  </si>
  <si>
    <t>CW 3650-R6</t>
  </si>
  <si>
    <t xml:space="preserve">CW 3240-R10 </t>
  </si>
  <si>
    <t xml:space="preserve">CW 3230-R8
</t>
  </si>
  <si>
    <t>Corrugated Steel Pipe Culvert - Supply</t>
  </si>
  <si>
    <t>Corrugated Steel Pipe Culvert - Install</t>
  </si>
  <si>
    <t>B150iA</t>
  </si>
  <si>
    <t>CW 3615-R4</t>
  </si>
  <si>
    <t>B097A</t>
  </si>
  <si>
    <t>15 M Deformed Tie Bar</t>
  </si>
  <si>
    <t>CW 3326-R3</t>
  </si>
  <si>
    <t>CW 3610-R5</t>
  </si>
  <si>
    <t>E071</t>
  </si>
  <si>
    <t>Culvert End Markers</t>
  </si>
  <si>
    <t>A.29</t>
  </si>
  <si>
    <t>250 mm Catch Basin Lead</t>
  </si>
  <si>
    <t>250 mm Drainage Connection Pipe</t>
  </si>
  <si>
    <t>E005A</t>
  </si>
  <si>
    <t>Frames &amp; Covers</t>
  </si>
  <si>
    <t>CW 3210-R8</t>
  </si>
  <si>
    <t>Adjustment of Manholes/Catch Basins Frames</t>
  </si>
  <si>
    <t>Supplying and Placing Sub-base Material</t>
  </si>
  <si>
    <t>A007B1</t>
  </si>
  <si>
    <t>50 mm Granular B  Limestone</t>
  </si>
  <si>
    <t>A008B1</t>
  </si>
  <si>
    <t>100 mm Granular B 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</si>
  <si>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</si>
  <si>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</si>
  <si>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</si>
  <si>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</si>
  <si>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</si>
  <si>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</si>
  <si>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</si>
  <si>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</si>
  <si>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A022A6</t>
  </si>
  <si>
    <t>Class B Geogrid</t>
  </si>
  <si>
    <t>CW 3410-R12</t>
  </si>
  <si>
    <t>C037B</t>
  </si>
  <si>
    <t>AP-006 - Standard Frame for Manhole and Catch Basin</t>
  </si>
  <si>
    <t>AP-007 - Standard Solid Cover for Standard Frame</t>
  </si>
  <si>
    <t>Lifter Rings (AP-010)</t>
  </si>
  <si>
    <t>E18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</si>
  <si>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</si>
  <si>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</si>
  <si>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E16</t>
  </si>
  <si>
    <t>CW 3235-R9</t>
  </si>
  <si>
    <t>E19</t>
  </si>
  <si>
    <t>CW 3310-R18</t>
  </si>
  <si>
    <t xml:space="preserve">CW 3325-R5  </t>
  </si>
  <si>
    <t>E20</t>
  </si>
  <si>
    <t>CW 3510-R10</t>
  </si>
  <si>
    <t>FORM B: PRICES</t>
  </si>
  <si>
    <t>(SEE B10)</t>
  </si>
  <si>
    <t>UNIT PRICES</t>
  </si>
  <si>
    <t>SPEC.</t>
  </si>
  <si>
    <t>APPROX.</t>
  </si>
  <si>
    <t>REF.</t>
  </si>
  <si>
    <t>QUANTITY</t>
  </si>
  <si>
    <t>CREEK BEND BRIDGE CONSTRUCTION</t>
  </si>
  <si>
    <t>Mobilization and Demobilization</t>
  </si>
  <si>
    <t>E5</t>
  </si>
  <si>
    <t>LS</t>
  </si>
  <si>
    <t>Bridge Demolition and Removals</t>
  </si>
  <si>
    <t>E13, E17</t>
  </si>
  <si>
    <t>Supply and Install Silt Fence Barrier</t>
  </si>
  <si>
    <t>Supply and Install Erosion Control Blanket</t>
  </si>
  <si>
    <t>E15</t>
  </si>
  <si>
    <t>A.6</t>
  </si>
  <si>
    <t>Structural Backfill</t>
  </si>
  <si>
    <t>Rip Rap</t>
  </si>
  <si>
    <t>E24</t>
  </si>
  <si>
    <t>A.8</t>
  </si>
  <si>
    <t>Supply and Place Cellular Concrete</t>
  </si>
  <si>
    <t>Supply Precast Prestressed Concrete Channel Girders</t>
  </si>
  <si>
    <t>E26</t>
  </si>
  <si>
    <t>A.10</t>
  </si>
  <si>
    <t>Erect Precast Prestressed Concrete Channel Girders</t>
  </si>
  <si>
    <t>Supply and Install Steel Reinforced Elastomeric Bearings</t>
  </si>
  <si>
    <t>E27</t>
  </si>
  <si>
    <t>Supply and Place Structural Concrete</t>
  </si>
  <si>
    <t>E22</t>
  </si>
  <si>
    <t>Supply Reinforcement</t>
  </si>
  <si>
    <t>E23</t>
  </si>
  <si>
    <t>Stainless Steel</t>
  </si>
  <si>
    <t>kg</t>
  </si>
  <si>
    <t>Black Steel</t>
  </si>
  <si>
    <t>Place Reinforcement</t>
  </si>
  <si>
    <t>Fabricate and Supply Precast Concrete Panels</t>
  </si>
  <si>
    <t>E25</t>
  </si>
  <si>
    <t>Abutment Wall Precast Concrete Panels</t>
  </si>
  <si>
    <t>Wingwall Precast Concrete Panels</t>
  </si>
  <si>
    <t>Install Precast Concrete Panels</t>
  </si>
  <si>
    <t>Supply Steel H Piles</t>
  </si>
  <si>
    <t>Driving Steel H Piles</t>
  </si>
  <si>
    <t>Pile Splices</t>
  </si>
  <si>
    <t>Supply Pile Driving Tips</t>
  </si>
  <si>
    <t>A.21</t>
  </si>
  <si>
    <t>Installation of Pile Driving Tips</t>
  </si>
  <si>
    <t>Supply and Fabricate Miscellaneous Metal</t>
  </si>
  <si>
    <t>E21</t>
  </si>
  <si>
    <t>Placing Miscellaneous Metal</t>
  </si>
  <si>
    <t>Hot-Poured Rubberized Asphalt Waterproofing</t>
  </si>
  <si>
    <t>E30</t>
  </si>
  <si>
    <t>Asphalt Overlay</t>
  </si>
  <si>
    <t>E31</t>
  </si>
  <si>
    <t>tonnes</t>
  </si>
  <si>
    <t>Supply and Install Aluminum Pedestrian Handrail / Bicycle Rail</t>
  </si>
  <si>
    <t>E28</t>
  </si>
  <si>
    <t>Supply and Install Bridge Aluminum Barrier Rail</t>
  </si>
  <si>
    <t>E29</t>
  </si>
  <si>
    <t>A.28</t>
  </si>
  <si>
    <t>Supply and Install Bridge Aluminum Barrier Posts</t>
  </si>
  <si>
    <t>Supply and Place Gabion Basket Retaining Wall</t>
  </si>
  <si>
    <t>E32</t>
  </si>
  <si>
    <t>Subtotal:</t>
  </si>
  <si>
    <t>CREEK BEND ROAD - ROAD WORKS</t>
  </si>
  <si>
    <t>CW 3110-R22, E33</t>
  </si>
  <si>
    <t>ROADWORKS - REMOVALS/RENEWALS</t>
  </si>
  <si>
    <t>100 mm Type 5 Concrete Sidewalk</t>
  </si>
  <si>
    <t>Modified Barrier Integral</t>
  </si>
  <si>
    <t>Type 1 Concrete Curb Ramp (8-12 mm reveal ht, Monolithic)</t>
  </si>
  <si>
    <t>ROADWORKS - NEW CONSTRUCTION</t>
  </si>
  <si>
    <t>Construction of 150 mm Type 1 Concrete Pavement (Reinforced)</t>
  </si>
  <si>
    <t>Construction of  Modified Barrier  (180 mm ht, Type 1, Integral)</t>
  </si>
  <si>
    <t>Construction of  Curb Ramp (8-12 mm ht, Type 1, Integral)</t>
  </si>
  <si>
    <t>Type 1 Concrete Transition Curb</t>
  </si>
  <si>
    <t>E34</t>
  </si>
  <si>
    <t>SD-025, 1200 mm deep C/W AP-009</t>
  </si>
  <si>
    <t>SD-025, 1800 mm deep C/W AP-009</t>
  </si>
  <si>
    <t>250 mm, PVC SSP</t>
  </si>
  <si>
    <t>In a Trench, Class B Bedding, Class 3 Backfill</t>
  </si>
  <si>
    <t>Trenchless Installation, Class B Bedding, Class 3 Backfill</t>
  </si>
  <si>
    <t>CW 3610-R5, E35</t>
  </si>
  <si>
    <t>(600 mm, 1.6 mm gauge, Galvanized)</t>
  </si>
  <si>
    <t>(600 mm, 1.6mm gauge, Galvanized)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</si>
  <si>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</si>
  <si>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</si>
  <si>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</si>
  <si>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</si>
  <si>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</si>
  <si>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</si>
  <si>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</si>
  <si>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</si>
  <si>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</si>
  <si>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</si>
  <si>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</si>
  <si>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</si>
  <si>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Removals</t>
  </si>
  <si>
    <t>Common Excavation</t>
  </si>
  <si>
    <t>E38</t>
  </si>
  <si>
    <t>E36</t>
  </si>
  <si>
    <t>Hardscape</t>
  </si>
  <si>
    <t>Supply and Install Granular Surfacing Material</t>
  </si>
  <si>
    <t>E37</t>
  </si>
  <si>
    <t>Vegetation</t>
  </si>
  <si>
    <t>Supply and Install Deciduous Shade Tree</t>
  </si>
  <si>
    <t>E41</t>
  </si>
  <si>
    <t>Supply and Install Native Perennial Vines Complete with Planting Bed and Plant Protection</t>
  </si>
  <si>
    <t>Supply and Install Deciduous Shrubs Complete with Planting Bed and Plant Protection</t>
  </si>
  <si>
    <t>Topsoil and Surface Grading</t>
  </si>
  <si>
    <t>E39</t>
  </si>
  <si>
    <t>Site Furniture</t>
  </si>
  <si>
    <t>Supply and Install Tache Bench Complete with Concrete Base</t>
  </si>
  <si>
    <t>E42</t>
  </si>
  <si>
    <t>Supply and Install Ornamental Flat Slat Galvanzied Waste Receptacle Complete with Insert and Concrete Base</t>
  </si>
  <si>
    <t>STREET LIGHTING AND ASSOCIATED WORKS</t>
  </si>
  <si>
    <t xml:space="preserve">Removal of 25'/35' street light pole and precast, poured in place concrete, steel power installed base or direct buried including davit arm, luminaire and appurtenances  </t>
  </si>
  <si>
    <t>E43</t>
  </si>
  <si>
    <t xml:space="preserve">Installation of 50 mm conduit(s) by boring method complete with cable insertion (#4 AL C/N or 1/0 AL Triplex).  </t>
  </si>
  <si>
    <t>lin.m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</si>
  <si>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</si>
  <si>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</si>
  <si>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D.5</t>
  </si>
  <si>
    <t>Install lower 3 m of Cable Guard, ground lug, cable up pole, and first 3 m section of ground rod per Standard CD 315-5.</t>
  </si>
  <si>
    <t>D.6</t>
  </si>
  <si>
    <t>Installation and connection of externally-mounted relay and PEC per Standards CD 315-12 and CD 315-13.</t>
  </si>
  <si>
    <t>D.7</t>
  </si>
  <si>
    <t>Installation of overhead span of #6 duplex between new or existing streetlight poles and connect luminaire to provide temporary Overhead Feed.</t>
  </si>
  <si>
    <t>per span</t>
  </si>
  <si>
    <t>D.8</t>
  </si>
  <si>
    <t xml:space="preserve">Removal of overhead span of #6 duplex between new or existing streetlight poles to remove temporary Overhead Feed. </t>
  </si>
  <si>
    <t>MANITOBA HYDRO WORKS</t>
  </si>
  <si>
    <t>SITE OCCUPANCY</t>
  </si>
  <si>
    <t>Initial Span</t>
  </si>
  <si>
    <t>D29</t>
  </si>
  <si>
    <t>Charged Day</t>
  </si>
  <si>
    <t>SUMMARY</t>
  </si>
  <si>
    <t xml:space="preserve">TOTAL BID PRICE (GST extra) 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</si>
</sst>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  <numFmt numFmtId="179" formatCode="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  <font>
      <b/>
      <u/>
      <sz val="12"/>
      <name val="Arial"/>
      <family val="2"/>
    </font>
    <font>
      <b/>
      <u/>
      <sz val="12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7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3" fillId="0" borderId="0" applyFill="0">
      <alignment horizontal="right" vertical="top"/>
    </xf>
    <xf numFmtId="0" fontId="4" fillId="0" borderId="1" applyFill="0">
      <alignment horizontal="right" vertical="top"/>
    </xf>
    <xf numFmtId="164" fontId="4" fillId="0" borderId="2" applyFill="0">
      <alignment horizontal="right" vertical="top"/>
    </xf>
    <xf numFmtId="0" fontId="4" fillId="0" borderId="1" applyFill="0">
      <alignment horizontal="center" vertical="top" wrapText="1"/>
    </xf>
    <xf numFmtId="0" fontId="6" fillId="0" borderId="3" applyFill="0">
      <alignment horizontal="center" vertical="center" wrapText="1"/>
    </xf>
    <xf numFmtId="0" fontId="4" fillId="0" borderId="1" applyFill="0">
      <alignment horizontal="left" vertical="top" wrapText="1"/>
    </xf>
    <xf numFmtId="0" fontId="7" fillId="0" borderId="1" applyFill="0">
      <alignment horizontal="left" vertical="top" wrapText="1"/>
    </xf>
    <xf numFmtId="165" fontId="8" fillId="0" borderId="4" applyFill="0">
      <alignment horizontal="centerContinuous" wrapText="1"/>
    </xf>
    <xf numFmtId="165" fontId="4" fillId="0" borderId="1" applyFill="0">
      <alignment horizontal="center" vertical="top" wrapText="1"/>
    </xf>
    <xf numFmtId="0" fontId="4" fillId="0" borderId="1" applyFill="0">
      <alignment horizontal="center" wrapText="1"/>
    </xf>
    <xf numFmtId="171" fontId="4" fillId="0" borderId="1" applyFill="0"/>
    <xf numFmtId="166" fontId="4" fillId="0" borderId="1" applyFill="0">
      <alignment horizontal="right"/>
      <protection locked="0"/>
    </xf>
    <xf numFmtId="167" fontId="4" fillId="0" borderId="1" applyFill="0">
      <alignment horizontal="right"/>
      <protection locked="0"/>
    </xf>
    <xf numFmtId="167" fontId="4" fillId="0" borderId="1" applyFill="0"/>
    <xf numFmtId="167" fontId="4" fillId="0" borderId="3" applyFill="0">
      <alignment horizontal="right"/>
    </xf>
    <xf numFmtId="0" fontId="20" fillId="20" borderId="5" applyNumberFormat="0" applyAlignment="0" applyProtection="0"/>
    <xf numFmtId="0" fontId="21" fillId="21" borderId="6" applyNumberFormat="0" applyAlignment="0" applyProtection="0"/>
    <xf numFmtId="0" fontId="5" fillId="0" borderId="1" applyFill="0">
      <alignment horizontal="left" vertical="top"/>
    </xf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5" applyNumberFormat="0" applyAlignment="0" applyProtection="0"/>
    <xf numFmtId="0" fontId="28" fillId="0" borderId="10" applyNumberFormat="0" applyFill="0" applyAlignment="0" applyProtection="0"/>
    <xf numFmtId="0" fontId="29" fillId="22" borderId="0" applyNumberFormat="0" applyBorder="0" applyAlignment="0" applyProtection="0"/>
    <xf numFmtId="0" fontId="16" fillId="0" borderId="0"/>
    <xf numFmtId="0" fontId="14" fillId="24" borderId="11" applyNumberFormat="0" applyFont="0" applyAlignment="0" applyProtection="0"/>
    <xf numFmtId="173" fontId="6" fillId="0" borderId="3" applyNumberFormat="0" applyFont="0" applyFill="0" applyBorder="0" applyAlignment="0" applyProtection="0">
      <alignment horizontal="center" vertical="top" wrapText="1"/>
    </xf>
    <xf numFmtId="0" fontId="30" fillId="20" borderId="12" applyNumberFormat="0" applyAlignment="0" applyProtection="0"/>
    <xf numFmtId="0" fontId="9" fillId="0" borderId="0">
      <alignment horizontal="right"/>
    </xf>
    <xf numFmtId="0" fontId="31" fillId="0" borderId="0" applyNumberFormat="0" applyFill="0" applyBorder="0" applyAlignment="0" applyProtection="0"/>
    <xf numFmtId="0" fontId="4" fillId="0" borderId="0" applyFill="0">
      <alignment horizontal="left"/>
    </xf>
    <xf numFmtId="0" fontId="10" fillId="0" borderId="0" applyFill="0">
      <alignment horizontal="centerContinuous" vertical="center"/>
    </xf>
    <xf numFmtId="170" fontId="13" fillId="0" borderId="0" applyFill="0">
      <alignment horizontal="centerContinuous" vertical="center"/>
    </xf>
    <xf numFmtId="172" fontId="13" fillId="0" borderId="0" applyFill="0">
      <alignment horizontal="centerContinuous" vertical="center"/>
    </xf>
    <xf numFmtId="0" fontId="4" fillId="0" borderId="3">
      <alignment horizontal="centerContinuous" wrapText="1"/>
    </xf>
    <xf numFmtId="168" fontId="11" fillId="0" borderId="0" applyFill="0">
      <alignment horizontal="left"/>
    </xf>
    <xf numFmtId="169" fontId="12" fillId="0" borderId="0" applyFill="0">
      <alignment horizontal="right"/>
    </xf>
    <xf numFmtId="0" fontId="4" fillId="0" borderId="13" applyFill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14" fillId="23" borderId="0"/>
    <xf numFmtId="0" fontId="14" fillId="23" borderId="0"/>
    <xf numFmtId="0" fontId="35" fillId="23" borderId="0"/>
    <xf numFmtId="0" fontId="36" fillId="0" borderId="0"/>
    <xf numFmtId="0" fontId="16" fillId="0" borderId="0"/>
    <xf numFmtId="0" fontId="14" fillId="23" borderId="0"/>
    <xf numFmtId="0" fontId="37" fillId="23" borderId="0"/>
    <xf numFmtId="0" fontId="2" fillId="0" borderId="0"/>
  </cellStyleXfs>
  <cellXfs count="147">
    <xf numFmtId="0" fontId="0" fillId="0" borderId="0" xfId="0"/>
    <xf numFmtId="7" fontId="38" fillId="0" borderId="0" xfId="69" applyNumberFormat="1" applyFont="1" applyFill="1" applyAlignment="1">
      <alignment horizontal="centerContinuous" vertical="center"/>
    </xf>
    <xf numFmtId="1" fontId="15" fillId="0" borderId="0" xfId="69" applyNumberFormat="1" applyFont="1" applyFill="1" applyAlignment="1">
      <alignment horizontal="centerContinuous" vertical="top"/>
    </xf>
    <xf numFmtId="0" fontId="15" fillId="0" borderId="0" xfId="69" applyFont="1" applyFill="1" applyAlignment="1">
      <alignment horizontal="centerContinuous" vertical="center"/>
    </xf>
    <xf numFmtId="0" fontId="14" fillId="0" borderId="0" xfId="69" applyFill="1"/>
    <xf numFmtId="7" fontId="39" fillId="0" borderId="0" xfId="69" applyNumberFormat="1" applyFont="1" applyFill="1" applyAlignment="1">
      <alignment horizontal="centerContinuous" vertical="center"/>
    </xf>
    <xf numFmtId="1" fontId="14" fillId="0" borderId="0" xfId="69" applyNumberFormat="1" applyFont="1" applyFill="1" applyAlignment="1">
      <alignment horizontal="centerContinuous" vertical="top"/>
    </xf>
    <xf numFmtId="0" fontId="14" fillId="0" borderId="0" xfId="69" applyFill="1" applyAlignment="1">
      <alignment horizontal="centerContinuous" vertical="center"/>
    </xf>
    <xf numFmtId="7" fontId="14" fillId="0" borderId="0" xfId="69" applyNumberFormat="1" applyFill="1" applyAlignment="1">
      <alignment horizontal="right"/>
    </xf>
    <xf numFmtId="0" fontId="14" fillId="0" borderId="0" xfId="69" applyFill="1" applyAlignment="1">
      <alignment vertical="top"/>
    </xf>
    <xf numFmtId="7" fontId="14" fillId="0" borderId="0" xfId="69" applyNumberFormat="1" applyFill="1" applyAlignment="1">
      <alignment horizontal="centerContinuous" vertical="center"/>
    </xf>
    <xf numFmtId="2" fontId="14" fillId="0" borderId="0" xfId="69" applyNumberFormat="1" applyFill="1" applyAlignment="1">
      <alignment horizontal="centerContinuous"/>
    </xf>
    <xf numFmtId="7" fontId="14" fillId="0" borderId="17" xfId="69" applyNumberFormat="1" applyFill="1" applyBorder="1" applyAlignment="1">
      <alignment horizontal="center"/>
    </xf>
    <xf numFmtId="0" fontId="14" fillId="0" borderId="17" xfId="69" applyFill="1" applyBorder="1" applyAlignment="1">
      <alignment horizontal="center" vertical="top"/>
    </xf>
    <xf numFmtId="0" fontId="14" fillId="0" borderId="18" xfId="69" applyFill="1" applyBorder="1" applyAlignment="1">
      <alignment horizontal="center"/>
    </xf>
    <xf numFmtId="0" fontId="14" fillId="0" borderId="17" xfId="69" applyFill="1" applyBorder="1" applyAlignment="1">
      <alignment horizontal="center"/>
    </xf>
    <xf numFmtId="0" fontId="14" fillId="0" borderId="19" xfId="69" applyFill="1" applyBorder="1" applyAlignment="1">
      <alignment horizontal="center"/>
    </xf>
    <xf numFmtId="7" fontId="14" fillId="0" borderId="19" xfId="69" applyNumberFormat="1" applyFill="1" applyBorder="1" applyAlignment="1">
      <alignment horizontal="right"/>
    </xf>
    <xf numFmtId="7" fontId="14" fillId="0" borderId="20" xfId="69" applyNumberFormat="1" applyFill="1" applyBorder="1" applyAlignment="1">
      <alignment horizontal="right"/>
    </xf>
    <xf numFmtId="0" fontId="14" fillId="0" borderId="21" xfId="69" applyFill="1" applyBorder="1" applyAlignment="1">
      <alignment vertical="top"/>
    </xf>
    <xf numFmtId="0" fontId="14" fillId="0" borderId="22" xfId="69" applyFill="1" applyBorder="1"/>
    <xf numFmtId="0" fontId="14" fillId="0" borderId="21" xfId="69" applyFill="1" applyBorder="1" applyAlignment="1">
      <alignment horizontal="center"/>
    </xf>
    <xf numFmtId="0" fontId="14" fillId="0" borderId="23" xfId="69" applyFill="1" applyBorder="1"/>
    <xf numFmtId="0" fontId="14" fillId="0" borderId="23" xfId="69" applyFill="1" applyBorder="1" applyAlignment="1">
      <alignment horizontal="center"/>
    </xf>
    <xf numFmtId="7" fontId="14" fillId="0" borderId="23" xfId="69" applyNumberFormat="1" applyFill="1" applyBorder="1" applyAlignment="1">
      <alignment horizontal="right"/>
    </xf>
    <xf numFmtId="0" fontId="14" fillId="0" borderId="23" xfId="69" applyFill="1" applyBorder="1" applyAlignment="1">
      <alignment horizontal="right"/>
    </xf>
    <xf numFmtId="7" fontId="14" fillId="0" borderId="24" xfId="69" applyNumberFormat="1" applyFill="1" applyBorder="1" applyAlignment="1">
      <alignment horizontal="right" vertical="center"/>
    </xf>
    <xf numFmtId="0" fontId="40" fillId="0" borderId="25" xfId="69" applyFont="1" applyFill="1" applyBorder="1" applyAlignment="1">
      <alignment horizontal="center" vertical="center"/>
    </xf>
    <xf numFmtId="0" fontId="14" fillId="0" borderId="29" xfId="69" applyFont="1" applyFill="1" applyBorder="1" applyAlignment="1">
      <alignment vertical="center"/>
    </xf>
    <xf numFmtId="7" fontId="14" fillId="0" borderId="30" xfId="69" applyNumberFormat="1" applyFill="1" applyBorder="1" applyAlignment="1">
      <alignment horizontal="right" vertical="center"/>
    </xf>
    <xf numFmtId="7" fontId="14" fillId="0" borderId="0" xfId="69" applyNumberFormat="1" applyFill="1" applyAlignment="1">
      <alignment horizontal="right" vertical="center"/>
    </xf>
    <xf numFmtId="0" fontId="34" fillId="0" borderId="1" xfId="69" applyFont="1" applyFill="1" applyBorder="1" applyAlignment="1">
      <alignment horizontal="left" vertical="top"/>
    </xf>
    <xf numFmtId="1" fontId="34" fillId="0" borderId="1" xfId="69" applyNumberFormat="1" applyFont="1" applyFill="1" applyBorder="1" applyAlignment="1">
      <alignment horizontal="left" vertical="top" wrapText="1"/>
    </xf>
    <xf numFmtId="1" fontId="34" fillId="0" borderId="1" xfId="69" applyNumberFormat="1" applyFont="1" applyFill="1" applyBorder="1" applyAlignment="1">
      <alignment horizontal="center" vertical="top" wrapText="1"/>
    </xf>
    <xf numFmtId="1" fontId="34" fillId="0" borderId="1" xfId="69" applyNumberFormat="1" applyFont="1" applyFill="1" applyBorder="1" applyAlignment="1">
      <alignment horizontal="right" vertical="top" wrapText="1"/>
    </xf>
    <xf numFmtId="176" fontId="14" fillId="0" borderId="1" xfId="69" applyNumberFormat="1" applyFont="1" applyFill="1" applyBorder="1" applyAlignment="1">
      <alignment vertical="top"/>
    </xf>
    <xf numFmtId="0" fontId="14" fillId="0" borderId="1" xfId="69" applyFont="1" applyFill="1" applyBorder="1" applyAlignment="1">
      <alignment vertical="center"/>
    </xf>
    <xf numFmtId="0" fontId="34" fillId="0" borderId="1" xfId="69" applyFont="1" applyFill="1" applyBorder="1" applyAlignment="1">
      <alignment horizontal="center" vertical="top"/>
    </xf>
    <xf numFmtId="165" fontId="14" fillId="0" borderId="31" xfId="69" applyNumberFormat="1" applyFill="1" applyBorder="1" applyAlignment="1">
      <alignment horizontal="left" vertical="top" wrapText="1"/>
    </xf>
    <xf numFmtId="165" fontId="14" fillId="0" borderId="31" xfId="53" applyNumberFormat="1" applyFont="1" applyBorder="1" applyAlignment="1">
      <alignment horizontal="center" vertical="top" wrapText="1"/>
    </xf>
    <xf numFmtId="0" fontId="14" fillId="0" borderId="31" xfId="69" applyFill="1" applyBorder="1" applyAlignment="1">
      <alignment horizontal="center" vertical="top" wrapText="1"/>
    </xf>
    <xf numFmtId="1" fontId="42" fillId="0" borderId="31" xfId="69" applyNumberFormat="1" applyFont="1" applyFill="1" applyBorder="1" applyAlignment="1">
      <alignment horizontal="right" vertical="top" wrapText="1"/>
    </xf>
    <xf numFmtId="0" fontId="14" fillId="0" borderId="0" xfId="69" applyFill="1" applyAlignment="1">
      <alignment vertical="center"/>
    </xf>
    <xf numFmtId="0" fontId="40" fillId="0" borderId="32" xfId="69" applyFont="1" applyFill="1" applyBorder="1" applyAlignment="1">
      <alignment horizontal="center" vertical="center"/>
    </xf>
    <xf numFmtId="7" fontId="14" fillId="0" borderId="36" xfId="69" applyNumberFormat="1" applyFill="1" applyBorder="1" applyAlignment="1">
      <alignment horizontal="right" vertical="center"/>
    </xf>
    <xf numFmtId="7" fontId="14" fillId="0" borderId="37" xfId="69" applyNumberFormat="1" applyFill="1" applyBorder="1" applyAlignment="1">
      <alignment horizontal="right" vertical="center"/>
    </xf>
    <xf numFmtId="0" fontId="40" fillId="0" borderId="38" xfId="69" applyFont="1" applyFill="1" applyBorder="1" applyAlignment="1">
      <alignment horizontal="center" vertical="center"/>
    </xf>
    <xf numFmtId="7" fontId="14" fillId="0" borderId="38" xfId="69" applyNumberFormat="1" applyFill="1" applyBorder="1" applyAlignment="1">
      <alignment horizontal="right" vertical="center"/>
    </xf>
    <xf numFmtId="7" fontId="14" fillId="0" borderId="24" xfId="69" applyNumberFormat="1" applyFill="1" applyBorder="1" applyAlignment="1">
      <alignment horizontal="right"/>
    </xf>
    <xf numFmtId="0" fontId="40" fillId="0" borderId="39" xfId="69" applyFont="1" applyFill="1" applyBorder="1" applyAlignment="1">
      <alignment vertical="top"/>
    </xf>
    <xf numFmtId="165" fontId="40" fillId="0" borderId="39" xfId="69" applyNumberFormat="1" applyFont="1" applyFill="1" applyBorder="1" applyAlignment="1">
      <alignment horizontal="left" vertical="center"/>
    </xf>
    <xf numFmtId="1" fontId="14" fillId="0" borderId="24" xfId="69" applyNumberFormat="1" applyFill="1" applyBorder="1" applyAlignment="1">
      <alignment horizontal="center" vertical="top"/>
    </xf>
    <xf numFmtId="0" fontId="14" fillId="0" borderId="24" xfId="69" applyFill="1" applyBorder="1" applyAlignment="1">
      <alignment horizontal="center" vertical="top"/>
    </xf>
    <xf numFmtId="7" fontId="14" fillId="0" borderId="39" xfId="69" applyNumberFormat="1" applyFill="1" applyBorder="1" applyAlignment="1">
      <alignment horizontal="right"/>
    </xf>
    <xf numFmtId="4" fontId="14" fillId="0" borderId="1" xfId="69" applyNumberFormat="1" applyFont="1" applyFill="1" applyBorder="1" applyAlignment="1">
      <alignment horizontal="center" vertical="top" wrapText="1"/>
    </xf>
    <xf numFmtId="174" fontId="14" fillId="0" borderId="1" xfId="69" applyNumberFormat="1" applyFont="1" applyFill="1" applyBorder="1" applyAlignment="1">
      <alignment horizontal="left" vertical="top" wrapText="1"/>
    </xf>
    <xf numFmtId="165" fontId="14" fillId="0" borderId="1" xfId="69" applyNumberFormat="1" applyFont="1" applyFill="1" applyBorder="1" applyAlignment="1">
      <alignment horizontal="left" vertical="top" wrapText="1"/>
    </xf>
    <xf numFmtId="165" fontId="14" fillId="0" borderId="1" xfId="69" applyNumberFormat="1" applyFont="1" applyFill="1" applyBorder="1" applyAlignment="1">
      <alignment horizontal="center" vertical="top" wrapText="1"/>
    </xf>
    <xf numFmtId="0" fontId="14" fillId="0" borderId="1" xfId="69" applyFont="1" applyFill="1" applyBorder="1" applyAlignment="1">
      <alignment horizontal="center" vertical="top" wrapText="1"/>
    </xf>
    <xf numFmtId="1" fontId="14" fillId="0" borderId="1" xfId="69" applyNumberFormat="1" applyFont="1" applyFill="1" applyBorder="1" applyAlignment="1">
      <alignment horizontal="right" vertical="top"/>
    </xf>
    <xf numFmtId="175" fontId="14" fillId="0" borderId="1" xfId="69" applyNumberFormat="1" applyFont="1" applyFill="1" applyBorder="1" applyAlignment="1">
      <alignment horizontal="center" vertical="top"/>
    </xf>
    <xf numFmtId="174" fontId="14" fillId="0" borderId="1" xfId="69" applyNumberFormat="1" applyFont="1" applyFill="1" applyBorder="1" applyAlignment="1">
      <alignment horizontal="center" vertical="top" wrapText="1"/>
    </xf>
    <xf numFmtId="165" fontId="14" fillId="0" borderId="16" xfId="69" applyNumberFormat="1" applyFont="1" applyFill="1" applyBorder="1" applyAlignment="1">
      <alignment horizontal="center" vertical="top" wrapText="1"/>
    </xf>
    <xf numFmtId="1" fontId="14" fillId="0" borderId="16" xfId="69" applyNumberFormat="1" applyFont="1" applyFill="1" applyBorder="1" applyAlignment="1">
      <alignment horizontal="right" vertical="top"/>
    </xf>
    <xf numFmtId="165" fontId="40" fillId="0" borderId="39" xfId="69" applyNumberFormat="1" applyFont="1" applyFill="1" applyBorder="1" applyAlignment="1">
      <alignment horizontal="left" vertical="center" wrapText="1"/>
    </xf>
    <xf numFmtId="1" fontId="14" fillId="0" borderId="24" xfId="69" applyNumberFormat="1" applyFill="1" applyBorder="1" applyAlignment="1">
      <alignment vertical="top"/>
    </xf>
    <xf numFmtId="4" fontId="14" fillId="0" borderId="1" xfId="69" applyNumberFormat="1" applyFont="1" applyFill="1" applyBorder="1" applyAlignment="1">
      <alignment horizontal="center" vertical="top"/>
    </xf>
    <xf numFmtId="178" fontId="14" fillId="0" borderId="1" xfId="69" applyNumberFormat="1" applyFont="1" applyFill="1" applyBorder="1" applyAlignment="1">
      <alignment horizontal="center" vertical="top"/>
    </xf>
    <xf numFmtId="178" fontId="14" fillId="0" borderId="1" xfId="69" applyNumberFormat="1" applyFont="1" applyFill="1" applyBorder="1" applyAlignment="1">
      <alignment horizontal="center" vertical="top" wrapText="1"/>
    </xf>
    <xf numFmtId="178" fontId="14" fillId="0" borderId="1" xfId="69" applyNumberFormat="1" applyFont="1" applyFill="1" applyBorder="1" applyAlignment="1">
      <alignment horizontal="left" vertical="top" wrapText="1"/>
    </xf>
    <xf numFmtId="174" fontId="14" fillId="0" borderId="1" xfId="69" applyNumberFormat="1" applyFont="1" applyFill="1" applyBorder="1" applyAlignment="1">
      <alignment horizontal="right" vertical="top" wrapText="1"/>
    </xf>
    <xf numFmtId="1" fontId="14" fillId="0" borderId="1" xfId="69" applyNumberFormat="1" applyFont="1" applyFill="1" applyBorder="1" applyAlignment="1">
      <alignment horizontal="right" vertical="top" wrapText="1"/>
    </xf>
    <xf numFmtId="0" fontId="14" fillId="0" borderId="39" xfId="69" applyFill="1" applyBorder="1" applyAlignment="1">
      <alignment horizontal="center" vertical="top"/>
    </xf>
    <xf numFmtId="176" fontId="14" fillId="0" borderId="1" xfId="69" applyNumberFormat="1" applyFont="1" applyFill="1" applyBorder="1" applyAlignment="1">
      <alignment vertical="top" wrapText="1"/>
    </xf>
    <xf numFmtId="0" fontId="16" fillId="0" borderId="0" xfId="69" applyFont="1" applyFill="1"/>
    <xf numFmtId="0" fontId="14" fillId="0" borderId="24" xfId="69" applyFill="1" applyBorder="1" applyAlignment="1">
      <alignment vertical="top"/>
    </xf>
    <xf numFmtId="177" fontId="14" fillId="0" borderId="1" xfId="69" applyNumberFormat="1" applyFont="1" applyFill="1" applyBorder="1" applyAlignment="1">
      <alignment horizontal="right" vertical="top" wrapText="1"/>
    </xf>
    <xf numFmtId="165" fontId="14" fillId="0" borderId="1" xfId="53" applyNumberFormat="1" applyFont="1" applyBorder="1" applyAlignment="1">
      <alignment vertical="top" wrapText="1"/>
    </xf>
    <xf numFmtId="165" fontId="14" fillId="0" borderId="1" xfId="53" applyNumberFormat="1" applyFont="1" applyBorder="1" applyAlignment="1">
      <alignment horizontal="center" vertical="top" wrapText="1"/>
    </xf>
    <xf numFmtId="165" fontId="14" fillId="0" borderId="1" xfId="53" applyNumberFormat="1" applyFont="1" applyBorder="1" applyAlignment="1">
      <alignment horizontal="left" vertical="top" wrapText="1"/>
    </xf>
    <xf numFmtId="165" fontId="14" fillId="0" borderId="1" xfId="69" applyNumberFormat="1" applyFont="1" applyFill="1" applyBorder="1" applyAlignment="1">
      <alignment vertical="top" wrapText="1"/>
    </xf>
    <xf numFmtId="0" fontId="14" fillId="0" borderId="39" xfId="69" applyFill="1" applyBorder="1" applyAlignment="1">
      <alignment vertical="top"/>
    </xf>
    <xf numFmtId="174" fontId="14" fillId="0" borderId="1" xfId="69" applyNumberFormat="1" applyFont="1" applyFill="1" applyBorder="1" applyAlignment="1">
      <alignment horizontal="left" vertical="top"/>
    </xf>
    <xf numFmtId="7" fontId="14" fillId="0" borderId="36" xfId="69" applyNumberFormat="1" applyFill="1" applyBorder="1" applyAlignment="1">
      <alignment horizontal="right"/>
    </xf>
    <xf numFmtId="0" fontId="40" fillId="0" borderId="36" xfId="69" applyFont="1" applyFill="1" applyBorder="1" applyAlignment="1">
      <alignment horizontal="center" vertical="center"/>
    </xf>
    <xf numFmtId="7" fontId="14" fillId="0" borderId="26" xfId="69" applyNumberFormat="1" applyFill="1" applyBorder="1" applyAlignment="1">
      <alignment horizontal="right" vertical="center"/>
    </xf>
    <xf numFmtId="174" fontId="14" fillId="0" borderId="15" xfId="69" applyNumberFormat="1" applyFill="1" applyBorder="1" applyAlignment="1">
      <alignment horizontal="left" vertical="top" wrapText="1"/>
    </xf>
    <xf numFmtId="165" fontId="14" fillId="0" borderId="15" xfId="69" applyNumberFormat="1" applyFill="1" applyBorder="1" applyAlignment="1">
      <alignment horizontal="left" vertical="top" wrapText="1"/>
    </xf>
    <xf numFmtId="165" fontId="14" fillId="0" borderId="15" xfId="69" applyNumberFormat="1" applyFill="1" applyBorder="1" applyAlignment="1">
      <alignment horizontal="center" vertical="top" wrapText="1"/>
    </xf>
    <xf numFmtId="0" fontId="14" fillId="0" borderId="15" xfId="69" applyFill="1" applyBorder="1" applyAlignment="1">
      <alignment horizontal="center" vertical="top" wrapText="1"/>
    </xf>
    <xf numFmtId="179" fontId="14" fillId="0" borderId="15" xfId="69" applyNumberFormat="1" applyFill="1" applyBorder="1" applyAlignment="1">
      <alignment horizontal="right" vertical="top"/>
    </xf>
    <xf numFmtId="165" fontId="14" fillId="0" borderId="15" xfId="69" applyNumberFormat="1" applyFont="1" applyFill="1" applyBorder="1" applyAlignment="1">
      <alignment horizontal="left" vertical="top" wrapText="1"/>
    </xf>
    <xf numFmtId="0" fontId="14" fillId="0" borderId="15" xfId="69" applyFont="1" applyFill="1" applyBorder="1" applyAlignment="1">
      <alignment vertical="top" wrapText="1"/>
    </xf>
    <xf numFmtId="0" fontId="34" fillId="0" borderId="15" xfId="69" applyFont="1" applyFill="1" applyBorder="1" applyAlignment="1">
      <alignment vertical="top" wrapText="1"/>
    </xf>
    <xf numFmtId="0" fontId="42" fillId="0" borderId="15" xfId="69" applyFont="1" applyFill="1" applyBorder="1" applyAlignment="1">
      <alignment horizontal="center" vertical="top" wrapText="1"/>
    </xf>
    <xf numFmtId="174" fontId="14" fillId="0" borderId="2" xfId="69" applyNumberFormat="1" applyFill="1" applyBorder="1" applyAlignment="1">
      <alignment horizontal="left" vertical="top" wrapText="1"/>
    </xf>
    <xf numFmtId="0" fontId="34" fillId="0" borderId="40" xfId="69" applyFont="1" applyFill="1" applyBorder="1" applyAlignment="1">
      <alignment vertical="top" wrapText="1"/>
    </xf>
    <xf numFmtId="165" fontId="14" fillId="0" borderId="2" xfId="69" applyNumberFormat="1" applyFill="1" applyBorder="1" applyAlignment="1">
      <alignment horizontal="center" vertical="top" wrapText="1"/>
    </xf>
    <xf numFmtId="0" fontId="42" fillId="0" borderId="40" xfId="69" applyFont="1" applyFill="1" applyBorder="1" applyAlignment="1">
      <alignment horizontal="center" vertical="top" wrapText="1"/>
    </xf>
    <xf numFmtId="179" fontId="14" fillId="0" borderId="40" xfId="69" applyNumberFormat="1" applyFill="1" applyBorder="1" applyAlignment="1">
      <alignment horizontal="right" vertical="top"/>
    </xf>
    <xf numFmtId="176" fontId="14" fillId="0" borderId="2" xfId="69" applyNumberFormat="1" applyFont="1" applyFill="1" applyBorder="1" applyAlignment="1">
      <alignment vertical="top"/>
    </xf>
    <xf numFmtId="0" fontId="40" fillId="0" borderId="41" xfId="69" applyFont="1" applyFill="1" applyBorder="1" applyAlignment="1">
      <alignment horizontal="center" vertical="center"/>
    </xf>
    <xf numFmtId="7" fontId="14" fillId="0" borderId="21" xfId="69" applyNumberFormat="1" applyFill="1" applyBorder="1" applyAlignment="1">
      <alignment horizontal="right" vertical="center"/>
    </xf>
    <xf numFmtId="7" fontId="14" fillId="0" borderId="43" xfId="69" applyNumberFormat="1" applyFill="1" applyBorder="1" applyAlignment="1">
      <alignment horizontal="right" vertical="center"/>
    </xf>
    <xf numFmtId="0" fontId="43" fillId="0" borderId="44" xfId="69" applyFont="1" applyFill="1" applyBorder="1"/>
    <xf numFmtId="0" fontId="14" fillId="0" borderId="44" xfId="69" applyFill="1" applyBorder="1" applyAlignment="1">
      <alignment horizontal="center"/>
    </xf>
    <xf numFmtId="0" fontId="14" fillId="0" borderId="44" xfId="69" applyFill="1" applyBorder="1"/>
    <xf numFmtId="0" fontId="14" fillId="0" borderId="0" xfId="69" applyFill="1" applyAlignment="1">
      <alignment horizontal="right"/>
    </xf>
    <xf numFmtId="0" fontId="14" fillId="0" borderId="45" xfId="69" applyFill="1" applyBorder="1" applyAlignment="1">
      <alignment horizontal="right"/>
    </xf>
    <xf numFmtId="0" fontId="40" fillId="0" borderId="46" xfId="69" applyFont="1" applyFill="1" applyBorder="1" applyAlignment="1">
      <alignment horizontal="center" vertical="center"/>
    </xf>
    <xf numFmtId="7" fontId="14" fillId="0" borderId="50" xfId="69" applyNumberFormat="1" applyFill="1" applyBorder="1" applyAlignment="1">
      <alignment horizontal="right"/>
    </xf>
    <xf numFmtId="1" fontId="44" fillId="0" borderId="47" xfId="69" applyNumberFormat="1" applyFont="1" applyFill="1" applyBorder="1" applyAlignment="1">
      <alignment horizontal="left" vertical="center" wrapText="1"/>
    </xf>
    <xf numFmtId="1" fontId="44" fillId="0" borderId="48" xfId="69" applyNumberFormat="1" applyFont="1" applyFill="1" applyBorder="1" applyAlignment="1">
      <alignment horizontal="left" vertical="center" wrapText="1"/>
    </xf>
    <xf numFmtId="1" fontId="44" fillId="0" borderId="49" xfId="69" applyNumberFormat="1" applyFont="1" applyFill="1" applyBorder="1" applyAlignment="1">
      <alignment horizontal="left" vertical="center" wrapText="1"/>
    </xf>
    <xf numFmtId="7" fontId="14" fillId="0" borderId="50" xfId="69" applyNumberFormat="1" applyFont="1" applyFill="1" applyBorder="1" applyAlignment="1">
      <alignment horizontal="right"/>
    </xf>
    <xf numFmtId="0" fontId="14" fillId="0" borderId="40" xfId="69" applyFill="1" applyBorder="1" applyAlignment="1">
      <alignment vertical="top"/>
    </xf>
    <xf numFmtId="0" fontId="14" fillId="0" borderId="13" xfId="69" applyFill="1" applyBorder="1"/>
    <xf numFmtId="0" fontId="14" fillId="0" borderId="13" xfId="69" applyFill="1" applyBorder="1" applyAlignment="1">
      <alignment horizontal="center"/>
    </xf>
    <xf numFmtId="7" fontId="14" fillId="0" borderId="13" xfId="69" applyNumberFormat="1" applyFill="1" applyBorder="1" applyAlignment="1">
      <alignment horizontal="right"/>
    </xf>
    <xf numFmtId="0" fontId="14" fillId="0" borderId="53" xfId="69" applyFill="1" applyBorder="1" applyAlignment="1">
      <alignment horizontal="right"/>
    </xf>
    <xf numFmtId="0" fontId="14" fillId="0" borderId="0" xfId="69" applyFill="1" applyAlignment="1">
      <alignment horizontal="center"/>
    </xf>
    <xf numFmtId="176" fontId="14" fillId="0" borderId="1" xfId="69" applyNumberFormat="1" applyFont="1" applyFill="1" applyBorder="1" applyAlignment="1" applyProtection="1">
      <alignment vertical="top"/>
      <protection locked="0"/>
    </xf>
    <xf numFmtId="176" fontId="14" fillId="0" borderId="2" xfId="69" applyNumberFormat="1" applyFont="1" applyFill="1" applyBorder="1" applyAlignment="1" applyProtection="1">
      <alignment vertical="top"/>
      <protection locked="0"/>
    </xf>
    <xf numFmtId="3" fontId="14" fillId="0" borderId="1" xfId="69" applyNumberFormat="1" applyFont="1" applyFill="1" applyBorder="1" applyAlignment="1" applyProtection="1">
      <alignment vertical="top"/>
      <protection locked="0"/>
    </xf>
    <xf numFmtId="1" fontId="41" fillId="0" borderId="33" xfId="69" applyNumberFormat="1" applyFont="1" applyFill="1" applyBorder="1" applyAlignment="1">
      <alignment horizontal="left" vertical="center" wrapText="1"/>
    </xf>
    <xf numFmtId="1" fontId="41" fillId="0" borderId="34" xfId="69" applyNumberFormat="1" applyFont="1" applyFill="1" applyBorder="1" applyAlignment="1">
      <alignment horizontal="left" vertical="center" wrapText="1"/>
    </xf>
    <xf numFmtId="1" fontId="41" fillId="0" borderId="35" xfId="69" applyNumberFormat="1" applyFont="1" applyFill="1" applyBorder="1" applyAlignment="1">
      <alignment horizontal="left" vertical="center" wrapText="1"/>
    </xf>
    <xf numFmtId="1" fontId="41" fillId="0" borderId="26" xfId="69" applyNumberFormat="1" applyFont="1" applyFill="1" applyBorder="1" applyAlignment="1">
      <alignment horizontal="left" vertical="center" wrapText="1"/>
    </xf>
    <xf numFmtId="1" fontId="41" fillId="0" borderId="27" xfId="69" applyNumberFormat="1" applyFont="1" applyFill="1" applyBorder="1" applyAlignment="1">
      <alignment horizontal="left" vertical="center" wrapText="1"/>
    </xf>
    <xf numFmtId="1" fontId="41" fillId="0" borderId="28" xfId="69" applyNumberFormat="1" applyFont="1" applyFill="1" applyBorder="1" applyAlignment="1">
      <alignment horizontal="left" vertical="center" wrapText="1"/>
    </xf>
    <xf numFmtId="0" fontId="14" fillId="0" borderId="27" xfId="69" applyFill="1" applyBorder="1" applyAlignment="1">
      <alignment vertical="center" wrapText="1"/>
    </xf>
    <xf numFmtId="0" fontId="14" fillId="0" borderId="28" xfId="69" applyFill="1" applyBorder="1" applyAlignment="1">
      <alignment vertical="center" wrapText="1"/>
    </xf>
    <xf numFmtId="0" fontId="14" fillId="0" borderId="34" xfId="69" applyFill="1" applyBorder="1" applyAlignment="1">
      <alignment vertical="center" wrapText="1"/>
    </xf>
    <xf numFmtId="0" fontId="14" fillId="0" borderId="35" xfId="69" applyFill="1" applyBorder="1" applyAlignment="1">
      <alignment vertical="center" wrapText="1"/>
    </xf>
    <xf numFmtId="1" fontId="44" fillId="0" borderId="47" xfId="69" applyNumberFormat="1" applyFont="1" applyFill="1" applyBorder="1" applyAlignment="1">
      <alignment horizontal="left" vertical="center" wrapText="1"/>
    </xf>
    <xf numFmtId="1" fontId="44" fillId="0" borderId="48" xfId="69" applyNumberFormat="1" applyFont="1" applyFill="1" applyBorder="1" applyAlignment="1">
      <alignment horizontal="left" vertical="center" wrapText="1"/>
    </xf>
    <xf numFmtId="1" fontId="44" fillId="0" borderId="49" xfId="69" applyNumberFormat="1" applyFont="1" applyFill="1" applyBorder="1" applyAlignment="1">
      <alignment horizontal="left" vertical="center" wrapText="1"/>
    </xf>
    <xf numFmtId="0" fontId="14" fillId="0" borderId="15" xfId="69" applyFill="1" applyBorder="1"/>
    <xf numFmtId="0" fontId="14" fillId="0" borderId="0" xfId="69" applyFill="1"/>
    <xf numFmtId="7" fontId="14" fillId="0" borderId="51" xfId="69" applyNumberFormat="1" applyFill="1" applyBorder="1" applyAlignment="1">
      <alignment horizontal="center"/>
    </xf>
    <xf numFmtId="7" fontId="14" fillId="0" borderId="52" xfId="69" applyNumberFormat="1" applyFill="1" applyBorder="1" applyAlignment="1">
      <alignment horizontal="center"/>
    </xf>
    <xf numFmtId="1" fontId="41" fillId="0" borderId="42" xfId="69" applyNumberFormat="1" applyFont="1" applyFill="1" applyBorder="1" applyAlignment="1">
      <alignment horizontal="left" vertical="center" wrapText="1"/>
    </xf>
    <xf numFmtId="1" fontId="41" fillId="0" borderId="22" xfId="69" applyNumberFormat="1" applyFont="1" applyFill="1" applyBorder="1" applyAlignment="1">
      <alignment horizontal="left" vertical="center" wrapText="1"/>
    </xf>
    <xf numFmtId="1" fontId="41" fillId="0" borderId="23" xfId="69" applyNumberFormat="1" applyFont="1" applyFill="1" applyBorder="1" applyAlignment="1">
      <alignment horizontal="left" vertical="center" wrapText="1"/>
    </xf>
    <xf numFmtId="1" fontId="45" fillId="0" borderId="33" xfId="69" applyNumberFormat="1" applyFont="1" applyFill="1" applyBorder="1" applyAlignment="1">
      <alignment horizontal="left" vertical="center" wrapText="1"/>
    </xf>
    <xf numFmtId="1" fontId="45" fillId="0" borderId="34" xfId="69" applyNumberFormat="1" applyFont="1" applyFill="1" applyBorder="1" applyAlignment="1">
      <alignment horizontal="left" vertical="center" wrapText="1"/>
    </xf>
    <xf numFmtId="1" fontId="45" fillId="0" borderId="35" xfId="69" applyNumberFormat="1" applyFont="1" applyFill="1" applyBorder="1" applyAlignment="1">
      <alignment horizontal="left" vertical="center" wrapText="1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3" xr:uid="{5D6CB844-E1BB-4C5F-A251-B5CE45C6661D}"/>
    <cellStyle name="Normal 3" xfId="69" xr:uid="{00000000-0005-0000-0000-000036000000}"/>
    <cellStyle name="Normal 3 2" xfId="70" xr:uid="{00000000-0005-0000-0000-000037000000}"/>
    <cellStyle name="Normal 3 3" xfId="74" xr:uid="{F7D610A6-F1B0-43CA-882E-01E7C7BBFB3F}"/>
    <cellStyle name="Normal 4" xfId="71" xr:uid="{239962EF-43CF-4B36-9850-DA4DA2FEFADD}"/>
    <cellStyle name="Normal 5" xfId="75" xr:uid="{4127A6B3-BF58-47DE-9414-5BEF173491C3}"/>
    <cellStyle name="Normal 5 2" xfId="76" xr:uid="{8BB8583B-83D7-4848-AE3C-BE6E5CEF99F8}"/>
    <cellStyle name="Normal 6" xfId="72" xr:uid="{C3E37452-A8E4-4781-8BCA-F77D2758683C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3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3D8C-8E73-4996-AE4D-8A5E107E8130}">
  <sheetPr>
    <tabColor theme="0"/>
  </sheetPr>
  <dimension ref="A1:H172"/>
  <sheetViews>
    <sheetView showZeros="0" tabSelected="1" showOutlineSymbols="0" view="pageBreakPreview" topLeftCell="B1" zoomScale="75" zoomScaleNormal="75" zoomScaleSheetLayoutView="75" workbookViewId="0">
      <selection activeCell="G7" sqref="G7"/>
    </sheetView>
  </sheetViews>
  <sheetFormatPr defaultColWidth="13.5703125" defaultRowHeight="15" x14ac:dyDescent="0.2"/>
  <cols>
    <col min="1" max="1" width="13.140625" style="107" hidden="1" customWidth="1"/>
    <col min="2" max="2" width="11.28515625" style="9" customWidth="1"/>
    <col min="3" max="3" width="47.28515625" style="4" customWidth="1"/>
    <col min="4" max="4" width="16.42578125" style="120" customWidth="1"/>
    <col min="5" max="5" width="10.42578125" style="4" customWidth="1"/>
    <col min="6" max="6" width="15.140625" style="4" customWidth="1"/>
    <col min="7" max="7" width="15.140625" style="107" customWidth="1"/>
    <col min="8" max="8" width="21.5703125" style="107" customWidth="1"/>
    <col min="9" max="16384" width="13.5703125" style="4"/>
  </cols>
  <sheetData>
    <row r="1" spans="1:8" ht="15.75" x14ac:dyDescent="0.2">
      <c r="A1" s="1"/>
      <c r="B1" s="2" t="s">
        <v>267</v>
      </c>
      <c r="C1" s="3"/>
      <c r="D1" s="3"/>
      <c r="E1" s="3"/>
      <c r="F1" s="3"/>
      <c r="G1" s="1"/>
      <c r="H1" s="3"/>
    </row>
    <row r="2" spans="1:8" x14ac:dyDescent="0.2">
      <c r="A2" s="5"/>
      <c r="B2" s="6" t="s">
        <v>268</v>
      </c>
      <c r="C2" s="7"/>
      <c r="D2" s="7"/>
      <c r="E2" s="7"/>
      <c r="F2" s="7"/>
      <c r="G2" s="5"/>
      <c r="H2" s="7"/>
    </row>
    <row r="3" spans="1:8" x14ac:dyDescent="0.2">
      <c r="A3" s="8"/>
      <c r="B3" s="9" t="s">
        <v>269</v>
      </c>
      <c r="D3" s="4"/>
      <c r="G3" s="10"/>
      <c r="H3" s="11"/>
    </row>
    <row r="4" spans="1:8" x14ac:dyDescent="0.2">
      <c r="A4" s="12" t="s">
        <v>82</v>
      </c>
      <c r="B4" s="13" t="s">
        <v>62</v>
      </c>
      <c r="C4" s="14" t="s">
        <v>63</v>
      </c>
      <c r="D4" s="15" t="s">
        <v>270</v>
      </c>
      <c r="E4" s="16" t="s">
        <v>64</v>
      </c>
      <c r="F4" s="16" t="s">
        <v>271</v>
      </c>
      <c r="G4" s="17" t="s">
        <v>60</v>
      </c>
      <c r="H4" s="16" t="s">
        <v>65</v>
      </c>
    </row>
    <row r="5" spans="1:8" ht="15.75" thickBot="1" x14ac:dyDescent="0.25">
      <c r="A5" s="18"/>
      <c r="B5" s="19"/>
      <c r="C5" s="20"/>
      <c r="D5" s="21" t="s">
        <v>272</v>
      </c>
      <c r="E5" s="22"/>
      <c r="F5" s="23" t="s">
        <v>273</v>
      </c>
      <c r="G5" s="24"/>
      <c r="H5" s="25"/>
    </row>
    <row r="6" spans="1:8" ht="48" customHeight="1" thickTop="1" x14ac:dyDescent="0.2">
      <c r="A6" s="26"/>
      <c r="B6" s="27" t="s">
        <v>181</v>
      </c>
      <c r="C6" s="127" t="s">
        <v>274</v>
      </c>
      <c r="D6" s="128"/>
      <c r="E6" s="128"/>
      <c r="F6" s="129"/>
      <c r="G6" s="28"/>
      <c r="H6" s="29"/>
    </row>
    <row r="7" spans="1:8" ht="36" customHeight="1" x14ac:dyDescent="0.2">
      <c r="A7" s="30"/>
      <c r="B7" s="31" t="s">
        <v>77</v>
      </c>
      <c r="C7" s="32" t="s">
        <v>275</v>
      </c>
      <c r="D7" s="33" t="s">
        <v>276</v>
      </c>
      <c r="E7" s="33" t="s">
        <v>277</v>
      </c>
      <c r="F7" s="34">
        <v>1</v>
      </c>
      <c r="G7" s="121"/>
      <c r="H7" s="35">
        <f t="shared" ref="H7:H18" si="0">ROUND(G7*F7,2)</f>
        <v>0</v>
      </c>
    </row>
    <row r="8" spans="1:8" ht="36" customHeight="1" x14ac:dyDescent="0.2">
      <c r="A8" s="30"/>
      <c r="B8" s="31" t="s">
        <v>72</v>
      </c>
      <c r="C8" s="32" t="s">
        <v>278</v>
      </c>
      <c r="D8" s="33" t="s">
        <v>260</v>
      </c>
      <c r="E8" s="33" t="s">
        <v>277</v>
      </c>
      <c r="F8" s="34">
        <v>1</v>
      </c>
      <c r="G8" s="121"/>
      <c r="H8" s="35">
        <f t="shared" si="0"/>
        <v>0</v>
      </c>
    </row>
    <row r="9" spans="1:8" ht="36" customHeight="1" x14ac:dyDescent="0.2">
      <c r="A9" s="30"/>
      <c r="B9" s="31" t="s">
        <v>17</v>
      </c>
      <c r="C9" s="32" t="s">
        <v>20</v>
      </c>
      <c r="D9" s="33" t="s">
        <v>279</v>
      </c>
      <c r="E9" s="33" t="s">
        <v>277</v>
      </c>
      <c r="F9" s="34">
        <v>1</v>
      </c>
      <c r="G9" s="121"/>
      <c r="H9" s="35">
        <f t="shared" si="0"/>
        <v>0</v>
      </c>
    </row>
    <row r="10" spans="1:8" ht="36" customHeight="1" x14ac:dyDescent="0.2">
      <c r="A10" s="30"/>
      <c r="B10" s="31" t="s">
        <v>18</v>
      </c>
      <c r="C10" s="32" t="s">
        <v>280</v>
      </c>
      <c r="D10" s="33" t="s">
        <v>174</v>
      </c>
      <c r="E10" s="33" t="s">
        <v>277</v>
      </c>
      <c r="F10" s="34">
        <v>1</v>
      </c>
      <c r="G10" s="121"/>
      <c r="H10" s="35">
        <f t="shared" si="0"/>
        <v>0</v>
      </c>
    </row>
    <row r="11" spans="1:8" ht="36" customHeight="1" x14ac:dyDescent="0.2">
      <c r="A11" s="30"/>
      <c r="B11" s="31" t="s">
        <v>31</v>
      </c>
      <c r="C11" s="32" t="s">
        <v>281</v>
      </c>
      <c r="D11" s="33" t="s">
        <v>282</v>
      </c>
      <c r="E11" s="33" t="s">
        <v>277</v>
      </c>
      <c r="F11" s="34">
        <v>1</v>
      </c>
      <c r="G11" s="121"/>
      <c r="H11" s="35">
        <f t="shared" si="0"/>
        <v>0</v>
      </c>
    </row>
    <row r="12" spans="1:8" ht="36" customHeight="1" x14ac:dyDescent="0.2">
      <c r="A12" s="30"/>
      <c r="B12" s="31" t="s">
        <v>283</v>
      </c>
      <c r="C12" s="32" t="s">
        <v>284</v>
      </c>
      <c r="D12" s="33" t="s">
        <v>262</v>
      </c>
      <c r="E12" s="33" t="s">
        <v>277</v>
      </c>
      <c r="F12" s="34">
        <v>1</v>
      </c>
      <c r="G12" s="121"/>
      <c r="H12" s="35">
        <f t="shared" si="0"/>
        <v>0</v>
      </c>
    </row>
    <row r="13" spans="1:8" ht="36" customHeight="1" x14ac:dyDescent="0.2">
      <c r="A13" s="30"/>
      <c r="B13" s="31" t="s">
        <v>19</v>
      </c>
      <c r="C13" s="32" t="s">
        <v>285</v>
      </c>
      <c r="D13" s="33" t="s">
        <v>286</v>
      </c>
      <c r="E13" s="33" t="s">
        <v>67</v>
      </c>
      <c r="F13" s="34">
        <v>115</v>
      </c>
      <c r="G13" s="121"/>
      <c r="H13" s="35">
        <f t="shared" si="0"/>
        <v>0</v>
      </c>
    </row>
    <row r="14" spans="1:8" ht="36" customHeight="1" x14ac:dyDescent="0.2">
      <c r="A14" s="30"/>
      <c r="B14" s="31" t="s">
        <v>287</v>
      </c>
      <c r="C14" s="32" t="s">
        <v>288</v>
      </c>
      <c r="D14" s="33" t="s">
        <v>265</v>
      </c>
      <c r="E14" s="33" t="s">
        <v>67</v>
      </c>
      <c r="F14" s="34">
        <v>65</v>
      </c>
      <c r="G14" s="121"/>
      <c r="H14" s="35">
        <f t="shared" si="0"/>
        <v>0</v>
      </c>
    </row>
    <row r="15" spans="1:8" ht="36" customHeight="1" x14ac:dyDescent="0.2">
      <c r="A15" s="30"/>
      <c r="B15" s="31" t="s">
        <v>21</v>
      </c>
      <c r="C15" s="32" t="s">
        <v>289</v>
      </c>
      <c r="D15" s="33" t="s">
        <v>290</v>
      </c>
      <c r="E15" s="33" t="s">
        <v>69</v>
      </c>
      <c r="F15" s="34">
        <v>30</v>
      </c>
      <c r="G15" s="121"/>
      <c r="H15" s="35">
        <f t="shared" si="0"/>
        <v>0</v>
      </c>
    </row>
    <row r="16" spans="1:8" ht="36" customHeight="1" x14ac:dyDescent="0.2">
      <c r="A16" s="30"/>
      <c r="B16" s="31" t="s">
        <v>291</v>
      </c>
      <c r="C16" s="32" t="s">
        <v>292</v>
      </c>
      <c r="D16" s="33" t="s">
        <v>290</v>
      </c>
      <c r="E16" s="33" t="s">
        <v>69</v>
      </c>
      <c r="F16" s="34">
        <v>30</v>
      </c>
      <c r="G16" s="121"/>
      <c r="H16" s="35">
        <f t="shared" si="0"/>
        <v>0</v>
      </c>
    </row>
    <row r="17" spans="1:8" ht="36" customHeight="1" x14ac:dyDescent="0.2">
      <c r="A17" s="30"/>
      <c r="B17" s="31" t="s">
        <v>22</v>
      </c>
      <c r="C17" s="32" t="s">
        <v>293</v>
      </c>
      <c r="D17" s="33" t="s">
        <v>294</v>
      </c>
      <c r="E17" s="33" t="s">
        <v>69</v>
      </c>
      <c r="F17" s="34">
        <v>60</v>
      </c>
      <c r="G17" s="121"/>
      <c r="H17" s="35">
        <f t="shared" si="0"/>
        <v>0</v>
      </c>
    </row>
    <row r="18" spans="1:8" ht="36" customHeight="1" x14ac:dyDescent="0.2">
      <c r="A18" s="30"/>
      <c r="B18" s="31" t="s">
        <v>23</v>
      </c>
      <c r="C18" s="32" t="s">
        <v>295</v>
      </c>
      <c r="D18" s="33" t="s">
        <v>296</v>
      </c>
      <c r="E18" s="33" t="s">
        <v>67</v>
      </c>
      <c r="F18" s="34">
        <v>120</v>
      </c>
      <c r="G18" s="121"/>
      <c r="H18" s="35">
        <f t="shared" si="0"/>
        <v>0</v>
      </c>
    </row>
    <row r="19" spans="1:8" ht="36" customHeight="1" x14ac:dyDescent="0.2">
      <c r="A19" s="30"/>
      <c r="B19" s="31" t="s">
        <v>25</v>
      </c>
      <c r="C19" s="32" t="s">
        <v>297</v>
      </c>
      <c r="D19" s="33" t="s">
        <v>298</v>
      </c>
      <c r="E19" s="33"/>
      <c r="F19" s="34"/>
      <c r="G19" s="36"/>
      <c r="H19" s="35"/>
    </row>
    <row r="20" spans="1:8" ht="36" customHeight="1" x14ac:dyDescent="0.2">
      <c r="A20" s="30"/>
      <c r="B20" s="37" t="s">
        <v>123</v>
      </c>
      <c r="C20" s="32" t="s">
        <v>299</v>
      </c>
      <c r="D20" s="33"/>
      <c r="E20" s="33" t="s">
        <v>300</v>
      </c>
      <c r="F20" s="34">
        <v>14320</v>
      </c>
      <c r="G20" s="121"/>
      <c r="H20" s="35">
        <f t="shared" ref="H20:H21" si="1">ROUND(G20*F20,2)</f>
        <v>0</v>
      </c>
    </row>
    <row r="21" spans="1:8" ht="36" customHeight="1" x14ac:dyDescent="0.2">
      <c r="A21" s="30"/>
      <c r="B21" s="37" t="s">
        <v>124</v>
      </c>
      <c r="C21" s="32" t="s">
        <v>301</v>
      </c>
      <c r="D21" s="33"/>
      <c r="E21" s="33" t="s">
        <v>300</v>
      </c>
      <c r="F21" s="34">
        <v>2120</v>
      </c>
      <c r="G21" s="121"/>
      <c r="H21" s="35">
        <f t="shared" si="1"/>
        <v>0</v>
      </c>
    </row>
    <row r="22" spans="1:8" ht="36" customHeight="1" x14ac:dyDescent="0.2">
      <c r="A22" s="30"/>
      <c r="B22" s="31" t="s">
        <v>26</v>
      </c>
      <c r="C22" s="32" t="s">
        <v>302</v>
      </c>
      <c r="D22" s="33" t="s">
        <v>298</v>
      </c>
      <c r="E22" s="33"/>
      <c r="F22" s="34"/>
      <c r="G22" s="36"/>
      <c r="H22" s="35"/>
    </row>
    <row r="23" spans="1:8" ht="36" customHeight="1" x14ac:dyDescent="0.2">
      <c r="A23" s="30"/>
      <c r="B23" s="37" t="s">
        <v>123</v>
      </c>
      <c r="C23" s="32" t="s">
        <v>299</v>
      </c>
      <c r="D23" s="33"/>
      <c r="E23" s="33" t="s">
        <v>300</v>
      </c>
      <c r="F23" s="34">
        <v>14320</v>
      </c>
      <c r="G23" s="121"/>
      <c r="H23" s="35">
        <f t="shared" ref="H23:H24" si="2">ROUND(G23*F23,2)</f>
        <v>0</v>
      </c>
    </row>
    <row r="24" spans="1:8" ht="36" customHeight="1" x14ac:dyDescent="0.2">
      <c r="A24" s="30"/>
      <c r="B24" s="37" t="s">
        <v>124</v>
      </c>
      <c r="C24" s="32" t="s">
        <v>301</v>
      </c>
      <c r="D24" s="33"/>
      <c r="E24" s="33" t="s">
        <v>300</v>
      </c>
      <c r="F24" s="34">
        <v>2120</v>
      </c>
      <c r="G24" s="121"/>
      <c r="H24" s="35">
        <f t="shared" si="2"/>
        <v>0</v>
      </c>
    </row>
    <row r="25" spans="1:8" ht="36" customHeight="1" x14ac:dyDescent="0.2">
      <c r="A25" s="30"/>
      <c r="B25" s="31" t="s">
        <v>27</v>
      </c>
      <c r="C25" s="32" t="s">
        <v>303</v>
      </c>
      <c r="D25" s="33" t="s">
        <v>304</v>
      </c>
      <c r="E25" s="33"/>
      <c r="F25" s="34"/>
      <c r="G25" s="36"/>
      <c r="H25" s="35"/>
    </row>
    <row r="26" spans="1:8" ht="36" customHeight="1" x14ac:dyDescent="0.2">
      <c r="A26" s="30"/>
      <c r="B26" s="37" t="s">
        <v>123</v>
      </c>
      <c r="C26" s="32" t="s">
        <v>305</v>
      </c>
      <c r="D26" s="33"/>
      <c r="E26" s="33" t="s">
        <v>66</v>
      </c>
      <c r="F26" s="34">
        <v>34</v>
      </c>
      <c r="G26" s="121"/>
      <c r="H26" s="35">
        <f t="shared" ref="H26:H27" si="3">ROUND(G26*F26,2)</f>
        <v>0</v>
      </c>
    </row>
    <row r="27" spans="1:8" ht="36" customHeight="1" x14ac:dyDescent="0.2">
      <c r="A27" s="30"/>
      <c r="B27" s="37" t="s">
        <v>124</v>
      </c>
      <c r="C27" s="32" t="s">
        <v>306</v>
      </c>
      <c r="D27" s="33"/>
      <c r="E27" s="33" t="s">
        <v>66</v>
      </c>
      <c r="F27" s="34">
        <v>40</v>
      </c>
      <c r="G27" s="121"/>
      <c r="H27" s="35">
        <f t="shared" si="3"/>
        <v>0</v>
      </c>
    </row>
    <row r="28" spans="1:8" ht="36" customHeight="1" x14ac:dyDescent="0.2">
      <c r="A28" s="30"/>
      <c r="B28" s="31" t="s">
        <v>28</v>
      </c>
      <c r="C28" s="32" t="s">
        <v>307</v>
      </c>
      <c r="D28" s="33" t="s">
        <v>304</v>
      </c>
      <c r="E28" s="33" t="s">
        <v>66</v>
      </c>
      <c r="F28" s="34"/>
      <c r="G28" s="36"/>
      <c r="H28" s="35"/>
    </row>
    <row r="29" spans="1:8" ht="36" customHeight="1" x14ac:dyDescent="0.2">
      <c r="A29" s="30"/>
      <c r="B29" s="37" t="s">
        <v>123</v>
      </c>
      <c r="C29" s="32" t="s">
        <v>305</v>
      </c>
      <c r="D29" s="33"/>
      <c r="E29" s="33"/>
      <c r="F29" s="34">
        <v>34</v>
      </c>
      <c r="G29" s="121"/>
      <c r="H29" s="35">
        <f t="shared" ref="H29:H43" si="4">ROUND(G29*F29,2)</f>
        <v>0</v>
      </c>
    </row>
    <row r="30" spans="1:8" ht="36" customHeight="1" x14ac:dyDescent="0.2">
      <c r="A30" s="30"/>
      <c r="B30" s="37" t="s">
        <v>124</v>
      </c>
      <c r="C30" s="32" t="s">
        <v>306</v>
      </c>
      <c r="D30" s="33"/>
      <c r="E30" s="33" t="s">
        <v>66</v>
      </c>
      <c r="F30" s="34">
        <v>40</v>
      </c>
      <c r="G30" s="121"/>
      <c r="H30" s="35">
        <f t="shared" si="4"/>
        <v>0</v>
      </c>
    </row>
    <row r="31" spans="1:8" ht="36" customHeight="1" x14ac:dyDescent="0.2">
      <c r="A31" s="30"/>
      <c r="B31" s="31" t="s">
        <v>29</v>
      </c>
      <c r="C31" s="32" t="s">
        <v>308</v>
      </c>
      <c r="D31" s="33" t="s">
        <v>257</v>
      </c>
      <c r="E31" s="33" t="s">
        <v>70</v>
      </c>
      <c r="F31" s="34">
        <v>936</v>
      </c>
      <c r="G31" s="121"/>
      <c r="H31" s="35">
        <f t="shared" si="4"/>
        <v>0</v>
      </c>
    </row>
    <row r="32" spans="1:8" ht="36" customHeight="1" x14ac:dyDescent="0.2">
      <c r="A32" s="30"/>
      <c r="B32" s="31" t="s">
        <v>110</v>
      </c>
      <c r="C32" s="32" t="s">
        <v>309</v>
      </c>
      <c r="D32" s="33" t="s">
        <v>257</v>
      </c>
      <c r="E32" s="33" t="s">
        <v>70</v>
      </c>
      <c r="F32" s="34">
        <v>936</v>
      </c>
      <c r="G32" s="121"/>
      <c r="H32" s="35">
        <f t="shared" si="4"/>
        <v>0</v>
      </c>
    </row>
    <row r="33" spans="1:8" ht="36" customHeight="1" x14ac:dyDescent="0.2">
      <c r="A33" s="30"/>
      <c r="B33" s="31" t="s">
        <v>111</v>
      </c>
      <c r="C33" s="32" t="s">
        <v>310</v>
      </c>
      <c r="D33" s="33" t="s">
        <v>257</v>
      </c>
      <c r="E33" s="33" t="s">
        <v>69</v>
      </c>
      <c r="F33" s="34">
        <v>32</v>
      </c>
      <c r="G33" s="121"/>
      <c r="H33" s="35">
        <f t="shared" si="4"/>
        <v>0</v>
      </c>
    </row>
    <row r="34" spans="1:8" ht="36" customHeight="1" x14ac:dyDescent="0.2">
      <c r="A34" s="30"/>
      <c r="B34" s="31" t="s">
        <v>198</v>
      </c>
      <c r="C34" s="32" t="s">
        <v>311</v>
      </c>
      <c r="D34" s="33" t="s">
        <v>257</v>
      </c>
      <c r="E34" s="33" t="s">
        <v>69</v>
      </c>
      <c r="F34" s="34">
        <v>42</v>
      </c>
      <c r="G34" s="121"/>
      <c r="H34" s="35">
        <f t="shared" si="4"/>
        <v>0</v>
      </c>
    </row>
    <row r="35" spans="1:8" ht="36" customHeight="1" x14ac:dyDescent="0.2">
      <c r="A35" s="30"/>
      <c r="B35" s="31" t="s">
        <v>312</v>
      </c>
      <c r="C35" s="32" t="s">
        <v>313</v>
      </c>
      <c r="D35" s="33" t="s">
        <v>257</v>
      </c>
      <c r="E35" s="33" t="s">
        <v>69</v>
      </c>
      <c r="F35" s="34">
        <v>42</v>
      </c>
      <c r="G35" s="121"/>
      <c r="H35" s="35">
        <f t="shared" si="4"/>
        <v>0</v>
      </c>
    </row>
    <row r="36" spans="1:8" ht="36" customHeight="1" x14ac:dyDescent="0.2">
      <c r="A36" s="30"/>
      <c r="B36" s="31" t="s">
        <v>158</v>
      </c>
      <c r="C36" s="32" t="s">
        <v>314</v>
      </c>
      <c r="D36" s="33" t="s">
        <v>315</v>
      </c>
      <c r="E36" s="33" t="s">
        <v>300</v>
      </c>
      <c r="F36" s="34">
        <v>15550</v>
      </c>
      <c r="G36" s="121"/>
      <c r="H36" s="35">
        <f t="shared" si="4"/>
        <v>0</v>
      </c>
    </row>
    <row r="37" spans="1:8" ht="36" customHeight="1" x14ac:dyDescent="0.2">
      <c r="A37" s="30"/>
      <c r="B37" s="31" t="s">
        <v>159</v>
      </c>
      <c r="C37" s="32" t="s">
        <v>316</v>
      </c>
      <c r="D37" s="33" t="s">
        <v>315</v>
      </c>
      <c r="E37" s="33" t="s">
        <v>300</v>
      </c>
      <c r="F37" s="34">
        <v>15550</v>
      </c>
      <c r="G37" s="121"/>
      <c r="H37" s="35">
        <f t="shared" si="4"/>
        <v>0</v>
      </c>
    </row>
    <row r="38" spans="1:8" ht="36" customHeight="1" x14ac:dyDescent="0.2">
      <c r="A38" s="30"/>
      <c r="B38" s="31" t="s">
        <v>160</v>
      </c>
      <c r="C38" s="32" t="s">
        <v>317</v>
      </c>
      <c r="D38" s="33" t="s">
        <v>318</v>
      </c>
      <c r="E38" s="33" t="s">
        <v>66</v>
      </c>
      <c r="F38" s="34">
        <v>325</v>
      </c>
      <c r="G38" s="121"/>
      <c r="H38" s="35">
        <f t="shared" si="4"/>
        <v>0</v>
      </c>
    </row>
    <row r="39" spans="1:8" ht="36" customHeight="1" x14ac:dyDescent="0.2">
      <c r="A39" s="30"/>
      <c r="B39" s="31" t="s">
        <v>161</v>
      </c>
      <c r="C39" s="32" t="s">
        <v>319</v>
      </c>
      <c r="D39" s="33" t="s">
        <v>320</v>
      </c>
      <c r="E39" s="33" t="s">
        <v>321</v>
      </c>
      <c r="F39" s="34">
        <v>60</v>
      </c>
      <c r="G39" s="121"/>
      <c r="H39" s="35">
        <f t="shared" si="4"/>
        <v>0</v>
      </c>
    </row>
    <row r="40" spans="1:8" ht="36" customHeight="1" x14ac:dyDescent="0.2">
      <c r="A40" s="30"/>
      <c r="B40" s="31" t="s">
        <v>195</v>
      </c>
      <c r="C40" s="32" t="s">
        <v>322</v>
      </c>
      <c r="D40" s="33" t="s">
        <v>323</v>
      </c>
      <c r="E40" s="33" t="s">
        <v>70</v>
      </c>
      <c r="F40" s="34">
        <v>60</v>
      </c>
      <c r="G40" s="121"/>
      <c r="H40" s="35">
        <f t="shared" si="4"/>
        <v>0</v>
      </c>
    </row>
    <row r="41" spans="1:8" ht="36" customHeight="1" x14ac:dyDescent="0.2">
      <c r="A41" s="30"/>
      <c r="B41" s="31" t="s">
        <v>196</v>
      </c>
      <c r="C41" s="32" t="s">
        <v>324</v>
      </c>
      <c r="D41" s="33" t="s">
        <v>325</v>
      </c>
      <c r="E41" s="33" t="s">
        <v>70</v>
      </c>
      <c r="F41" s="34">
        <v>36</v>
      </c>
      <c r="G41" s="121"/>
      <c r="H41" s="35">
        <f t="shared" si="4"/>
        <v>0</v>
      </c>
    </row>
    <row r="42" spans="1:8" ht="36" customHeight="1" x14ac:dyDescent="0.2">
      <c r="A42" s="30"/>
      <c r="B42" s="31" t="s">
        <v>326</v>
      </c>
      <c r="C42" s="32" t="s">
        <v>327</v>
      </c>
      <c r="D42" s="33" t="s">
        <v>325</v>
      </c>
      <c r="E42" s="33" t="s">
        <v>69</v>
      </c>
      <c r="F42" s="34">
        <v>15</v>
      </c>
      <c r="G42" s="121"/>
      <c r="H42" s="35">
        <f t="shared" si="4"/>
        <v>0</v>
      </c>
    </row>
    <row r="43" spans="1:8" s="42" customFormat="1" ht="36" customHeight="1" x14ac:dyDescent="0.2">
      <c r="A43" s="30"/>
      <c r="B43" s="31" t="s">
        <v>230</v>
      </c>
      <c r="C43" s="38" t="s">
        <v>328</v>
      </c>
      <c r="D43" s="39" t="s">
        <v>329</v>
      </c>
      <c r="E43" s="40" t="s">
        <v>277</v>
      </c>
      <c r="F43" s="41">
        <v>1</v>
      </c>
      <c r="G43" s="121"/>
      <c r="H43" s="35">
        <f t="shared" si="4"/>
        <v>0</v>
      </c>
    </row>
    <row r="44" spans="1:8" ht="48" customHeight="1" thickBot="1" x14ac:dyDescent="0.25">
      <c r="A44" s="30"/>
      <c r="B44" s="43" t="str">
        <f>B6</f>
        <v>A</v>
      </c>
      <c r="C44" s="124" t="str">
        <f>C6</f>
        <v>CREEK BEND BRIDGE CONSTRUCTION</v>
      </c>
      <c r="D44" s="125"/>
      <c r="E44" s="125"/>
      <c r="F44" s="126"/>
      <c r="G44" s="44" t="s">
        <v>330</v>
      </c>
      <c r="H44" s="45">
        <f>SUM(H7:H43)</f>
        <v>0</v>
      </c>
    </row>
    <row r="45" spans="1:8" s="42" customFormat="1" ht="48" customHeight="1" thickTop="1" x14ac:dyDescent="0.2">
      <c r="A45" s="26"/>
      <c r="B45" s="46" t="s">
        <v>182</v>
      </c>
      <c r="C45" s="127" t="s">
        <v>331</v>
      </c>
      <c r="D45" s="130"/>
      <c r="E45" s="130"/>
      <c r="F45" s="131"/>
      <c r="G45" s="28"/>
      <c r="H45" s="47" t="s">
        <v>61</v>
      </c>
    </row>
    <row r="46" spans="1:8" ht="36" customHeight="1" x14ac:dyDescent="0.2">
      <c r="A46" s="48"/>
      <c r="B46" s="49"/>
      <c r="C46" s="50" t="s">
        <v>76</v>
      </c>
      <c r="D46" s="51"/>
      <c r="E46" s="52" t="s">
        <v>61</v>
      </c>
      <c r="F46" s="52" t="s">
        <v>61</v>
      </c>
      <c r="G46" s="36"/>
      <c r="H46" s="53"/>
    </row>
    <row r="47" spans="1:8" ht="36" customHeight="1" x14ac:dyDescent="0.2">
      <c r="A47" s="54" t="s">
        <v>147</v>
      </c>
      <c r="B47" s="55" t="s">
        <v>40</v>
      </c>
      <c r="C47" s="56" t="s">
        <v>20</v>
      </c>
      <c r="D47" s="57" t="s">
        <v>332</v>
      </c>
      <c r="E47" s="58" t="s">
        <v>67</v>
      </c>
      <c r="F47" s="59">
        <v>770</v>
      </c>
      <c r="G47" s="121"/>
      <c r="H47" s="35">
        <f t="shared" ref="H47:H48" si="5">ROUND(G47*F47,2)</f>
        <v>0</v>
      </c>
    </row>
    <row r="48" spans="1:8" ht="36" customHeight="1" x14ac:dyDescent="0.2">
      <c r="A48" s="60" t="s">
        <v>99</v>
      </c>
      <c r="B48" s="55" t="s">
        <v>41</v>
      </c>
      <c r="C48" s="56" t="s">
        <v>15</v>
      </c>
      <c r="D48" s="57" t="s">
        <v>259</v>
      </c>
      <c r="E48" s="58" t="s">
        <v>66</v>
      </c>
      <c r="F48" s="59">
        <v>1800</v>
      </c>
      <c r="G48" s="121"/>
      <c r="H48" s="35">
        <f t="shared" si="5"/>
        <v>0</v>
      </c>
    </row>
    <row r="49" spans="1:8" ht="36" customHeight="1" x14ac:dyDescent="0.2">
      <c r="A49" s="60" t="s">
        <v>100</v>
      </c>
      <c r="B49" s="55" t="s">
        <v>42</v>
      </c>
      <c r="C49" s="56" t="s">
        <v>237</v>
      </c>
      <c r="D49" s="57" t="s">
        <v>259</v>
      </c>
      <c r="E49" s="58"/>
      <c r="F49" s="59"/>
      <c r="G49" s="36"/>
      <c r="H49" s="35"/>
    </row>
    <row r="50" spans="1:8" ht="36" customHeight="1" x14ac:dyDescent="0.2">
      <c r="A50" s="60" t="s">
        <v>238</v>
      </c>
      <c r="B50" s="61" t="s">
        <v>123</v>
      </c>
      <c r="C50" s="56" t="s">
        <v>239</v>
      </c>
      <c r="D50" s="57" t="s">
        <v>61</v>
      </c>
      <c r="E50" s="58" t="s">
        <v>68</v>
      </c>
      <c r="F50" s="59">
        <v>2040</v>
      </c>
      <c r="G50" s="121"/>
      <c r="H50" s="35">
        <f t="shared" ref="H50:H51" si="6">ROUND(G50*F50,2)</f>
        <v>0</v>
      </c>
    </row>
    <row r="51" spans="1:8" ht="36" customHeight="1" x14ac:dyDescent="0.2">
      <c r="A51" s="60" t="s">
        <v>240</v>
      </c>
      <c r="B51" s="61" t="s">
        <v>124</v>
      </c>
      <c r="C51" s="56" t="s">
        <v>241</v>
      </c>
      <c r="D51" s="57" t="s">
        <v>61</v>
      </c>
      <c r="E51" s="58" t="s">
        <v>68</v>
      </c>
      <c r="F51" s="59">
        <v>580</v>
      </c>
      <c r="G51" s="121"/>
      <c r="H51" s="35">
        <f t="shared" si="6"/>
        <v>0</v>
      </c>
    </row>
    <row r="52" spans="1:8" ht="36" customHeight="1" x14ac:dyDescent="0.2">
      <c r="A52" s="60" t="s">
        <v>101</v>
      </c>
      <c r="B52" s="55" t="s">
        <v>43</v>
      </c>
      <c r="C52" s="56" t="s">
        <v>115</v>
      </c>
      <c r="D52" s="57" t="s">
        <v>258</v>
      </c>
      <c r="E52" s="58"/>
      <c r="F52" s="59"/>
      <c r="G52" s="36"/>
      <c r="H52" s="35"/>
    </row>
    <row r="53" spans="1:8" ht="36" customHeight="1" x14ac:dyDescent="0.2">
      <c r="A53" s="60" t="s">
        <v>242</v>
      </c>
      <c r="B53" s="61" t="s">
        <v>123</v>
      </c>
      <c r="C53" s="56" t="s">
        <v>243</v>
      </c>
      <c r="D53" s="57" t="s">
        <v>61</v>
      </c>
      <c r="E53" s="58" t="s">
        <v>67</v>
      </c>
      <c r="F53" s="59">
        <v>260</v>
      </c>
      <c r="G53" s="121"/>
      <c r="H53" s="35">
        <f t="shared" ref="H53:H57" si="7">ROUND(G53*F53,2)</f>
        <v>0</v>
      </c>
    </row>
    <row r="54" spans="1:8" ht="36" customHeight="1" x14ac:dyDescent="0.2">
      <c r="A54" s="54" t="s">
        <v>102</v>
      </c>
      <c r="B54" s="55" t="s">
        <v>44</v>
      </c>
      <c r="C54" s="56" t="s">
        <v>24</v>
      </c>
      <c r="D54" s="57" t="s">
        <v>258</v>
      </c>
      <c r="E54" s="58" t="s">
        <v>66</v>
      </c>
      <c r="F54" s="59">
        <v>1700</v>
      </c>
      <c r="G54" s="121"/>
      <c r="H54" s="35">
        <f t="shared" si="7"/>
        <v>0</v>
      </c>
    </row>
    <row r="55" spans="1:8" ht="36" customHeight="1" x14ac:dyDescent="0.2">
      <c r="A55" s="60" t="s">
        <v>103</v>
      </c>
      <c r="B55" s="55" t="s">
        <v>48</v>
      </c>
      <c r="C55" s="56" t="s">
        <v>116</v>
      </c>
      <c r="D55" s="57" t="s">
        <v>259</v>
      </c>
      <c r="E55" s="58" t="s">
        <v>66</v>
      </c>
      <c r="F55" s="59">
        <v>250</v>
      </c>
      <c r="G55" s="121"/>
      <c r="H55" s="35">
        <f t="shared" si="7"/>
        <v>0</v>
      </c>
    </row>
    <row r="56" spans="1:8" ht="36" customHeight="1" x14ac:dyDescent="0.2">
      <c r="A56" s="60" t="s">
        <v>104</v>
      </c>
      <c r="B56" s="55" t="s">
        <v>132</v>
      </c>
      <c r="C56" s="56" t="s">
        <v>244</v>
      </c>
      <c r="D56" s="57" t="s">
        <v>245</v>
      </c>
      <c r="E56" s="58"/>
      <c r="F56" s="59"/>
      <c r="G56" s="36"/>
      <c r="H56" s="35">
        <f t="shared" si="7"/>
        <v>0</v>
      </c>
    </row>
    <row r="57" spans="1:8" ht="36" customHeight="1" x14ac:dyDescent="0.2">
      <c r="A57" s="60" t="s">
        <v>246</v>
      </c>
      <c r="B57" s="61" t="s">
        <v>123</v>
      </c>
      <c r="C57" s="56" t="s">
        <v>247</v>
      </c>
      <c r="D57" s="57" t="s">
        <v>61</v>
      </c>
      <c r="E57" s="58" t="s">
        <v>66</v>
      </c>
      <c r="F57" s="59">
        <v>1800</v>
      </c>
      <c r="G57" s="121"/>
      <c r="H57" s="35">
        <f t="shared" si="7"/>
        <v>0</v>
      </c>
    </row>
    <row r="58" spans="1:8" ht="36" customHeight="1" x14ac:dyDescent="0.2">
      <c r="A58" s="60" t="s">
        <v>248</v>
      </c>
      <c r="B58" s="55" t="s">
        <v>49</v>
      </c>
      <c r="C58" s="56" t="s">
        <v>194</v>
      </c>
      <c r="D58" s="57" t="s">
        <v>249</v>
      </c>
      <c r="E58" s="58"/>
      <c r="F58" s="59"/>
      <c r="G58" s="36"/>
      <c r="H58" s="35"/>
    </row>
    <row r="59" spans="1:8" ht="36" customHeight="1" x14ac:dyDescent="0.2">
      <c r="A59" s="60" t="s">
        <v>250</v>
      </c>
      <c r="B59" s="61" t="s">
        <v>123</v>
      </c>
      <c r="C59" s="56" t="s">
        <v>251</v>
      </c>
      <c r="D59" s="57" t="s">
        <v>61</v>
      </c>
      <c r="E59" s="58" t="s">
        <v>66</v>
      </c>
      <c r="F59" s="59">
        <v>900</v>
      </c>
      <c r="G59" s="121"/>
      <c r="H59" s="35">
        <f>ROUND(G59*F59,2)</f>
        <v>0</v>
      </c>
    </row>
    <row r="60" spans="1:8" ht="36" customHeight="1" x14ac:dyDescent="0.2">
      <c r="A60" s="54" t="s">
        <v>105</v>
      </c>
      <c r="B60" s="55" t="s">
        <v>75</v>
      </c>
      <c r="C60" s="56" t="s">
        <v>117</v>
      </c>
      <c r="D60" s="57" t="s">
        <v>176</v>
      </c>
      <c r="E60" s="58" t="s">
        <v>66</v>
      </c>
      <c r="F60" s="59">
        <v>250</v>
      </c>
      <c r="G60" s="121"/>
      <c r="H60" s="35">
        <f>ROUND(G60*F60,2)</f>
        <v>0</v>
      </c>
    </row>
    <row r="61" spans="1:8" ht="36" customHeight="1" x14ac:dyDescent="0.2">
      <c r="A61" s="54" t="s">
        <v>106</v>
      </c>
      <c r="B61" s="55" t="s">
        <v>45</v>
      </c>
      <c r="C61" s="56" t="s">
        <v>118</v>
      </c>
      <c r="D61" s="57" t="s">
        <v>176</v>
      </c>
      <c r="E61" s="58"/>
      <c r="F61" s="59"/>
      <c r="G61" s="36"/>
      <c r="H61" s="35"/>
    </row>
    <row r="62" spans="1:8" ht="36" customHeight="1" x14ac:dyDescent="0.2">
      <c r="A62" s="54" t="s">
        <v>154</v>
      </c>
      <c r="B62" s="61" t="s">
        <v>123</v>
      </c>
      <c r="C62" s="56" t="s">
        <v>119</v>
      </c>
      <c r="D62" s="57" t="s">
        <v>61</v>
      </c>
      <c r="E62" s="58" t="s">
        <v>68</v>
      </c>
      <c r="F62" s="59">
        <v>70</v>
      </c>
      <c r="G62" s="121"/>
      <c r="H62" s="35">
        <f>ROUND(G62*F62,2)</f>
        <v>0</v>
      </c>
    </row>
    <row r="63" spans="1:8" ht="36" customHeight="1" x14ac:dyDescent="0.2">
      <c r="A63" s="54" t="s">
        <v>156</v>
      </c>
      <c r="B63" s="55" t="s">
        <v>46</v>
      </c>
      <c r="C63" s="56" t="s">
        <v>155</v>
      </c>
      <c r="D63" s="57" t="s">
        <v>177</v>
      </c>
      <c r="E63" s="58"/>
      <c r="F63" s="59"/>
      <c r="G63" s="36"/>
      <c r="H63" s="35"/>
    </row>
    <row r="64" spans="1:8" ht="36" customHeight="1" x14ac:dyDescent="0.2">
      <c r="A64" s="60" t="s">
        <v>157</v>
      </c>
      <c r="B64" s="61" t="s">
        <v>123</v>
      </c>
      <c r="C64" s="56" t="s">
        <v>162</v>
      </c>
      <c r="D64" s="62"/>
      <c r="E64" s="58" t="s">
        <v>67</v>
      </c>
      <c r="F64" s="63">
        <v>50</v>
      </c>
      <c r="G64" s="121"/>
      <c r="H64" s="35">
        <f>ROUND(G64*F64,2)</f>
        <v>0</v>
      </c>
    </row>
    <row r="65" spans="1:8" ht="36" customHeight="1" x14ac:dyDescent="0.2">
      <c r="A65" s="48"/>
      <c r="B65" s="49"/>
      <c r="C65" s="64" t="s">
        <v>333</v>
      </c>
      <c r="D65" s="51"/>
      <c r="E65" s="65"/>
      <c r="F65" s="51"/>
      <c r="G65" s="48"/>
      <c r="H65" s="53"/>
    </row>
    <row r="66" spans="1:8" ht="36" customHeight="1" x14ac:dyDescent="0.2">
      <c r="A66" s="66" t="s">
        <v>107</v>
      </c>
      <c r="B66" s="55" t="s">
        <v>52</v>
      </c>
      <c r="C66" s="56" t="s">
        <v>50</v>
      </c>
      <c r="D66" s="57" t="s">
        <v>219</v>
      </c>
      <c r="E66" s="58"/>
      <c r="F66" s="59"/>
      <c r="G66" s="36"/>
      <c r="H66" s="35"/>
    </row>
    <row r="67" spans="1:8" ht="36" customHeight="1" x14ac:dyDescent="0.2">
      <c r="A67" s="66" t="s">
        <v>108</v>
      </c>
      <c r="B67" s="61" t="s">
        <v>123</v>
      </c>
      <c r="C67" s="56" t="s">
        <v>74</v>
      </c>
      <c r="D67" s="57" t="s">
        <v>61</v>
      </c>
      <c r="E67" s="58" t="s">
        <v>69</v>
      </c>
      <c r="F67" s="59">
        <v>20</v>
      </c>
      <c r="G67" s="121"/>
      <c r="H67" s="35">
        <f>ROUND(G67*F67,2)</f>
        <v>0</v>
      </c>
    </row>
    <row r="68" spans="1:8" ht="36" customHeight="1" x14ac:dyDescent="0.2">
      <c r="A68" s="66" t="s">
        <v>109</v>
      </c>
      <c r="B68" s="55" t="s">
        <v>53</v>
      </c>
      <c r="C68" s="56" t="s">
        <v>51</v>
      </c>
      <c r="D68" s="57" t="s">
        <v>219</v>
      </c>
      <c r="E68" s="58"/>
      <c r="F68" s="59"/>
      <c r="G68" s="36"/>
      <c r="H68" s="35"/>
    </row>
    <row r="69" spans="1:8" ht="36" customHeight="1" x14ac:dyDescent="0.2">
      <c r="A69" s="67" t="s">
        <v>224</v>
      </c>
      <c r="B69" s="68" t="s">
        <v>123</v>
      </c>
      <c r="C69" s="69" t="s">
        <v>225</v>
      </c>
      <c r="D69" s="68" t="s">
        <v>61</v>
      </c>
      <c r="E69" s="68" t="s">
        <v>69</v>
      </c>
      <c r="F69" s="59">
        <v>30</v>
      </c>
      <c r="G69" s="121"/>
      <c r="H69" s="35">
        <f>ROUND(G69*F69,2)</f>
        <v>0</v>
      </c>
    </row>
    <row r="70" spans="1:8" ht="36" customHeight="1" x14ac:dyDescent="0.2">
      <c r="A70" s="66" t="s">
        <v>199</v>
      </c>
      <c r="B70" s="55" t="s">
        <v>47</v>
      </c>
      <c r="C70" s="56" t="s">
        <v>120</v>
      </c>
      <c r="D70" s="57" t="s">
        <v>261</v>
      </c>
      <c r="E70" s="58"/>
      <c r="F70" s="59"/>
      <c r="G70" s="36"/>
      <c r="H70" s="35"/>
    </row>
    <row r="71" spans="1:8" ht="36" customHeight="1" x14ac:dyDescent="0.2">
      <c r="A71" s="66" t="s">
        <v>200</v>
      </c>
      <c r="B71" s="61" t="s">
        <v>123</v>
      </c>
      <c r="C71" s="56" t="s">
        <v>334</v>
      </c>
      <c r="D71" s="57" t="s">
        <v>136</v>
      </c>
      <c r="E71" s="58"/>
      <c r="F71" s="59"/>
      <c r="G71" s="36"/>
      <c r="H71" s="35"/>
    </row>
    <row r="72" spans="1:8" ht="36" customHeight="1" x14ac:dyDescent="0.2">
      <c r="A72" s="66" t="s">
        <v>201</v>
      </c>
      <c r="B72" s="70" t="s">
        <v>189</v>
      </c>
      <c r="C72" s="56" t="s">
        <v>190</v>
      </c>
      <c r="D72" s="57"/>
      <c r="E72" s="58" t="s">
        <v>66</v>
      </c>
      <c r="F72" s="59">
        <v>5</v>
      </c>
      <c r="G72" s="121"/>
      <c r="H72" s="35">
        <f>ROUND(G72*F72,2)</f>
        <v>0</v>
      </c>
    </row>
    <row r="73" spans="1:8" ht="36" customHeight="1" x14ac:dyDescent="0.2">
      <c r="A73" s="66" t="s">
        <v>202</v>
      </c>
      <c r="B73" s="55" t="s">
        <v>187</v>
      </c>
      <c r="C73" s="56" t="s">
        <v>121</v>
      </c>
      <c r="D73" s="57" t="s">
        <v>218</v>
      </c>
      <c r="E73" s="58"/>
      <c r="F73" s="59"/>
      <c r="G73" s="36"/>
      <c r="H73" s="35"/>
    </row>
    <row r="74" spans="1:8" ht="36" customHeight="1" x14ac:dyDescent="0.2">
      <c r="A74" s="66" t="s">
        <v>203</v>
      </c>
      <c r="B74" s="61" t="s">
        <v>123</v>
      </c>
      <c r="C74" s="56" t="s">
        <v>335</v>
      </c>
      <c r="D74" s="57"/>
      <c r="E74" s="58" t="s">
        <v>70</v>
      </c>
      <c r="F74" s="59">
        <v>40</v>
      </c>
      <c r="G74" s="121"/>
      <c r="H74" s="35">
        <f t="shared" ref="H74" si="8">ROUND(G74*F74,2)</f>
        <v>0</v>
      </c>
    </row>
    <row r="75" spans="1:8" ht="36" customHeight="1" x14ac:dyDescent="0.2">
      <c r="A75" s="66" t="s">
        <v>204</v>
      </c>
      <c r="B75" s="55" t="s">
        <v>54</v>
      </c>
      <c r="C75" s="56" t="s">
        <v>122</v>
      </c>
      <c r="D75" s="57" t="s">
        <v>218</v>
      </c>
      <c r="E75" s="58"/>
      <c r="F75" s="59"/>
      <c r="G75" s="36"/>
      <c r="H75" s="35"/>
    </row>
    <row r="76" spans="1:8" ht="48" customHeight="1" x14ac:dyDescent="0.2">
      <c r="A76" s="66" t="s">
        <v>222</v>
      </c>
      <c r="B76" s="61" t="s">
        <v>123</v>
      </c>
      <c r="C76" s="56" t="s">
        <v>336</v>
      </c>
      <c r="D76" s="57" t="s">
        <v>130</v>
      </c>
      <c r="E76" s="58" t="s">
        <v>70</v>
      </c>
      <c r="F76" s="59">
        <v>40</v>
      </c>
      <c r="G76" s="121"/>
      <c r="H76" s="35">
        <f t="shared" ref="H76:H80" si="9">ROUND(G76*F76,2)</f>
        <v>0</v>
      </c>
    </row>
    <row r="77" spans="1:8" ht="36" customHeight="1" x14ac:dyDescent="0.2">
      <c r="A77" s="66" t="s">
        <v>208</v>
      </c>
      <c r="B77" s="55" t="s">
        <v>55</v>
      </c>
      <c r="C77" s="56" t="s">
        <v>216</v>
      </c>
      <c r="D77" s="57" t="s">
        <v>226</v>
      </c>
      <c r="E77" s="58" t="s">
        <v>69</v>
      </c>
      <c r="F77" s="71">
        <v>6</v>
      </c>
      <c r="G77" s="121"/>
      <c r="H77" s="35">
        <f t="shared" si="9"/>
        <v>0</v>
      </c>
    </row>
    <row r="78" spans="1:8" ht="36" customHeight="1" x14ac:dyDescent="0.2">
      <c r="A78" s="48"/>
      <c r="B78" s="72"/>
      <c r="C78" s="64" t="s">
        <v>337</v>
      </c>
      <c r="D78" s="51"/>
      <c r="E78" s="52"/>
      <c r="F78" s="52"/>
      <c r="G78" s="48"/>
      <c r="H78" s="35"/>
    </row>
    <row r="79" spans="1:8" ht="36" customHeight="1" x14ac:dyDescent="0.2">
      <c r="A79" s="54" t="s">
        <v>84</v>
      </c>
      <c r="B79" s="55" t="s">
        <v>56</v>
      </c>
      <c r="C79" s="56" t="s">
        <v>152</v>
      </c>
      <c r="D79" s="57" t="s">
        <v>263</v>
      </c>
      <c r="E79" s="58"/>
      <c r="F79" s="71"/>
      <c r="G79" s="36"/>
      <c r="H79" s="35"/>
    </row>
    <row r="80" spans="1:8" ht="36" customHeight="1" x14ac:dyDescent="0.2">
      <c r="A80" s="54" t="s">
        <v>85</v>
      </c>
      <c r="B80" s="61" t="s">
        <v>123</v>
      </c>
      <c r="C80" s="56" t="s">
        <v>338</v>
      </c>
      <c r="D80" s="57" t="s">
        <v>61</v>
      </c>
      <c r="E80" s="58" t="s">
        <v>66</v>
      </c>
      <c r="F80" s="71">
        <v>350</v>
      </c>
      <c r="G80" s="121"/>
      <c r="H80" s="35">
        <f t="shared" si="9"/>
        <v>0</v>
      </c>
    </row>
    <row r="81" spans="1:8" ht="36" customHeight="1" x14ac:dyDescent="0.2">
      <c r="A81" s="54" t="s">
        <v>134</v>
      </c>
      <c r="B81" s="55" t="s">
        <v>57</v>
      </c>
      <c r="C81" s="56" t="s">
        <v>129</v>
      </c>
      <c r="D81" s="57" t="s">
        <v>263</v>
      </c>
      <c r="E81" s="58"/>
      <c r="F81" s="71"/>
      <c r="G81" s="36"/>
      <c r="H81" s="73"/>
    </row>
    <row r="82" spans="1:8" ht="36" customHeight="1" x14ac:dyDescent="0.2">
      <c r="A82" s="54" t="s">
        <v>253</v>
      </c>
      <c r="B82" s="61" t="s">
        <v>123</v>
      </c>
      <c r="C82" s="56" t="s">
        <v>339</v>
      </c>
      <c r="D82" s="57" t="s">
        <v>137</v>
      </c>
      <c r="E82" s="58" t="s">
        <v>70</v>
      </c>
      <c r="F82" s="59">
        <v>70</v>
      </c>
      <c r="G82" s="121"/>
      <c r="H82" s="35">
        <f t="shared" ref="H82:H83" si="10">ROUND(G82*F82,2)</f>
        <v>0</v>
      </c>
    </row>
    <row r="83" spans="1:8" ht="36" customHeight="1" x14ac:dyDescent="0.2">
      <c r="A83" s="54" t="s">
        <v>135</v>
      </c>
      <c r="B83" s="61" t="s">
        <v>124</v>
      </c>
      <c r="C83" s="56" t="s">
        <v>340</v>
      </c>
      <c r="D83" s="57" t="s">
        <v>193</v>
      </c>
      <c r="E83" s="58" t="s">
        <v>70</v>
      </c>
      <c r="F83" s="59">
        <v>10</v>
      </c>
      <c r="G83" s="121"/>
      <c r="H83" s="35">
        <f t="shared" si="10"/>
        <v>0</v>
      </c>
    </row>
    <row r="84" spans="1:8" ht="36" customHeight="1" x14ac:dyDescent="0.2">
      <c r="A84" s="66"/>
      <c r="B84" s="61" t="s">
        <v>125</v>
      </c>
      <c r="C84" s="56" t="s">
        <v>341</v>
      </c>
      <c r="D84" s="57" t="s">
        <v>342</v>
      </c>
      <c r="E84" s="58" t="s">
        <v>70</v>
      </c>
      <c r="F84" s="59">
        <v>20</v>
      </c>
      <c r="G84" s="121"/>
      <c r="H84" s="35">
        <f>ROUND(G84*F84,2)</f>
        <v>0</v>
      </c>
    </row>
    <row r="85" spans="1:8" ht="36" customHeight="1" x14ac:dyDescent="0.2">
      <c r="A85" s="54" t="s">
        <v>1</v>
      </c>
      <c r="B85" s="55" t="s">
        <v>58</v>
      </c>
      <c r="C85" s="56" t="s">
        <v>334</v>
      </c>
      <c r="D85" s="57" t="s">
        <v>264</v>
      </c>
      <c r="E85" s="58" t="s">
        <v>66</v>
      </c>
      <c r="F85" s="71">
        <v>360</v>
      </c>
      <c r="G85" s="121"/>
      <c r="H85" s="35">
        <f t="shared" ref="H85" si="11">ROUND(G85*F85,2)</f>
        <v>0</v>
      </c>
    </row>
    <row r="86" spans="1:8" ht="36" customHeight="1" x14ac:dyDescent="0.2">
      <c r="A86" s="54" t="s">
        <v>2</v>
      </c>
      <c r="B86" s="55" t="s">
        <v>59</v>
      </c>
      <c r="C86" s="56" t="s">
        <v>138</v>
      </c>
      <c r="D86" s="57" t="s">
        <v>252</v>
      </c>
      <c r="E86" s="74"/>
      <c r="F86" s="59"/>
      <c r="G86" s="36"/>
      <c r="H86" s="73"/>
    </row>
    <row r="87" spans="1:8" ht="36" customHeight="1" x14ac:dyDescent="0.2">
      <c r="A87" s="54" t="s">
        <v>139</v>
      </c>
      <c r="B87" s="61" t="s">
        <v>123</v>
      </c>
      <c r="C87" s="56" t="s">
        <v>127</v>
      </c>
      <c r="D87" s="57"/>
      <c r="E87" s="58"/>
      <c r="F87" s="59"/>
      <c r="G87" s="36"/>
      <c r="H87" s="73"/>
    </row>
    <row r="88" spans="1:8" ht="36" customHeight="1" x14ac:dyDescent="0.2">
      <c r="A88" s="54" t="s">
        <v>140</v>
      </c>
      <c r="B88" s="70" t="s">
        <v>189</v>
      </c>
      <c r="C88" s="56" t="s">
        <v>192</v>
      </c>
      <c r="D88" s="57"/>
      <c r="E88" s="58" t="s">
        <v>68</v>
      </c>
      <c r="F88" s="59">
        <v>260</v>
      </c>
      <c r="G88" s="121"/>
      <c r="H88" s="35">
        <f>ROUND(G88*F88,2)</f>
        <v>0</v>
      </c>
    </row>
    <row r="89" spans="1:8" ht="36" customHeight="1" x14ac:dyDescent="0.2">
      <c r="A89" s="54" t="s">
        <v>141</v>
      </c>
      <c r="B89" s="61" t="s">
        <v>124</v>
      </c>
      <c r="C89" s="56" t="s">
        <v>128</v>
      </c>
      <c r="D89" s="57"/>
      <c r="E89" s="58"/>
      <c r="F89" s="59"/>
      <c r="G89" s="36"/>
      <c r="H89" s="73"/>
    </row>
    <row r="90" spans="1:8" ht="36" customHeight="1" x14ac:dyDescent="0.2">
      <c r="A90" s="54" t="s">
        <v>142</v>
      </c>
      <c r="B90" s="70" t="s">
        <v>189</v>
      </c>
      <c r="C90" s="56" t="s">
        <v>192</v>
      </c>
      <c r="D90" s="57"/>
      <c r="E90" s="58" t="s">
        <v>68</v>
      </c>
      <c r="F90" s="59">
        <v>25</v>
      </c>
      <c r="G90" s="121"/>
      <c r="H90" s="35">
        <f>ROUND(G90*F90,2)</f>
        <v>0</v>
      </c>
    </row>
    <row r="91" spans="1:8" ht="36" customHeight="1" x14ac:dyDescent="0.2">
      <c r="A91" s="48"/>
      <c r="B91" s="72"/>
      <c r="C91" s="64" t="s">
        <v>78</v>
      </c>
      <c r="D91" s="51"/>
      <c r="E91" s="75"/>
      <c r="F91" s="52"/>
      <c r="G91" s="48"/>
      <c r="H91" s="53"/>
    </row>
    <row r="92" spans="1:8" ht="36" customHeight="1" x14ac:dyDescent="0.2">
      <c r="A92" s="54" t="s">
        <v>169</v>
      </c>
      <c r="B92" s="55" t="s">
        <v>133</v>
      </c>
      <c r="C92" s="56" t="s">
        <v>16</v>
      </c>
      <c r="D92" s="57" t="s">
        <v>197</v>
      </c>
      <c r="E92" s="58" t="s">
        <v>70</v>
      </c>
      <c r="F92" s="71">
        <v>300</v>
      </c>
      <c r="G92" s="121"/>
      <c r="H92" s="35">
        <f>ROUND(G92*F92,2)</f>
        <v>0</v>
      </c>
    </row>
    <row r="93" spans="1:8" ht="36" customHeight="1" x14ac:dyDescent="0.2">
      <c r="A93" s="48"/>
      <c r="B93" s="72"/>
      <c r="C93" s="64" t="s">
        <v>79</v>
      </c>
      <c r="D93" s="51"/>
      <c r="E93" s="75"/>
      <c r="F93" s="52"/>
      <c r="G93" s="48"/>
      <c r="H93" s="53"/>
    </row>
    <row r="94" spans="1:8" ht="36" customHeight="1" x14ac:dyDescent="0.2">
      <c r="A94" s="54" t="s">
        <v>86</v>
      </c>
      <c r="B94" s="55" t="s">
        <v>83</v>
      </c>
      <c r="C94" s="56" t="s">
        <v>143</v>
      </c>
      <c r="D94" s="57" t="s">
        <v>0</v>
      </c>
      <c r="E94" s="58"/>
      <c r="F94" s="71"/>
      <c r="G94" s="36"/>
      <c r="H94" s="73"/>
    </row>
    <row r="95" spans="1:8" ht="36" customHeight="1" x14ac:dyDescent="0.2">
      <c r="A95" s="54" t="s">
        <v>87</v>
      </c>
      <c r="B95" s="61" t="s">
        <v>123</v>
      </c>
      <c r="C95" s="56" t="s">
        <v>343</v>
      </c>
      <c r="D95" s="57"/>
      <c r="E95" s="58" t="s">
        <v>69</v>
      </c>
      <c r="F95" s="71">
        <v>1</v>
      </c>
      <c r="G95" s="121"/>
      <c r="H95" s="35">
        <f>ROUND(G95*F95,2)</f>
        <v>0</v>
      </c>
    </row>
    <row r="96" spans="1:8" ht="36" customHeight="1" x14ac:dyDescent="0.2">
      <c r="A96" s="54" t="s">
        <v>233</v>
      </c>
      <c r="B96" s="61" t="s">
        <v>124</v>
      </c>
      <c r="C96" s="56" t="s">
        <v>344</v>
      </c>
      <c r="D96" s="57"/>
      <c r="E96" s="58" t="s">
        <v>69</v>
      </c>
      <c r="F96" s="71">
        <v>2</v>
      </c>
      <c r="G96" s="121"/>
      <c r="H96" s="35">
        <f>ROUND(G96*F96,2)</f>
        <v>0</v>
      </c>
    </row>
    <row r="97" spans="1:8" ht="36" customHeight="1" x14ac:dyDescent="0.2">
      <c r="A97" s="54" t="s">
        <v>88</v>
      </c>
      <c r="B97" s="55" t="s">
        <v>114</v>
      </c>
      <c r="C97" s="56" t="s">
        <v>144</v>
      </c>
      <c r="D97" s="57" t="s">
        <v>0</v>
      </c>
      <c r="E97" s="58"/>
      <c r="F97" s="71"/>
      <c r="G97" s="36"/>
      <c r="H97" s="73"/>
    </row>
    <row r="98" spans="1:8" ht="36" customHeight="1" x14ac:dyDescent="0.2">
      <c r="A98" s="54" t="s">
        <v>4</v>
      </c>
      <c r="B98" s="61" t="s">
        <v>123</v>
      </c>
      <c r="C98" s="56" t="s">
        <v>345</v>
      </c>
      <c r="D98" s="57"/>
      <c r="E98" s="58"/>
      <c r="F98" s="71"/>
      <c r="G98" s="36"/>
      <c r="H98" s="73"/>
    </row>
    <row r="99" spans="1:8" ht="36" customHeight="1" x14ac:dyDescent="0.2">
      <c r="A99" s="54" t="s">
        <v>5</v>
      </c>
      <c r="B99" s="70" t="s">
        <v>189</v>
      </c>
      <c r="C99" s="56" t="s">
        <v>346</v>
      </c>
      <c r="D99" s="57"/>
      <c r="E99" s="58" t="s">
        <v>70</v>
      </c>
      <c r="F99" s="76">
        <v>2</v>
      </c>
      <c r="G99" s="121"/>
      <c r="H99" s="35">
        <f>ROUND(G99*F99,2)</f>
        <v>0</v>
      </c>
    </row>
    <row r="100" spans="1:8" ht="36" customHeight="1" x14ac:dyDescent="0.2">
      <c r="A100" s="54" t="s">
        <v>6</v>
      </c>
      <c r="B100" s="70" t="s">
        <v>191</v>
      </c>
      <c r="C100" s="56" t="s">
        <v>347</v>
      </c>
      <c r="D100" s="57"/>
      <c r="E100" s="58" t="s">
        <v>70</v>
      </c>
      <c r="F100" s="71">
        <v>40</v>
      </c>
      <c r="G100" s="121"/>
      <c r="H100" s="35">
        <f>ROUND(G100*F100,2)</f>
        <v>0</v>
      </c>
    </row>
    <row r="101" spans="1:8" ht="36" customHeight="1" x14ac:dyDescent="0.2">
      <c r="A101" s="54" t="s">
        <v>7</v>
      </c>
      <c r="B101" s="55" t="s">
        <v>112</v>
      </c>
      <c r="C101" s="56" t="s">
        <v>180</v>
      </c>
      <c r="D101" s="57" t="s">
        <v>0</v>
      </c>
      <c r="E101" s="58" t="s">
        <v>70</v>
      </c>
      <c r="F101" s="71">
        <v>8</v>
      </c>
      <c r="G101" s="121"/>
      <c r="H101" s="35">
        <f>ROUND(G101*F101,2)</f>
        <v>0</v>
      </c>
    </row>
    <row r="102" spans="1:8" ht="36" customHeight="1" x14ac:dyDescent="0.2">
      <c r="A102" s="54" t="s">
        <v>8</v>
      </c>
      <c r="B102" s="55" t="s">
        <v>149</v>
      </c>
      <c r="C102" s="77" t="s">
        <v>234</v>
      </c>
      <c r="D102" s="78" t="s">
        <v>235</v>
      </c>
      <c r="E102" s="58"/>
      <c r="F102" s="71"/>
      <c r="G102" s="36"/>
      <c r="H102" s="73"/>
    </row>
    <row r="103" spans="1:8" ht="36" customHeight="1" x14ac:dyDescent="0.2">
      <c r="A103" s="54" t="s">
        <v>9</v>
      </c>
      <c r="B103" s="61" t="s">
        <v>123</v>
      </c>
      <c r="C103" s="79" t="s">
        <v>254</v>
      </c>
      <c r="D103" s="57"/>
      <c r="E103" s="58" t="s">
        <v>69</v>
      </c>
      <c r="F103" s="71">
        <v>4</v>
      </c>
      <c r="G103" s="121"/>
      <c r="H103" s="35">
        <f t="shared" ref="H103:H104" si="12">ROUND(G103*F103,2)</f>
        <v>0</v>
      </c>
    </row>
    <row r="104" spans="1:8" ht="36" customHeight="1" x14ac:dyDescent="0.2">
      <c r="A104" s="54" t="s">
        <v>10</v>
      </c>
      <c r="B104" s="61" t="s">
        <v>124</v>
      </c>
      <c r="C104" s="79" t="s">
        <v>255</v>
      </c>
      <c r="D104" s="57"/>
      <c r="E104" s="58" t="s">
        <v>69</v>
      </c>
      <c r="F104" s="71">
        <v>4</v>
      </c>
      <c r="G104" s="121"/>
      <c r="H104" s="35">
        <f t="shared" si="12"/>
        <v>0</v>
      </c>
    </row>
    <row r="105" spans="1:8" ht="36" customHeight="1" x14ac:dyDescent="0.2">
      <c r="A105" s="54" t="s">
        <v>11</v>
      </c>
      <c r="B105" s="55" t="s">
        <v>113</v>
      </c>
      <c r="C105" s="80" t="s">
        <v>145</v>
      </c>
      <c r="D105" s="57" t="s">
        <v>0</v>
      </c>
      <c r="E105" s="58"/>
      <c r="F105" s="71"/>
      <c r="G105" s="36"/>
      <c r="H105" s="73"/>
    </row>
    <row r="106" spans="1:8" ht="36" customHeight="1" x14ac:dyDescent="0.2">
      <c r="A106" s="54" t="s">
        <v>12</v>
      </c>
      <c r="B106" s="61" t="s">
        <v>123</v>
      </c>
      <c r="C106" s="80" t="s">
        <v>231</v>
      </c>
      <c r="D106" s="57"/>
      <c r="E106" s="58" t="s">
        <v>69</v>
      </c>
      <c r="F106" s="71">
        <v>2</v>
      </c>
      <c r="G106" s="121"/>
      <c r="H106" s="35">
        <f>ROUND(G106*F106,2)</f>
        <v>0</v>
      </c>
    </row>
    <row r="107" spans="1:8" ht="36" customHeight="1" x14ac:dyDescent="0.2">
      <c r="A107" s="54" t="s">
        <v>13</v>
      </c>
      <c r="B107" s="55" t="s">
        <v>151</v>
      </c>
      <c r="C107" s="80" t="s">
        <v>146</v>
      </c>
      <c r="D107" s="57" t="s">
        <v>0</v>
      </c>
      <c r="E107" s="58"/>
      <c r="F107" s="71"/>
      <c r="G107" s="36"/>
      <c r="H107" s="73"/>
    </row>
    <row r="108" spans="1:8" ht="36" customHeight="1" x14ac:dyDescent="0.2">
      <c r="A108" s="54" t="s">
        <v>14</v>
      </c>
      <c r="B108" s="61" t="s">
        <v>123</v>
      </c>
      <c r="C108" s="80" t="s">
        <v>232</v>
      </c>
      <c r="D108" s="57"/>
      <c r="E108" s="58" t="s">
        <v>69</v>
      </c>
      <c r="F108" s="71">
        <v>1</v>
      </c>
      <c r="G108" s="121"/>
      <c r="H108" s="35">
        <f>ROUND(G108*F108,2)</f>
        <v>0</v>
      </c>
    </row>
    <row r="109" spans="1:8" ht="36" customHeight="1" x14ac:dyDescent="0.2">
      <c r="A109" s="54" t="s">
        <v>215</v>
      </c>
      <c r="B109" s="55" t="s">
        <v>184</v>
      </c>
      <c r="C109" s="80" t="s">
        <v>220</v>
      </c>
      <c r="D109" s="57" t="s">
        <v>348</v>
      </c>
      <c r="E109" s="58"/>
      <c r="F109" s="71"/>
      <c r="G109" s="36"/>
      <c r="H109" s="73"/>
    </row>
    <row r="110" spans="1:8" ht="36" customHeight="1" x14ac:dyDescent="0.2">
      <c r="A110" s="54" t="s">
        <v>205</v>
      </c>
      <c r="B110" s="61" t="s">
        <v>123</v>
      </c>
      <c r="C110" s="56" t="s">
        <v>349</v>
      </c>
      <c r="D110" s="57"/>
      <c r="E110" s="58" t="s">
        <v>70</v>
      </c>
      <c r="F110" s="71">
        <v>15</v>
      </c>
      <c r="G110" s="121"/>
      <c r="H110" s="35">
        <f t="shared" ref="H110" si="13">ROUND(G110*F110,2)</f>
        <v>0</v>
      </c>
    </row>
    <row r="111" spans="1:8" ht="36" customHeight="1" x14ac:dyDescent="0.2">
      <c r="A111" s="54" t="s">
        <v>206</v>
      </c>
      <c r="B111" s="55" t="s">
        <v>209</v>
      </c>
      <c r="C111" s="80" t="s">
        <v>221</v>
      </c>
      <c r="D111" s="57" t="s">
        <v>348</v>
      </c>
      <c r="E111" s="58"/>
      <c r="F111" s="71"/>
      <c r="G111" s="36"/>
      <c r="H111" s="73"/>
    </row>
    <row r="112" spans="1:8" ht="36" customHeight="1" x14ac:dyDescent="0.2">
      <c r="A112" s="54" t="s">
        <v>207</v>
      </c>
      <c r="B112" s="61" t="s">
        <v>123</v>
      </c>
      <c r="C112" s="56" t="s">
        <v>350</v>
      </c>
      <c r="D112" s="57"/>
      <c r="E112" s="58" t="s">
        <v>70</v>
      </c>
      <c r="F112" s="71">
        <v>15</v>
      </c>
      <c r="G112" s="121"/>
      <c r="H112" s="35">
        <f t="shared" ref="H112:H114" si="14">ROUND(G112*F112,2)</f>
        <v>0</v>
      </c>
    </row>
    <row r="113" spans="1:8" ht="36" customHeight="1" x14ac:dyDescent="0.2">
      <c r="A113" s="54" t="s">
        <v>228</v>
      </c>
      <c r="B113" s="55" t="s">
        <v>351</v>
      </c>
      <c r="C113" s="80" t="s">
        <v>229</v>
      </c>
      <c r="D113" s="57" t="s">
        <v>227</v>
      </c>
      <c r="E113" s="58" t="s">
        <v>69</v>
      </c>
      <c r="F113" s="71">
        <v>2</v>
      </c>
      <c r="G113" s="121"/>
      <c r="H113" s="35">
        <f t="shared" si="14"/>
        <v>0</v>
      </c>
    </row>
    <row r="114" spans="1:8" ht="36" customHeight="1" x14ac:dyDescent="0.2">
      <c r="A114" s="66" t="s">
        <v>165</v>
      </c>
      <c r="B114" s="55" t="s">
        <v>352</v>
      </c>
      <c r="C114" s="56" t="s">
        <v>164</v>
      </c>
      <c r="D114" s="57" t="s">
        <v>223</v>
      </c>
      <c r="E114" s="58" t="s">
        <v>67</v>
      </c>
      <c r="F114" s="59">
        <v>10</v>
      </c>
      <c r="G114" s="121"/>
      <c r="H114" s="35">
        <f t="shared" si="14"/>
        <v>0</v>
      </c>
    </row>
    <row r="115" spans="1:8" ht="36" customHeight="1" x14ac:dyDescent="0.2">
      <c r="A115" s="48"/>
      <c r="B115" s="81"/>
      <c r="C115" s="64" t="s">
        <v>80</v>
      </c>
      <c r="D115" s="51"/>
      <c r="E115" s="75"/>
      <c r="F115" s="52"/>
      <c r="G115" s="48"/>
      <c r="H115" s="53"/>
    </row>
    <row r="116" spans="1:8" ht="36" customHeight="1" x14ac:dyDescent="0.2">
      <c r="A116" s="54" t="s">
        <v>89</v>
      </c>
      <c r="B116" s="55" t="s">
        <v>353</v>
      </c>
      <c r="C116" s="79" t="s">
        <v>236</v>
      </c>
      <c r="D116" s="78" t="s">
        <v>235</v>
      </c>
      <c r="E116" s="58" t="s">
        <v>69</v>
      </c>
      <c r="F116" s="71">
        <v>4</v>
      </c>
      <c r="G116" s="121"/>
      <c r="H116" s="35">
        <f>ROUND(G116*F116,2)</f>
        <v>0</v>
      </c>
    </row>
    <row r="117" spans="1:8" ht="36" customHeight="1" x14ac:dyDescent="0.2">
      <c r="A117" s="54" t="s">
        <v>90</v>
      </c>
      <c r="B117" s="55" t="s">
        <v>354</v>
      </c>
      <c r="C117" s="56" t="s">
        <v>185</v>
      </c>
      <c r="D117" s="57" t="s">
        <v>0</v>
      </c>
      <c r="E117" s="58"/>
      <c r="F117" s="71"/>
      <c r="G117" s="35"/>
      <c r="H117" s="73"/>
    </row>
    <row r="118" spans="1:8" ht="36" customHeight="1" x14ac:dyDescent="0.2">
      <c r="A118" s="54" t="s">
        <v>186</v>
      </c>
      <c r="B118" s="61" t="s">
        <v>123</v>
      </c>
      <c r="C118" s="56" t="s">
        <v>188</v>
      </c>
      <c r="D118" s="57"/>
      <c r="E118" s="58" t="s">
        <v>71</v>
      </c>
      <c r="F118" s="76">
        <v>1</v>
      </c>
      <c r="G118" s="121"/>
      <c r="H118" s="35">
        <f>ROUND(G118*F118,2)</f>
        <v>0</v>
      </c>
    </row>
    <row r="119" spans="1:8" ht="36" customHeight="1" x14ac:dyDescent="0.2">
      <c r="A119" s="54" t="s">
        <v>91</v>
      </c>
      <c r="B119" s="55" t="s">
        <v>355</v>
      </c>
      <c r="C119" s="79" t="s">
        <v>256</v>
      </c>
      <c r="D119" s="78" t="s">
        <v>235</v>
      </c>
      <c r="E119" s="58"/>
      <c r="F119" s="71"/>
      <c r="G119" s="36"/>
      <c r="H119" s="73"/>
    </row>
    <row r="120" spans="1:8" ht="36" customHeight="1" x14ac:dyDescent="0.2">
      <c r="A120" s="54" t="s">
        <v>92</v>
      </c>
      <c r="B120" s="61" t="s">
        <v>123</v>
      </c>
      <c r="C120" s="56" t="s">
        <v>210</v>
      </c>
      <c r="D120" s="57"/>
      <c r="E120" s="58" t="s">
        <v>69</v>
      </c>
      <c r="F120" s="71">
        <v>1</v>
      </c>
      <c r="G120" s="121"/>
      <c r="H120" s="35">
        <f t="shared" ref="H120:H124" si="15">ROUND(G120*F120,2)</f>
        <v>0</v>
      </c>
    </row>
    <row r="121" spans="1:8" ht="36" customHeight="1" x14ac:dyDescent="0.2">
      <c r="A121" s="54" t="s">
        <v>93</v>
      </c>
      <c r="B121" s="61" t="s">
        <v>124</v>
      </c>
      <c r="C121" s="56" t="s">
        <v>211</v>
      </c>
      <c r="D121" s="57"/>
      <c r="E121" s="58" t="s">
        <v>69</v>
      </c>
      <c r="F121" s="71">
        <v>2</v>
      </c>
      <c r="G121" s="121"/>
      <c r="H121" s="35">
        <f t="shared" si="15"/>
        <v>0</v>
      </c>
    </row>
    <row r="122" spans="1:8" ht="36" customHeight="1" x14ac:dyDescent="0.2">
      <c r="A122" s="54" t="s">
        <v>94</v>
      </c>
      <c r="B122" s="61" t="s">
        <v>125</v>
      </c>
      <c r="C122" s="56" t="s">
        <v>212</v>
      </c>
      <c r="D122" s="57"/>
      <c r="E122" s="58" t="s">
        <v>69</v>
      </c>
      <c r="F122" s="71">
        <v>1</v>
      </c>
      <c r="G122" s="121"/>
      <c r="H122" s="35">
        <f t="shared" si="15"/>
        <v>0</v>
      </c>
    </row>
    <row r="123" spans="1:8" ht="36" customHeight="1" x14ac:dyDescent="0.2">
      <c r="A123" s="54" t="s">
        <v>95</v>
      </c>
      <c r="B123" s="55" t="s">
        <v>356</v>
      </c>
      <c r="C123" s="56" t="s">
        <v>178</v>
      </c>
      <c r="D123" s="78" t="s">
        <v>235</v>
      </c>
      <c r="E123" s="58" t="s">
        <v>69</v>
      </c>
      <c r="F123" s="71">
        <v>1</v>
      </c>
      <c r="G123" s="121"/>
      <c r="H123" s="35">
        <f t="shared" si="15"/>
        <v>0</v>
      </c>
    </row>
    <row r="124" spans="1:8" ht="36" customHeight="1" x14ac:dyDescent="0.2">
      <c r="A124" s="54" t="s">
        <v>150</v>
      </c>
      <c r="B124" s="55" t="s">
        <v>357</v>
      </c>
      <c r="C124" s="56" t="s">
        <v>179</v>
      </c>
      <c r="D124" s="78" t="s">
        <v>235</v>
      </c>
      <c r="E124" s="58" t="s">
        <v>69</v>
      </c>
      <c r="F124" s="71">
        <v>1</v>
      </c>
      <c r="G124" s="121"/>
      <c r="H124" s="35">
        <f t="shared" si="15"/>
        <v>0</v>
      </c>
    </row>
    <row r="125" spans="1:8" ht="36" customHeight="1" x14ac:dyDescent="0.2">
      <c r="A125" s="48"/>
      <c r="B125" s="49"/>
      <c r="C125" s="64" t="s">
        <v>81</v>
      </c>
      <c r="D125" s="51"/>
      <c r="E125" s="65"/>
      <c r="F125" s="51"/>
      <c r="G125" s="48"/>
      <c r="H125" s="53"/>
    </row>
    <row r="126" spans="1:8" ht="36" customHeight="1" x14ac:dyDescent="0.2">
      <c r="A126" s="66" t="s">
        <v>96</v>
      </c>
      <c r="B126" s="55" t="s">
        <v>358</v>
      </c>
      <c r="C126" s="56" t="s">
        <v>39</v>
      </c>
      <c r="D126" s="57" t="s">
        <v>266</v>
      </c>
      <c r="E126" s="58"/>
      <c r="F126" s="59"/>
      <c r="G126" s="36"/>
      <c r="H126" s="35"/>
    </row>
    <row r="127" spans="1:8" ht="36" customHeight="1" x14ac:dyDescent="0.2">
      <c r="A127" s="66" t="s">
        <v>97</v>
      </c>
      <c r="B127" s="61" t="s">
        <v>123</v>
      </c>
      <c r="C127" s="56" t="s">
        <v>213</v>
      </c>
      <c r="D127" s="57"/>
      <c r="E127" s="58" t="s">
        <v>66</v>
      </c>
      <c r="F127" s="59">
        <v>25</v>
      </c>
      <c r="G127" s="121"/>
      <c r="H127" s="35">
        <f>ROUND(G127*F127,2)</f>
        <v>0</v>
      </c>
    </row>
    <row r="128" spans="1:8" ht="36" customHeight="1" x14ac:dyDescent="0.2">
      <c r="A128" s="66" t="s">
        <v>98</v>
      </c>
      <c r="B128" s="61" t="s">
        <v>124</v>
      </c>
      <c r="C128" s="56" t="s">
        <v>214</v>
      </c>
      <c r="D128" s="57"/>
      <c r="E128" s="58" t="s">
        <v>66</v>
      </c>
      <c r="F128" s="59">
        <v>1700</v>
      </c>
      <c r="G128" s="121"/>
      <c r="H128" s="35">
        <f>ROUND(G128*F128,2)</f>
        <v>0</v>
      </c>
    </row>
    <row r="129" spans="1:8" ht="36" customHeight="1" x14ac:dyDescent="0.2">
      <c r="A129" s="48"/>
      <c r="B129" s="49"/>
      <c r="C129" s="64" t="s">
        <v>73</v>
      </c>
      <c r="D129" s="51"/>
      <c r="E129" s="65"/>
      <c r="F129" s="51"/>
      <c r="G129" s="48"/>
      <c r="H129" s="53"/>
    </row>
    <row r="130" spans="1:8" ht="36" customHeight="1" x14ac:dyDescent="0.2">
      <c r="A130" s="66" t="s">
        <v>170</v>
      </c>
      <c r="B130" s="82" t="s">
        <v>359</v>
      </c>
      <c r="C130" s="56" t="s">
        <v>166</v>
      </c>
      <c r="D130" s="57" t="s">
        <v>217</v>
      </c>
      <c r="E130" s="58" t="s">
        <v>69</v>
      </c>
      <c r="F130" s="59">
        <v>10</v>
      </c>
      <c r="G130" s="121"/>
      <c r="H130" s="35">
        <f t="shared" ref="H130:H133" si="16">ROUND(G130*F130,2)</f>
        <v>0</v>
      </c>
    </row>
    <row r="131" spans="1:8" ht="36" customHeight="1" x14ac:dyDescent="0.2">
      <c r="A131" s="66" t="s">
        <v>171</v>
      </c>
      <c r="B131" s="82" t="s">
        <v>360</v>
      </c>
      <c r="C131" s="56" t="s">
        <v>167</v>
      </c>
      <c r="D131" s="57" t="s">
        <v>217</v>
      </c>
      <c r="E131" s="58" t="s">
        <v>69</v>
      </c>
      <c r="F131" s="59">
        <v>10</v>
      </c>
      <c r="G131" s="121"/>
      <c r="H131" s="35">
        <f t="shared" si="16"/>
        <v>0</v>
      </c>
    </row>
    <row r="132" spans="1:8" ht="36" customHeight="1" x14ac:dyDescent="0.2">
      <c r="A132" s="66" t="s">
        <v>172</v>
      </c>
      <c r="B132" s="82" t="s">
        <v>361</v>
      </c>
      <c r="C132" s="56" t="s">
        <v>175</v>
      </c>
      <c r="D132" s="57" t="s">
        <v>217</v>
      </c>
      <c r="E132" s="58" t="s">
        <v>70</v>
      </c>
      <c r="F132" s="59">
        <v>50</v>
      </c>
      <c r="G132" s="121"/>
      <c r="H132" s="35">
        <f t="shared" si="16"/>
        <v>0</v>
      </c>
    </row>
    <row r="133" spans="1:8" ht="36" customHeight="1" x14ac:dyDescent="0.2">
      <c r="A133" s="66" t="s">
        <v>173</v>
      </c>
      <c r="B133" s="82" t="s">
        <v>362</v>
      </c>
      <c r="C133" s="56" t="s">
        <v>168</v>
      </c>
      <c r="D133" s="57" t="s">
        <v>217</v>
      </c>
      <c r="E133" s="58" t="s">
        <v>70</v>
      </c>
      <c r="F133" s="59">
        <v>50</v>
      </c>
      <c r="G133" s="121"/>
      <c r="H133" s="35">
        <f t="shared" si="16"/>
        <v>0</v>
      </c>
    </row>
    <row r="134" spans="1:8" s="42" customFormat="1" ht="48" customHeight="1" thickBot="1" x14ac:dyDescent="0.25">
      <c r="A134" s="83"/>
      <c r="B134" s="84" t="str">
        <f>B45</f>
        <v>B</v>
      </c>
      <c r="C134" s="124" t="str">
        <f>C45</f>
        <v>CREEK BEND ROAD - ROAD WORKS</v>
      </c>
      <c r="D134" s="132"/>
      <c r="E134" s="132"/>
      <c r="F134" s="133"/>
      <c r="G134" s="83" t="s">
        <v>330</v>
      </c>
      <c r="H134" s="83">
        <f>SUM(H46:H133)</f>
        <v>0</v>
      </c>
    </row>
    <row r="135" spans="1:8" ht="48" customHeight="1" thickTop="1" x14ac:dyDescent="0.2">
      <c r="A135" s="30"/>
      <c r="B135" s="27" t="s">
        <v>131</v>
      </c>
      <c r="C135" s="127" t="s">
        <v>81</v>
      </c>
      <c r="D135" s="128"/>
      <c r="E135" s="128"/>
      <c r="F135" s="129"/>
      <c r="G135" s="85"/>
      <c r="H135" s="29"/>
    </row>
    <row r="136" spans="1:8" ht="36" customHeight="1" x14ac:dyDescent="0.2">
      <c r="A136" s="30"/>
      <c r="B136" s="31" t="s">
        <v>30</v>
      </c>
      <c r="C136" s="32" t="s">
        <v>363</v>
      </c>
      <c r="D136" s="33"/>
      <c r="E136" s="33"/>
      <c r="F136" s="33"/>
      <c r="G136" s="48"/>
      <c r="H136" s="53"/>
    </row>
    <row r="137" spans="1:8" ht="36" customHeight="1" x14ac:dyDescent="0.2">
      <c r="A137" s="30"/>
      <c r="B137" s="37" t="s">
        <v>123</v>
      </c>
      <c r="C137" s="32" t="s">
        <v>364</v>
      </c>
      <c r="D137" s="33" t="s">
        <v>365</v>
      </c>
      <c r="E137" s="33" t="s">
        <v>66</v>
      </c>
      <c r="F137" s="34">
        <v>16</v>
      </c>
      <c r="G137" s="121"/>
      <c r="H137" s="35">
        <f t="shared" ref="H137:H140" si="17">ROUND(G137*F137,2)</f>
        <v>0</v>
      </c>
    </row>
    <row r="138" spans="1:8" ht="36" customHeight="1" x14ac:dyDescent="0.2">
      <c r="A138" s="30"/>
      <c r="B138" s="37" t="s">
        <v>124</v>
      </c>
      <c r="C138" s="32" t="s">
        <v>162</v>
      </c>
      <c r="D138" s="33" t="s">
        <v>365</v>
      </c>
      <c r="E138" s="33" t="s">
        <v>66</v>
      </c>
      <c r="F138" s="34">
        <v>82</v>
      </c>
      <c r="G138" s="121"/>
      <c r="H138" s="35">
        <f t="shared" si="17"/>
        <v>0</v>
      </c>
    </row>
    <row r="139" spans="1:8" ht="36" customHeight="1" x14ac:dyDescent="0.2">
      <c r="A139" s="30"/>
      <c r="B139" s="37" t="s">
        <v>125</v>
      </c>
      <c r="C139" s="32" t="s">
        <v>163</v>
      </c>
      <c r="D139" s="33" t="s">
        <v>365</v>
      </c>
      <c r="E139" s="33" t="s">
        <v>66</v>
      </c>
      <c r="F139" s="34">
        <v>82</v>
      </c>
      <c r="G139" s="121"/>
      <c r="H139" s="35">
        <f t="shared" si="17"/>
        <v>0</v>
      </c>
    </row>
    <row r="140" spans="1:8" ht="36" customHeight="1" x14ac:dyDescent="0.2">
      <c r="A140" s="30"/>
      <c r="B140" s="37" t="s">
        <v>126</v>
      </c>
      <c r="C140" s="32" t="s">
        <v>153</v>
      </c>
      <c r="D140" s="33" t="s">
        <v>366</v>
      </c>
      <c r="E140" s="33" t="s">
        <v>66</v>
      </c>
      <c r="F140" s="34">
        <v>662</v>
      </c>
      <c r="G140" s="121"/>
      <c r="H140" s="35">
        <f t="shared" si="17"/>
        <v>0</v>
      </c>
    </row>
    <row r="141" spans="1:8" ht="36" customHeight="1" x14ac:dyDescent="0.2">
      <c r="A141" s="30"/>
      <c r="B141" s="31" t="s">
        <v>32</v>
      </c>
      <c r="C141" s="32" t="s">
        <v>367</v>
      </c>
      <c r="D141" s="33"/>
      <c r="E141" s="33"/>
      <c r="F141" s="34"/>
      <c r="G141" s="48"/>
      <c r="H141" s="53"/>
    </row>
    <row r="142" spans="1:8" ht="36" customHeight="1" x14ac:dyDescent="0.2">
      <c r="A142" s="30"/>
      <c r="B142" s="37" t="s">
        <v>123</v>
      </c>
      <c r="C142" s="32" t="s">
        <v>368</v>
      </c>
      <c r="D142" s="33" t="s">
        <v>369</v>
      </c>
      <c r="E142" s="33" t="s">
        <v>66</v>
      </c>
      <c r="F142" s="34">
        <v>16</v>
      </c>
      <c r="G142" s="121"/>
      <c r="H142" s="35">
        <f t="shared" ref="H142:H150" si="18">ROUND(G142*F142,2)</f>
        <v>0</v>
      </c>
    </row>
    <row r="143" spans="1:8" ht="36" customHeight="1" x14ac:dyDescent="0.2">
      <c r="A143" s="30"/>
      <c r="B143" s="31" t="s">
        <v>33</v>
      </c>
      <c r="C143" s="32" t="s">
        <v>370</v>
      </c>
      <c r="D143" s="33"/>
      <c r="E143" s="33"/>
      <c r="F143" s="34"/>
      <c r="G143" s="48"/>
      <c r="H143" s="53"/>
    </row>
    <row r="144" spans="1:8" ht="36" customHeight="1" x14ac:dyDescent="0.2">
      <c r="A144" s="30"/>
      <c r="B144" s="37" t="s">
        <v>123</v>
      </c>
      <c r="C144" s="32" t="s">
        <v>371</v>
      </c>
      <c r="D144" s="33" t="s">
        <v>372</v>
      </c>
      <c r="E144" s="33" t="s">
        <v>69</v>
      </c>
      <c r="F144" s="34">
        <v>21</v>
      </c>
      <c r="G144" s="121"/>
      <c r="H144" s="35">
        <f t="shared" si="18"/>
        <v>0</v>
      </c>
    </row>
    <row r="145" spans="1:8" ht="51.6" customHeight="1" x14ac:dyDescent="0.2">
      <c r="A145" s="30"/>
      <c r="B145" s="37" t="s">
        <v>124</v>
      </c>
      <c r="C145" s="32" t="s">
        <v>373</v>
      </c>
      <c r="D145" s="33" t="s">
        <v>372</v>
      </c>
      <c r="E145" s="33" t="s">
        <v>69</v>
      </c>
      <c r="F145" s="34">
        <v>39</v>
      </c>
      <c r="G145" s="121"/>
      <c r="H145" s="35">
        <f t="shared" si="18"/>
        <v>0</v>
      </c>
    </row>
    <row r="146" spans="1:8" ht="57" customHeight="1" x14ac:dyDescent="0.2">
      <c r="A146" s="30"/>
      <c r="B146" s="37" t="s">
        <v>125</v>
      </c>
      <c r="C146" s="32" t="s">
        <v>374</v>
      </c>
      <c r="D146" s="33" t="s">
        <v>372</v>
      </c>
      <c r="E146" s="33" t="s">
        <v>69</v>
      </c>
      <c r="F146" s="34">
        <v>19</v>
      </c>
      <c r="G146" s="121"/>
      <c r="H146" s="35">
        <f t="shared" si="18"/>
        <v>0</v>
      </c>
    </row>
    <row r="147" spans="1:8" ht="36" customHeight="1" x14ac:dyDescent="0.2">
      <c r="A147" s="30"/>
      <c r="B147" s="37" t="s">
        <v>126</v>
      </c>
      <c r="C147" s="32" t="s">
        <v>375</v>
      </c>
      <c r="D147" s="33" t="s">
        <v>376</v>
      </c>
      <c r="E147" s="33" t="s">
        <v>66</v>
      </c>
      <c r="F147" s="34">
        <v>556</v>
      </c>
      <c r="G147" s="121"/>
      <c r="H147" s="35">
        <f t="shared" si="18"/>
        <v>0</v>
      </c>
    </row>
    <row r="148" spans="1:8" ht="36" customHeight="1" x14ac:dyDescent="0.2">
      <c r="A148" s="30"/>
      <c r="B148" s="31" t="s">
        <v>34</v>
      </c>
      <c r="C148" s="32" t="s">
        <v>377</v>
      </c>
      <c r="D148" s="33"/>
      <c r="E148" s="33"/>
      <c r="F148" s="34"/>
      <c r="G148" s="48"/>
      <c r="H148" s="53"/>
    </row>
    <row r="149" spans="1:8" ht="36" customHeight="1" x14ac:dyDescent="0.2">
      <c r="A149" s="30"/>
      <c r="B149" s="37" t="s">
        <v>123</v>
      </c>
      <c r="C149" s="32" t="s">
        <v>378</v>
      </c>
      <c r="D149" s="33" t="s">
        <v>379</v>
      </c>
      <c r="E149" s="33" t="s">
        <v>277</v>
      </c>
      <c r="F149" s="34">
        <v>1</v>
      </c>
      <c r="G149" s="121"/>
      <c r="H149" s="35">
        <f t="shared" si="18"/>
        <v>0</v>
      </c>
    </row>
    <row r="150" spans="1:8" ht="60.6" customHeight="1" x14ac:dyDescent="0.2">
      <c r="A150" s="30"/>
      <c r="B150" s="37" t="s">
        <v>124</v>
      </c>
      <c r="C150" s="32" t="s">
        <v>380</v>
      </c>
      <c r="D150" s="33" t="s">
        <v>379</v>
      </c>
      <c r="E150" s="33" t="s">
        <v>277</v>
      </c>
      <c r="F150" s="34">
        <v>1</v>
      </c>
      <c r="G150" s="121"/>
      <c r="H150" s="35">
        <f t="shared" si="18"/>
        <v>0</v>
      </c>
    </row>
    <row r="151" spans="1:8" ht="48" customHeight="1" thickBot="1" x14ac:dyDescent="0.25">
      <c r="A151" s="30"/>
      <c r="B151" s="43" t="str">
        <f>B135</f>
        <v>C</v>
      </c>
      <c r="C151" s="124" t="str">
        <f>C135</f>
        <v>LANDSCAPING</v>
      </c>
      <c r="D151" s="125"/>
      <c r="E151" s="125"/>
      <c r="F151" s="126"/>
      <c r="G151" s="44" t="s">
        <v>330</v>
      </c>
      <c r="H151" s="45">
        <f>SUM(H136:H150)</f>
        <v>0</v>
      </c>
    </row>
    <row r="152" spans="1:8" ht="48" customHeight="1" thickTop="1" x14ac:dyDescent="0.2">
      <c r="A152" s="30"/>
      <c r="B152" s="27" t="s">
        <v>3</v>
      </c>
      <c r="C152" s="127" t="s">
        <v>381</v>
      </c>
      <c r="D152" s="128"/>
      <c r="E152" s="128"/>
      <c r="F152" s="129"/>
      <c r="G152" s="28"/>
      <c r="H152" s="29"/>
    </row>
    <row r="153" spans="1:8" ht="75" x14ac:dyDescent="0.2">
      <c r="A153" s="30"/>
      <c r="B153" s="86" t="s">
        <v>148</v>
      </c>
      <c r="C153" s="87" t="s">
        <v>382</v>
      </c>
      <c r="D153" s="88" t="s">
        <v>383</v>
      </c>
      <c r="E153" s="89" t="s">
        <v>69</v>
      </c>
      <c r="F153" s="90">
        <v>4</v>
      </c>
      <c r="G153" s="121"/>
      <c r="H153" s="35">
        <f t="shared" ref="H153:H160" si="19">ROUND(G153*F153,2)</f>
        <v>0</v>
      </c>
    </row>
    <row r="154" spans="1:8" ht="45" x14ac:dyDescent="0.2">
      <c r="A154" s="30"/>
      <c r="B154" s="86" t="s">
        <v>35</v>
      </c>
      <c r="C154" s="87" t="s">
        <v>384</v>
      </c>
      <c r="D154" s="88" t="s">
        <v>383</v>
      </c>
      <c r="E154" s="89" t="s">
        <v>385</v>
      </c>
      <c r="F154" s="90">
        <v>35</v>
      </c>
      <c r="G154" s="121"/>
      <c r="H154" s="35">
        <f t="shared" si="19"/>
        <v>0</v>
      </c>
    </row>
    <row r="155" spans="1:8" ht="45" x14ac:dyDescent="0.2">
      <c r="A155" s="30"/>
      <c r="B155" s="86" t="s">
        <v>36</v>
      </c>
      <c r="C155" s="91" t="s">
        <v>386</v>
      </c>
      <c r="D155" s="88" t="s">
        <v>383</v>
      </c>
      <c r="E155" s="89" t="s">
        <v>69</v>
      </c>
      <c r="F155" s="90">
        <v>5</v>
      </c>
      <c r="G155" s="121"/>
      <c r="H155" s="35">
        <f t="shared" si="19"/>
        <v>0</v>
      </c>
    </row>
    <row r="156" spans="1:8" ht="105" x14ac:dyDescent="0.2">
      <c r="A156" s="30"/>
      <c r="B156" s="86" t="s">
        <v>37</v>
      </c>
      <c r="C156" s="92" t="s">
        <v>387</v>
      </c>
      <c r="D156" s="88" t="s">
        <v>383</v>
      </c>
      <c r="E156" s="89" t="s">
        <v>69</v>
      </c>
      <c r="F156" s="90">
        <v>2</v>
      </c>
      <c r="G156" s="121"/>
      <c r="H156" s="35">
        <f t="shared" si="19"/>
        <v>0</v>
      </c>
    </row>
    <row r="157" spans="1:8" ht="45" x14ac:dyDescent="0.2">
      <c r="A157" s="30"/>
      <c r="B157" s="86" t="s">
        <v>388</v>
      </c>
      <c r="C157" s="92" t="s">
        <v>389</v>
      </c>
      <c r="D157" s="88" t="s">
        <v>383</v>
      </c>
      <c r="E157" s="89" t="s">
        <v>69</v>
      </c>
      <c r="F157" s="90">
        <v>1</v>
      </c>
      <c r="G157" s="121"/>
      <c r="H157" s="35">
        <f t="shared" si="19"/>
        <v>0</v>
      </c>
    </row>
    <row r="158" spans="1:8" ht="54.75" customHeight="1" x14ac:dyDescent="0.2">
      <c r="A158" s="30"/>
      <c r="B158" s="86" t="s">
        <v>390</v>
      </c>
      <c r="C158" s="92" t="s">
        <v>391</v>
      </c>
      <c r="D158" s="88" t="s">
        <v>383</v>
      </c>
      <c r="E158" s="89" t="s">
        <v>69</v>
      </c>
      <c r="F158" s="90">
        <v>1</v>
      </c>
      <c r="G158" s="121"/>
      <c r="H158" s="35">
        <f t="shared" si="19"/>
        <v>0</v>
      </c>
    </row>
    <row r="159" spans="1:8" ht="60" x14ac:dyDescent="0.2">
      <c r="A159" s="30"/>
      <c r="B159" s="86" t="s">
        <v>392</v>
      </c>
      <c r="C159" s="93" t="s">
        <v>393</v>
      </c>
      <c r="D159" s="88" t="s">
        <v>383</v>
      </c>
      <c r="E159" s="94" t="s">
        <v>394</v>
      </c>
      <c r="F159" s="90">
        <v>4</v>
      </c>
      <c r="G159" s="121"/>
      <c r="H159" s="35">
        <f t="shared" si="19"/>
        <v>0</v>
      </c>
    </row>
    <row r="160" spans="1:8" ht="50.25" customHeight="1" x14ac:dyDescent="0.2">
      <c r="A160" s="30"/>
      <c r="B160" s="95" t="s">
        <v>395</v>
      </c>
      <c r="C160" s="96" t="s">
        <v>396</v>
      </c>
      <c r="D160" s="97" t="s">
        <v>383</v>
      </c>
      <c r="E160" s="98" t="s">
        <v>394</v>
      </c>
      <c r="F160" s="99">
        <v>4</v>
      </c>
      <c r="G160" s="122"/>
      <c r="H160" s="100">
        <f t="shared" si="19"/>
        <v>0</v>
      </c>
    </row>
    <row r="161" spans="1:8" ht="48" customHeight="1" thickBot="1" x14ac:dyDescent="0.25">
      <c r="A161" s="30"/>
      <c r="B161" s="101" t="s">
        <v>3</v>
      </c>
      <c r="C161" s="141" t="s">
        <v>397</v>
      </c>
      <c r="D161" s="142"/>
      <c r="E161" s="142"/>
      <c r="F161" s="143"/>
      <c r="G161" s="102" t="s">
        <v>330</v>
      </c>
      <c r="H161" s="103">
        <f>SUM(H152:H160)</f>
        <v>0</v>
      </c>
    </row>
    <row r="162" spans="1:8" ht="48" customHeight="1" thickTop="1" x14ac:dyDescent="0.2">
      <c r="A162" s="26"/>
      <c r="B162" s="27" t="s">
        <v>183</v>
      </c>
      <c r="C162" s="127" t="s">
        <v>398</v>
      </c>
      <c r="D162" s="128"/>
      <c r="E162" s="128"/>
      <c r="F162" s="129"/>
      <c r="G162" s="85"/>
      <c r="H162" s="29"/>
    </row>
    <row r="163" spans="1:8" ht="36" customHeight="1" x14ac:dyDescent="0.2">
      <c r="A163" s="30"/>
      <c r="B163" s="31" t="s">
        <v>38</v>
      </c>
      <c r="C163" s="32" t="s">
        <v>399</v>
      </c>
      <c r="D163" s="33" t="s">
        <v>400</v>
      </c>
      <c r="E163" s="33" t="s">
        <v>401</v>
      </c>
      <c r="F163" s="123"/>
      <c r="G163" s="35">
        <v>2500</v>
      </c>
      <c r="H163" s="35">
        <f>ROUND(G163*F163,2)</f>
        <v>0</v>
      </c>
    </row>
    <row r="164" spans="1:8" ht="48" customHeight="1" thickBot="1" x14ac:dyDescent="0.25">
      <c r="A164" s="30"/>
      <c r="B164" s="43" t="str">
        <f>B162</f>
        <v>E</v>
      </c>
      <c r="C164" s="124" t="str">
        <f>C162</f>
        <v>SITE OCCUPANCY</v>
      </c>
      <c r="D164" s="125"/>
      <c r="E164" s="125"/>
      <c r="F164" s="126"/>
      <c r="G164" s="44" t="s">
        <v>330</v>
      </c>
      <c r="H164" s="45">
        <f>SUM(H163)</f>
        <v>0</v>
      </c>
    </row>
    <row r="165" spans="1:8" ht="48" customHeight="1" thickTop="1" thickBot="1" x14ac:dyDescent="0.45">
      <c r="A165" s="30"/>
      <c r="B165" s="75"/>
      <c r="C165" s="104" t="s">
        <v>402</v>
      </c>
      <c r="D165" s="105"/>
      <c r="E165" s="106"/>
      <c r="F165" s="106"/>
      <c r="H165" s="108"/>
    </row>
    <row r="166" spans="1:8" ht="48" customHeight="1" thickTop="1" thickBot="1" x14ac:dyDescent="0.25">
      <c r="A166" s="30"/>
      <c r="B166" s="109" t="str">
        <f>B6</f>
        <v>A</v>
      </c>
      <c r="C166" s="134" t="str">
        <f>C6</f>
        <v>CREEK BEND BRIDGE CONSTRUCTION</v>
      </c>
      <c r="D166" s="135"/>
      <c r="E166" s="135"/>
      <c r="F166" s="136"/>
      <c r="G166" s="110" t="s">
        <v>330</v>
      </c>
      <c r="H166" s="110">
        <f>H44</f>
        <v>0</v>
      </c>
    </row>
    <row r="167" spans="1:8" ht="48" customHeight="1" thickTop="1" thickBot="1" x14ac:dyDescent="0.25">
      <c r="A167" s="30"/>
      <c r="B167" s="84" t="str">
        <f>B45</f>
        <v>B</v>
      </c>
      <c r="C167" s="144" t="str">
        <f>C45</f>
        <v>CREEK BEND ROAD - ROAD WORKS</v>
      </c>
      <c r="D167" s="145"/>
      <c r="E167" s="145"/>
      <c r="F167" s="146"/>
      <c r="G167" s="83" t="s">
        <v>330</v>
      </c>
      <c r="H167" s="83">
        <f>H134</f>
        <v>0</v>
      </c>
    </row>
    <row r="168" spans="1:8" ht="48" customHeight="1" thickTop="1" thickBot="1" x14ac:dyDescent="0.25">
      <c r="A168" s="30"/>
      <c r="B168" s="84" t="str">
        <f>B135</f>
        <v>C</v>
      </c>
      <c r="C168" s="134" t="str">
        <f>C135</f>
        <v>LANDSCAPING</v>
      </c>
      <c r="D168" s="135"/>
      <c r="E168" s="135"/>
      <c r="F168" s="136"/>
      <c r="G168" s="110" t="s">
        <v>330</v>
      </c>
      <c r="H168" s="110">
        <f>H151</f>
        <v>0</v>
      </c>
    </row>
    <row r="169" spans="1:8" ht="48" customHeight="1" thickTop="1" thickBot="1" x14ac:dyDescent="0.25">
      <c r="A169" s="30"/>
      <c r="B169" s="84" t="s">
        <v>3</v>
      </c>
      <c r="C169" s="111" t="s">
        <v>397</v>
      </c>
      <c r="D169" s="112"/>
      <c r="E169" s="112"/>
      <c r="F169" s="113"/>
      <c r="G169" s="110" t="s">
        <v>330</v>
      </c>
      <c r="H169" s="110">
        <f>H161</f>
        <v>0</v>
      </c>
    </row>
    <row r="170" spans="1:8" ht="48" customHeight="1" thickTop="1" thickBot="1" x14ac:dyDescent="0.25">
      <c r="A170" s="30"/>
      <c r="B170" s="84" t="str">
        <f>B162</f>
        <v>E</v>
      </c>
      <c r="C170" s="134" t="str">
        <f>C162</f>
        <v>SITE OCCUPANCY</v>
      </c>
      <c r="D170" s="135"/>
      <c r="E170" s="135"/>
      <c r="F170" s="136"/>
      <c r="G170" s="114" t="s">
        <v>330</v>
      </c>
      <c r="H170" s="110">
        <f>H164</f>
        <v>0</v>
      </c>
    </row>
    <row r="171" spans="1:8" ht="48" customHeight="1" thickTop="1" x14ac:dyDescent="0.2">
      <c r="A171" s="30"/>
      <c r="B171" s="137" t="s">
        <v>403</v>
      </c>
      <c r="C171" s="138"/>
      <c r="D171" s="138"/>
      <c r="E171" s="138"/>
      <c r="F171" s="138"/>
      <c r="G171" s="139">
        <f>SUM(H166:H170)</f>
        <v>0</v>
      </c>
      <c r="H171" s="140"/>
    </row>
    <row r="172" spans="1:8" ht="48" customHeight="1" x14ac:dyDescent="0.2">
      <c r="A172" s="30"/>
      <c r="B172" s="115"/>
      <c r="C172" s="116"/>
      <c r="D172" s="117"/>
      <c r="E172" s="116"/>
      <c r="F172" s="116"/>
      <c r="G172" s="118"/>
      <c r="H172" s="119"/>
    </row>
  </sheetData>
  <sheetProtection algorithmName="SHA-512" hashValue="tn2MJukS49W/C35Y1452lziLdas+7TXEPdNDomwlO86ZIi3a1jBZqY6ISIfQsLa0xkxjt0ZN3eX7FtcN7sWPhQ==" saltValue="A1J9JwaFXq/hUX17QM57Zw==" spinCount="100000" sheet="1" selectLockedCells="1"/>
  <dataConsolidate/>
  <mergeCells count="16">
    <mergeCell ref="C168:F168"/>
    <mergeCell ref="C170:F170"/>
    <mergeCell ref="B171:F171"/>
    <mergeCell ref="G171:H171"/>
    <mergeCell ref="C152:F152"/>
    <mergeCell ref="C161:F161"/>
    <mergeCell ref="C162:F162"/>
    <mergeCell ref="C164:F164"/>
    <mergeCell ref="C166:F166"/>
    <mergeCell ref="C167:F167"/>
    <mergeCell ref="C151:F151"/>
    <mergeCell ref="C6:F6"/>
    <mergeCell ref="C44:F44"/>
    <mergeCell ref="C45:F45"/>
    <mergeCell ref="C134:F134"/>
    <mergeCell ref="C135:F135"/>
  </mergeCells>
  <conditionalFormatting sqref="D43 D153:D160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47:D64">
    <cfRule type="cellIs" dxfId="34" priority="4" stopIfTrue="1" operator="equal">
      <formula>"CW 2130-R11"</formula>
    </cfRule>
    <cfRule type="cellIs" dxfId="33" priority="5" stopIfTrue="1" operator="equal">
      <formula>"CW 3120-R2"</formula>
    </cfRule>
    <cfRule type="cellIs" dxfId="32" priority="6" stopIfTrue="1" operator="equal">
      <formula>"CW 3240-R7"</formula>
    </cfRule>
  </conditionalFormatting>
  <conditionalFormatting sqref="D66:D77">
    <cfRule type="cellIs" dxfId="31" priority="27" stopIfTrue="1" operator="equal">
      <formula>"CW 2130-R11"</formula>
    </cfRule>
    <cfRule type="cellIs" dxfId="30" priority="28" stopIfTrue="1" operator="equal">
      <formula>"CW 3120-R2"</formula>
    </cfRule>
    <cfRule type="cellIs" dxfId="29" priority="29" stopIfTrue="1" operator="equal">
      <formula>"CW 3240-R7"</formula>
    </cfRule>
  </conditionalFormatting>
  <conditionalFormatting sqref="D79:D90">
    <cfRule type="cellIs" dxfId="28" priority="21" stopIfTrue="1" operator="equal">
      <formula>"CW 2130-R11"</formula>
    </cfRule>
    <cfRule type="cellIs" dxfId="27" priority="22" stopIfTrue="1" operator="equal">
      <formula>"CW 3120-R2"</formula>
    </cfRule>
    <cfRule type="cellIs" dxfId="26" priority="23" stopIfTrue="1" operator="equal">
      <formula>"CW 3240-R7"</formula>
    </cfRule>
  </conditionalFormatting>
  <conditionalFormatting sqref="D92">
    <cfRule type="cellIs" dxfId="25" priority="33" stopIfTrue="1" operator="equal">
      <formula>"CW 2130-R11"</formula>
    </cfRule>
    <cfRule type="cellIs" dxfId="24" priority="34" stopIfTrue="1" operator="equal">
      <formula>"CW 3120-R2"</formula>
    </cfRule>
    <cfRule type="cellIs" dxfId="23" priority="35" stopIfTrue="1" operator="equal">
      <formula>"CW 3240-R7"</formula>
    </cfRule>
  </conditionalFormatting>
  <conditionalFormatting sqref="D94:D100">
    <cfRule type="cellIs" dxfId="22" priority="10" stopIfTrue="1" operator="equal">
      <formula>"CW 3120-R2"</formula>
    </cfRule>
    <cfRule type="cellIs" dxfId="21" priority="11" stopIfTrue="1" operator="equal">
      <formula>"CW 3240-R7"</formula>
    </cfRule>
  </conditionalFormatting>
  <conditionalFormatting sqref="D95:D96">
    <cfRule type="cellIs" dxfId="20" priority="9" stopIfTrue="1" operator="equal">
      <formula>"CW 2130-R11"</formula>
    </cfRule>
  </conditionalFormatting>
  <conditionalFormatting sqref="D101">
    <cfRule type="cellIs" dxfId="19" priority="7" stopIfTrue="1" operator="equal">
      <formula>"CW 3120-R2"</formula>
    </cfRule>
    <cfRule type="cellIs" dxfId="18" priority="8" stopIfTrue="1" operator="equal">
      <formula>"CW 3240-R7"</formula>
    </cfRule>
  </conditionalFormatting>
  <conditionalFormatting sqref="D102:D106">
    <cfRule type="cellIs" dxfId="17" priority="13" stopIfTrue="1" operator="equal">
      <formula>"CW 3120-R2"</formula>
    </cfRule>
    <cfRule type="cellIs" dxfId="16" priority="14" stopIfTrue="1" operator="equal">
      <formula>"CW 3240-R7"</formula>
    </cfRule>
  </conditionalFormatting>
  <conditionalFormatting sqref="D103:D104">
    <cfRule type="cellIs" dxfId="15" priority="12" stopIfTrue="1" operator="equal">
      <formula>"CW 2130-R11"</formula>
    </cfRule>
  </conditionalFormatting>
  <conditionalFormatting sqref="D107:D114">
    <cfRule type="cellIs" dxfId="14" priority="2" stopIfTrue="1" operator="equal">
      <formula>"CW 3120-R2"</formula>
    </cfRule>
    <cfRule type="cellIs" dxfId="13" priority="3" stopIfTrue="1" operator="equal">
      <formula>"CW 3240-R7"</formula>
    </cfRule>
  </conditionalFormatting>
  <conditionalFormatting sqref="D109:D114">
    <cfRule type="cellIs" dxfId="12" priority="1" stopIfTrue="1" operator="equal">
      <formula>"CW 2130-R11"</formula>
    </cfRule>
  </conditionalFormatting>
  <conditionalFormatting sqref="D116">
    <cfRule type="cellIs" dxfId="11" priority="18" stopIfTrue="1" operator="equal">
      <formula>"CW 2130-R11"</formula>
    </cfRule>
    <cfRule type="cellIs" dxfId="10" priority="19" stopIfTrue="1" operator="equal">
      <formula>"CW 3120-R2"</formula>
    </cfRule>
    <cfRule type="cellIs" dxfId="9" priority="20" stopIfTrue="1" operator="equal">
      <formula>"CW 3240-R7"</formula>
    </cfRule>
  </conditionalFormatting>
  <conditionalFormatting sqref="D117:D124">
    <cfRule type="cellIs" dxfId="8" priority="16" stopIfTrue="1" operator="equal">
      <formula>"CW 3120-R2"</formula>
    </cfRule>
    <cfRule type="cellIs" dxfId="7" priority="17" stopIfTrue="1" operator="equal">
      <formula>"CW 3240-R7"</formula>
    </cfRule>
  </conditionalFormatting>
  <conditionalFormatting sqref="D118:D124">
    <cfRule type="cellIs" dxfId="6" priority="15" stopIfTrue="1" operator="equal">
      <formula>"CW 2130-R11"</formula>
    </cfRule>
  </conditionalFormatting>
  <conditionalFormatting sqref="D126:D128">
    <cfRule type="cellIs" dxfId="5" priority="30" stopIfTrue="1" operator="equal">
      <formula>"CW 2130-R11"</formula>
    </cfRule>
    <cfRule type="cellIs" dxfId="4" priority="31" stopIfTrue="1" operator="equal">
      <formula>"CW 3120-R2"</formula>
    </cfRule>
    <cfRule type="cellIs" dxfId="3" priority="32" stopIfTrue="1" operator="equal">
      <formula>"CW 3240-R7"</formula>
    </cfRule>
  </conditionalFormatting>
  <conditionalFormatting sqref="D130:D133">
    <cfRule type="cellIs" dxfId="2" priority="24" stopIfTrue="1" operator="equal">
      <formula>"CW 2130-R11"</formula>
    </cfRule>
    <cfRule type="cellIs" dxfId="1" priority="25" stopIfTrue="1" operator="equal">
      <formula>"CW 3120-R2"</formula>
    </cfRule>
    <cfRule type="cellIs" dxfId="0" priority="26" stopIfTrue="1" operator="equal">
      <formula>"CW 3240-R7"</formula>
    </cfRule>
  </conditionalFormatting>
  <dataValidations count="4">
    <dataValidation type="whole" operator="equal" allowBlank="1" showInputMessage="1" showErrorMessage="1" errorTitle="ENTRY ERROR!" error="Value must be greater than 0_x000a_and cannot include fractions of a day." prompt="Enter Number of Site Occupancy Days in Whole Numbers" sqref="F163" xr:uid="{1747B2C2-1184-4F4E-9AD8-D98DE4784C62}">
      <formula1>IF(F163&gt;=1,ROUND(F163,2),1)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17" xr:uid="{D970F589-D9D8-42BC-8401-9F391012F232}">
      <formula1>0</formula1>
    </dataValidation>
    <dataValidation type="custom" allowBlank="1" showInputMessage="1" showErrorMessage="1" error="If you can enter a Unit  Price in this cell, pLease contact the Contract Administrator immediately!" sqref="G25 G45:G46 G66 G68 G70:G71 G73 G75 G79 G111 G89 G102 G97:G98 G58 G126 G56 G105 G109 G81 G86:G87 G119 G94 G107 G63 G6 G152 G19 G22 G52 G61 G49 G28" xr:uid="{33FCF49D-A46A-4930-9AC4-9CE6C712E7F8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7:G48 G82:G85 G67 G69 G72 G74 G88 G90 G92 G53:G55 G130:G133 G120:G124 G103:G104 G57 G50:G51 G59:G60 G99:G101 G95:G96 G110 G127:G128 G80 G76:G77 G64 G118 G116 G108 G106 G62 G112:G114 G149:G150 G153:G160 G20:G21 G23:G24 G26:G27 G29:G43 G137:G140 G142 G144:G147 G7:G18" xr:uid="{92F2E81A-CF32-490D-AA81-8FB0BD0FA0AC}">
      <formula1>IF(G7&gt;=0.01,ROUND(G7,2),0.01)</formula1>
    </dataValidation>
  </dataValidations>
  <pageMargins left="0.511811023622047" right="0.511811023622047" top="0.74803149606299202" bottom="0.74803149606299202" header="0.23622047244094499" footer="0.23622047244094499"/>
  <pageSetup scale="70" orientation="portrait" r:id="rId1"/>
  <headerFooter alignWithMargins="0">
    <oddHeader>&amp;L&amp;10The City of Winnipeg
Tender No. 335-2023 
&amp;R&amp;10Bid Submission
&amp;P of &amp;N</oddHeader>
    <oddFooter xml:space="preserve">&amp;R                    </oddFooter>
  </headerFooter>
  <rowBreaks count="6" manualBreakCount="6">
    <brk id="27" min="1" max="7" man="1"/>
    <brk id="44" max="16383" man="1"/>
    <brk id="134" max="16383" man="1"/>
    <brk id="151" max="16383" man="1"/>
    <brk id="161" max="16383" man="1"/>
    <brk id="1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335-2023 Form B - Prices</vt:lpstr>
      <vt:lpstr>'335-2023 Form B - Prices'!Print_Area</vt:lpstr>
      <vt:lpstr>'335-2023 Form B - Prices'!Print_Titles</vt:lpstr>
      <vt:lpstr>'335-2023 Form B - Prices'!XEVERYTHING</vt:lpstr>
      <vt:lpstr>'335-2023 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Aug. 1, 2023
by C. Humbert
File Size = 32.8 KB</dc:description>
  <cp:lastModifiedBy>Windows User</cp:lastModifiedBy>
  <cp:lastPrinted>2023-08-01T19:25:42Z</cp:lastPrinted>
  <dcterms:created xsi:type="dcterms:W3CDTF">2000-01-26T18:56:05Z</dcterms:created>
  <dcterms:modified xsi:type="dcterms:W3CDTF">2023-08-01T19:32:59Z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4" name="_NewReviewCycle">
    <vt:lpwstr/>
  </property>
</Properties>
</file>