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1112\active\111220780\1200_specification\tender submission\"/>
    </mc:Choice>
  </mc:AlternateContent>
  <xr:revisionPtr revIDLastSave="0" documentId="13_ncr:1_{CB9F1529-26BD-474A-919C-0495AEA6A09D}" xr6:coauthVersionLast="47" xr6:coauthVersionMax="47" xr10:uidLastSave="{00000000-0000-0000-0000-000000000000}"/>
  <bookViews>
    <workbookView xWindow="4950" yWindow="330" windowWidth="17700" windowHeight="14115" firstSheet="1" activeTab="1" xr2:uid="{00000000-000D-0000-FFFF-FFFF00000000}"/>
  </bookViews>
  <sheets>
    <sheet name="Sheet1" sheetId="7" state="hidden" r:id="rId1"/>
    <sheet name="Form B" sheetId="14" r:id="rId2"/>
  </sheets>
  <externalReferences>
    <externalReference r:id="rId3"/>
    <externalReference r:id="rId4"/>
  </externalReferences>
  <definedNames>
    <definedName name="_11TENDER_SUBMISSI" localSheetId="1">'Form B'!#REF!</definedName>
    <definedName name="_12TENDER_SUBMISSI" localSheetId="1">'[1]FORM B - PRICES'!#REF!</definedName>
    <definedName name="_12TENDER_SUBMISSI">'[2]FORM B; PRICES'!#REF!</definedName>
    <definedName name="_3PAGE_1_OF_13" localSheetId="1">'Form B'!#REF!</definedName>
    <definedName name="_4PAGE_1_OF_13" localSheetId="1">'[1]FORM B - PRICES'!#REF!</definedName>
    <definedName name="_4PAGE_1_OF_13">'[2]FORM B; PRICES'!#REF!</definedName>
    <definedName name="_7TENDER_NO._181" localSheetId="1">'Form B'!#REF!</definedName>
    <definedName name="_8TENDER_NO._181" localSheetId="1">'[1]FORM B - PRICES'!#REF!</definedName>
    <definedName name="_8TENDER_NO._181">'[2]FORM B; PRICES'!#REF!</definedName>
    <definedName name="_xlnm._FilterDatabase" localSheetId="1" hidden="1">'Form B'!$B$4:$H$5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'Form B'!#REF!</definedName>
    <definedName name="HEADER">'[2]FORM B; PRICES'!#REF!</definedName>
    <definedName name="_xlnm.Print_Area" localSheetId="1">'Form B'!$B$1:$H$317</definedName>
    <definedName name="Print_Area_1">#REF!</definedName>
    <definedName name="Print_Area_2">#REF!</definedName>
    <definedName name="_xlnm.Print_Titles" localSheetId="1">'Form B'!$1:$5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'Form B'!#REF!</definedName>
    <definedName name="TEMP">'[2]FORM B; PRICES'!#REF!</definedName>
    <definedName name="TESTHEAD" localSheetId="1">'Form B'!#REF!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'Form B'!$B$1:$IV$47</definedName>
    <definedName name="XEverything">#REF!</definedName>
    <definedName name="XITEMS" localSheetId="1">'Form B'!$B$39:$IV$47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2" i="14" l="1"/>
  <c r="H283" i="14"/>
  <c r="H284" i="14"/>
  <c r="H285" i="14"/>
  <c r="H286" i="14"/>
  <c r="H287" i="14"/>
  <c r="H288" i="14"/>
  <c r="H289" i="14"/>
  <c r="H290" i="14"/>
  <c r="H291" i="14"/>
  <c r="H292" i="14"/>
  <c r="H293" i="14"/>
  <c r="H294" i="14"/>
  <c r="H295" i="14"/>
  <c r="H296" i="14"/>
  <c r="H297" i="14"/>
  <c r="H298" i="14"/>
  <c r="H299" i="14"/>
  <c r="H300" i="14"/>
  <c r="H301" i="14"/>
  <c r="H302" i="14"/>
  <c r="H303" i="14"/>
  <c r="H304" i="14"/>
  <c r="H305" i="14"/>
  <c r="H306" i="14"/>
  <c r="H307" i="14"/>
  <c r="H308" i="14"/>
  <c r="H309" i="14"/>
  <c r="H310" i="14"/>
  <c r="H311" i="14"/>
  <c r="H312" i="14"/>
  <c r="H313" i="14"/>
  <c r="H314" i="14"/>
  <c r="H240" i="14"/>
  <c r="H241" i="14"/>
  <c r="H242" i="14"/>
  <c r="H243" i="14"/>
  <c r="H244" i="14"/>
  <c r="H245" i="14"/>
  <c r="H246" i="14"/>
  <c r="H247" i="14"/>
  <c r="H248" i="14"/>
  <c r="H249" i="14"/>
  <c r="H250" i="14"/>
  <c r="H251" i="14"/>
  <c r="H252" i="14"/>
  <c r="H253" i="14"/>
  <c r="H254" i="14"/>
  <c r="H255" i="14"/>
  <c r="H256" i="14"/>
  <c r="H257" i="14"/>
  <c r="H258" i="14"/>
  <c r="H259" i="14"/>
  <c r="H260" i="14"/>
  <c r="H261" i="14"/>
  <c r="H262" i="14"/>
  <c r="H263" i="14"/>
  <c r="H264" i="14"/>
  <c r="H265" i="14"/>
  <c r="H266" i="14"/>
  <c r="H267" i="14"/>
  <c r="H268" i="14"/>
  <c r="H269" i="14"/>
  <c r="H270" i="14"/>
  <c r="H271" i="14"/>
  <c r="H272" i="14"/>
  <c r="H273" i="14"/>
  <c r="H274" i="14"/>
  <c r="H275" i="14"/>
  <c r="H276" i="14"/>
  <c r="H197" i="14"/>
  <c r="H198" i="14"/>
  <c r="H199" i="14"/>
  <c r="H200" i="14"/>
  <c r="H201" i="14"/>
  <c r="H202" i="14"/>
  <c r="H203" i="14"/>
  <c r="H204" i="14"/>
  <c r="H205" i="14"/>
  <c r="H206" i="14"/>
  <c r="H207" i="14"/>
  <c r="H208" i="14"/>
  <c r="H209" i="14"/>
  <c r="H210" i="14"/>
  <c r="H211" i="14"/>
  <c r="H212" i="14"/>
  <c r="H213" i="14"/>
  <c r="H214" i="14"/>
  <c r="H215" i="14"/>
  <c r="H216" i="14"/>
  <c r="H217" i="14"/>
  <c r="H218" i="14"/>
  <c r="H219" i="14"/>
  <c r="H220" i="14"/>
  <c r="H221" i="14"/>
  <c r="H222" i="14"/>
  <c r="H223" i="14"/>
  <c r="H224" i="14"/>
  <c r="H225" i="14"/>
  <c r="H226" i="14"/>
  <c r="H227" i="14"/>
  <c r="H228" i="14"/>
  <c r="H229" i="14"/>
  <c r="H230" i="14"/>
  <c r="H231" i="14"/>
  <c r="H232" i="14"/>
  <c r="H233" i="14"/>
  <c r="H234" i="14"/>
  <c r="H153" i="14"/>
  <c r="H154" i="14"/>
  <c r="H155" i="14"/>
  <c r="H156" i="14"/>
  <c r="H157" i="14"/>
  <c r="H158" i="14"/>
  <c r="H159" i="14"/>
  <c r="H160" i="14"/>
  <c r="H161" i="14"/>
  <c r="H162" i="14"/>
  <c r="H163" i="14"/>
  <c r="H164" i="14"/>
  <c r="H165" i="14"/>
  <c r="H166" i="14"/>
  <c r="H167" i="14"/>
  <c r="H168" i="14"/>
  <c r="H169" i="14"/>
  <c r="H170" i="14"/>
  <c r="H171" i="14"/>
  <c r="H172" i="14"/>
  <c r="H173" i="14"/>
  <c r="H174" i="14"/>
  <c r="H175" i="14"/>
  <c r="H176" i="14"/>
  <c r="H177" i="14"/>
  <c r="H178" i="14"/>
  <c r="H179" i="14"/>
  <c r="H180" i="14"/>
  <c r="H181" i="14"/>
  <c r="H182" i="14"/>
  <c r="H183" i="14"/>
  <c r="H184" i="14"/>
  <c r="H185" i="14"/>
  <c r="H186" i="14"/>
  <c r="H187" i="14"/>
  <c r="H188" i="14"/>
  <c r="H189" i="14"/>
  <c r="H190" i="14"/>
  <c r="H191" i="14"/>
  <c r="H140" i="14"/>
  <c r="H141" i="14"/>
  <c r="H142" i="14"/>
  <c r="H143" i="14"/>
  <c r="H144" i="14"/>
  <c r="H145" i="14"/>
  <c r="H146" i="14"/>
  <c r="H147" i="14"/>
  <c r="H118" i="14"/>
  <c r="H119" i="14"/>
  <c r="H120" i="14"/>
  <c r="H121" i="14"/>
  <c r="H122" i="14"/>
  <c r="H123" i="14"/>
  <c r="H124" i="14"/>
  <c r="H125" i="14"/>
  <c r="H126" i="14"/>
  <c r="H127" i="14"/>
  <c r="H128" i="14"/>
  <c r="H129" i="14"/>
  <c r="H130" i="14"/>
  <c r="H131" i="14"/>
  <c r="H132" i="14"/>
  <c r="H133" i="14"/>
  <c r="H134" i="14"/>
  <c r="H135" i="14"/>
  <c r="H136" i="14"/>
  <c r="H137" i="14"/>
  <c r="H138" i="14"/>
  <c r="H139" i="14"/>
  <c r="H111" i="14"/>
  <c r="H112" i="14"/>
  <c r="H85" i="14"/>
  <c r="H86" i="14"/>
  <c r="H87" i="14"/>
  <c r="H88" i="14"/>
  <c r="H89" i="14"/>
  <c r="H90" i="14"/>
  <c r="H91" i="14"/>
  <c r="H92" i="14"/>
  <c r="H93" i="14"/>
  <c r="H94" i="14"/>
  <c r="H95" i="14"/>
  <c r="H96" i="14"/>
  <c r="H97" i="14"/>
  <c r="H98" i="14"/>
  <c r="H99" i="14"/>
  <c r="H100" i="14"/>
  <c r="H101" i="14"/>
  <c r="H102" i="14"/>
  <c r="H103" i="14"/>
  <c r="H104" i="14"/>
  <c r="H105" i="14"/>
  <c r="H106" i="14"/>
  <c r="H107" i="14"/>
  <c r="H108" i="14"/>
  <c r="H53" i="14"/>
  <c r="H54" i="14"/>
  <c r="H55" i="14"/>
  <c r="H56" i="14"/>
  <c r="H57" i="14"/>
  <c r="H58" i="14"/>
  <c r="H59" i="14"/>
  <c r="H60" i="14"/>
  <c r="H61" i="14"/>
  <c r="H62" i="14"/>
  <c r="H63" i="14"/>
  <c r="H64" i="14"/>
  <c r="H65" i="14"/>
  <c r="H66" i="14"/>
  <c r="H67" i="14"/>
  <c r="H68" i="14"/>
  <c r="H69" i="14"/>
  <c r="H70" i="14"/>
  <c r="H71" i="14"/>
  <c r="H72" i="14"/>
  <c r="H73" i="14"/>
  <c r="H74" i="14"/>
  <c r="H75" i="14"/>
  <c r="H76" i="14"/>
  <c r="H77" i="14"/>
  <c r="H78" i="14"/>
  <c r="H7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239" i="14" l="1"/>
  <c r="H238" i="14"/>
  <c r="F232" i="14" l="1"/>
  <c r="F110" i="14"/>
  <c r="F78" i="14"/>
  <c r="F41" i="14"/>
  <c r="H196" i="14" l="1"/>
  <c r="H152" i="14"/>
  <c r="H117" i="14"/>
  <c r="H84" i="14"/>
  <c r="H52" i="14"/>
  <c r="H9" i="14"/>
  <c r="H281" i="14"/>
  <c r="H280" i="14"/>
  <c r="H279" i="14"/>
  <c r="H195" i="14"/>
  <c r="H194" i="14"/>
  <c r="H237" i="14"/>
  <c r="H151" i="14"/>
  <c r="H150" i="14"/>
  <c r="H116" i="14"/>
  <c r="H115" i="14"/>
  <c r="H110" i="14"/>
  <c r="H109" i="14"/>
  <c r="H83" i="14"/>
  <c r="H82" i="14"/>
  <c r="H51" i="14"/>
  <c r="H50" i="14"/>
  <c r="H8" i="14"/>
  <c r="H7" i="14"/>
  <c r="H315" i="14" l="1"/>
  <c r="H235" i="14"/>
  <c r="H113" i="14"/>
  <c r="H277" i="14"/>
  <c r="H148" i="14"/>
  <c r="H192" i="14"/>
  <c r="H80" i="14"/>
  <c r="H48" i="14"/>
  <c r="G316" i="14" l="1"/>
</calcChain>
</file>

<file path=xl/sharedStrings.xml><?xml version="1.0" encoding="utf-8"?>
<sst xmlns="http://schemas.openxmlformats.org/spreadsheetml/2006/main" count="928" uniqueCount="246">
  <si>
    <t>UNIT PRICES</t>
  </si>
  <si>
    <t>each</t>
  </si>
  <si>
    <t>FORM B: PRICES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</si>
  <si>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</si>
  <si>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</si>
  <si>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</si>
  <si>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</si>
  <si>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</si>
  <si>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</si>
  <si>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</si>
  <si>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</si>
  <si>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</si>
  <si>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 xml:space="preserve">TOTAL BID PRICE (GST extra)                                                                              (in figures)                                             </t>
  </si>
  <si>
    <t>CODE</t>
  </si>
  <si>
    <t>A003</t>
  </si>
  <si>
    <t>A004</t>
  </si>
  <si>
    <t>A012</t>
  </si>
  <si>
    <t>A022</t>
  </si>
  <si>
    <t>Sodding</t>
  </si>
  <si>
    <t>A.1</t>
  </si>
  <si>
    <t>Watermain Renewal</t>
  </si>
  <si>
    <t>CW 2110</t>
  </si>
  <si>
    <t>a)</t>
  </si>
  <si>
    <t>150mm</t>
  </si>
  <si>
    <t>i)</t>
  </si>
  <si>
    <t>trenchless installation, Class B sand bedding, Class 3 backfill</t>
  </si>
  <si>
    <t>m</t>
  </si>
  <si>
    <t>b)</t>
  </si>
  <si>
    <t>250mm</t>
  </si>
  <si>
    <t>ii)</t>
  </si>
  <si>
    <t>c)</t>
  </si>
  <si>
    <t>A.2</t>
  </si>
  <si>
    <t>Hydrant Assembly</t>
  </si>
  <si>
    <t>SD-006</t>
  </si>
  <si>
    <t>SD-007</t>
  </si>
  <si>
    <t>A.3</t>
  </si>
  <si>
    <t>Watermain Valve</t>
  </si>
  <si>
    <t>A.4</t>
  </si>
  <si>
    <t>Fittings</t>
  </si>
  <si>
    <t>Tees</t>
  </si>
  <si>
    <t>Bends (SD-004)</t>
  </si>
  <si>
    <r>
      <t>250mm - 45</t>
    </r>
    <r>
      <rPr>
        <vertAlign val="superscript"/>
        <sz val="12"/>
        <color indexed="8"/>
        <rFont val="Arial"/>
        <family val="2"/>
      </rPr>
      <t>o</t>
    </r>
    <r>
      <rPr>
        <sz val="12"/>
        <color indexed="8"/>
        <rFont val="Arial"/>
        <family val="2"/>
      </rPr>
      <t xml:space="preserve"> bend</t>
    </r>
  </si>
  <si>
    <t>Bends (SD-005)</t>
  </si>
  <si>
    <r>
      <t>150mm - 45</t>
    </r>
    <r>
      <rPr>
        <vertAlign val="superscript"/>
        <sz val="12"/>
        <color indexed="8"/>
        <rFont val="Arial"/>
        <family val="2"/>
      </rPr>
      <t>o</t>
    </r>
    <r>
      <rPr>
        <sz val="12"/>
        <color indexed="8"/>
        <rFont val="Arial"/>
        <family val="2"/>
      </rPr>
      <t xml:space="preserve"> bend</t>
    </r>
  </si>
  <si>
    <t>d)</t>
  </si>
  <si>
    <t>A.5</t>
  </si>
  <si>
    <t>Water Services</t>
  </si>
  <si>
    <t>19mm</t>
  </si>
  <si>
    <t>Trenchless installation, Class B sand bedding, Class 3 backfill</t>
  </si>
  <si>
    <t>25mm</t>
  </si>
  <si>
    <t>50mm</t>
  </si>
  <si>
    <t>A.6</t>
  </si>
  <si>
    <t>Corporation Stops</t>
  </si>
  <si>
    <t>A.7</t>
  </si>
  <si>
    <t>Curb Stops</t>
  </si>
  <si>
    <t>A.8</t>
  </si>
  <si>
    <t>Curb Stop Boxes</t>
  </si>
  <si>
    <t>A.9</t>
  </si>
  <si>
    <t>Connection to Existing Watermains and Large Diameter Water Services</t>
  </si>
  <si>
    <t>A.10</t>
  </si>
  <si>
    <t>Connect Existing Copper Water Services to New Watermains</t>
  </si>
  <si>
    <t>A.11</t>
  </si>
  <si>
    <t>10.9 Kilogram Sacrifical Zinc Anodes</t>
  </si>
  <si>
    <t>On Metallic Watermains</t>
  </si>
  <si>
    <t>On Water Services</t>
  </si>
  <si>
    <t>A.12</t>
  </si>
  <si>
    <t>Continuity Bonding</t>
  </si>
  <si>
    <t>A.13</t>
  </si>
  <si>
    <t>A.14</t>
  </si>
  <si>
    <t>Exploratory Excavation at Feedermain</t>
  </si>
  <si>
    <r>
      <t>m</t>
    </r>
    <r>
      <rPr>
        <vertAlign val="superscript"/>
        <sz val="12"/>
        <rFont val="Arial"/>
        <family val="2"/>
      </rPr>
      <t>2</t>
    </r>
  </si>
  <si>
    <t xml:space="preserve">Part A - Subtotal  </t>
  </si>
  <si>
    <t>B.1</t>
  </si>
  <si>
    <t>300mm</t>
  </si>
  <si>
    <t>trenchless installation, Class B sand bedding, Class 5 backfill</t>
  </si>
  <si>
    <t>B.2</t>
  </si>
  <si>
    <t>B.3</t>
  </si>
  <si>
    <t>B.4</t>
  </si>
  <si>
    <r>
      <t>300mm - 45</t>
    </r>
    <r>
      <rPr>
        <vertAlign val="superscript"/>
        <sz val="12"/>
        <color indexed="8"/>
        <rFont val="Arial"/>
        <family val="2"/>
      </rPr>
      <t>o</t>
    </r>
    <r>
      <rPr>
        <sz val="12"/>
        <color indexed="8"/>
        <rFont val="Arial"/>
        <family val="2"/>
      </rPr>
      <t xml:space="preserve"> bend</t>
    </r>
  </si>
  <si>
    <t>B.5</t>
  </si>
  <si>
    <t>B.6</t>
  </si>
  <si>
    <t>B.7</t>
  </si>
  <si>
    <t>B.8</t>
  </si>
  <si>
    <t>B.9</t>
  </si>
  <si>
    <t>B.10</t>
  </si>
  <si>
    <t>B.11</t>
  </si>
  <si>
    <t>Partial Slab Patches</t>
  </si>
  <si>
    <t>150mm reinforced concrete pavement</t>
  </si>
  <si>
    <t>B.12</t>
  </si>
  <si>
    <t>Concrete Curb Renewal</t>
  </si>
  <si>
    <t>B.13</t>
  </si>
  <si>
    <t>tonne</t>
  </si>
  <si>
    <t xml:space="preserve">Part B - Subtotal  </t>
  </si>
  <si>
    <t>C.1</t>
  </si>
  <si>
    <t>Cement Stabilized Fill</t>
  </si>
  <si>
    <t>CW 2030</t>
  </si>
  <si>
    <r>
      <t>m</t>
    </r>
    <r>
      <rPr>
        <vertAlign val="superscript"/>
        <sz val="12"/>
        <rFont val="Arial"/>
        <family val="2"/>
      </rPr>
      <t>3</t>
    </r>
  </si>
  <si>
    <t>C.2</t>
  </si>
  <si>
    <t>New Watermain Valve on Existing Watermain</t>
  </si>
  <si>
    <t>C.3</t>
  </si>
  <si>
    <t>C.4</t>
  </si>
  <si>
    <t>38mm</t>
  </si>
  <si>
    <t>C.5</t>
  </si>
  <si>
    <t>C.6</t>
  </si>
  <si>
    <t>C.7</t>
  </si>
  <si>
    <t>C.8</t>
  </si>
  <si>
    <t>Watermain and Water Service Insulation</t>
  </si>
  <si>
    <t>In a Trench (SD-018)</t>
  </si>
  <si>
    <t>100mm thick</t>
  </si>
  <si>
    <t>C.9</t>
  </si>
  <si>
    <t>C.10</t>
  </si>
  <si>
    <t>Regrade Existing Sewer Service - Up to 1.5 Metres Long</t>
  </si>
  <si>
    <t>CW 2130</t>
  </si>
  <si>
    <t>100mm - Class 3 Backfill</t>
  </si>
  <si>
    <t>150mm - Class 3 Backfill</t>
  </si>
  <si>
    <t>200mm - Class 3 Backfill</t>
  </si>
  <si>
    <t>250mm - Class 3 Backfill</t>
  </si>
  <si>
    <t>C.11</t>
  </si>
  <si>
    <t>Maintaining Curb Stop Excavations</t>
  </si>
  <si>
    <t>each/ day</t>
  </si>
  <si>
    <t>C.12</t>
  </si>
  <si>
    <t>200mm reinforced concrete pavement</t>
  </si>
  <si>
    <t>C.13</t>
  </si>
  <si>
    <t>CW 3510</t>
  </si>
  <si>
    <t>Engineered Shoring</t>
  </si>
  <si>
    <t>E14</t>
  </si>
  <si>
    <t xml:space="preserve">Part C - Subtotal  </t>
  </si>
  <si>
    <t>A. Clifton Street N - 1st Bay South of Richard Avenue</t>
  </si>
  <si>
    <t>300mm x 300mm x 150mm</t>
  </si>
  <si>
    <t>Trenchless installation, Class B sand bedding, Class 5 backfill</t>
  </si>
  <si>
    <t>Perpendicular Connection</t>
  </si>
  <si>
    <t>Miscellaneous Concrete Slab Renewal</t>
  </si>
  <si>
    <t>Sidewalk (SD-204)</t>
  </si>
  <si>
    <t>Barrier Curb (SD-204)</t>
  </si>
  <si>
    <t>Ramp Curb</t>
  </si>
  <si>
    <t>Construction of Asphaltic Concrete Overlays Type 1A</t>
  </si>
  <si>
    <t>B. Coralberry Avenue - Arrowwood Drive S (W Leg) to Arrowwood Drive S (E Leg)</t>
  </si>
  <si>
    <t>In-line Connection - No Plug Existing</t>
  </si>
  <si>
    <t>D. Nolana Street - Buttercup Avenue to Mid-Block South</t>
  </si>
  <si>
    <t>200mm</t>
  </si>
  <si>
    <r>
      <t>200mm - 45</t>
    </r>
    <r>
      <rPr>
        <vertAlign val="superscript"/>
        <sz val="12"/>
        <color indexed="8"/>
        <rFont val="Arial"/>
        <family val="2"/>
      </rPr>
      <t>o</t>
    </r>
    <r>
      <rPr>
        <sz val="12"/>
        <color indexed="8"/>
        <rFont val="Arial"/>
        <family val="2"/>
      </rPr>
      <t xml:space="preserve"> bend</t>
    </r>
  </si>
  <si>
    <t>F. Notre Dame Avenue - Ingersoll Street to Lipton Street</t>
  </si>
  <si>
    <t>350mm</t>
  </si>
  <si>
    <t>300mm x 300mm x 200mm</t>
  </si>
  <si>
    <t>Reducers</t>
  </si>
  <si>
    <t>350mm - 300mm</t>
  </si>
  <si>
    <t>G. Salter Street - Armstrong Avenue to Mid-block South</t>
  </si>
  <si>
    <t>H. Provisional Items</t>
  </si>
  <si>
    <t xml:space="preserve">Part H - Subtotal  </t>
  </si>
  <si>
    <t xml:space="preserve">Part G - Subtotal  </t>
  </si>
  <si>
    <t xml:space="preserve">Part F - Subtotal  </t>
  </si>
  <si>
    <t xml:space="preserve">Part E - Subtotal  </t>
  </si>
  <si>
    <t xml:space="preserve">Part D - Subtotal  </t>
  </si>
  <si>
    <t>D.1</t>
  </si>
  <si>
    <t>D.2</t>
  </si>
  <si>
    <t>D.3</t>
  </si>
  <si>
    <t>D.4</t>
  </si>
  <si>
    <t>D.5</t>
  </si>
  <si>
    <t>D.6</t>
  </si>
  <si>
    <t>D.7</t>
  </si>
  <si>
    <t>D.8</t>
  </si>
  <si>
    <t>D.9</t>
  </si>
  <si>
    <t>D.10</t>
  </si>
  <si>
    <t>D.11</t>
  </si>
  <si>
    <t>D.12</t>
  </si>
  <si>
    <t>D.13</t>
  </si>
  <si>
    <t>E.1</t>
  </si>
  <si>
    <t>E.2</t>
  </si>
  <si>
    <t>E.3</t>
  </si>
  <si>
    <t>E.4</t>
  </si>
  <si>
    <t>E.5</t>
  </si>
  <si>
    <t>E.6</t>
  </si>
  <si>
    <t>E.7</t>
  </si>
  <si>
    <t>E.8</t>
  </si>
  <si>
    <t>E.9</t>
  </si>
  <si>
    <t>E.10</t>
  </si>
  <si>
    <t>E.11</t>
  </si>
  <si>
    <t>E.12</t>
  </si>
  <si>
    <t>E.13</t>
  </si>
  <si>
    <t>E.14</t>
  </si>
  <si>
    <t>E.15</t>
  </si>
  <si>
    <t>E.16</t>
  </si>
  <si>
    <t>E.17</t>
  </si>
  <si>
    <t>F.1</t>
  </si>
  <si>
    <t>F.2</t>
  </si>
  <si>
    <t>F.3</t>
  </si>
  <si>
    <t>F.4</t>
  </si>
  <si>
    <t>F.6</t>
  </si>
  <si>
    <t>F.7</t>
  </si>
  <si>
    <t>F.8</t>
  </si>
  <si>
    <t>F.9</t>
  </si>
  <si>
    <t>F.10</t>
  </si>
  <si>
    <t>F.11</t>
  </si>
  <si>
    <t>F.12</t>
  </si>
  <si>
    <t>F.13</t>
  </si>
  <si>
    <t>G.1</t>
  </si>
  <si>
    <t>G.2</t>
  </si>
  <si>
    <t>G.3</t>
  </si>
  <si>
    <t>G.4</t>
  </si>
  <si>
    <t>G.5</t>
  </si>
  <si>
    <t>G.6</t>
  </si>
  <si>
    <t>G.7</t>
  </si>
  <si>
    <t>G.8</t>
  </si>
  <si>
    <t>G.9</t>
  </si>
  <si>
    <t>G.10</t>
  </si>
  <si>
    <t>G.11</t>
  </si>
  <si>
    <t>G.12</t>
  </si>
  <si>
    <t>G.13</t>
  </si>
  <si>
    <t>H.1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</si>
  <si>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</si>
  <si>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</si>
  <si>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</si>
  <si>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</si>
  <si>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</si>
  <si>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</si>
  <si>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</si>
  <si>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</si>
  <si>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</si>
  <si>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>H.11</t>
  </si>
  <si>
    <t>H.12</t>
  </si>
  <si>
    <t>H.13</t>
  </si>
  <si>
    <t>C. Forest Park Drive - Grandcrest Street to Forest Park Drive (E Leg)</t>
  </si>
  <si>
    <t>Regrading Existing Interlocking Paving Stone Installations</t>
  </si>
  <si>
    <t>E. Ingersoll Street - Grundy Avenue to Notre Dame Avenue</t>
  </si>
  <si>
    <t xml:space="preserve">300mm c/w Nitrile Gaskets </t>
  </si>
  <si>
    <t>Crosses</t>
  </si>
  <si>
    <t>E12</t>
  </si>
  <si>
    <t>E5</t>
  </si>
  <si>
    <r>
      <t>m</t>
    </r>
    <r>
      <rPr>
        <vertAlign val="superscript"/>
        <sz val="12"/>
        <rFont val="Arial"/>
        <family val="2"/>
      </rPr>
      <t>3</t>
    </r>
    <r>
      <rPr>
        <sz val="11"/>
        <color theme="1"/>
        <rFont val="Calibri"/>
        <family val="2"/>
        <scheme val="minor"/>
      </rPr>
      <t/>
    </r>
  </si>
  <si>
    <t>Sidewalk (SD-228A)</t>
  </si>
  <si>
    <r>
      <t>150mm - 22.5</t>
    </r>
    <r>
      <rPr>
        <vertAlign val="superscript"/>
        <sz val="12"/>
        <color indexed="8"/>
        <rFont val="Arial"/>
        <family val="2"/>
      </rPr>
      <t>o</t>
    </r>
    <r>
      <rPr>
        <sz val="12"/>
        <color indexed="8"/>
        <rFont val="Arial"/>
        <family val="2"/>
      </rPr>
      <t xml:space="preserve"> bend</t>
    </r>
  </si>
  <si>
    <t>12mm</t>
  </si>
  <si>
    <r>
      <t>300mm - 22.5</t>
    </r>
    <r>
      <rPr>
        <vertAlign val="superscript"/>
        <sz val="12"/>
        <color indexed="8"/>
        <rFont val="Arial"/>
        <family val="2"/>
      </rPr>
      <t>o</t>
    </r>
    <r>
      <rPr>
        <sz val="12"/>
        <color indexed="8"/>
        <rFont val="Arial"/>
        <family val="2"/>
      </rPr>
      <t xml:space="preserve"> bend</t>
    </r>
  </si>
  <si>
    <t>300mm x 250mm x 300mm x 250mm</t>
  </si>
  <si>
    <t>iii)</t>
  </si>
  <si>
    <t>200mm reinforced concrete pavement for early opening (24 hours)</t>
  </si>
  <si>
    <t>Adjustment of Precast Sidewalk Blocks</t>
  </si>
  <si>
    <t>CW 3235</t>
  </si>
  <si>
    <t>CW 3330</t>
  </si>
  <si>
    <t>E9</t>
  </si>
  <si>
    <t>E6</t>
  </si>
  <si>
    <t>E7</t>
  </si>
  <si>
    <t>CW 3410</t>
  </si>
  <si>
    <t>E11</t>
  </si>
  <si>
    <t>(SEE B10)</t>
  </si>
  <si>
    <t>F.5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</si>
</sst>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&quot;$&quot;#,##0.00_);\(&quot;$&quot;#,##0.00\)"/>
    <numFmt numFmtId="164" formatCode="0;0;&quot;&quot;;@"/>
    <numFmt numFmtId="165" formatCode="#\ ###\ ##0.00;;0;@"/>
    <numFmt numFmtId="166" formatCode="&quot;&quot;;&quot;&quot;;&quot;&quot;;&quot;&quot;"/>
    <numFmt numFmtId="167" formatCode="#\ ###\ ##0.00;;0;[Red]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0;0;[Red]&quot;###&quot;;@"/>
    <numFmt numFmtId="175" formatCode="&quot;$&quot;#,##0.00"/>
    <numFmt numFmtId="176" formatCode="&quot;Subtotal: &quot;#\ ###\ ##0.00;;&quot;Subtotal: Nil&quot;;@"/>
    <numFmt numFmtId="177" formatCode="#,##0.0"/>
    <numFmt numFmtId="178" formatCode="0.0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sz val="12"/>
      <name val="Arial"/>
      <family val="2"/>
    </font>
    <font>
      <vertAlign val="superscript"/>
      <sz val="12"/>
      <color indexed="8"/>
      <name val="Arial"/>
      <family val="2"/>
    </font>
    <font>
      <vertAlign val="superscript"/>
      <sz val="12"/>
      <name val="Arial"/>
      <family val="2"/>
    </font>
    <font>
      <sz val="8"/>
      <name val="Arial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6" fontId="25" fillId="0" borderId="11" applyFill="0">
      <alignment horizontal="right" vertical="top"/>
    </xf>
    <xf numFmtId="166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4" fontId="28" fillId="0" borderId="13" applyFill="0">
      <alignment horizontal="centerContinuous" wrapText="1"/>
    </xf>
    <xf numFmtId="164" fontId="28" fillId="0" borderId="13" applyFill="0">
      <alignment horizontal="centerContinuous" wrapText="1"/>
    </xf>
    <xf numFmtId="164" fontId="25" fillId="0" borderId="10" applyFill="0">
      <alignment horizontal="center" vertical="top" wrapText="1"/>
    </xf>
    <xf numFmtId="164" fontId="25" fillId="0" borderId="10" applyFill="0">
      <alignment horizontal="center" vertical="top" wrapText="1"/>
    </xf>
    <xf numFmtId="164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1" fontId="25" fillId="0" borderId="10" applyFill="0"/>
    <xf numFmtId="171" fontId="25" fillId="0" borderId="10" applyFill="0"/>
    <xf numFmtId="171" fontId="25" fillId="0" borderId="10" applyFill="0"/>
    <xf numFmtId="167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5" fontId="25" fillId="0" borderId="10" applyFill="0">
      <alignment horizontal="right"/>
      <protection locked="0"/>
    </xf>
    <xf numFmtId="165" fontId="25" fillId="0" borderId="10" applyFill="0">
      <alignment horizontal="right"/>
      <protection locked="0"/>
    </xf>
    <xf numFmtId="165" fontId="25" fillId="0" borderId="10" applyFill="0">
      <alignment horizontal="right"/>
      <protection locked="0"/>
    </xf>
    <xf numFmtId="165" fontId="25" fillId="0" borderId="10" applyFill="0"/>
    <xf numFmtId="165" fontId="25" fillId="0" borderId="10" applyFill="0"/>
    <xf numFmtId="165" fontId="25" fillId="0" borderId="10" applyFill="0"/>
    <xf numFmtId="165" fontId="25" fillId="0" borderId="12" applyFill="0">
      <alignment horizontal="right"/>
    </xf>
    <xf numFmtId="165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3" fontId="26" fillId="0" borderId="12" applyNumberFormat="0" applyFont="0" applyFill="0" applyBorder="0" applyAlignment="0" applyProtection="0">
      <alignment horizontal="center" vertical="top" wrapText="1"/>
    </xf>
    <xf numFmtId="173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0" fontId="32" fillId="0" borderId="0" applyFill="0">
      <alignment horizontal="centerContinuous" vertical="center"/>
    </xf>
    <xf numFmtId="170" fontId="32" fillId="0" borderId="0" applyFill="0">
      <alignment horizontal="centerContinuous" vertical="center"/>
    </xf>
    <xf numFmtId="172" fontId="32" fillId="0" borderId="0" applyFill="0">
      <alignment horizontal="centerContinuous" vertical="center"/>
    </xf>
    <xf numFmtId="172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8" fontId="33" fillId="0" borderId="0" applyFill="0">
      <alignment horizontal="left"/>
    </xf>
    <xf numFmtId="168" fontId="33" fillId="0" borderId="0" applyFill="0">
      <alignment horizontal="left"/>
    </xf>
    <xf numFmtId="169" fontId="34" fillId="0" borderId="0" applyFill="0">
      <alignment horizontal="right"/>
    </xf>
    <xf numFmtId="169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6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42" fillId="24" borderId="0"/>
    <xf numFmtId="0" fontId="2" fillId="0" borderId="0"/>
    <xf numFmtId="0" fontId="2" fillId="0" borderId="0"/>
  </cellStyleXfs>
  <cellXfs count="81">
    <xf numFmtId="0" fontId="0" fillId="0" borderId="0" xfId="0"/>
    <xf numFmtId="7" fontId="37" fillId="0" borderId="0" xfId="110" applyNumberFormat="1" applyFont="1" applyFill="1" applyAlignment="1">
      <alignment horizontal="centerContinuous" vertical="center"/>
    </xf>
    <xf numFmtId="0" fontId="35" fillId="0" borderId="0" xfId="110" applyFont="1" applyFill="1" applyAlignment="1">
      <alignment horizontal="centerContinuous" vertical="center"/>
    </xf>
    <xf numFmtId="0" fontId="36" fillId="0" borderId="0" xfId="110" applyFill="1"/>
    <xf numFmtId="7" fontId="38" fillId="0" borderId="0" xfId="110" applyNumberFormat="1" applyFont="1" applyFill="1" applyAlignment="1">
      <alignment horizontal="centerContinuous" vertical="center"/>
    </xf>
    <xf numFmtId="0" fontId="36" fillId="0" borderId="0" xfId="110" applyFill="1" applyAlignment="1">
      <alignment horizontal="centerContinuous" vertical="center"/>
    </xf>
    <xf numFmtId="7" fontId="36" fillId="0" borderId="0" xfId="110" applyNumberFormat="1" applyFill="1" applyAlignment="1">
      <alignment horizontal="right"/>
    </xf>
    <xf numFmtId="0" fontId="36" fillId="0" borderId="0" xfId="110" applyFill="1" applyAlignment="1">
      <alignment vertical="top"/>
    </xf>
    <xf numFmtId="3" fontId="36" fillId="0" borderId="0" xfId="110" applyNumberFormat="1" applyFill="1"/>
    <xf numFmtId="2" fontId="36" fillId="0" borderId="0" xfId="110" applyNumberFormat="1" applyFill="1" applyAlignment="1">
      <alignment horizontal="centerContinuous"/>
    </xf>
    <xf numFmtId="4" fontId="39" fillId="0" borderId="16" xfId="110" applyNumberFormat="1" applyFont="1" applyFill="1" applyBorder="1" applyAlignment="1">
      <alignment horizontal="center" vertical="top" wrapText="1"/>
    </xf>
    <xf numFmtId="0" fontId="41" fillId="0" borderId="0" xfId="110" applyFont="1" applyFill="1" applyAlignment="1">
      <alignment vertical="top" wrapText="1"/>
    </xf>
    <xf numFmtId="176" fontId="39" fillId="0" borderId="16" xfId="110" applyNumberFormat="1" applyFont="1" applyFill="1" applyBorder="1" applyAlignment="1">
      <alignment horizontal="center" vertical="top"/>
    </xf>
    <xf numFmtId="7" fontId="36" fillId="0" borderId="18" xfId="110" applyNumberFormat="1" applyFill="1" applyBorder="1" applyAlignment="1">
      <alignment horizontal="right"/>
    </xf>
    <xf numFmtId="7" fontId="36" fillId="0" borderId="19" xfId="110" applyNumberFormat="1" applyFill="1" applyBorder="1" applyAlignment="1">
      <alignment horizontal="right"/>
    </xf>
    <xf numFmtId="0" fontId="36" fillId="0" borderId="15" xfId="110" applyFill="1" applyBorder="1" applyAlignment="1">
      <alignment vertical="top"/>
    </xf>
    <xf numFmtId="0" fontId="36" fillId="0" borderId="14" xfId="110" applyFill="1" applyBorder="1"/>
    <xf numFmtId="0" fontId="36" fillId="0" borderId="14" xfId="110" applyFill="1" applyBorder="1" applyAlignment="1">
      <alignment horizontal="center"/>
    </xf>
    <xf numFmtId="3" fontId="36" fillId="0" borderId="14" xfId="110" applyNumberFormat="1" applyFill="1" applyBorder="1"/>
    <xf numFmtId="7" fontId="36" fillId="0" borderId="14" xfId="110" applyNumberFormat="1" applyFill="1" applyBorder="1" applyAlignment="1">
      <alignment horizontal="right"/>
    </xf>
    <xf numFmtId="0" fontId="36" fillId="0" borderId="20" xfId="110" applyFill="1" applyBorder="1" applyAlignment="1">
      <alignment horizontal="right"/>
    </xf>
    <xf numFmtId="0" fontId="36" fillId="0" borderId="0" xfId="110" applyFill="1" applyAlignment="1">
      <alignment horizontal="right"/>
    </xf>
    <xf numFmtId="0" fontId="36" fillId="0" borderId="0" xfId="110" applyFill="1" applyAlignment="1">
      <alignment horizontal="center"/>
    </xf>
    <xf numFmtId="175" fontId="40" fillId="0" borderId="10" xfId="113" applyNumberFormat="1" applyFont="1" applyFill="1" applyBorder="1" applyAlignment="1" applyProtection="1">
      <alignment vertical="top"/>
      <protection locked="0"/>
    </xf>
    <xf numFmtId="7" fontId="36" fillId="0" borderId="22" xfId="110" applyNumberFormat="1" applyFill="1" applyBorder="1" applyAlignment="1">
      <alignment horizontal="center"/>
    </xf>
    <xf numFmtId="7" fontId="36" fillId="0" borderId="21" xfId="110" applyNumberFormat="1" applyFill="1" applyBorder="1" applyAlignment="1">
      <alignment horizontal="right"/>
    </xf>
    <xf numFmtId="0" fontId="36" fillId="0" borderId="27" xfId="110" applyFill="1" applyBorder="1" applyAlignment="1">
      <alignment horizontal="center"/>
    </xf>
    <xf numFmtId="0" fontId="36" fillId="0" borderId="39" xfId="110" applyFill="1" applyBorder="1" applyAlignment="1">
      <alignment horizontal="right"/>
    </xf>
    <xf numFmtId="0" fontId="21" fillId="0" borderId="0" xfId="110" applyFont="1" applyFill="1"/>
    <xf numFmtId="0" fontId="21" fillId="0" borderId="0" xfId="110" quotePrefix="1" applyFont="1" applyFill="1"/>
    <xf numFmtId="0" fontId="21" fillId="0" borderId="0" xfId="110" quotePrefix="1" applyFont="1" applyFill="1" applyAlignment="1">
      <alignment vertical="top"/>
    </xf>
    <xf numFmtId="0" fontId="40" fillId="0" borderId="0" xfId="110" applyFont="1" applyFill="1" applyAlignment="1">
      <alignment vertical="top"/>
    </xf>
    <xf numFmtId="0" fontId="21" fillId="25" borderId="0" xfId="110" applyFont="1" applyFill="1"/>
    <xf numFmtId="177" fontId="36" fillId="0" borderId="0" xfId="110" applyNumberFormat="1" applyFill="1" applyAlignment="1">
      <alignment horizontal="left"/>
    </xf>
    <xf numFmtId="1" fontId="35" fillId="0" borderId="0" xfId="110" applyNumberFormat="1" applyFont="1" applyFill="1" applyAlignment="1">
      <alignment horizontal="centerContinuous" vertical="top"/>
    </xf>
    <xf numFmtId="3" fontId="35" fillId="0" borderId="0" xfId="110" applyNumberFormat="1" applyFont="1" applyFill="1" applyAlignment="1">
      <alignment horizontal="centerContinuous" vertical="center"/>
    </xf>
    <xf numFmtId="1" fontId="21" fillId="0" borderId="0" xfId="110" applyNumberFormat="1" applyFont="1" applyFill="1" applyAlignment="1">
      <alignment horizontal="centerContinuous" vertical="top"/>
    </xf>
    <xf numFmtId="3" fontId="36" fillId="0" borderId="0" xfId="110" applyNumberFormat="1" applyFill="1" applyAlignment="1">
      <alignment horizontal="centerContinuous" vertical="center"/>
    </xf>
    <xf numFmtId="7" fontId="36" fillId="0" borderId="0" xfId="110" applyNumberFormat="1" applyFill="1" applyAlignment="1">
      <alignment horizontal="centerContinuous" vertical="center"/>
    </xf>
    <xf numFmtId="0" fontId="36" fillId="0" borderId="23" xfId="110" applyFill="1" applyBorder="1" applyAlignment="1">
      <alignment horizontal="center" vertical="top"/>
    </xf>
    <xf numFmtId="0" fontId="36" fillId="0" borderId="24" xfId="110" applyFill="1" applyBorder="1" applyAlignment="1">
      <alignment horizontal="center"/>
    </xf>
    <xf numFmtId="0" fontId="36" fillId="0" borderId="25" xfId="110" applyFill="1" applyBorder="1" applyAlignment="1">
      <alignment horizontal="center"/>
    </xf>
    <xf numFmtId="0" fontId="36" fillId="0" borderId="26" xfId="110" applyFill="1" applyBorder="1" applyAlignment="1">
      <alignment horizontal="center"/>
    </xf>
    <xf numFmtId="3" fontId="36" fillId="0" borderId="26" xfId="110" applyNumberFormat="1" applyFill="1" applyBorder="1" applyAlignment="1">
      <alignment horizontal="center"/>
    </xf>
    <xf numFmtId="7" fontId="36" fillId="0" borderId="26" xfId="110" applyNumberFormat="1" applyFill="1" applyBorder="1" applyAlignment="1">
      <alignment horizontal="right"/>
    </xf>
    <xf numFmtId="0" fontId="36" fillId="0" borderId="35" xfId="110" applyFill="1" applyBorder="1" applyAlignment="1">
      <alignment vertical="top"/>
    </xf>
    <xf numFmtId="0" fontId="36" fillId="0" borderId="36" xfId="110" applyFill="1" applyBorder="1"/>
    <xf numFmtId="0" fontId="36" fillId="0" borderId="37" xfId="110" applyFill="1" applyBorder="1" applyAlignment="1">
      <alignment horizontal="center"/>
    </xf>
    <xf numFmtId="0" fontId="36" fillId="0" borderId="38" xfId="110" applyFill="1" applyBorder="1"/>
    <xf numFmtId="3" fontId="36" fillId="0" borderId="38" xfId="110" applyNumberFormat="1" applyFill="1" applyBorder="1" applyAlignment="1">
      <alignment horizontal="center"/>
    </xf>
    <xf numFmtId="7" fontId="36" fillId="0" borderId="38" xfId="110" applyNumberFormat="1" applyFill="1" applyBorder="1" applyAlignment="1">
      <alignment horizontal="right"/>
    </xf>
    <xf numFmtId="174" fontId="40" fillId="0" borderId="31" xfId="113" applyNumberFormat="1" applyFont="1" applyFill="1" applyBorder="1" applyAlignment="1">
      <alignment horizontal="left" vertical="top" wrapText="1"/>
    </xf>
    <xf numFmtId="164" fontId="39" fillId="0" borderId="10" xfId="0" applyNumberFormat="1" applyFont="1" applyBorder="1" applyAlignment="1">
      <alignment horizontal="left" vertical="top" wrapText="1"/>
    </xf>
    <xf numFmtId="164" fontId="39" fillId="0" borderId="10" xfId="0" applyNumberFormat="1" applyFont="1" applyBorder="1" applyAlignment="1">
      <alignment horizontal="center" vertical="top" wrapText="1"/>
    </xf>
    <xf numFmtId="0" fontId="21" fillId="0" borderId="16" xfId="0" applyFont="1" applyBorder="1" applyAlignment="1">
      <alignment horizontal="center" vertical="top" wrapText="1"/>
    </xf>
    <xf numFmtId="177" fontId="40" fillId="0" borderId="10" xfId="113" applyNumberFormat="1" applyFont="1" applyFill="1" applyBorder="1" applyAlignment="1">
      <alignment horizontal="right" vertical="top"/>
    </xf>
    <xf numFmtId="175" fontId="40" fillId="0" borderId="10" xfId="113" applyNumberFormat="1" applyFont="1" applyFill="1" applyBorder="1" applyAlignment="1">
      <alignment vertical="top"/>
    </xf>
    <xf numFmtId="175" fontId="40" fillId="0" borderId="33" xfId="113" applyNumberFormat="1" applyFont="1" applyFill="1" applyBorder="1" applyAlignment="1">
      <alignment vertical="top"/>
    </xf>
    <xf numFmtId="174" fontId="40" fillId="0" borderId="31" xfId="113" applyNumberFormat="1" applyFont="1" applyFill="1" applyBorder="1" applyAlignment="1">
      <alignment horizontal="center" vertical="top" wrapText="1"/>
    </xf>
    <xf numFmtId="164" fontId="39" fillId="0" borderId="16" xfId="0" applyNumberFormat="1" applyFont="1" applyBorder="1" applyAlignment="1">
      <alignment horizontal="center" vertical="top" wrapText="1"/>
    </xf>
    <xf numFmtId="174" fontId="40" fillId="0" borderId="31" xfId="113" applyNumberFormat="1" applyFont="1" applyFill="1" applyBorder="1" applyAlignment="1">
      <alignment horizontal="right" vertical="top" wrapText="1"/>
    </xf>
    <xf numFmtId="177" fontId="40" fillId="0" borderId="10" xfId="113" applyNumberFormat="1" applyFont="1" applyFill="1" applyBorder="1" applyAlignment="1">
      <alignment horizontal="center" vertical="top"/>
    </xf>
    <xf numFmtId="177" fontId="40" fillId="0" borderId="10" xfId="113" applyNumberFormat="1" applyFont="1" applyFill="1" applyBorder="1" applyAlignment="1">
      <alignment horizontal="center" vertical="top" wrapText="1"/>
    </xf>
    <xf numFmtId="164" fontId="39" fillId="0" borderId="17" xfId="0" applyNumberFormat="1" applyFont="1" applyBorder="1" applyAlignment="1">
      <alignment horizontal="left" vertical="top" wrapText="1"/>
    </xf>
    <xf numFmtId="0" fontId="21" fillId="0" borderId="10" xfId="0" applyFont="1" applyBorder="1" applyAlignment="1">
      <alignment horizontal="center" vertical="top" wrapText="1"/>
    </xf>
    <xf numFmtId="164" fontId="40" fillId="0" borderId="10" xfId="113" applyNumberFormat="1" applyFont="1" applyFill="1" applyBorder="1" applyAlignment="1">
      <alignment horizontal="left" vertical="top" wrapText="1"/>
    </xf>
    <xf numFmtId="164" fontId="40" fillId="0" borderId="10" xfId="113" applyNumberFormat="1" applyFont="1" applyFill="1" applyBorder="1" applyAlignment="1">
      <alignment horizontal="center" vertical="top" wrapText="1"/>
    </xf>
    <xf numFmtId="178" fontId="40" fillId="0" borderId="10" xfId="113" applyNumberFormat="1" applyFont="1" applyFill="1" applyBorder="1" applyAlignment="1">
      <alignment horizontal="center" vertical="top" wrapText="1"/>
    </xf>
    <xf numFmtId="175" fontId="35" fillId="0" borderId="34" xfId="110" applyNumberFormat="1" applyFont="1" applyFill="1" applyBorder="1" applyAlignment="1">
      <alignment vertical="center"/>
    </xf>
    <xf numFmtId="164" fontId="39" fillId="0" borderId="17" xfId="0" applyNumberFormat="1" applyFont="1" applyBorder="1" applyAlignment="1">
      <alignment horizontal="left" vertical="center" wrapText="1"/>
    </xf>
    <xf numFmtId="164" fontId="39" fillId="0" borderId="32" xfId="0" applyNumberFormat="1" applyFont="1" applyBorder="1" applyAlignment="1">
      <alignment horizontal="left" vertical="top" wrapText="1"/>
    </xf>
    <xf numFmtId="0" fontId="21" fillId="0" borderId="0" xfId="110" applyFont="1" applyFill="1" applyProtection="1">
      <protection locked="0"/>
    </xf>
    <xf numFmtId="0" fontId="35" fillId="0" borderId="28" xfId="110" applyFont="1" applyFill="1" applyBorder="1" applyAlignment="1">
      <alignment horizontal="left" vertical="center"/>
    </xf>
    <xf numFmtId="0" fontId="35" fillId="0" borderId="29" xfId="110" applyFont="1" applyFill="1" applyBorder="1" applyAlignment="1">
      <alignment horizontal="left" vertical="center"/>
    </xf>
    <xf numFmtId="0" fontId="35" fillId="0" borderId="30" xfId="110" applyFont="1" applyFill="1" applyBorder="1" applyAlignment="1">
      <alignment horizontal="left" vertical="center"/>
    </xf>
    <xf numFmtId="0" fontId="35" fillId="0" borderId="28" xfId="110" applyFont="1" applyFill="1" applyBorder="1" applyAlignment="1">
      <alignment horizontal="right" vertical="center"/>
    </xf>
    <xf numFmtId="0" fontId="35" fillId="0" borderId="29" xfId="110" applyFont="1" applyFill="1" applyBorder="1" applyAlignment="1">
      <alignment horizontal="right" vertical="center"/>
    </xf>
    <xf numFmtId="0" fontId="36" fillId="0" borderId="16" xfId="110" applyFill="1" applyBorder="1"/>
    <xf numFmtId="0" fontId="36" fillId="0" borderId="0" xfId="110" applyFill="1"/>
    <xf numFmtId="7" fontId="36" fillId="0" borderId="14" xfId="110" applyNumberFormat="1" applyFill="1" applyBorder="1" applyAlignment="1">
      <alignment horizontal="center"/>
    </xf>
    <xf numFmtId="0" fontId="36" fillId="0" borderId="20" xfId="110" applyFill="1" applyBorder="1"/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572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schirli\AppData\Local\Microsoft\Windows\INetCache\Content.Outlook\AT66FQJT\2019%20Blank_Form%20B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FORM B - PRICES"/>
      <sheetName val="FORM B -(2 Part w cond funds)"/>
      <sheetName val="SAMPLE 1"/>
      <sheetName val="SAMPLE 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17"/>
  <sheetViews>
    <sheetView showZeros="0" tabSelected="1" showOutlineSymbols="0" view="pageBreakPreview" topLeftCell="B1" zoomScale="70" zoomScaleNormal="100" zoomScaleSheetLayoutView="70" workbookViewId="0">
      <selection activeCell="G302" sqref="G302"/>
    </sheetView>
  </sheetViews>
  <sheetFormatPr defaultColWidth="13.5703125" defaultRowHeight="15" x14ac:dyDescent="0.2"/>
  <cols>
    <col min="1" max="1" width="14.42578125" style="21" hidden="1" customWidth="1"/>
    <col min="2" max="2" width="11.28515625" style="7" customWidth="1"/>
    <col min="3" max="3" width="47.28515625" style="3" customWidth="1"/>
    <col min="4" max="4" width="16.42578125" style="22" customWidth="1"/>
    <col min="5" max="5" width="8.7109375" style="3" customWidth="1"/>
    <col min="6" max="6" width="15.140625" style="8" customWidth="1"/>
    <col min="7" max="7" width="15.140625" style="21" customWidth="1"/>
    <col min="8" max="8" width="21.5703125" style="21" customWidth="1"/>
    <col min="9" max="9" width="16.5703125" style="3" customWidth="1"/>
    <col min="10" max="10" width="48.28515625" style="3" customWidth="1"/>
    <col min="11" max="16384" width="13.5703125" style="3"/>
  </cols>
  <sheetData>
    <row r="1" spans="1:10" ht="15.75" x14ac:dyDescent="0.2">
      <c r="A1" s="1"/>
      <c r="B1" s="34" t="s">
        <v>2</v>
      </c>
      <c r="C1" s="2"/>
      <c r="D1" s="2"/>
      <c r="E1" s="2"/>
      <c r="F1" s="35"/>
      <c r="G1" s="1"/>
      <c r="H1" s="2"/>
    </row>
    <row r="2" spans="1:10" x14ac:dyDescent="0.2">
      <c r="A2" s="4"/>
      <c r="B2" s="36" t="s">
        <v>244</v>
      </c>
      <c r="C2" s="5"/>
      <c r="D2" s="5"/>
      <c r="E2" s="5"/>
      <c r="F2" s="37"/>
      <c r="G2" s="4"/>
      <c r="H2" s="5"/>
    </row>
    <row r="3" spans="1:10" ht="15.75" thickBot="1" x14ac:dyDescent="0.25">
      <c r="A3" s="6"/>
      <c r="B3" s="7" t="s">
        <v>0</v>
      </c>
      <c r="D3" s="3"/>
      <c r="G3" s="38"/>
      <c r="H3" s="9"/>
    </row>
    <row r="4" spans="1:10" x14ac:dyDescent="0.2">
      <c r="A4" s="24" t="s">
        <v>13</v>
      </c>
      <c r="B4" s="39" t="s">
        <v>3</v>
      </c>
      <c r="C4" s="40" t="s">
        <v>4</v>
      </c>
      <c r="D4" s="41" t="s">
        <v>5</v>
      </c>
      <c r="E4" s="42" t="s">
        <v>6</v>
      </c>
      <c r="F4" s="43" t="s">
        <v>7</v>
      </c>
      <c r="G4" s="44" t="s">
        <v>8</v>
      </c>
      <c r="H4" s="26" t="s">
        <v>9</v>
      </c>
    </row>
    <row r="5" spans="1:10" ht="15.75" thickBot="1" x14ac:dyDescent="0.25">
      <c r="A5" s="25"/>
      <c r="B5" s="45"/>
      <c r="C5" s="46"/>
      <c r="D5" s="47" t="s">
        <v>10</v>
      </c>
      <c r="E5" s="48"/>
      <c r="F5" s="49" t="s">
        <v>11</v>
      </c>
      <c r="G5" s="50"/>
      <c r="H5" s="27"/>
    </row>
    <row r="6" spans="1:10" ht="36" customHeight="1" thickBot="1" x14ac:dyDescent="0.25">
      <c r="A6" s="6"/>
      <c r="B6" s="72" t="s">
        <v>127</v>
      </c>
      <c r="C6" s="73"/>
      <c r="D6" s="73"/>
      <c r="E6" s="73"/>
      <c r="F6" s="73"/>
      <c r="G6" s="73"/>
      <c r="H6" s="74"/>
    </row>
    <row r="7" spans="1:10" ht="20.100000000000001" customHeight="1" x14ac:dyDescent="0.2">
      <c r="A7" s="6"/>
      <c r="B7" s="51" t="s">
        <v>19</v>
      </c>
      <c r="C7" s="52" t="s">
        <v>20</v>
      </c>
      <c r="D7" s="53" t="s">
        <v>21</v>
      </c>
      <c r="E7" s="54"/>
      <c r="F7" s="55"/>
      <c r="G7" s="56"/>
      <c r="H7" s="57">
        <f t="shared" ref="H7:H8" si="0">ROUND(G7*F7,2)</f>
        <v>0</v>
      </c>
    </row>
    <row r="8" spans="1:10" ht="20.100000000000001" customHeight="1" x14ac:dyDescent="0.2">
      <c r="A8" s="6"/>
      <c r="B8" s="58" t="s">
        <v>22</v>
      </c>
      <c r="C8" s="52" t="s">
        <v>23</v>
      </c>
      <c r="D8" s="59"/>
      <c r="E8" s="54"/>
      <c r="F8" s="55"/>
      <c r="G8" s="56"/>
      <c r="H8" s="57">
        <f t="shared" si="0"/>
        <v>0</v>
      </c>
    </row>
    <row r="9" spans="1:10" ht="39.950000000000003" customHeight="1" x14ac:dyDescent="0.2">
      <c r="A9" s="6"/>
      <c r="B9" s="60" t="s">
        <v>24</v>
      </c>
      <c r="C9" s="52" t="s">
        <v>25</v>
      </c>
      <c r="D9" s="59"/>
      <c r="E9" s="54" t="s">
        <v>26</v>
      </c>
      <c r="F9" s="61">
        <v>30</v>
      </c>
      <c r="G9" s="23"/>
      <c r="H9" s="57">
        <f>ROUND(G9*F9,2)</f>
        <v>0</v>
      </c>
      <c r="I9" s="28"/>
      <c r="J9" s="33"/>
    </row>
    <row r="10" spans="1:10" ht="39.950000000000003" customHeight="1" x14ac:dyDescent="0.2">
      <c r="A10" s="6"/>
      <c r="B10" s="60" t="s">
        <v>29</v>
      </c>
      <c r="C10" s="52" t="s">
        <v>74</v>
      </c>
      <c r="D10" s="59"/>
      <c r="E10" s="54" t="s">
        <v>26</v>
      </c>
      <c r="F10" s="61">
        <v>146</v>
      </c>
      <c r="G10" s="23"/>
      <c r="H10" s="57">
        <f t="shared" ref="H10:H47" si="1">ROUND(G10*F10,2)</f>
        <v>0</v>
      </c>
    </row>
    <row r="11" spans="1:10" ht="20.100000000000001" customHeight="1" x14ac:dyDescent="0.2">
      <c r="A11" s="6"/>
      <c r="B11" s="58" t="s">
        <v>27</v>
      </c>
      <c r="C11" s="52" t="s">
        <v>73</v>
      </c>
      <c r="D11" s="59"/>
      <c r="E11" s="54"/>
      <c r="F11" s="55"/>
      <c r="G11" s="56"/>
      <c r="H11" s="57">
        <f t="shared" si="1"/>
        <v>0</v>
      </c>
    </row>
    <row r="12" spans="1:10" ht="39.950000000000003" customHeight="1" x14ac:dyDescent="0.2">
      <c r="A12" s="6"/>
      <c r="B12" s="60" t="s">
        <v>24</v>
      </c>
      <c r="C12" s="52" t="s">
        <v>74</v>
      </c>
      <c r="D12" s="59"/>
      <c r="E12" s="54" t="s">
        <v>26</v>
      </c>
      <c r="F12" s="61">
        <v>15</v>
      </c>
      <c r="G12" s="23"/>
      <c r="H12" s="57">
        <f t="shared" si="1"/>
        <v>0</v>
      </c>
    </row>
    <row r="13" spans="1:10" ht="20.100000000000001" customHeight="1" x14ac:dyDescent="0.2">
      <c r="A13" s="6"/>
      <c r="B13" s="51" t="s">
        <v>31</v>
      </c>
      <c r="C13" s="52" t="s">
        <v>32</v>
      </c>
      <c r="D13" s="53" t="s">
        <v>21</v>
      </c>
      <c r="E13" s="54"/>
      <c r="F13" s="61"/>
      <c r="G13" s="56"/>
      <c r="H13" s="57">
        <f t="shared" si="1"/>
        <v>0</v>
      </c>
    </row>
    <row r="14" spans="1:10" ht="20.100000000000001" customHeight="1" x14ac:dyDescent="0.2">
      <c r="A14" s="6"/>
      <c r="B14" s="58" t="s">
        <v>22</v>
      </c>
      <c r="C14" s="52" t="s">
        <v>33</v>
      </c>
      <c r="D14" s="59"/>
      <c r="E14" s="54" t="s">
        <v>1</v>
      </c>
      <c r="F14" s="62">
        <v>1</v>
      </c>
      <c r="G14" s="23"/>
      <c r="H14" s="57">
        <f t="shared" si="1"/>
        <v>0</v>
      </c>
      <c r="J14" s="28"/>
    </row>
    <row r="15" spans="1:10" ht="20.100000000000001" customHeight="1" x14ac:dyDescent="0.2">
      <c r="A15" s="6"/>
      <c r="B15" s="51" t="s">
        <v>35</v>
      </c>
      <c r="C15" s="52" t="s">
        <v>36</v>
      </c>
      <c r="D15" s="53" t="s">
        <v>21</v>
      </c>
      <c r="E15" s="54"/>
      <c r="F15" s="62"/>
      <c r="G15" s="56"/>
      <c r="H15" s="57">
        <f t="shared" si="1"/>
        <v>0</v>
      </c>
      <c r="J15" s="29"/>
    </row>
    <row r="16" spans="1:10" ht="20.100000000000001" customHeight="1" x14ac:dyDescent="0.2">
      <c r="A16" s="6"/>
      <c r="B16" s="58" t="s">
        <v>22</v>
      </c>
      <c r="C16" s="52" t="s">
        <v>23</v>
      </c>
      <c r="D16" s="59"/>
      <c r="E16" s="54" t="s">
        <v>1</v>
      </c>
      <c r="F16" s="62">
        <v>2</v>
      </c>
      <c r="G16" s="23"/>
      <c r="H16" s="57">
        <f t="shared" si="1"/>
        <v>0</v>
      </c>
      <c r="I16" s="28"/>
    </row>
    <row r="17" spans="1:10" ht="20.100000000000001" customHeight="1" x14ac:dyDescent="0.2">
      <c r="A17" s="6"/>
      <c r="B17" s="58" t="s">
        <v>27</v>
      </c>
      <c r="C17" s="52" t="s">
        <v>73</v>
      </c>
      <c r="D17" s="59"/>
      <c r="E17" s="54" t="s">
        <v>1</v>
      </c>
      <c r="F17" s="62">
        <v>1</v>
      </c>
      <c r="G17" s="23"/>
      <c r="H17" s="57">
        <f t="shared" si="1"/>
        <v>0</v>
      </c>
    </row>
    <row r="18" spans="1:10" ht="20.100000000000001" customHeight="1" x14ac:dyDescent="0.2">
      <c r="A18" s="6"/>
      <c r="B18" s="51" t="s">
        <v>37</v>
      </c>
      <c r="C18" s="52" t="s">
        <v>38</v>
      </c>
      <c r="D18" s="53" t="s">
        <v>21</v>
      </c>
      <c r="E18" s="54"/>
      <c r="F18" s="62"/>
      <c r="G18" s="56"/>
      <c r="H18" s="57">
        <f t="shared" si="1"/>
        <v>0</v>
      </c>
      <c r="J18" s="28"/>
    </row>
    <row r="19" spans="1:10" ht="20.100000000000001" customHeight="1" x14ac:dyDescent="0.2">
      <c r="A19" s="6"/>
      <c r="B19" s="58" t="s">
        <v>22</v>
      </c>
      <c r="C19" s="52" t="s">
        <v>39</v>
      </c>
      <c r="D19" s="59"/>
      <c r="E19" s="54"/>
      <c r="F19" s="62"/>
      <c r="G19" s="56"/>
      <c r="H19" s="57">
        <f t="shared" si="1"/>
        <v>0</v>
      </c>
      <c r="I19" s="28"/>
      <c r="J19" s="29"/>
    </row>
    <row r="20" spans="1:10" ht="20.100000000000001" customHeight="1" x14ac:dyDescent="0.2">
      <c r="A20" s="6"/>
      <c r="B20" s="60" t="s">
        <v>24</v>
      </c>
      <c r="C20" s="52" t="s">
        <v>128</v>
      </c>
      <c r="D20" s="59"/>
      <c r="E20" s="54" t="s">
        <v>1</v>
      </c>
      <c r="F20" s="62">
        <v>2</v>
      </c>
      <c r="G20" s="23"/>
      <c r="H20" s="57">
        <f t="shared" si="1"/>
        <v>0</v>
      </c>
      <c r="J20" s="29"/>
    </row>
    <row r="21" spans="1:10" ht="20.100000000000001" customHeight="1" x14ac:dyDescent="0.2">
      <c r="A21" s="6"/>
      <c r="B21" s="58" t="s">
        <v>27</v>
      </c>
      <c r="C21" s="52" t="s">
        <v>40</v>
      </c>
      <c r="D21" s="59"/>
      <c r="E21" s="54"/>
      <c r="F21" s="62"/>
      <c r="G21" s="56"/>
      <c r="H21" s="57">
        <f t="shared" si="1"/>
        <v>0</v>
      </c>
      <c r="J21" s="29"/>
    </row>
    <row r="22" spans="1:10" ht="20.100000000000001" customHeight="1" x14ac:dyDescent="0.2">
      <c r="A22" s="6"/>
      <c r="B22" s="60" t="s">
        <v>24</v>
      </c>
      <c r="C22" s="52" t="s">
        <v>43</v>
      </c>
      <c r="D22" s="59"/>
      <c r="E22" s="54" t="s">
        <v>1</v>
      </c>
      <c r="F22" s="62">
        <v>4</v>
      </c>
      <c r="G22" s="23"/>
      <c r="H22" s="57">
        <f t="shared" si="1"/>
        <v>0</v>
      </c>
    </row>
    <row r="23" spans="1:10" ht="20.100000000000001" customHeight="1" x14ac:dyDescent="0.2">
      <c r="A23" s="6"/>
      <c r="B23" s="58" t="s">
        <v>30</v>
      </c>
      <c r="C23" s="52" t="s">
        <v>42</v>
      </c>
      <c r="D23" s="59"/>
      <c r="E23" s="54"/>
      <c r="F23" s="62"/>
      <c r="G23" s="56"/>
      <c r="H23" s="57">
        <f t="shared" si="1"/>
        <v>0</v>
      </c>
    </row>
    <row r="24" spans="1:10" ht="20.100000000000001" customHeight="1" x14ac:dyDescent="0.2">
      <c r="A24" s="6"/>
      <c r="B24" s="60" t="s">
        <v>24</v>
      </c>
      <c r="C24" s="52" t="s">
        <v>78</v>
      </c>
      <c r="D24" s="59"/>
      <c r="E24" s="54" t="s">
        <v>1</v>
      </c>
      <c r="F24" s="62">
        <v>4</v>
      </c>
      <c r="G24" s="23"/>
      <c r="H24" s="57">
        <f t="shared" si="1"/>
        <v>0</v>
      </c>
      <c r="I24" s="28"/>
    </row>
    <row r="25" spans="1:10" ht="20.100000000000001" customHeight="1" x14ac:dyDescent="0.2">
      <c r="A25" s="6"/>
      <c r="B25" s="51" t="s">
        <v>45</v>
      </c>
      <c r="C25" s="63" t="s">
        <v>46</v>
      </c>
      <c r="D25" s="53" t="s">
        <v>21</v>
      </c>
      <c r="E25" s="64"/>
      <c r="F25" s="62"/>
      <c r="G25" s="56"/>
      <c r="H25" s="57">
        <f t="shared" si="1"/>
        <v>0</v>
      </c>
    </row>
    <row r="26" spans="1:10" ht="20.100000000000001" customHeight="1" x14ac:dyDescent="0.2">
      <c r="A26" s="6"/>
      <c r="B26" s="58" t="s">
        <v>22</v>
      </c>
      <c r="C26" s="63" t="s">
        <v>47</v>
      </c>
      <c r="D26" s="53"/>
      <c r="E26" s="64"/>
      <c r="F26" s="62"/>
      <c r="G26" s="56"/>
      <c r="H26" s="57">
        <f t="shared" si="1"/>
        <v>0</v>
      </c>
    </row>
    <row r="27" spans="1:10" ht="39.950000000000003" customHeight="1" x14ac:dyDescent="0.2">
      <c r="A27" s="6"/>
      <c r="B27" s="60" t="s">
        <v>24</v>
      </c>
      <c r="C27" s="63" t="s">
        <v>129</v>
      </c>
      <c r="D27" s="53"/>
      <c r="E27" s="54" t="s">
        <v>26</v>
      </c>
      <c r="F27" s="62">
        <v>5</v>
      </c>
      <c r="G27" s="23"/>
      <c r="H27" s="57">
        <f t="shared" si="1"/>
        <v>0</v>
      </c>
    </row>
    <row r="28" spans="1:10" ht="20.100000000000001" customHeight="1" x14ac:dyDescent="0.2">
      <c r="A28" s="6"/>
      <c r="B28" s="51" t="s">
        <v>51</v>
      </c>
      <c r="C28" s="52" t="s">
        <v>52</v>
      </c>
      <c r="D28" s="53" t="s">
        <v>21</v>
      </c>
      <c r="E28" s="54"/>
      <c r="F28" s="62"/>
      <c r="G28" s="56"/>
      <c r="H28" s="57">
        <f t="shared" si="1"/>
        <v>0</v>
      </c>
    </row>
    <row r="29" spans="1:10" ht="20.100000000000001" customHeight="1" x14ac:dyDescent="0.2">
      <c r="A29" s="6"/>
      <c r="B29" s="58" t="s">
        <v>22</v>
      </c>
      <c r="C29" s="52" t="s">
        <v>47</v>
      </c>
      <c r="D29" s="59"/>
      <c r="E29" s="54" t="s">
        <v>1</v>
      </c>
      <c r="F29" s="62">
        <v>15</v>
      </c>
      <c r="G29" s="23"/>
      <c r="H29" s="57">
        <f t="shared" si="1"/>
        <v>0</v>
      </c>
    </row>
    <row r="30" spans="1:10" ht="39.950000000000003" customHeight="1" x14ac:dyDescent="0.2">
      <c r="A30" s="6"/>
      <c r="B30" s="51" t="s">
        <v>53</v>
      </c>
      <c r="C30" s="52" t="s">
        <v>58</v>
      </c>
      <c r="D30" s="53" t="s">
        <v>21</v>
      </c>
      <c r="E30" s="54"/>
      <c r="F30" s="62"/>
      <c r="G30" s="56"/>
      <c r="H30" s="57">
        <f t="shared" si="1"/>
        <v>0</v>
      </c>
    </row>
    <row r="31" spans="1:10" ht="20.100000000000001" customHeight="1" x14ac:dyDescent="0.2">
      <c r="A31" s="6"/>
      <c r="B31" s="58" t="s">
        <v>22</v>
      </c>
      <c r="C31" s="52" t="s">
        <v>130</v>
      </c>
      <c r="D31" s="59"/>
      <c r="E31" s="54"/>
      <c r="F31" s="62"/>
      <c r="G31" s="56"/>
      <c r="H31" s="57">
        <f t="shared" si="1"/>
        <v>0</v>
      </c>
    </row>
    <row r="32" spans="1:10" ht="19.5" customHeight="1" x14ac:dyDescent="0.2">
      <c r="A32" s="6"/>
      <c r="B32" s="60" t="s">
        <v>24</v>
      </c>
      <c r="C32" s="52" t="s">
        <v>73</v>
      </c>
      <c r="D32" s="59"/>
      <c r="E32" s="54" t="s">
        <v>1</v>
      </c>
      <c r="F32" s="62">
        <v>1</v>
      </c>
      <c r="G32" s="23"/>
      <c r="H32" s="57">
        <f t="shared" si="1"/>
        <v>0</v>
      </c>
    </row>
    <row r="33" spans="1:10" ht="20.100000000000001" customHeight="1" x14ac:dyDescent="0.2">
      <c r="A33" s="6"/>
      <c r="B33" s="58" t="s">
        <v>27</v>
      </c>
      <c r="C33" s="52" t="s">
        <v>137</v>
      </c>
      <c r="D33" s="59"/>
      <c r="E33" s="54"/>
      <c r="F33" s="62"/>
      <c r="G33" s="56"/>
      <c r="H33" s="57">
        <f t="shared" si="1"/>
        <v>0</v>
      </c>
    </row>
    <row r="34" spans="1:10" ht="19.5" customHeight="1" x14ac:dyDescent="0.2">
      <c r="A34" s="6"/>
      <c r="B34" s="60" t="s">
        <v>29</v>
      </c>
      <c r="C34" s="52" t="s">
        <v>73</v>
      </c>
      <c r="D34" s="59"/>
      <c r="E34" s="54" t="s">
        <v>1</v>
      </c>
      <c r="F34" s="62">
        <v>2</v>
      </c>
      <c r="G34" s="23"/>
      <c r="H34" s="57">
        <f t="shared" si="1"/>
        <v>0</v>
      </c>
    </row>
    <row r="35" spans="1:10" ht="39.950000000000003" customHeight="1" x14ac:dyDescent="0.2">
      <c r="A35" s="6"/>
      <c r="B35" s="51" t="s">
        <v>55</v>
      </c>
      <c r="C35" s="52" t="s">
        <v>60</v>
      </c>
      <c r="D35" s="53" t="s">
        <v>239</v>
      </c>
      <c r="E35" s="54"/>
      <c r="F35" s="62"/>
      <c r="G35" s="56"/>
      <c r="H35" s="57">
        <f t="shared" si="1"/>
        <v>0</v>
      </c>
    </row>
    <row r="36" spans="1:10" ht="20.100000000000001" customHeight="1" x14ac:dyDescent="0.2">
      <c r="A36" s="6"/>
      <c r="B36" s="58" t="s">
        <v>22</v>
      </c>
      <c r="C36" s="52" t="s">
        <v>47</v>
      </c>
      <c r="D36" s="59"/>
      <c r="E36" s="54" t="s">
        <v>1</v>
      </c>
      <c r="F36" s="62">
        <v>15</v>
      </c>
      <c r="G36" s="23"/>
      <c r="H36" s="57">
        <f t="shared" si="1"/>
        <v>0</v>
      </c>
    </row>
    <row r="37" spans="1:10" ht="20.100000000000001" customHeight="1" x14ac:dyDescent="0.2">
      <c r="A37" s="6"/>
      <c r="B37" s="51" t="s">
        <v>57</v>
      </c>
      <c r="C37" s="52" t="s">
        <v>62</v>
      </c>
      <c r="D37" s="53" t="s">
        <v>21</v>
      </c>
      <c r="E37" s="54"/>
      <c r="F37" s="62"/>
      <c r="G37" s="56"/>
      <c r="H37" s="57">
        <f t="shared" si="1"/>
        <v>0</v>
      </c>
    </row>
    <row r="38" spans="1:10" ht="20.100000000000001" customHeight="1" x14ac:dyDescent="0.2">
      <c r="A38" s="6"/>
      <c r="B38" s="58" t="s">
        <v>22</v>
      </c>
      <c r="C38" s="52" t="s">
        <v>63</v>
      </c>
      <c r="D38" s="59"/>
      <c r="E38" s="54" t="s">
        <v>1</v>
      </c>
      <c r="F38" s="62">
        <v>4</v>
      </c>
      <c r="G38" s="23"/>
      <c r="H38" s="57">
        <f t="shared" si="1"/>
        <v>0</v>
      </c>
      <c r="I38" s="28"/>
    </row>
    <row r="39" spans="1:10" ht="20.100000000000001" customHeight="1" x14ac:dyDescent="0.2">
      <c r="A39" s="12" t="s">
        <v>15</v>
      </c>
      <c r="B39" s="51" t="s">
        <v>59</v>
      </c>
      <c r="C39" s="52" t="s">
        <v>66</v>
      </c>
      <c r="D39" s="53" t="s">
        <v>21</v>
      </c>
      <c r="E39" s="54" t="s">
        <v>1</v>
      </c>
      <c r="F39" s="62">
        <v>15</v>
      </c>
      <c r="G39" s="23"/>
      <c r="H39" s="57">
        <f t="shared" si="1"/>
        <v>0</v>
      </c>
      <c r="I39" s="11"/>
    </row>
    <row r="40" spans="1:10" ht="20.100000000000001" customHeight="1" x14ac:dyDescent="0.2">
      <c r="A40" s="10" t="s">
        <v>16</v>
      </c>
      <c r="B40" s="51" t="s">
        <v>61</v>
      </c>
      <c r="C40" s="52" t="s">
        <v>86</v>
      </c>
      <c r="D40" s="53" t="s">
        <v>227</v>
      </c>
      <c r="E40" s="54"/>
      <c r="F40" s="62"/>
      <c r="G40" s="56"/>
      <c r="H40" s="57">
        <f t="shared" si="1"/>
        <v>0</v>
      </c>
    </row>
    <row r="41" spans="1:10" ht="20.100000000000001" customHeight="1" x14ac:dyDescent="0.2">
      <c r="A41" s="6"/>
      <c r="B41" s="58" t="s">
        <v>22</v>
      </c>
      <c r="C41" s="52" t="s">
        <v>87</v>
      </c>
      <c r="D41" s="59"/>
      <c r="E41" s="54" t="s">
        <v>70</v>
      </c>
      <c r="F41" s="62">
        <f>5+10</f>
        <v>15</v>
      </c>
      <c r="G41" s="23"/>
      <c r="H41" s="57">
        <f t="shared" si="1"/>
        <v>0</v>
      </c>
      <c r="I41" s="28"/>
    </row>
    <row r="42" spans="1:10" ht="20.100000000000001" customHeight="1" x14ac:dyDescent="0.2">
      <c r="A42" s="10" t="s">
        <v>16</v>
      </c>
      <c r="B42" s="51" t="s">
        <v>65</v>
      </c>
      <c r="C42" s="52" t="s">
        <v>131</v>
      </c>
      <c r="D42" s="53" t="s">
        <v>240</v>
      </c>
      <c r="E42" s="54"/>
      <c r="F42" s="62"/>
      <c r="G42" s="56"/>
      <c r="H42" s="57">
        <f t="shared" si="1"/>
        <v>0</v>
      </c>
    </row>
    <row r="43" spans="1:10" ht="20.100000000000001" customHeight="1" x14ac:dyDescent="0.2">
      <c r="A43" s="6"/>
      <c r="B43" s="58" t="s">
        <v>22</v>
      </c>
      <c r="C43" s="52" t="s">
        <v>229</v>
      </c>
      <c r="D43" s="59"/>
      <c r="E43" s="54" t="s">
        <v>70</v>
      </c>
      <c r="F43" s="62">
        <v>10</v>
      </c>
      <c r="G43" s="23"/>
      <c r="H43" s="57">
        <f t="shared" si="1"/>
        <v>0</v>
      </c>
    </row>
    <row r="44" spans="1:10" ht="20.100000000000001" customHeight="1" x14ac:dyDescent="0.2">
      <c r="A44" s="10" t="s">
        <v>16</v>
      </c>
      <c r="B44" s="51" t="s">
        <v>67</v>
      </c>
      <c r="C44" s="52" t="s">
        <v>89</v>
      </c>
      <c r="D44" s="53" t="s">
        <v>241</v>
      </c>
      <c r="E44" s="54"/>
      <c r="F44" s="62"/>
      <c r="G44" s="56"/>
      <c r="H44" s="57">
        <f t="shared" si="1"/>
        <v>0</v>
      </c>
      <c r="I44" s="32"/>
    </row>
    <row r="45" spans="1:10" ht="20.100000000000001" customHeight="1" x14ac:dyDescent="0.2">
      <c r="A45" s="6"/>
      <c r="B45" s="58" t="s">
        <v>22</v>
      </c>
      <c r="C45" s="52" t="s">
        <v>133</v>
      </c>
      <c r="D45" s="59"/>
      <c r="E45" s="54" t="s">
        <v>26</v>
      </c>
      <c r="F45" s="62">
        <v>10</v>
      </c>
      <c r="G45" s="23"/>
      <c r="H45" s="57">
        <f t="shared" si="1"/>
        <v>0</v>
      </c>
    </row>
    <row r="46" spans="1:10" ht="20.100000000000001" customHeight="1" x14ac:dyDescent="0.2">
      <c r="A46" s="6"/>
      <c r="B46" s="58" t="s">
        <v>27</v>
      </c>
      <c r="C46" s="52" t="s">
        <v>134</v>
      </c>
      <c r="D46" s="59"/>
      <c r="E46" s="54" t="s">
        <v>26</v>
      </c>
      <c r="F46" s="62">
        <v>5</v>
      </c>
      <c r="G46" s="23"/>
      <c r="H46" s="57">
        <f t="shared" si="1"/>
        <v>0</v>
      </c>
    </row>
    <row r="47" spans="1:10" ht="39.950000000000003" customHeight="1" thickBot="1" x14ac:dyDescent="0.25">
      <c r="A47" s="12" t="s">
        <v>17</v>
      </c>
      <c r="B47" s="51" t="s">
        <v>68</v>
      </c>
      <c r="C47" s="65" t="s">
        <v>135</v>
      </c>
      <c r="D47" s="66" t="s">
        <v>242</v>
      </c>
      <c r="E47" s="54" t="s">
        <v>91</v>
      </c>
      <c r="F47" s="67">
        <v>2</v>
      </c>
      <c r="G47" s="23"/>
      <c r="H47" s="57">
        <f t="shared" si="1"/>
        <v>0</v>
      </c>
      <c r="I47" s="28"/>
      <c r="J47" s="28"/>
    </row>
    <row r="48" spans="1:10" ht="36" customHeight="1" thickBot="1" x14ac:dyDescent="0.25">
      <c r="A48" s="6"/>
      <c r="B48" s="75" t="s">
        <v>71</v>
      </c>
      <c r="C48" s="76"/>
      <c r="D48" s="76"/>
      <c r="E48" s="76"/>
      <c r="F48" s="76"/>
      <c r="G48" s="76"/>
      <c r="H48" s="68">
        <f>SUM(H7:H47)</f>
        <v>0</v>
      </c>
    </row>
    <row r="49" spans="1:9" ht="36" customHeight="1" thickBot="1" x14ac:dyDescent="0.25">
      <c r="A49" s="6"/>
      <c r="B49" s="72" t="s">
        <v>136</v>
      </c>
      <c r="C49" s="73"/>
      <c r="D49" s="73"/>
      <c r="E49" s="73"/>
      <c r="F49" s="73"/>
      <c r="G49" s="73"/>
      <c r="H49" s="74"/>
    </row>
    <row r="50" spans="1:9" ht="20.100000000000001" customHeight="1" x14ac:dyDescent="0.2">
      <c r="A50" s="6"/>
      <c r="B50" s="51" t="s">
        <v>72</v>
      </c>
      <c r="C50" s="52" t="s">
        <v>20</v>
      </c>
      <c r="D50" s="53" t="s">
        <v>21</v>
      </c>
      <c r="E50" s="54"/>
      <c r="F50" s="55"/>
      <c r="G50" s="56"/>
      <c r="H50" s="57">
        <f t="shared" ref="H50:H51" si="2">ROUND(G50*F50,2)</f>
        <v>0</v>
      </c>
    </row>
    <row r="51" spans="1:9" ht="20.100000000000001" customHeight="1" x14ac:dyDescent="0.2">
      <c r="A51" s="6"/>
      <c r="B51" s="58" t="s">
        <v>22</v>
      </c>
      <c r="C51" s="52" t="s">
        <v>23</v>
      </c>
      <c r="D51" s="59"/>
      <c r="E51" s="54"/>
      <c r="F51" s="55"/>
      <c r="G51" s="56"/>
      <c r="H51" s="57">
        <f t="shared" si="2"/>
        <v>0</v>
      </c>
    </row>
    <row r="52" spans="1:9" ht="35.1" customHeight="1" x14ac:dyDescent="0.2">
      <c r="A52" s="6"/>
      <c r="B52" s="60" t="s">
        <v>24</v>
      </c>
      <c r="C52" s="52" t="s">
        <v>25</v>
      </c>
      <c r="D52" s="59"/>
      <c r="E52" s="54" t="s">
        <v>26</v>
      </c>
      <c r="F52" s="61">
        <v>142</v>
      </c>
      <c r="G52" s="23"/>
      <c r="H52" s="57">
        <f>ROUND(G52*F52,2)</f>
        <v>0</v>
      </c>
    </row>
    <row r="53" spans="1:9" ht="35.1" customHeight="1" x14ac:dyDescent="0.2">
      <c r="A53" s="6"/>
      <c r="B53" s="60" t="s">
        <v>29</v>
      </c>
      <c r="C53" s="52" t="s">
        <v>74</v>
      </c>
      <c r="D53" s="59"/>
      <c r="E53" s="54" t="s">
        <v>26</v>
      </c>
      <c r="F53" s="61">
        <v>345</v>
      </c>
      <c r="G53" s="23"/>
      <c r="H53" s="57">
        <f t="shared" ref="H53:H79" si="3">ROUND(G53*F53,2)</f>
        <v>0</v>
      </c>
    </row>
    <row r="54" spans="1:9" ht="20.100000000000001" customHeight="1" x14ac:dyDescent="0.2">
      <c r="A54" s="6"/>
      <c r="B54" s="51" t="s">
        <v>75</v>
      </c>
      <c r="C54" s="52" t="s">
        <v>32</v>
      </c>
      <c r="D54" s="53" t="s">
        <v>21</v>
      </c>
      <c r="E54" s="54"/>
      <c r="F54" s="61"/>
      <c r="G54" s="56"/>
      <c r="H54" s="57">
        <f t="shared" si="3"/>
        <v>0</v>
      </c>
    </row>
    <row r="55" spans="1:9" ht="20.100000000000001" customHeight="1" x14ac:dyDescent="0.2">
      <c r="A55" s="6"/>
      <c r="B55" s="58" t="s">
        <v>22</v>
      </c>
      <c r="C55" s="52" t="s">
        <v>33</v>
      </c>
      <c r="D55" s="59"/>
      <c r="E55" s="54" t="s">
        <v>1</v>
      </c>
      <c r="F55" s="62">
        <v>6</v>
      </c>
      <c r="G55" s="23"/>
      <c r="H55" s="57">
        <f t="shared" si="3"/>
        <v>0</v>
      </c>
    </row>
    <row r="56" spans="1:9" ht="20.100000000000001" customHeight="1" x14ac:dyDescent="0.2">
      <c r="A56" s="6"/>
      <c r="B56" s="51" t="s">
        <v>76</v>
      </c>
      <c r="C56" s="52" t="s">
        <v>36</v>
      </c>
      <c r="D56" s="53" t="s">
        <v>21</v>
      </c>
      <c r="E56" s="54"/>
      <c r="F56" s="62"/>
      <c r="G56" s="56"/>
      <c r="H56" s="57">
        <f t="shared" si="3"/>
        <v>0</v>
      </c>
    </row>
    <row r="57" spans="1:9" ht="20.100000000000001" customHeight="1" x14ac:dyDescent="0.2">
      <c r="A57" s="6"/>
      <c r="B57" s="58" t="s">
        <v>22</v>
      </c>
      <c r="C57" s="52" t="s">
        <v>23</v>
      </c>
      <c r="D57" s="59"/>
      <c r="E57" s="54" t="s">
        <v>1</v>
      </c>
      <c r="F57" s="62">
        <v>3</v>
      </c>
      <c r="G57" s="23"/>
      <c r="H57" s="57">
        <f t="shared" si="3"/>
        <v>0</v>
      </c>
      <c r="I57" s="28"/>
    </row>
    <row r="58" spans="1:9" ht="20.100000000000001" customHeight="1" x14ac:dyDescent="0.2">
      <c r="A58" s="6"/>
      <c r="B58" s="51" t="s">
        <v>77</v>
      </c>
      <c r="C58" s="52" t="s">
        <v>38</v>
      </c>
      <c r="D58" s="53" t="s">
        <v>21</v>
      </c>
      <c r="E58" s="54"/>
      <c r="F58" s="62"/>
      <c r="G58" s="56"/>
      <c r="H58" s="57">
        <f t="shared" si="3"/>
        <v>0</v>
      </c>
    </row>
    <row r="59" spans="1:9" ht="20.100000000000001" customHeight="1" x14ac:dyDescent="0.2">
      <c r="A59" s="6"/>
      <c r="B59" s="58" t="s">
        <v>22</v>
      </c>
      <c r="C59" s="52" t="s">
        <v>40</v>
      </c>
      <c r="D59" s="59"/>
      <c r="E59" s="54"/>
      <c r="F59" s="62"/>
      <c r="G59" s="56"/>
      <c r="H59" s="57">
        <f t="shared" si="3"/>
        <v>0</v>
      </c>
    </row>
    <row r="60" spans="1:9" ht="19.5" customHeight="1" x14ac:dyDescent="0.2">
      <c r="A60" s="6"/>
      <c r="B60" s="60" t="s">
        <v>24</v>
      </c>
      <c r="C60" s="52" t="s">
        <v>230</v>
      </c>
      <c r="D60" s="59"/>
      <c r="E60" s="54" t="s">
        <v>1</v>
      </c>
      <c r="F60" s="62">
        <v>4</v>
      </c>
      <c r="G60" s="23"/>
      <c r="H60" s="57">
        <f t="shared" si="3"/>
        <v>0</v>
      </c>
    </row>
    <row r="61" spans="1:9" ht="20.100000000000001" customHeight="1" x14ac:dyDescent="0.2">
      <c r="A61" s="6"/>
      <c r="B61" s="51" t="s">
        <v>79</v>
      </c>
      <c r="C61" s="63" t="s">
        <v>46</v>
      </c>
      <c r="D61" s="53" t="s">
        <v>21</v>
      </c>
      <c r="E61" s="64"/>
      <c r="F61" s="62"/>
      <c r="G61" s="56"/>
      <c r="H61" s="57">
        <f t="shared" si="3"/>
        <v>0</v>
      </c>
      <c r="I61" s="29"/>
    </row>
    <row r="62" spans="1:9" ht="20.100000000000001" customHeight="1" x14ac:dyDescent="0.2">
      <c r="A62" s="6"/>
      <c r="B62" s="58" t="s">
        <v>22</v>
      </c>
      <c r="C62" s="63" t="s">
        <v>47</v>
      </c>
      <c r="D62" s="53"/>
      <c r="E62" s="64"/>
      <c r="F62" s="62"/>
      <c r="G62" s="56"/>
      <c r="H62" s="57">
        <f t="shared" si="3"/>
        <v>0</v>
      </c>
    </row>
    <row r="63" spans="1:9" ht="35.1" customHeight="1" x14ac:dyDescent="0.2">
      <c r="A63" s="6"/>
      <c r="B63" s="60" t="s">
        <v>24</v>
      </c>
      <c r="C63" s="63" t="s">
        <v>48</v>
      </c>
      <c r="D63" s="53"/>
      <c r="E63" s="54" t="s">
        <v>26</v>
      </c>
      <c r="F63" s="62">
        <v>150</v>
      </c>
      <c r="G63" s="23"/>
      <c r="H63" s="57">
        <f t="shared" si="3"/>
        <v>0</v>
      </c>
    </row>
    <row r="64" spans="1:9" ht="35.1" customHeight="1" x14ac:dyDescent="0.2">
      <c r="A64" s="6"/>
      <c r="B64" s="60" t="s">
        <v>29</v>
      </c>
      <c r="C64" s="63" t="s">
        <v>129</v>
      </c>
      <c r="D64" s="53"/>
      <c r="E64" s="54" t="s">
        <v>26</v>
      </c>
      <c r="F64" s="62">
        <v>50</v>
      </c>
      <c r="G64" s="23"/>
      <c r="H64" s="57">
        <f t="shared" si="3"/>
        <v>0</v>
      </c>
    </row>
    <row r="65" spans="1:9" ht="20.100000000000001" customHeight="1" x14ac:dyDescent="0.2">
      <c r="A65" s="6"/>
      <c r="B65" s="51" t="s">
        <v>80</v>
      </c>
      <c r="C65" s="52" t="s">
        <v>52</v>
      </c>
      <c r="D65" s="53" t="s">
        <v>21</v>
      </c>
      <c r="E65" s="54"/>
      <c r="F65" s="62"/>
      <c r="G65" s="56"/>
      <c r="H65" s="57">
        <f t="shared" si="3"/>
        <v>0</v>
      </c>
    </row>
    <row r="66" spans="1:9" ht="20.100000000000001" customHeight="1" x14ac:dyDescent="0.2">
      <c r="A66" s="6"/>
      <c r="B66" s="58" t="s">
        <v>22</v>
      </c>
      <c r="C66" s="52" t="s">
        <v>47</v>
      </c>
      <c r="D66" s="59"/>
      <c r="E66" s="54" t="s">
        <v>1</v>
      </c>
      <c r="F66" s="62">
        <v>55</v>
      </c>
      <c r="G66" s="23"/>
      <c r="H66" s="57">
        <f t="shared" si="3"/>
        <v>0</v>
      </c>
    </row>
    <row r="67" spans="1:9" ht="35.1" customHeight="1" x14ac:dyDescent="0.2">
      <c r="A67" s="6"/>
      <c r="B67" s="51" t="s">
        <v>81</v>
      </c>
      <c r="C67" s="52" t="s">
        <v>58</v>
      </c>
      <c r="D67" s="53" t="s">
        <v>21</v>
      </c>
      <c r="E67" s="54"/>
      <c r="F67" s="62"/>
      <c r="G67" s="56"/>
      <c r="H67" s="57">
        <f t="shared" si="3"/>
        <v>0</v>
      </c>
    </row>
    <row r="68" spans="1:9" ht="20.100000000000001" customHeight="1" x14ac:dyDescent="0.2">
      <c r="A68" s="6"/>
      <c r="B68" s="58" t="s">
        <v>22</v>
      </c>
      <c r="C68" s="52" t="s">
        <v>137</v>
      </c>
      <c r="D68" s="59"/>
      <c r="E68" s="54"/>
      <c r="F68" s="62"/>
      <c r="G68" s="56"/>
      <c r="H68" s="57">
        <f t="shared" si="3"/>
        <v>0</v>
      </c>
    </row>
    <row r="69" spans="1:9" ht="19.5" customHeight="1" x14ac:dyDescent="0.2">
      <c r="A69" s="6"/>
      <c r="B69" s="60" t="s">
        <v>24</v>
      </c>
      <c r="C69" s="52" t="s">
        <v>23</v>
      </c>
      <c r="D69" s="59"/>
      <c r="E69" s="54" t="s">
        <v>1</v>
      </c>
      <c r="F69" s="62">
        <v>2</v>
      </c>
      <c r="G69" s="23"/>
      <c r="H69" s="57">
        <f t="shared" si="3"/>
        <v>0</v>
      </c>
    </row>
    <row r="70" spans="1:9" ht="35.1" customHeight="1" x14ac:dyDescent="0.2">
      <c r="A70" s="6"/>
      <c r="B70" s="51" t="s">
        <v>82</v>
      </c>
      <c r="C70" s="52" t="s">
        <v>60</v>
      </c>
      <c r="D70" s="53" t="s">
        <v>239</v>
      </c>
      <c r="E70" s="54"/>
      <c r="F70" s="62"/>
      <c r="G70" s="56"/>
      <c r="H70" s="57">
        <f t="shared" si="3"/>
        <v>0</v>
      </c>
    </row>
    <row r="71" spans="1:9" ht="20.100000000000001" customHeight="1" x14ac:dyDescent="0.2">
      <c r="A71" s="6"/>
      <c r="B71" s="58" t="s">
        <v>22</v>
      </c>
      <c r="C71" s="52" t="s">
        <v>47</v>
      </c>
      <c r="D71" s="59"/>
      <c r="E71" s="54" t="s">
        <v>1</v>
      </c>
      <c r="F71" s="62">
        <v>55</v>
      </c>
      <c r="G71" s="23"/>
      <c r="H71" s="57">
        <f t="shared" si="3"/>
        <v>0</v>
      </c>
    </row>
    <row r="72" spans="1:9" ht="20.100000000000001" customHeight="1" x14ac:dyDescent="0.2">
      <c r="A72" s="12" t="s">
        <v>15</v>
      </c>
      <c r="B72" s="51" t="s">
        <v>83</v>
      </c>
      <c r="C72" s="52" t="s">
        <v>66</v>
      </c>
      <c r="D72" s="53" t="s">
        <v>21</v>
      </c>
      <c r="E72" s="54" t="s">
        <v>1</v>
      </c>
      <c r="F72" s="62">
        <v>55</v>
      </c>
      <c r="G72" s="23"/>
      <c r="H72" s="57">
        <f t="shared" si="3"/>
        <v>0</v>
      </c>
      <c r="I72" s="11"/>
    </row>
    <row r="73" spans="1:9" ht="20.100000000000001" customHeight="1" x14ac:dyDescent="0.2">
      <c r="A73" s="10" t="s">
        <v>16</v>
      </c>
      <c r="B73" s="51" t="s">
        <v>84</v>
      </c>
      <c r="C73" s="52" t="s">
        <v>86</v>
      </c>
      <c r="D73" s="53" t="s">
        <v>227</v>
      </c>
      <c r="E73" s="54"/>
      <c r="F73" s="62"/>
      <c r="G73" s="56"/>
      <c r="H73" s="57">
        <f t="shared" si="3"/>
        <v>0</v>
      </c>
    </row>
    <row r="74" spans="1:9" ht="20.100000000000001" customHeight="1" x14ac:dyDescent="0.2">
      <c r="A74" s="6"/>
      <c r="B74" s="58" t="s">
        <v>22</v>
      </c>
      <c r="C74" s="52" t="s">
        <v>87</v>
      </c>
      <c r="D74" s="59"/>
      <c r="E74" s="54" t="s">
        <v>70</v>
      </c>
      <c r="F74" s="62">
        <v>100</v>
      </c>
      <c r="G74" s="23"/>
      <c r="H74" s="57">
        <f t="shared" si="3"/>
        <v>0</v>
      </c>
      <c r="I74" s="28"/>
    </row>
    <row r="75" spans="1:9" ht="20.100000000000001" customHeight="1" x14ac:dyDescent="0.2">
      <c r="A75" s="10" t="s">
        <v>16</v>
      </c>
      <c r="B75" s="51" t="s">
        <v>85</v>
      </c>
      <c r="C75" s="52" t="s">
        <v>131</v>
      </c>
      <c r="D75" s="53" t="s">
        <v>240</v>
      </c>
      <c r="E75" s="54"/>
      <c r="F75" s="62"/>
      <c r="G75" s="56"/>
      <c r="H75" s="57">
        <f t="shared" si="3"/>
        <v>0</v>
      </c>
    </row>
    <row r="76" spans="1:9" ht="20.100000000000001" customHeight="1" x14ac:dyDescent="0.2">
      <c r="A76" s="6"/>
      <c r="B76" s="58" t="s">
        <v>22</v>
      </c>
      <c r="C76" s="52" t="s">
        <v>132</v>
      </c>
      <c r="D76" s="59"/>
      <c r="E76" s="54" t="s">
        <v>70</v>
      </c>
      <c r="F76" s="62">
        <v>5</v>
      </c>
      <c r="G76" s="23"/>
      <c r="H76" s="57">
        <f t="shared" si="3"/>
        <v>0</v>
      </c>
    </row>
    <row r="77" spans="1:9" ht="20.100000000000001" customHeight="1" x14ac:dyDescent="0.2">
      <c r="A77" s="10" t="s">
        <v>16</v>
      </c>
      <c r="B77" s="51" t="s">
        <v>88</v>
      </c>
      <c r="C77" s="52" t="s">
        <v>89</v>
      </c>
      <c r="D77" s="53" t="s">
        <v>241</v>
      </c>
      <c r="E77" s="54"/>
      <c r="F77" s="62"/>
      <c r="G77" s="56"/>
      <c r="H77" s="57">
        <f t="shared" si="3"/>
        <v>0</v>
      </c>
      <c r="I77" s="28"/>
    </row>
    <row r="78" spans="1:9" ht="20.100000000000001" customHeight="1" x14ac:dyDescent="0.2">
      <c r="A78" s="6"/>
      <c r="B78" s="58" t="s">
        <v>22</v>
      </c>
      <c r="C78" s="52" t="s">
        <v>133</v>
      </c>
      <c r="D78" s="59"/>
      <c r="E78" s="54" t="s">
        <v>26</v>
      </c>
      <c r="F78" s="62">
        <f>3+7+5+3+3+3+4+3+6+3</f>
        <v>40</v>
      </c>
      <c r="G78" s="23"/>
      <c r="H78" s="57">
        <f t="shared" si="3"/>
        <v>0</v>
      </c>
    </row>
    <row r="79" spans="1:9" ht="35.1" customHeight="1" thickBot="1" x14ac:dyDescent="0.25">
      <c r="A79" s="12" t="s">
        <v>17</v>
      </c>
      <c r="B79" s="51" t="s">
        <v>90</v>
      </c>
      <c r="C79" s="65" t="s">
        <v>135</v>
      </c>
      <c r="D79" s="66" t="s">
        <v>242</v>
      </c>
      <c r="E79" s="54" t="s">
        <v>91</v>
      </c>
      <c r="F79" s="67">
        <v>5</v>
      </c>
      <c r="G79" s="23"/>
      <c r="H79" s="57">
        <f t="shared" si="3"/>
        <v>0</v>
      </c>
      <c r="I79" s="71"/>
    </row>
    <row r="80" spans="1:9" ht="36" customHeight="1" thickBot="1" x14ac:dyDescent="0.25">
      <c r="A80" s="6"/>
      <c r="B80" s="75" t="s">
        <v>92</v>
      </c>
      <c r="C80" s="76"/>
      <c r="D80" s="76"/>
      <c r="E80" s="76"/>
      <c r="F80" s="76"/>
      <c r="G80" s="76"/>
      <c r="H80" s="68">
        <f>SUM(H50:H79)</f>
        <v>0</v>
      </c>
    </row>
    <row r="81" spans="1:9" ht="36" customHeight="1" thickBot="1" x14ac:dyDescent="0.25">
      <c r="A81" s="6"/>
      <c r="B81" s="72" t="s">
        <v>221</v>
      </c>
      <c r="C81" s="73"/>
      <c r="D81" s="73"/>
      <c r="E81" s="73"/>
      <c r="F81" s="73"/>
      <c r="G81" s="73"/>
      <c r="H81" s="74"/>
    </row>
    <row r="82" spans="1:9" ht="20.100000000000001" customHeight="1" x14ac:dyDescent="0.2">
      <c r="A82" s="6"/>
      <c r="B82" s="51" t="s">
        <v>93</v>
      </c>
      <c r="C82" s="52" t="s">
        <v>20</v>
      </c>
      <c r="D82" s="53" t="s">
        <v>21</v>
      </c>
      <c r="E82" s="54"/>
      <c r="F82" s="55"/>
      <c r="G82" s="56"/>
      <c r="H82" s="57">
        <f t="shared" ref="H82:H83" si="4">ROUND(G82*F82,2)</f>
        <v>0</v>
      </c>
    </row>
    <row r="83" spans="1:9" ht="20.100000000000001" customHeight="1" x14ac:dyDescent="0.2">
      <c r="A83" s="6"/>
      <c r="B83" s="58" t="s">
        <v>22</v>
      </c>
      <c r="C83" s="52" t="s">
        <v>23</v>
      </c>
      <c r="D83" s="59"/>
      <c r="E83" s="54"/>
      <c r="F83" s="55"/>
      <c r="G83" s="56"/>
      <c r="H83" s="57">
        <f t="shared" si="4"/>
        <v>0</v>
      </c>
    </row>
    <row r="84" spans="1:9" ht="39.950000000000003" customHeight="1" x14ac:dyDescent="0.2">
      <c r="A84" s="6"/>
      <c r="B84" s="60" t="s">
        <v>24</v>
      </c>
      <c r="C84" s="52" t="s">
        <v>25</v>
      </c>
      <c r="D84" s="59"/>
      <c r="E84" s="54" t="s">
        <v>26</v>
      </c>
      <c r="F84" s="61">
        <v>50</v>
      </c>
      <c r="G84" s="23"/>
      <c r="H84" s="57">
        <f>ROUND(G84*F84,2)</f>
        <v>0</v>
      </c>
    </row>
    <row r="85" spans="1:9" ht="39.950000000000003" customHeight="1" x14ac:dyDescent="0.2">
      <c r="A85" s="6"/>
      <c r="B85" s="60" t="s">
        <v>29</v>
      </c>
      <c r="C85" s="52" t="s">
        <v>74</v>
      </c>
      <c r="D85" s="59"/>
      <c r="E85" s="54" t="s">
        <v>26</v>
      </c>
      <c r="F85" s="61">
        <v>88</v>
      </c>
      <c r="G85" s="23"/>
      <c r="H85" s="57">
        <f t="shared" ref="H85:H108" si="5">ROUND(G85*F85,2)</f>
        <v>0</v>
      </c>
    </row>
    <row r="86" spans="1:9" ht="20.100000000000001" customHeight="1" x14ac:dyDescent="0.2">
      <c r="A86" s="6"/>
      <c r="B86" s="51" t="s">
        <v>97</v>
      </c>
      <c r="C86" s="52" t="s">
        <v>32</v>
      </c>
      <c r="D86" s="53" t="s">
        <v>21</v>
      </c>
      <c r="E86" s="54"/>
      <c r="F86" s="61"/>
      <c r="G86" s="56"/>
      <c r="H86" s="57">
        <f t="shared" si="5"/>
        <v>0</v>
      </c>
    </row>
    <row r="87" spans="1:9" ht="20.100000000000001" customHeight="1" x14ac:dyDescent="0.2">
      <c r="A87" s="6"/>
      <c r="B87" s="58" t="s">
        <v>22</v>
      </c>
      <c r="C87" s="52" t="s">
        <v>34</v>
      </c>
      <c r="D87" s="59"/>
      <c r="E87" s="54" t="s">
        <v>1</v>
      </c>
      <c r="F87" s="62">
        <v>2</v>
      </c>
      <c r="G87" s="23"/>
      <c r="H87" s="57">
        <f t="shared" si="5"/>
        <v>0</v>
      </c>
    </row>
    <row r="88" spans="1:9" ht="20.100000000000001" customHeight="1" x14ac:dyDescent="0.2">
      <c r="A88" s="6"/>
      <c r="B88" s="51" t="s">
        <v>99</v>
      </c>
      <c r="C88" s="52" t="s">
        <v>36</v>
      </c>
      <c r="D88" s="53" t="s">
        <v>21</v>
      </c>
      <c r="E88" s="54"/>
      <c r="F88" s="62"/>
      <c r="G88" s="56"/>
      <c r="H88" s="57">
        <f t="shared" si="5"/>
        <v>0</v>
      </c>
    </row>
    <row r="89" spans="1:9" ht="20.100000000000001" customHeight="1" x14ac:dyDescent="0.2">
      <c r="A89" s="6"/>
      <c r="B89" s="58" t="s">
        <v>22</v>
      </c>
      <c r="C89" s="52" t="s">
        <v>23</v>
      </c>
      <c r="D89" s="59"/>
      <c r="E89" s="54" t="s">
        <v>1</v>
      </c>
      <c r="F89" s="62">
        <v>1</v>
      </c>
      <c r="G89" s="23"/>
      <c r="H89" s="57">
        <f t="shared" si="5"/>
        <v>0</v>
      </c>
      <c r="I89" s="28"/>
    </row>
    <row r="90" spans="1:9" ht="20.100000000000001" customHeight="1" x14ac:dyDescent="0.2">
      <c r="A90" s="6"/>
      <c r="B90" s="51" t="s">
        <v>100</v>
      </c>
      <c r="C90" s="52" t="s">
        <v>38</v>
      </c>
      <c r="D90" s="53" t="s">
        <v>21</v>
      </c>
      <c r="E90" s="54"/>
      <c r="F90" s="62"/>
      <c r="G90" s="56"/>
      <c r="H90" s="57">
        <f t="shared" si="5"/>
        <v>0</v>
      </c>
      <c r="I90" s="29"/>
    </row>
    <row r="91" spans="1:9" ht="20.100000000000001" customHeight="1" x14ac:dyDescent="0.2">
      <c r="A91" s="6"/>
      <c r="B91" s="58" t="s">
        <v>22</v>
      </c>
      <c r="C91" s="52" t="s">
        <v>40</v>
      </c>
      <c r="D91" s="59"/>
      <c r="E91" s="54"/>
      <c r="F91" s="62"/>
      <c r="G91" s="56"/>
      <c r="H91" s="57">
        <f t="shared" si="5"/>
        <v>0</v>
      </c>
    </row>
    <row r="92" spans="1:9" ht="20.100000000000001" customHeight="1" x14ac:dyDescent="0.2">
      <c r="A92" s="6"/>
      <c r="B92" s="60" t="s">
        <v>24</v>
      </c>
      <c r="C92" s="52" t="s">
        <v>43</v>
      </c>
      <c r="D92" s="59"/>
      <c r="E92" s="54" t="s">
        <v>1</v>
      </c>
      <c r="F92" s="62">
        <v>4</v>
      </c>
      <c r="G92" s="23"/>
      <c r="H92" s="57">
        <f t="shared" si="5"/>
        <v>0</v>
      </c>
      <c r="I92" s="28"/>
    </row>
    <row r="93" spans="1:9" ht="20.100000000000001" customHeight="1" x14ac:dyDescent="0.2">
      <c r="A93" s="6"/>
      <c r="B93" s="51" t="s">
        <v>102</v>
      </c>
      <c r="C93" s="63" t="s">
        <v>46</v>
      </c>
      <c r="D93" s="53" t="s">
        <v>21</v>
      </c>
      <c r="E93" s="64"/>
      <c r="F93" s="62"/>
      <c r="G93" s="56"/>
      <c r="H93" s="57">
        <f t="shared" si="5"/>
        <v>0</v>
      </c>
    </row>
    <row r="94" spans="1:9" ht="20.100000000000001" customHeight="1" x14ac:dyDescent="0.2">
      <c r="A94" s="6"/>
      <c r="B94" s="58" t="s">
        <v>22</v>
      </c>
      <c r="C94" s="63" t="s">
        <v>47</v>
      </c>
      <c r="D94" s="53"/>
      <c r="E94" s="64"/>
      <c r="F94" s="62"/>
      <c r="G94" s="56"/>
      <c r="H94" s="57">
        <f t="shared" si="5"/>
        <v>0</v>
      </c>
    </row>
    <row r="95" spans="1:9" ht="39.950000000000003" customHeight="1" x14ac:dyDescent="0.2">
      <c r="A95" s="6"/>
      <c r="B95" s="60" t="s">
        <v>24</v>
      </c>
      <c r="C95" s="63" t="s">
        <v>48</v>
      </c>
      <c r="D95" s="53"/>
      <c r="E95" s="54" t="s">
        <v>26</v>
      </c>
      <c r="F95" s="62">
        <v>30</v>
      </c>
      <c r="G95" s="23"/>
      <c r="H95" s="57">
        <f t="shared" si="5"/>
        <v>0</v>
      </c>
    </row>
    <row r="96" spans="1:9" ht="39.950000000000003" customHeight="1" x14ac:dyDescent="0.2">
      <c r="A96" s="6"/>
      <c r="B96" s="60" t="s">
        <v>29</v>
      </c>
      <c r="C96" s="63" t="s">
        <v>129</v>
      </c>
      <c r="D96" s="53"/>
      <c r="E96" s="54" t="s">
        <v>26</v>
      </c>
      <c r="F96" s="62">
        <v>15</v>
      </c>
      <c r="G96" s="23"/>
      <c r="H96" s="57">
        <f t="shared" si="5"/>
        <v>0</v>
      </c>
    </row>
    <row r="97" spans="1:9" ht="20.100000000000001" customHeight="1" x14ac:dyDescent="0.2">
      <c r="A97" s="6"/>
      <c r="B97" s="51" t="s">
        <v>103</v>
      </c>
      <c r="C97" s="52" t="s">
        <v>52</v>
      </c>
      <c r="D97" s="53" t="s">
        <v>21</v>
      </c>
      <c r="E97" s="54"/>
      <c r="F97" s="62"/>
      <c r="G97" s="56"/>
      <c r="H97" s="57">
        <f t="shared" si="5"/>
        <v>0</v>
      </c>
    </row>
    <row r="98" spans="1:9" ht="20.100000000000001" customHeight="1" x14ac:dyDescent="0.2">
      <c r="A98" s="6"/>
      <c r="B98" s="58" t="s">
        <v>22</v>
      </c>
      <c r="C98" s="52" t="s">
        <v>47</v>
      </c>
      <c r="D98" s="59"/>
      <c r="E98" s="54" t="s">
        <v>1</v>
      </c>
      <c r="F98" s="62">
        <v>11</v>
      </c>
      <c r="G98" s="23"/>
      <c r="H98" s="57">
        <f t="shared" si="5"/>
        <v>0</v>
      </c>
    </row>
    <row r="99" spans="1:9" ht="39.950000000000003" customHeight="1" x14ac:dyDescent="0.2">
      <c r="A99" s="6"/>
      <c r="B99" s="51" t="s">
        <v>104</v>
      </c>
      <c r="C99" s="52" t="s">
        <v>58</v>
      </c>
      <c r="D99" s="53" t="s">
        <v>21</v>
      </c>
      <c r="E99" s="54"/>
      <c r="F99" s="62"/>
      <c r="G99" s="56"/>
      <c r="H99" s="57">
        <f t="shared" si="5"/>
        <v>0</v>
      </c>
    </row>
    <row r="100" spans="1:9" ht="20.100000000000001" customHeight="1" x14ac:dyDescent="0.2">
      <c r="A100" s="6"/>
      <c r="B100" s="58" t="s">
        <v>22</v>
      </c>
      <c r="C100" s="52" t="s">
        <v>137</v>
      </c>
      <c r="D100" s="59"/>
      <c r="E100" s="54"/>
      <c r="F100" s="62"/>
      <c r="G100" s="56"/>
      <c r="H100" s="57">
        <f t="shared" si="5"/>
        <v>0</v>
      </c>
    </row>
    <row r="101" spans="1:9" ht="19.5" customHeight="1" x14ac:dyDescent="0.2">
      <c r="A101" s="6"/>
      <c r="B101" s="60" t="s">
        <v>24</v>
      </c>
      <c r="C101" s="52" t="s">
        <v>23</v>
      </c>
      <c r="D101" s="59"/>
      <c r="E101" s="54" t="s">
        <v>1</v>
      </c>
      <c r="F101" s="62">
        <v>2</v>
      </c>
      <c r="G101" s="23"/>
      <c r="H101" s="57">
        <f t="shared" si="5"/>
        <v>0</v>
      </c>
      <c r="I101" s="28"/>
    </row>
    <row r="102" spans="1:9" ht="39.950000000000003" customHeight="1" x14ac:dyDescent="0.2">
      <c r="A102" s="6"/>
      <c r="B102" s="51" t="s">
        <v>105</v>
      </c>
      <c r="C102" s="52" t="s">
        <v>60</v>
      </c>
      <c r="D102" s="53" t="s">
        <v>239</v>
      </c>
      <c r="E102" s="54"/>
      <c r="F102" s="62"/>
      <c r="G102" s="56"/>
      <c r="H102" s="57">
        <f t="shared" si="5"/>
        <v>0</v>
      </c>
    </row>
    <row r="103" spans="1:9" ht="20.100000000000001" customHeight="1" x14ac:dyDescent="0.2">
      <c r="A103" s="6"/>
      <c r="B103" s="58" t="s">
        <v>22</v>
      </c>
      <c r="C103" s="52" t="s">
        <v>47</v>
      </c>
      <c r="D103" s="59"/>
      <c r="E103" s="54" t="s">
        <v>1</v>
      </c>
      <c r="F103" s="62">
        <v>11</v>
      </c>
      <c r="G103" s="23"/>
      <c r="H103" s="57">
        <f t="shared" si="5"/>
        <v>0</v>
      </c>
    </row>
    <row r="104" spans="1:9" ht="20.100000000000001" customHeight="1" x14ac:dyDescent="0.2">
      <c r="A104" s="12" t="s">
        <v>15</v>
      </c>
      <c r="B104" s="51" t="s">
        <v>109</v>
      </c>
      <c r="C104" s="52" t="s">
        <v>66</v>
      </c>
      <c r="D104" s="53" t="s">
        <v>21</v>
      </c>
      <c r="E104" s="54" t="s">
        <v>1</v>
      </c>
      <c r="F104" s="62">
        <v>11</v>
      </c>
      <c r="G104" s="23"/>
      <c r="H104" s="57">
        <f t="shared" si="5"/>
        <v>0</v>
      </c>
      <c r="I104" s="11"/>
    </row>
    <row r="105" spans="1:9" ht="20.100000000000001" customHeight="1" x14ac:dyDescent="0.2">
      <c r="A105" s="10" t="s">
        <v>16</v>
      </c>
      <c r="B105" s="51" t="s">
        <v>110</v>
      </c>
      <c r="C105" s="52" t="s">
        <v>86</v>
      </c>
      <c r="D105" s="53" t="s">
        <v>227</v>
      </c>
      <c r="E105" s="54"/>
      <c r="F105" s="62"/>
      <c r="G105" s="56"/>
      <c r="H105" s="57">
        <f t="shared" si="5"/>
        <v>0</v>
      </c>
      <c r="I105" s="28"/>
    </row>
    <row r="106" spans="1:9" ht="20.100000000000001" customHeight="1" x14ac:dyDescent="0.2">
      <c r="A106" s="6"/>
      <c r="B106" s="58" t="s">
        <v>22</v>
      </c>
      <c r="C106" s="52" t="s">
        <v>87</v>
      </c>
      <c r="D106" s="59"/>
      <c r="E106" s="54" t="s">
        <v>70</v>
      </c>
      <c r="F106" s="62">
        <v>30</v>
      </c>
      <c r="G106" s="23"/>
      <c r="H106" s="57">
        <f t="shared" si="5"/>
        <v>0</v>
      </c>
    </row>
    <row r="107" spans="1:9" ht="20.100000000000001" customHeight="1" x14ac:dyDescent="0.2">
      <c r="A107" s="10" t="s">
        <v>16</v>
      </c>
      <c r="B107" s="51" t="s">
        <v>117</v>
      </c>
      <c r="C107" s="52" t="s">
        <v>131</v>
      </c>
      <c r="D107" s="53" t="s">
        <v>240</v>
      </c>
      <c r="E107" s="54"/>
      <c r="F107" s="62"/>
      <c r="G107" s="56"/>
      <c r="H107" s="57">
        <f t="shared" si="5"/>
        <v>0</v>
      </c>
    </row>
    <row r="108" spans="1:9" ht="20.100000000000001" customHeight="1" x14ac:dyDescent="0.2">
      <c r="A108" s="6"/>
      <c r="B108" s="58" t="s">
        <v>22</v>
      </c>
      <c r="C108" s="52" t="s">
        <v>229</v>
      </c>
      <c r="D108" s="59"/>
      <c r="E108" s="54" t="s">
        <v>70</v>
      </c>
      <c r="F108" s="62">
        <v>10</v>
      </c>
      <c r="G108" s="23"/>
      <c r="H108" s="57">
        <f t="shared" si="5"/>
        <v>0</v>
      </c>
    </row>
    <row r="109" spans="1:9" ht="20.100000000000001" customHeight="1" x14ac:dyDescent="0.2">
      <c r="A109" s="10" t="s">
        <v>16</v>
      </c>
      <c r="B109" s="51" t="s">
        <v>120</v>
      </c>
      <c r="C109" s="52" t="s">
        <v>89</v>
      </c>
      <c r="D109" s="53" t="s">
        <v>241</v>
      </c>
      <c r="E109" s="54"/>
      <c r="F109" s="62"/>
      <c r="G109" s="56"/>
      <c r="H109" s="57">
        <f t="shared" ref="H109:H112" si="6">ROUND(G109*F109,2)</f>
        <v>0</v>
      </c>
    </row>
    <row r="110" spans="1:9" ht="20.100000000000001" customHeight="1" x14ac:dyDescent="0.2">
      <c r="A110" s="6"/>
      <c r="B110" s="58" t="s">
        <v>22</v>
      </c>
      <c r="C110" s="52" t="s">
        <v>133</v>
      </c>
      <c r="D110" s="59"/>
      <c r="E110" s="54" t="s">
        <v>26</v>
      </c>
      <c r="F110" s="62">
        <f>3+3+3+6</f>
        <v>15</v>
      </c>
      <c r="G110" s="23"/>
      <c r="H110" s="57">
        <f t="shared" si="6"/>
        <v>0</v>
      </c>
    </row>
    <row r="111" spans="1:9" ht="20.100000000000001" customHeight="1" x14ac:dyDescent="0.2">
      <c r="A111" s="6"/>
      <c r="B111" s="58" t="s">
        <v>27</v>
      </c>
      <c r="C111" s="52" t="s">
        <v>134</v>
      </c>
      <c r="D111" s="59"/>
      <c r="E111" s="54" t="s">
        <v>26</v>
      </c>
      <c r="F111" s="62">
        <v>5</v>
      </c>
      <c r="G111" s="23"/>
      <c r="H111" s="57">
        <f t="shared" si="6"/>
        <v>0</v>
      </c>
    </row>
    <row r="112" spans="1:9" ht="39.950000000000003" customHeight="1" thickBot="1" x14ac:dyDescent="0.25">
      <c r="A112" s="12" t="s">
        <v>17</v>
      </c>
      <c r="B112" s="51" t="s">
        <v>122</v>
      </c>
      <c r="C112" s="65" t="s">
        <v>135</v>
      </c>
      <c r="D112" s="66" t="s">
        <v>242</v>
      </c>
      <c r="E112" s="54" t="s">
        <v>91</v>
      </c>
      <c r="F112" s="67">
        <v>1</v>
      </c>
      <c r="G112" s="23"/>
      <c r="H112" s="57">
        <f t="shared" si="6"/>
        <v>0</v>
      </c>
    </row>
    <row r="113" spans="1:9" ht="36" customHeight="1" thickBot="1" x14ac:dyDescent="0.25">
      <c r="A113" s="6"/>
      <c r="B113" s="75" t="s">
        <v>126</v>
      </c>
      <c r="C113" s="76"/>
      <c r="D113" s="76"/>
      <c r="E113" s="76"/>
      <c r="F113" s="76"/>
      <c r="G113" s="76"/>
      <c r="H113" s="68">
        <f>SUM(H82:H112)</f>
        <v>0</v>
      </c>
    </row>
    <row r="114" spans="1:9" ht="36" customHeight="1" thickBot="1" x14ac:dyDescent="0.25">
      <c r="A114" s="6"/>
      <c r="B114" s="72" t="s">
        <v>138</v>
      </c>
      <c r="C114" s="73"/>
      <c r="D114" s="73"/>
      <c r="E114" s="73"/>
      <c r="F114" s="73"/>
      <c r="G114" s="73"/>
      <c r="H114" s="74"/>
    </row>
    <row r="115" spans="1:9" ht="20.100000000000001" customHeight="1" x14ac:dyDescent="0.2">
      <c r="A115" s="6"/>
      <c r="B115" s="51" t="s">
        <v>153</v>
      </c>
      <c r="C115" s="52" t="s">
        <v>20</v>
      </c>
      <c r="D115" s="53" t="s">
        <v>21</v>
      </c>
      <c r="E115" s="54"/>
      <c r="F115" s="55"/>
      <c r="G115" s="56"/>
      <c r="H115" s="57">
        <f t="shared" ref="H115:H116" si="7">ROUND(G115*F115,2)</f>
        <v>0</v>
      </c>
    </row>
    <row r="116" spans="1:9" ht="20.100000000000001" customHeight="1" x14ac:dyDescent="0.2">
      <c r="A116" s="6"/>
      <c r="B116" s="58" t="s">
        <v>22</v>
      </c>
      <c r="C116" s="52" t="s">
        <v>23</v>
      </c>
      <c r="D116" s="59"/>
      <c r="E116" s="54"/>
      <c r="F116" s="55"/>
      <c r="G116" s="56"/>
      <c r="H116" s="57">
        <f t="shared" si="7"/>
        <v>0</v>
      </c>
    </row>
    <row r="117" spans="1:9" ht="39.950000000000003" customHeight="1" x14ac:dyDescent="0.2">
      <c r="A117" s="6"/>
      <c r="B117" s="60" t="s">
        <v>24</v>
      </c>
      <c r="C117" s="52" t="s">
        <v>25</v>
      </c>
      <c r="D117" s="59"/>
      <c r="E117" s="54" t="s">
        <v>26</v>
      </c>
      <c r="F117" s="61">
        <v>30</v>
      </c>
      <c r="G117" s="23"/>
      <c r="H117" s="57">
        <f>ROUND(G117*F117,2)</f>
        <v>0</v>
      </c>
    </row>
    <row r="118" spans="1:9" ht="39.950000000000003" customHeight="1" x14ac:dyDescent="0.2">
      <c r="A118" s="6"/>
      <c r="B118" s="60" t="s">
        <v>29</v>
      </c>
      <c r="C118" s="52" t="s">
        <v>74</v>
      </c>
      <c r="D118" s="59"/>
      <c r="E118" s="54" t="s">
        <v>26</v>
      </c>
      <c r="F118" s="61">
        <v>75</v>
      </c>
      <c r="G118" s="23"/>
      <c r="H118" s="57">
        <f t="shared" ref="H118:H147" si="8">ROUND(G118*F118,2)</f>
        <v>0</v>
      </c>
    </row>
    <row r="119" spans="1:9" ht="20.100000000000001" customHeight="1" x14ac:dyDescent="0.2">
      <c r="A119" s="6"/>
      <c r="B119" s="51" t="s">
        <v>154</v>
      </c>
      <c r="C119" s="52" t="s">
        <v>32</v>
      </c>
      <c r="D119" s="53" t="s">
        <v>21</v>
      </c>
      <c r="E119" s="54"/>
      <c r="F119" s="61"/>
      <c r="G119" s="56"/>
      <c r="H119" s="57">
        <f t="shared" si="8"/>
        <v>0</v>
      </c>
    </row>
    <row r="120" spans="1:9" ht="20.100000000000001" customHeight="1" x14ac:dyDescent="0.2">
      <c r="A120" s="6"/>
      <c r="B120" s="58" t="s">
        <v>22</v>
      </c>
      <c r="C120" s="52" t="s">
        <v>34</v>
      </c>
      <c r="D120" s="59"/>
      <c r="E120" s="54" t="s">
        <v>1</v>
      </c>
      <c r="F120" s="62">
        <v>1</v>
      </c>
      <c r="G120" s="23"/>
      <c r="H120" s="57">
        <f t="shared" si="8"/>
        <v>0</v>
      </c>
    </row>
    <row r="121" spans="1:9" ht="20.100000000000001" customHeight="1" x14ac:dyDescent="0.2">
      <c r="A121" s="6"/>
      <c r="B121" s="51" t="s">
        <v>155</v>
      </c>
      <c r="C121" s="52" t="s">
        <v>36</v>
      </c>
      <c r="D121" s="53" t="s">
        <v>21</v>
      </c>
      <c r="E121" s="54"/>
      <c r="F121" s="62"/>
      <c r="G121" s="56"/>
      <c r="H121" s="57">
        <f t="shared" si="8"/>
        <v>0</v>
      </c>
    </row>
    <row r="122" spans="1:9" ht="20.100000000000001" customHeight="1" x14ac:dyDescent="0.2">
      <c r="A122" s="6"/>
      <c r="B122" s="58" t="s">
        <v>22</v>
      </c>
      <c r="C122" s="52" t="s">
        <v>23</v>
      </c>
      <c r="D122" s="59"/>
      <c r="E122" s="54" t="s">
        <v>1</v>
      </c>
      <c r="F122" s="62">
        <v>1</v>
      </c>
      <c r="G122" s="23"/>
      <c r="H122" s="57">
        <f t="shared" si="8"/>
        <v>0</v>
      </c>
      <c r="I122" s="28"/>
    </row>
    <row r="123" spans="1:9" ht="20.100000000000001" customHeight="1" x14ac:dyDescent="0.2">
      <c r="A123" s="6"/>
      <c r="B123" s="51" t="s">
        <v>156</v>
      </c>
      <c r="C123" s="52" t="s">
        <v>38</v>
      </c>
      <c r="D123" s="53" t="s">
        <v>21</v>
      </c>
      <c r="E123" s="54"/>
      <c r="F123" s="62"/>
      <c r="G123" s="56"/>
      <c r="H123" s="57">
        <f t="shared" si="8"/>
        <v>0</v>
      </c>
      <c r="I123" s="29"/>
    </row>
    <row r="124" spans="1:9" ht="20.100000000000001" customHeight="1" x14ac:dyDescent="0.2">
      <c r="A124" s="6"/>
      <c r="B124" s="58" t="s">
        <v>22</v>
      </c>
      <c r="C124" s="52" t="s">
        <v>39</v>
      </c>
      <c r="D124" s="59"/>
      <c r="E124" s="54"/>
      <c r="F124" s="62"/>
      <c r="G124" s="56"/>
      <c r="H124" s="57">
        <f t="shared" si="8"/>
        <v>0</v>
      </c>
    </row>
    <row r="125" spans="1:9" ht="19.5" customHeight="1" x14ac:dyDescent="0.2">
      <c r="A125" s="6"/>
      <c r="B125" s="60" t="s">
        <v>24</v>
      </c>
      <c r="C125" s="52" t="s">
        <v>128</v>
      </c>
      <c r="D125" s="59"/>
      <c r="E125" s="54" t="s">
        <v>1</v>
      </c>
      <c r="F125" s="62">
        <v>1</v>
      </c>
      <c r="G125" s="23"/>
      <c r="H125" s="57">
        <f t="shared" si="8"/>
        <v>0</v>
      </c>
    </row>
    <row r="126" spans="1:9" ht="20.100000000000001" customHeight="1" x14ac:dyDescent="0.2">
      <c r="A126" s="6"/>
      <c r="B126" s="51" t="s">
        <v>157</v>
      </c>
      <c r="C126" s="63" t="s">
        <v>46</v>
      </c>
      <c r="D126" s="53" t="s">
        <v>21</v>
      </c>
      <c r="E126" s="64"/>
      <c r="F126" s="62"/>
      <c r="G126" s="56"/>
      <c r="H126" s="57">
        <f t="shared" si="8"/>
        <v>0</v>
      </c>
    </row>
    <row r="127" spans="1:9" ht="20.100000000000001" customHeight="1" x14ac:dyDescent="0.2">
      <c r="A127" s="6"/>
      <c r="B127" s="58" t="s">
        <v>22</v>
      </c>
      <c r="C127" s="63" t="s">
        <v>47</v>
      </c>
      <c r="D127" s="53"/>
      <c r="E127" s="64"/>
      <c r="F127" s="62"/>
      <c r="G127" s="56"/>
      <c r="H127" s="57">
        <f t="shared" si="8"/>
        <v>0</v>
      </c>
    </row>
    <row r="128" spans="1:9" ht="39.950000000000003" customHeight="1" x14ac:dyDescent="0.2">
      <c r="A128" s="6"/>
      <c r="B128" s="60" t="s">
        <v>24</v>
      </c>
      <c r="C128" s="63" t="s">
        <v>48</v>
      </c>
      <c r="D128" s="53"/>
      <c r="E128" s="54" t="s">
        <v>26</v>
      </c>
      <c r="F128" s="62">
        <v>30</v>
      </c>
      <c r="G128" s="23"/>
      <c r="H128" s="57">
        <f t="shared" si="8"/>
        <v>0</v>
      </c>
    </row>
    <row r="129" spans="1:9" ht="39.950000000000003" customHeight="1" x14ac:dyDescent="0.2">
      <c r="A129" s="6"/>
      <c r="B129" s="60" t="s">
        <v>29</v>
      </c>
      <c r="C129" s="63" t="s">
        <v>129</v>
      </c>
      <c r="D129" s="53"/>
      <c r="E129" s="54" t="s">
        <v>26</v>
      </c>
      <c r="F129" s="62">
        <v>15</v>
      </c>
      <c r="G129" s="23"/>
      <c r="H129" s="57">
        <f t="shared" si="8"/>
        <v>0</v>
      </c>
    </row>
    <row r="130" spans="1:9" ht="20.100000000000001" customHeight="1" x14ac:dyDescent="0.2">
      <c r="A130" s="6"/>
      <c r="B130" s="51" t="s">
        <v>158</v>
      </c>
      <c r="C130" s="52" t="s">
        <v>52</v>
      </c>
      <c r="D130" s="53" t="s">
        <v>21</v>
      </c>
      <c r="E130" s="54"/>
      <c r="F130" s="62"/>
      <c r="G130" s="56"/>
      <c r="H130" s="57">
        <f t="shared" si="8"/>
        <v>0</v>
      </c>
    </row>
    <row r="131" spans="1:9" ht="20.100000000000001" customHeight="1" x14ac:dyDescent="0.2">
      <c r="A131" s="6"/>
      <c r="B131" s="58" t="s">
        <v>22</v>
      </c>
      <c r="C131" s="52" t="s">
        <v>47</v>
      </c>
      <c r="D131" s="59"/>
      <c r="E131" s="54" t="s">
        <v>1</v>
      </c>
      <c r="F131" s="62">
        <v>10</v>
      </c>
      <c r="G131" s="23"/>
      <c r="H131" s="57">
        <f t="shared" si="8"/>
        <v>0</v>
      </c>
    </row>
    <row r="132" spans="1:9" ht="39.950000000000003" customHeight="1" x14ac:dyDescent="0.2">
      <c r="A132" s="6"/>
      <c r="B132" s="51" t="s">
        <v>159</v>
      </c>
      <c r="C132" s="52" t="s">
        <v>58</v>
      </c>
      <c r="D132" s="53" t="s">
        <v>21</v>
      </c>
      <c r="E132" s="54"/>
      <c r="F132" s="62"/>
      <c r="G132" s="56"/>
      <c r="H132" s="57">
        <f t="shared" si="8"/>
        <v>0</v>
      </c>
    </row>
    <row r="133" spans="1:9" ht="20.100000000000001" customHeight="1" x14ac:dyDescent="0.2">
      <c r="A133" s="6"/>
      <c r="B133" s="58" t="s">
        <v>22</v>
      </c>
      <c r="C133" s="52" t="s">
        <v>130</v>
      </c>
      <c r="D133" s="59"/>
      <c r="E133" s="54"/>
      <c r="F133" s="62"/>
      <c r="G133" s="56"/>
      <c r="H133" s="57">
        <f t="shared" si="8"/>
        <v>0</v>
      </c>
    </row>
    <row r="134" spans="1:9" ht="19.5" customHeight="1" x14ac:dyDescent="0.2">
      <c r="A134" s="6"/>
      <c r="B134" s="60" t="s">
        <v>24</v>
      </c>
      <c r="C134" s="52" t="s">
        <v>73</v>
      </c>
      <c r="D134" s="59"/>
      <c r="E134" s="54" t="s">
        <v>1</v>
      </c>
      <c r="F134" s="62">
        <v>1</v>
      </c>
      <c r="G134" s="23"/>
      <c r="H134" s="57">
        <f t="shared" si="8"/>
        <v>0</v>
      </c>
    </row>
    <row r="135" spans="1:9" ht="20.100000000000001" customHeight="1" x14ac:dyDescent="0.2">
      <c r="A135" s="6"/>
      <c r="B135" s="58" t="s">
        <v>27</v>
      </c>
      <c r="C135" s="52" t="s">
        <v>137</v>
      </c>
      <c r="D135" s="59"/>
      <c r="E135" s="54"/>
      <c r="F135" s="62"/>
      <c r="G135" s="56"/>
      <c r="H135" s="57">
        <f t="shared" si="8"/>
        <v>0</v>
      </c>
    </row>
    <row r="136" spans="1:9" ht="19.5" customHeight="1" x14ac:dyDescent="0.2">
      <c r="A136" s="6"/>
      <c r="B136" s="60" t="s">
        <v>24</v>
      </c>
      <c r="C136" s="52" t="s">
        <v>23</v>
      </c>
      <c r="D136" s="59"/>
      <c r="E136" s="54" t="s">
        <v>1</v>
      </c>
      <c r="F136" s="62">
        <v>1</v>
      </c>
      <c r="G136" s="23"/>
      <c r="H136" s="57">
        <f t="shared" si="8"/>
        <v>0</v>
      </c>
    </row>
    <row r="137" spans="1:9" ht="39.950000000000003" customHeight="1" x14ac:dyDescent="0.2">
      <c r="A137" s="6"/>
      <c r="B137" s="51" t="s">
        <v>160</v>
      </c>
      <c r="C137" s="52" t="s">
        <v>60</v>
      </c>
      <c r="D137" s="53" t="s">
        <v>239</v>
      </c>
      <c r="E137" s="54"/>
      <c r="F137" s="62"/>
      <c r="G137" s="56"/>
      <c r="H137" s="57">
        <f t="shared" si="8"/>
        <v>0</v>
      </c>
    </row>
    <row r="138" spans="1:9" ht="20.100000000000001" customHeight="1" x14ac:dyDescent="0.2">
      <c r="A138" s="6"/>
      <c r="B138" s="58" t="s">
        <v>22</v>
      </c>
      <c r="C138" s="52" t="s">
        <v>47</v>
      </c>
      <c r="D138" s="59"/>
      <c r="E138" s="54" t="s">
        <v>1</v>
      </c>
      <c r="F138" s="62">
        <v>10</v>
      </c>
      <c r="G138" s="23"/>
      <c r="H138" s="57">
        <f t="shared" si="8"/>
        <v>0</v>
      </c>
    </row>
    <row r="139" spans="1:9" ht="20.100000000000001" customHeight="1" x14ac:dyDescent="0.2">
      <c r="A139" s="12" t="s">
        <v>15</v>
      </c>
      <c r="B139" s="51" t="s">
        <v>161</v>
      </c>
      <c r="C139" s="52" t="s">
        <v>66</v>
      </c>
      <c r="D139" s="53" t="s">
        <v>21</v>
      </c>
      <c r="E139" s="54" t="s">
        <v>1</v>
      </c>
      <c r="F139" s="62">
        <v>10</v>
      </c>
      <c r="G139" s="23"/>
      <c r="H139" s="57">
        <f t="shared" si="8"/>
        <v>0</v>
      </c>
      <c r="I139" s="11"/>
    </row>
    <row r="140" spans="1:9" ht="20.100000000000001" customHeight="1" x14ac:dyDescent="0.2">
      <c r="A140" s="10" t="s">
        <v>16</v>
      </c>
      <c r="B140" s="51" t="s">
        <v>162</v>
      </c>
      <c r="C140" s="52" t="s">
        <v>86</v>
      </c>
      <c r="D140" s="53" t="s">
        <v>227</v>
      </c>
      <c r="E140" s="54"/>
      <c r="F140" s="62"/>
      <c r="G140" s="56"/>
      <c r="H140" s="57">
        <f t="shared" si="8"/>
        <v>0</v>
      </c>
      <c r="I140" s="28"/>
    </row>
    <row r="141" spans="1:9" ht="20.100000000000001" customHeight="1" x14ac:dyDescent="0.2">
      <c r="A141" s="6"/>
      <c r="B141" s="58" t="s">
        <v>22</v>
      </c>
      <c r="C141" s="52" t="s">
        <v>87</v>
      </c>
      <c r="D141" s="59"/>
      <c r="E141" s="54" t="s">
        <v>70</v>
      </c>
      <c r="F141" s="62">
        <v>15</v>
      </c>
      <c r="G141" s="23"/>
      <c r="H141" s="57">
        <f t="shared" si="8"/>
        <v>0</v>
      </c>
    </row>
    <row r="142" spans="1:9" ht="20.100000000000001" customHeight="1" x14ac:dyDescent="0.2">
      <c r="A142" s="10" t="s">
        <v>16</v>
      </c>
      <c r="B142" s="51" t="s">
        <v>163</v>
      </c>
      <c r="C142" s="52" t="s">
        <v>131</v>
      </c>
      <c r="D142" s="53" t="s">
        <v>240</v>
      </c>
      <c r="E142" s="54"/>
      <c r="F142" s="62"/>
      <c r="G142" s="56"/>
      <c r="H142" s="57">
        <f t="shared" si="8"/>
        <v>0</v>
      </c>
    </row>
    <row r="143" spans="1:9" ht="20.100000000000001" customHeight="1" x14ac:dyDescent="0.2">
      <c r="A143" s="6"/>
      <c r="B143" s="58" t="s">
        <v>22</v>
      </c>
      <c r="C143" s="52" t="s">
        <v>229</v>
      </c>
      <c r="D143" s="59"/>
      <c r="E143" s="54" t="s">
        <v>70</v>
      </c>
      <c r="F143" s="62">
        <v>10</v>
      </c>
      <c r="G143" s="23"/>
      <c r="H143" s="57">
        <f t="shared" si="8"/>
        <v>0</v>
      </c>
    </row>
    <row r="144" spans="1:9" ht="20.100000000000001" customHeight="1" x14ac:dyDescent="0.2">
      <c r="A144" s="10" t="s">
        <v>16</v>
      </c>
      <c r="B144" s="51" t="s">
        <v>164</v>
      </c>
      <c r="C144" s="52" t="s">
        <v>89</v>
      </c>
      <c r="D144" s="53" t="s">
        <v>241</v>
      </c>
      <c r="E144" s="54"/>
      <c r="F144" s="62"/>
      <c r="G144" s="56"/>
      <c r="H144" s="57">
        <f t="shared" si="8"/>
        <v>0</v>
      </c>
    </row>
    <row r="145" spans="1:9" ht="20.100000000000001" customHeight="1" x14ac:dyDescent="0.2">
      <c r="A145" s="6"/>
      <c r="B145" s="58" t="s">
        <v>22</v>
      </c>
      <c r="C145" s="52" t="s">
        <v>133</v>
      </c>
      <c r="D145" s="59"/>
      <c r="E145" s="54" t="s">
        <v>26</v>
      </c>
      <c r="F145" s="62">
        <v>10</v>
      </c>
      <c r="G145" s="23"/>
      <c r="H145" s="57">
        <f t="shared" si="8"/>
        <v>0</v>
      </c>
    </row>
    <row r="146" spans="1:9" ht="20.100000000000001" customHeight="1" x14ac:dyDescent="0.2">
      <c r="A146" s="6"/>
      <c r="B146" s="58" t="s">
        <v>27</v>
      </c>
      <c r="C146" s="52" t="s">
        <v>134</v>
      </c>
      <c r="D146" s="59"/>
      <c r="E146" s="54" t="s">
        <v>26</v>
      </c>
      <c r="F146" s="62">
        <v>5</v>
      </c>
      <c r="G146" s="23"/>
      <c r="H146" s="57">
        <f t="shared" si="8"/>
        <v>0</v>
      </c>
    </row>
    <row r="147" spans="1:9" ht="39.950000000000003" customHeight="1" thickBot="1" x14ac:dyDescent="0.25">
      <c r="A147" s="12" t="s">
        <v>17</v>
      </c>
      <c r="B147" s="51" t="s">
        <v>165</v>
      </c>
      <c r="C147" s="65" t="s">
        <v>135</v>
      </c>
      <c r="D147" s="66" t="s">
        <v>242</v>
      </c>
      <c r="E147" s="54" t="s">
        <v>91</v>
      </c>
      <c r="F147" s="67">
        <v>2</v>
      </c>
      <c r="G147" s="23"/>
      <c r="H147" s="57">
        <f t="shared" si="8"/>
        <v>0</v>
      </c>
      <c r="I147" s="28"/>
    </row>
    <row r="148" spans="1:9" ht="36" customHeight="1" thickBot="1" x14ac:dyDescent="0.25">
      <c r="A148" s="6"/>
      <c r="B148" s="75" t="s">
        <v>152</v>
      </c>
      <c r="C148" s="76"/>
      <c r="D148" s="76"/>
      <c r="E148" s="76"/>
      <c r="F148" s="76"/>
      <c r="G148" s="76"/>
      <c r="H148" s="68">
        <f>SUM(H115:H147)</f>
        <v>0</v>
      </c>
    </row>
    <row r="149" spans="1:9" ht="36" customHeight="1" thickBot="1" x14ac:dyDescent="0.25">
      <c r="A149" s="6"/>
      <c r="B149" s="72" t="s">
        <v>223</v>
      </c>
      <c r="C149" s="73"/>
      <c r="D149" s="73"/>
      <c r="E149" s="73"/>
      <c r="F149" s="73"/>
      <c r="G149" s="73"/>
      <c r="H149" s="74"/>
    </row>
    <row r="150" spans="1:9" ht="20.100000000000001" customHeight="1" x14ac:dyDescent="0.2">
      <c r="A150" s="6"/>
      <c r="B150" s="51" t="s">
        <v>166</v>
      </c>
      <c r="C150" s="52" t="s">
        <v>20</v>
      </c>
      <c r="D150" s="53" t="s">
        <v>21</v>
      </c>
      <c r="E150" s="54"/>
      <c r="F150" s="55"/>
      <c r="G150" s="56"/>
      <c r="H150" s="57">
        <f t="shared" ref="H150:H151" si="9">ROUND(G150*F150,2)</f>
        <v>0</v>
      </c>
    </row>
    <row r="151" spans="1:9" ht="20.100000000000001" customHeight="1" x14ac:dyDescent="0.2">
      <c r="A151" s="6"/>
      <c r="B151" s="58" t="s">
        <v>22</v>
      </c>
      <c r="C151" s="52" t="s">
        <v>139</v>
      </c>
      <c r="D151" s="59"/>
      <c r="E151" s="54"/>
      <c r="F151" s="55"/>
      <c r="G151" s="56"/>
      <c r="H151" s="57">
        <f t="shared" si="9"/>
        <v>0</v>
      </c>
    </row>
    <row r="152" spans="1:9" ht="39.950000000000003" customHeight="1" x14ac:dyDescent="0.2">
      <c r="A152" s="6"/>
      <c r="B152" s="60" t="s">
        <v>24</v>
      </c>
      <c r="C152" s="52" t="s">
        <v>25</v>
      </c>
      <c r="D152" s="59"/>
      <c r="E152" s="54" t="s">
        <v>26</v>
      </c>
      <c r="F152" s="61">
        <v>45</v>
      </c>
      <c r="G152" s="23"/>
      <c r="H152" s="57">
        <f>ROUND(G152*F152,2)</f>
        <v>0</v>
      </c>
      <c r="I152" s="28"/>
    </row>
    <row r="153" spans="1:9" ht="39.950000000000003" customHeight="1" x14ac:dyDescent="0.2">
      <c r="A153" s="6"/>
      <c r="B153" s="60" t="s">
        <v>29</v>
      </c>
      <c r="C153" s="52" t="s">
        <v>74</v>
      </c>
      <c r="D153" s="59"/>
      <c r="E153" s="54" t="s">
        <v>26</v>
      </c>
      <c r="F153" s="61">
        <v>174</v>
      </c>
      <c r="G153" s="23"/>
      <c r="H153" s="57">
        <f t="shared" ref="H153:H191" si="10">ROUND(G153*F153,2)</f>
        <v>0</v>
      </c>
    </row>
    <row r="154" spans="1:9" ht="20.100000000000001" customHeight="1" x14ac:dyDescent="0.2">
      <c r="A154" s="6"/>
      <c r="B154" s="51" t="s">
        <v>167</v>
      </c>
      <c r="C154" s="52" t="s">
        <v>32</v>
      </c>
      <c r="D154" s="53" t="s">
        <v>21</v>
      </c>
      <c r="E154" s="54"/>
      <c r="F154" s="61"/>
      <c r="G154" s="56"/>
      <c r="H154" s="57">
        <f t="shared" si="10"/>
        <v>0</v>
      </c>
    </row>
    <row r="155" spans="1:9" ht="20.100000000000001" customHeight="1" x14ac:dyDescent="0.2">
      <c r="A155" s="6"/>
      <c r="B155" s="58" t="s">
        <v>22</v>
      </c>
      <c r="C155" s="52" t="s">
        <v>34</v>
      </c>
      <c r="D155" s="59"/>
      <c r="E155" s="54" t="s">
        <v>1</v>
      </c>
      <c r="F155" s="62">
        <v>2</v>
      </c>
      <c r="G155" s="23"/>
      <c r="H155" s="57">
        <f t="shared" si="10"/>
        <v>0</v>
      </c>
    </row>
    <row r="156" spans="1:9" ht="20.100000000000001" customHeight="1" x14ac:dyDescent="0.2">
      <c r="A156" s="6"/>
      <c r="B156" s="51" t="s">
        <v>168</v>
      </c>
      <c r="C156" s="52" t="s">
        <v>36</v>
      </c>
      <c r="D156" s="53" t="s">
        <v>21</v>
      </c>
      <c r="E156" s="54"/>
      <c r="F156" s="62"/>
      <c r="G156" s="56"/>
      <c r="H156" s="57">
        <f t="shared" si="10"/>
        <v>0</v>
      </c>
    </row>
    <row r="157" spans="1:9" ht="20.100000000000001" customHeight="1" x14ac:dyDescent="0.2">
      <c r="A157" s="6"/>
      <c r="B157" s="58" t="s">
        <v>22</v>
      </c>
      <c r="C157" s="52" t="s">
        <v>139</v>
      </c>
      <c r="D157" s="59"/>
      <c r="E157" s="54" t="s">
        <v>1</v>
      </c>
      <c r="F157" s="62">
        <v>3</v>
      </c>
      <c r="G157" s="23"/>
      <c r="H157" s="57">
        <f t="shared" si="10"/>
        <v>0</v>
      </c>
    </row>
    <row r="158" spans="1:9" ht="20.100000000000001" customHeight="1" x14ac:dyDescent="0.2">
      <c r="A158" s="6"/>
      <c r="B158" s="51" t="s">
        <v>169</v>
      </c>
      <c r="C158" s="52" t="s">
        <v>38</v>
      </c>
      <c r="D158" s="53" t="s">
        <v>21</v>
      </c>
      <c r="E158" s="54"/>
      <c r="F158" s="62"/>
      <c r="G158" s="56"/>
      <c r="H158" s="57">
        <f t="shared" si="10"/>
        <v>0</v>
      </c>
    </row>
    <row r="159" spans="1:9" ht="20.100000000000001" customHeight="1" x14ac:dyDescent="0.2">
      <c r="A159" s="6"/>
      <c r="B159" s="58" t="s">
        <v>22</v>
      </c>
      <c r="C159" s="52" t="s">
        <v>42</v>
      </c>
      <c r="D159" s="59"/>
      <c r="E159" s="54"/>
      <c r="F159" s="62"/>
      <c r="G159" s="56"/>
      <c r="H159" s="57">
        <f t="shared" si="10"/>
        <v>0</v>
      </c>
    </row>
    <row r="160" spans="1:9" ht="20.100000000000001" customHeight="1" x14ac:dyDescent="0.2">
      <c r="A160" s="6"/>
      <c r="B160" s="60" t="s">
        <v>24</v>
      </c>
      <c r="C160" s="52" t="s">
        <v>140</v>
      </c>
      <c r="D160" s="59"/>
      <c r="E160" s="54" t="s">
        <v>1</v>
      </c>
      <c r="F160" s="62">
        <v>4</v>
      </c>
      <c r="G160" s="23"/>
      <c r="H160" s="57">
        <f t="shared" si="10"/>
        <v>0</v>
      </c>
    </row>
    <row r="161" spans="1:9" ht="20.100000000000001" customHeight="1" x14ac:dyDescent="0.2">
      <c r="A161" s="6"/>
      <c r="B161" s="51" t="s">
        <v>170</v>
      </c>
      <c r="C161" s="63" t="s">
        <v>46</v>
      </c>
      <c r="D161" s="53" t="s">
        <v>21</v>
      </c>
      <c r="E161" s="64"/>
      <c r="F161" s="62"/>
      <c r="G161" s="56"/>
      <c r="H161" s="57">
        <f t="shared" si="10"/>
        <v>0</v>
      </c>
    </row>
    <row r="162" spans="1:9" ht="20.100000000000001" customHeight="1" x14ac:dyDescent="0.2">
      <c r="A162" s="6"/>
      <c r="B162" s="58" t="s">
        <v>22</v>
      </c>
      <c r="C162" s="63" t="s">
        <v>47</v>
      </c>
      <c r="D162" s="53"/>
      <c r="E162" s="64"/>
      <c r="F162" s="62"/>
      <c r="G162" s="56"/>
      <c r="H162" s="57">
        <f t="shared" si="10"/>
        <v>0</v>
      </c>
    </row>
    <row r="163" spans="1:9" ht="39.950000000000003" customHeight="1" x14ac:dyDescent="0.2">
      <c r="A163" s="6"/>
      <c r="B163" s="60" t="s">
        <v>24</v>
      </c>
      <c r="C163" s="63" t="s">
        <v>48</v>
      </c>
      <c r="D163" s="53"/>
      <c r="E163" s="54" t="s">
        <v>26</v>
      </c>
      <c r="F163" s="62">
        <v>170</v>
      </c>
      <c r="G163" s="23"/>
      <c r="H163" s="57">
        <f t="shared" si="10"/>
        <v>0</v>
      </c>
      <c r="I163" s="28"/>
    </row>
    <row r="164" spans="1:9" ht="39.950000000000003" customHeight="1" x14ac:dyDescent="0.2">
      <c r="A164" s="6"/>
      <c r="B164" s="60" t="s">
        <v>29</v>
      </c>
      <c r="C164" s="63" t="s">
        <v>129</v>
      </c>
      <c r="D164" s="53"/>
      <c r="E164" s="54" t="s">
        <v>26</v>
      </c>
      <c r="F164" s="62">
        <v>25</v>
      </c>
      <c r="G164" s="23"/>
      <c r="H164" s="57">
        <f t="shared" si="10"/>
        <v>0</v>
      </c>
      <c r="I164" s="30"/>
    </row>
    <row r="165" spans="1:9" ht="20.100000000000001" customHeight="1" x14ac:dyDescent="0.2">
      <c r="A165" s="6"/>
      <c r="B165" s="51" t="s">
        <v>171</v>
      </c>
      <c r="C165" s="52" t="s">
        <v>52</v>
      </c>
      <c r="D165" s="53" t="s">
        <v>21</v>
      </c>
      <c r="E165" s="54"/>
      <c r="F165" s="62"/>
      <c r="G165" s="56"/>
      <c r="H165" s="57">
        <f t="shared" si="10"/>
        <v>0</v>
      </c>
    </row>
    <row r="166" spans="1:9" ht="20.100000000000001" customHeight="1" x14ac:dyDescent="0.2">
      <c r="A166" s="6"/>
      <c r="B166" s="58" t="s">
        <v>22</v>
      </c>
      <c r="C166" s="52" t="s">
        <v>47</v>
      </c>
      <c r="D166" s="59"/>
      <c r="E166" s="54" t="s">
        <v>1</v>
      </c>
      <c r="F166" s="62">
        <v>36</v>
      </c>
      <c r="G166" s="23"/>
      <c r="H166" s="57">
        <f t="shared" si="10"/>
        <v>0</v>
      </c>
      <c r="I166" s="28"/>
    </row>
    <row r="167" spans="1:9" ht="20.100000000000001" customHeight="1" x14ac:dyDescent="0.2">
      <c r="A167" s="6"/>
      <c r="B167" s="58" t="s">
        <v>27</v>
      </c>
      <c r="C167" s="52" t="s">
        <v>101</v>
      </c>
      <c r="D167" s="59"/>
      <c r="E167" s="54" t="s">
        <v>1</v>
      </c>
      <c r="F167" s="62">
        <v>1</v>
      </c>
      <c r="G167" s="23"/>
      <c r="H167" s="57">
        <f t="shared" si="10"/>
        <v>0</v>
      </c>
      <c r="I167" s="28"/>
    </row>
    <row r="168" spans="1:9" ht="20.100000000000001" customHeight="1" x14ac:dyDescent="0.2">
      <c r="A168" s="6"/>
      <c r="B168" s="51" t="s">
        <v>172</v>
      </c>
      <c r="C168" s="52" t="s">
        <v>54</v>
      </c>
      <c r="D168" s="53" t="s">
        <v>21</v>
      </c>
      <c r="E168" s="54"/>
      <c r="F168" s="62"/>
      <c r="G168" s="56"/>
      <c r="H168" s="57">
        <f t="shared" si="10"/>
        <v>0</v>
      </c>
      <c r="I168" s="28"/>
    </row>
    <row r="169" spans="1:9" ht="20.100000000000001" customHeight="1" x14ac:dyDescent="0.2">
      <c r="A169" s="6"/>
      <c r="B169" s="58" t="s">
        <v>22</v>
      </c>
      <c r="C169" s="52" t="s">
        <v>47</v>
      </c>
      <c r="D169" s="59"/>
      <c r="E169" s="54" t="s">
        <v>1</v>
      </c>
      <c r="F169" s="62">
        <v>21</v>
      </c>
      <c r="G169" s="23"/>
      <c r="H169" s="57">
        <f t="shared" si="10"/>
        <v>0</v>
      </c>
      <c r="I169" s="28"/>
    </row>
    <row r="170" spans="1:9" ht="20.100000000000001" customHeight="1" x14ac:dyDescent="0.2">
      <c r="A170" s="6"/>
      <c r="B170" s="51" t="s">
        <v>173</v>
      </c>
      <c r="C170" s="52" t="s">
        <v>56</v>
      </c>
      <c r="D170" s="53" t="s">
        <v>21</v>
      </c>
      <c r="E170" s="54"/>
      <c r="F170" s="62"/>
      <c r="G170" s="56"/>
      <c r="H170" s="57">
        <f t="shared" si="10"/>
        <v>0</v>
      </c>
    </row>
    <row r="171" spans="1:9" ht="20.100000000000001" customHeight="1" x14ac:dyDescent="0.2">
      <c r="A171" s="6"/>
      <c r="B171" s="58" t="s">
        <v>22</v>
      </c>
      <c r="C171" s="52" t="s">
        <v>47</v>
      </c>
      <c r="D171" s="59"/>
      <c r="E171" s="54" t="s">
        <v>1</v>
      </c>
      <c r="F171" s="62">
        <v>21</v>
      </c>
      <c r="G171" s="23"/>
      <c r="H171" s="57">
        <f t="shared" si="10"/>
        <v>0</v>
      </c>
      <c r="I171" s="28"/>
    </row>
    <row r="172" spans="1:9" ht="39.950000000000003" customHeight="1" x14ac:dyDescent="0.2">
      <c r="A172" s="6"/>
      <c r="B172" s="51" t="s">
        <v>174</v>
      </c>
      <c r="C172" s="52" t="s">
        <v>58</v>
      </c>
      <c r="D172" s="53" t="s">
        <v>21</v>
      </c>
      <c r="E172" s="54"/>
      <c r="F172" s="62"/>
      <c r="G172" s="56"/>
      <c r="H172" s="57">
        <f t="shared" si="10"/>
        <v>0</v>
      </c>
    </row>
    <row r="173" spans="1:9" ht="20.100000000000001" customHeight="1" x14ac:dyDescent="0.2">
      <c r="A173" s="6"/>
      <c r="B173" s="58" t="s">
        <v>22</v>
      </c>
      <c r="C173" s="52" t="s">
        <v>137</v>
      </c>
      <c r="D173" s="59"/>
      <c r="E173" s="54"/>
      <c r="F173" s="62"/>
      <c r="G173" s="56"/>
      <c r="H173" s="57">
        <f t="shared" si="10"/>
        <v>0</v>
      </c>
    </row>
    <row r="174" spans="1:9" ht="19.5" customHeight="1" x14ac:dyDescent="0.2">
      <c r="A174" s="6"/>
      <c r="B174" s="60" t="s">
        <v>24</v>
      </c>
      <c r="C174" s="52" t="s">
        <v>139</v>
      </c>
      <c r="D174" s="59"/>
      <c r="E174" s="54" t="s">
        <v>1</v>
      </c>
      <c r="F174" s="62">
        <v>1</v>
      </c>
      <c r="G174" s="23"/>
      <c r="H174" s="57">
        <f t="shared" si="10"/>
        <v>0</v>
      </c>
    </row>
    <row r="175" spans="1:9" ht="39.950000000000003" customHeight="1" x14ac:dyDescent="0.2">
      <c r="A175" s="6"/>
      <c r="B175" s="51" t="s">
        <v>175</v>
      </c>
      <c r="C175" s="52" t="s">
        <v>60</v>
      </c>
      <c r="D175" s="53" t="s">
        <v>239</v>
      </c>
      <c r="E175" s="54"/>
      <c r="F175" s="62"/>
      <c r="G175" s="56"/>
      <c r="H175" s="57">
        <f t="shared" si="10"/>
        <v>0</v>
      </c>
    </row>
    <row r="176" spans="1:9" ht="20.100000000000001" customHeight="1" x14ac:dyDescent="0.2">
      <c r="A176" s="6"/>
      <c r="B176" s="58" t="s">
        <v>22</v>
      </c>
      <c r="C176" s="52" t="s">
        <v>231</v>
      </c>
      <c r="D176" s="59"/>
      <c r="E176" s="54" t="s">
        <v>1</v>
      </c>
      <c r="F176" s="62">
        <v>20</v>
      </c>
      <c r="G176" s="23"/>
      <c r="H176" s="57">
        <f t="shared" si="10"/>
        <v>0</v>
      </c>
    </row>
    <row r="177" spans="1:9" ht="20.100000000000001" customHeight="1" x14ac:dyDescent="0.2">
      <c r="A177" s="6"/>
      <c r="B177" s="58" t="s">
        <v>27</v>
      </c>
      <c r="C177" s="52" t="s">
        <v>47</v>
      </c>
      <c r="D177" s="59"/>
      <c r="E177" s="54" t="s">
        <v>1</v>
      </c>
      <c r="F177" s="62">
        <v>16</v>
      </c>
      <c r="G177" s="23"/>
      <c r="H177" s="57">
        <f t="shared" si="10"/>
        <v>0</v>
      </c>
    </row>
    <row r="178" spans="1:9" ht="20.100000000000001" customHeight="1" x14ac:dyDescent="0.2">
      <c r="A178" s="6"/>
      <c r="B178" s="58" t="s">
        <v>30</v>
      </c>
      <c r="C178" s="52" t="s">
        <v>101</v>
      </c>
      <c r="D178" s="59"/>
      <c r="E178" s="54" t="s">
        <v>1</v>
      </c>
      <c r="F178" s="62">
        <v>1</v>
      </c>
      <c r="G178" s="23"/>
      <c r="H178" s="57">
        <f t="shared" si="10"/>
        <v>0</v>
      </c>
    </row>
    <row r="179" spans="1:9" ht="20.100000000000001" customHeight="1" x14ac:dyDescent="0.2">
      <c r="A179" s="6"/>
      <c r="B179" s="51" t="s">
        <v>176</v>
      </c>
      <c r="C179" s="52" t="s">
        <v>62</v>
      </c>
      <c r="D179" s="53" t="s">
        <v>21</v>
      </c>
      <c r="E179" s="54"/>
      <c r="F179" s="62"/>
      <c r="G179" s="56"/>
      <c r="H179" s="57">
        <f t="shared" si="10"/>
        <v>0</v>
      </c>
    </row>
    <row r="180" spans="1:9" ht="20.100000000000001" customHeight="1" x14ac:dyDescent="0.2">
      <c r="A180" s="10" t="s">
        <v>14</v>
      </c>
      <c r="B180" s="58" t="s">
        <v>22</v>
      </c>
      <c r="C180" s="52" t="s">
        <v>64</v>
      </c>
      <c r="D180" s="59"/>
      <c r="E180" s="54" t="s">
        <v>1</v>
      </c>
      <c r="F180" s="62">
        <v>32</v>
      </c>
      <c r="G180" s="23"/>
      <c r="H180" s="57">
        <f t="shared" si="10"/>
        <v>0</v>
      </c>
      <c r="I180" s="31"/>
    </row>
    <row r="181" spans="1:9" ht="20.100000000000001" customHeight="1" x14ac:dyDescent="0.2">
      <c r="A181" s="12" t="s">
        <v>15</v>
      </c>
      <c r="B181" s="51" t="s">
        <v>177</v>
      </c>
      <c r="C181" s="52" t="s">
        <v>66</v>
      </c>
      <c r="D181" s="53" t="s">
        <v>21</v>
      </c>
      <c r="E181" s="54" t="s">
        <v>1</v>
      </c>
      <c r="F181" s="62">
        <v>16</v>
      </c>
      <c r="G181" s="23"/>
      <c r="H181" s="57">
        <f t="shared" si="10"/>
        <v>0</v>
      </c>
      <c r="I181" s="11"/>
    </row>
    <row r="182" spans="1:9" ht="19.5" customHeight="1" x14ac:dyDescent="0.2">
      <c r="A182" s="10" t="s">
        <v>16</v>
      </c>
      <c r="B182" s="51" t="s">
        <v>178</v>
      </c>
      <c r="C182" s="52" t="s">
        <v>86</v>
      </c>
      <c r="D182" s="53" t="s">
        <v>227</v>
      </c>
      <c r="E182" s="54"/>
      <c r="F182" s="62"/>
      <c r="G182" s="56"/>
      <c r="H182" s="57">
        <f t="shared" si="10"/>
        <v>0</v>
      </c>
    </row>
    <row r="183" spans="1:9" ht="20.100000000000001" customHeight="1" x14ac:dyDescent="0.2">
      <c r="A183" s="6"/>
      <c r="B183" s="58" t="s">
        <v>22</v>
      </c>
      <c r="C183" s="52" t="s">
        <v>87</v>
      </c>
      <c r="D183" s="59"/>
      <c r="E183" s="54" t="s">
        <v>70</v>
      </c>
      <c r="F183" s="62">
        <v>180</v>
      </c>
      <c r="G183" s="23"/>
      <c r="H183" s="57">
        <f t="shared" si="10"/>
        <v>0</v>
      </c>
      <c r="I183" s="28"/>
    </row>
    <row r="184" spans="1:9" ht="20.100000000000001" customHeight="1" x14ac:dyDescent="0.2">
      <c r="A184" s="6"/>
      <c r="B184" s="58" t="s">
        <v>27</v>
      </c>
      <c r="C184" s="52" t="s">
        <v>121</v>
      </c>
      <c r="D184" s="59"/>
      <c r="E184" s="54" t="s">
        <v>70</v>
      </c>
      <c r="F184" s="62">
        <v>40</v>
      </c>
      <c r="G184" s="23"/>
      <c r="H184" s="57">
        <f t="shared" si="10"/>
        <v>0</v>
      </c>
      <c r="I184" s="28"/>
    </row>
    <row r="185" spans="1:9" ht="20.100000000000001" customHeight="1" x14ac:dyDescent="0.2">
      <c r="A185" s="10" t="s">
        <v>16</v>
      </c>
      <c r="B185" s="51" t="s">
        <v>179</v>
      </c>
      <c r="C185" s="52" t="s">
        <v>131</v>
      </c>
      <c r="D185" s="53" t="s">
        <v>240</v>
      </c>
      <c r="E185" s="54"/>
      <c r="F185" s="62"/>
      <c r="G185" s="56"/>
      <c r="H185" s="57">
        <f t="shared" si="10"/>
        <v>0</v>
      </c>
    </row>
    <row r="186" spans="1:9" ht="20.100000000000001" customHeight="1" x14ac:dyDescent="0.2">
      <c r="A186" s="6"/>
      <c r="B186" s="58" t="s">
        <v>22</v>
      </c>
      <c r="C186" s="52" t="s">
        <v>229</v>
      </c>
      <c r="D186" s="59"/>
      <c r="E186" s="54" t="s">
        <v>70</v>
      </c>
      <c r="F186" s="62">
        <v>120</v>
      </c>
      <c r="G186" s="23"/>
      <c r="H186" s="57">
        <f t="shared" si="10"/>
        <v>0</v>
      </c>
      <c r="I186" s="28"/>
    </row>
    <row r="187" spans="1:9" ht="20.100000000000001" customHeight="1" x14ac:dyDescent="0.2">
      <c r="A187" s="10" t="s">
        <v>16</v>
      </c>
      <c r="B187" s="51" t="s">
        <v>180</v>
      </c>
      <c r="C187" s="52" t="s">
        <v>89</v>
      </c>
      <c r="D187" s="53" t="s">
        <v>241</v>
      </c>
      <c r="E187" s="54"/>
      <c r="F187" s="62"/>
      <c r="G187" s="56"/>
      <c r="H187" s="57">
        <f t="shared" si="10"/>
        <v>0</v>
      </c>
    </row>
    <row r="188" spans="1:9" ht="20.100000000000001" customHeight="1" x14ac:dyDescent="0.2">
      <c r="A188" s="6"/>
      <c r="B188" s="58" t="s">
        <v>22</v>
      </c>
      <c r="C188" s="52" t="s">
        <v>133</v>
      </c>
      <c r="D188" s="59"/>
      <c r="E188" s="54" t="s">
        <v>26</v>
      </c>
      <c r="F188" s="62">
        <v>80</v>
      </c>
      <c r="G188" s="23"/>
      <c r="H188" s="57">
        <f t="shared" si="10"/>
        <v>0</v>
      </c>
    </row>
    <row r="189" spans="1:9" ht="20.100000000000001" customHeight="1" x14ac:dyDescent="0.2">
      <c r="A189" s="6"/>
      <c r="B189" s="58" t="s">
        <v>27</v>
      </c>
      <c r="C189" s="52" t="s">
        <v>134</v>
      </c>
      <c r="D189" s="59"/>
      <c r="E189" s="54" t="s">
        <v>26</v>
      </c>
      <c r="F189" s="62">
        <v>5</v>
      </c>
      <c r="G189" s="23"/>
      <c r="H189" s="57">
        <f t="shared" si="10"/>
        <v>0</v>
      </c>
    </row>
    <row r="190" spans="1:9" ht="20.100000000000001" customHeight="1" x14ac:dyDescent="0.2">
      <c r="A190" s="10" t="s">
        <v>16</v>
      </c>
      <c r="B190" s="51" t="s">
        <v>181</v>
      </c>
      <c r="C190" s="52" t="s">
        <v>69</v>
      </c>
      <c r="D190" s="53" t="s">
        <v>243</v>
      </c>
      <c r="E190" s="54" t="s">
        <v>1</v>
      </c>
      <c r="F190" s="62">
        <v>10</v>
      </c>
      <c r="G190" s="23"/>
      <c r="H190" s="57">
        <f t="shared" si="10"/>
        <v>0</v>
      </c>
      <c r="I190" s="28"/>
    </row>
    <row r="191" spans="1:9" ht="40.5" customHeight="1" thickBot="1" x14ac:dyDescent="0.25">
      <c r="A191" s="12" t="s">
        <v>17</v>
      </c>
      <c r="B191" s="51" t="s">
        <v>182</v>
      </c>
      <c r="C191" s="65" t="s">
        <v>135</v>
      </c>
      <c r="D191" s="66" t="s">
        <v>242</v>
      </c>
      <c r="E191" s="54" t="s">
        <v>91</v>
      </c>
      <c r="F191" s="67">
        <v>5</v>
      </c>
      <c r="G191" s="23"/>
      <c r="H191" s="57">
        <f t="shared" si="10"/>
        <v>0</v>
      </c>
    </row>
    <row r="192" spans="1:9" ht="36" customHeight="1" thickBot="1" x14ac:dyDescent="0.25">
      <c r="A192" s="6"/>
      <c r="B192" s="75" t="s">
        <v>151</v>
      </c>
      <c r="C192" s="76"/>
      <c r="D192" s="76"/>
      <c r="E192" s="76"/>
      <c r="F192" s="76"/>
      <c r="G192" s="76"/>
      <c r="H192" s="68">
        <f>SUM(H150:H191)</f>
        <v>0</v>
      </c>
    </row>
    <row r="193" spans="1:9" ht="36" customHeight="1" thickBot="1" x14ac:dyDescent="0.25">
      <c r="A193" s="6"/>
      <c r="B193" s="72" t="s">
        <v>141</v>
      </c>
      <c r="C193" s="73"/>
      <c r="D193" s="73"/>
      <c r="E193" s="73"/>
      <c r="F193" s="73"/>
      <c r="G193" s="73"/>
      <c r="H193" s="74"/>
    </row>
    <row r="194" spans="1:9" ht="20.100000000000001" customHeight="1" x14ac:dyDescent="0.2">
      <c r="A194" s="6"/>
      <c r="B194" s="51" t="s">
        <v>183</v>
      </c>
      <c r="C194" s="52" t="s">
        <v>20</v>
      </c>
      <c r="D194" s="53" t="s">
        <v>21</v>
      </c>
      <c r="E194" s="54"/>
      <c r="F194" s="55"/>
      <c r="G194" s="56"/>
      <c r="H194" s="57">
        <f t="shared" ref="H194:H195" si="11">ROUND(G194*F194,2)</f>
        <v>0</v>
      </c>
    </row>
    <row r="195" spans="1:9" ht="20.100000000000001" customHeight="1" x14ac:dyDescent="0.2">
      <c r="A195" s="6"/>
      <c r="B195" s="58" t="s">
        <v>22</v>
      </c>
      <c r="C195" s="52" t="s">
        <v>73</v>
      </c>
      <c r="D195" s="59"/>
      <c r="E195" s="54"/>
      <c r="F195" s="55"/>
      <c r="G195" s="56"/>
      <c r="H195" s="57">
        <f t="shared" si="11"/>
        <v>0</v>
      </c>
    </row>
    <row r="196" spans="1:9" ht="39.950000000000003" customHeight="1" x14ac:dyDescent="0.2">
      <c r="A196" s="6"/>
      <c r="B196" s="60" t="s">
        <v>24</v>
      </c>
      <c r="C196" s="52" t="s">
        <v>25</v>
      </c>
      <c r="D196" s="59"/>
      <c r="E196" s="54" t="s">
        <v>26</v>
      </c>
      <c r="F196" s="61">
        <v>70</v>
      </c>
      <c r="G196" s="23"/>
      <c r="H196" s="57">
        <f>ROUND(G196*F196,2)</f>
        <v>0</v>
      </c>
    </row>
    <row r="197" spans="1:9" x14ac:dyDescent="0.2">
      <c r="A197" s="6"/>
      <c r="B197" s="58" t="s">
        <v>27</v>
      </c>
      <c r="C197" s="52" t="s">
        <v>224</v>
      </c>
      <c r="D197" s="59" t="s">
        <v>125</v>
      </c>
      <c r="E197" s="54"/>
      <c r="F197" s="61"/>
      <c r="G197" s="56"/>
      <c r="H197" s="57">
        <f t="shared" ref="H197:H234" si="12">ROUND(G197*F197,2)</f>
        <v>0</v>
      </c>
      <c r="I197" s="28"/>
    </row>
    <row r="198" spans="1:9" ht="30" x14ac:dyDescent="0.2">
      <c r="A198" s="6"/>
      <c r="B198" s="60" t="s">
        <v>24</v>
      </c>
      <c r="C198" s="52" t="s">
        <v>25</v>
      </c>
      <c r="E198" s="54" t="s">
        <v>26</v>
      </c>
      <c r="F198" s="61">
        <v>41</v>
      </c>
      <c r="G198" s="23"/>
      <c r="H198" s="57">
        <f t="shared" si="12"/>
        <v>0</v>
      </c>
      <c r="I198" s="30"/>
    </row>
    <row r="199" spans="1:9" ht="20.100000000000001" customHeight="1" x14ac:dyDescent="0.2">
      <c r="A199" s="6"/>
      <c r="B199" s="58" t="s">
        <v>30</v>
      </c>
      <c r="C199" s="52" t="s">
        <v>142</v>
      </c>
      <c r="D199" s="59"/>
      <c r="E199" s="54"/>
      <c r="F199" s="55"/>
      <c r="G199" s="56"/>
      <c r="H199" s="57">
        <f t="shared" si="12"/>
        <v>0</v>
      </c>
    </row>
    <row r="200" spans="1:9" ht="39.950000000000003" customHeight="1" x14ac:dyDescent="0.2">
      <c r="A200" s="6"/>
      <c r="B200" s="60" t="s">
        <v>24</v>
      </c>
      <c r="C200" s="52" t="s">
        <v>25</v>
      </c>
      <c r="D200" s="59"/>
      <c r="E200" s="54" t="s">
        <v>26</v>
      </c>
      <c r="F200" s="61">
        <v>5</v>
      </c>
      <c r="G200" s="23"/>
      <c r="H200" s="57">
        <f t="shared" si="12"/>
        <v>0</v>
      </c>
    </row>
    <row r="201" spans="1:9" ht="19.5" customHeight="1" x14ac:dyDescent="0.2">
      <c r="A201" s="6"/>
      <c r="B201" s="51" t="s">
        <v>184</v>
      </c>
      <c r="C201" s="52" t="s">
        <v>32</v>
      </c>
      <c r="D201" s="53" t="s">
        <v>21</v>
      </c>
      <c r="E201" s="54"/>
      <c r="F201" s="61"/>
      <c r="G201" s="56"/>
      <c r="H201" s="57">
        <f t="shared" si="12"/>
        <v>0</v>
      </c>
    </row>
    <row r="202" spans="1:9" ht="20.100000000000001" customHeight="1" x14ac:dyDescent="0.2">
      <c r="A202" s="6"/>
      <c r="B202" s="58" t="s">
        <v>22</v>
      </c>
      <c r="C202" s="52" t="s">
        <v>34</v>
      </c>
      <c r="D202" s="59"/>
      <c r="E202" s="54" t="s">
        <v>1</v>
      </c>
      <c r="F202" s="62">
        <v>1</v>
      </c>
      <c r="G202" s="23"/>
      <c r="H202" s="57">
        <f t="shared" si="12"/>
        <v>0</v>
      </c>
      <c r="I202" s="28"/>
    </row>
    <row r="203" spans="1:9" ht="20.100000000000001" customHeight="1" x14ac:dyDescent="0.2">
      <c r="A203" s="6"/>
      <c r="B203" s="51" t="s">
        <v>185</v>
      </c>
      <c r="C203" s="52" t="s">
        <v>36</v>
      </c>
      <c r="D203" s="53" t="s">
        <v>21</v>
      </c>
      <c r="E203" s="54"/>
      <c r="F203" s="62"/>
      <c r="G203" s="56"/>
      <c r="H203" s="57">
        <f t="shared" si="12"/>
        <v>0</v>
      </c>
    </row>
    <row r="204" spans="1:9" ht="20.100000000000001" customHeight="1" x14ac:dyDescent="0.2">
      <c r="A204" s="6"/>
      <c r="B204" s="58" t="s">
        <v>22</v>
      </c>
      <c r="C204" s="52" t="s">
        <v>73</v>
      </c>
      <c r="D204" s="59"/>
      <c r="E204" s="54" t="s">
        <v>1</v>
      </c>
      <c r="F204" s="62">
        <v>1</v>
      </c>
      <c r="G204" s="23"/>
      <c r="H204" s="57">
        <f t="shared" si="12"/>
        <v>0</v>
      </c>
    </row>
    <row r="205" spans="1:9" ht="20.100000000000001" customHeight="1" x14ac:dyDescent="0.2">
      <c r="A205" s="6"/>
      <c r="B205" s="51" t="s">
        <v>186</v>
      </c>
      <c r="C205" s="52" t="s">
        <v>38</v>
      </c>
      <c r="D205" s="53" t="s">
        <v>21</v>
      </c>
      <c r="E205" s="54"/>
      <c r="F205" s="62"/>
      <c r="G205" s="56"/>
      <c r="H205" s="57">
        <f t="shared" si="12"/>
        <v>0</v>
      </c>
    </row>
    <row r="206" spans="1:9" ht="20.100000000000001" customHeight="1" x14ac:dyDescent="0.2">
      <c r="A206" s="6"/>
      <c r="B206" s="58" t="s">
        <v>22</v>
      </c>
      <c r="C206" s="52" t="s">
        <v>39</v>
      </c>
      <c r="D206" s="59"/>
      <c r="E206" s="54"/>
      <c r="F206" s="62"/>
      <c r="G206" s="56"/>
      <c r="H206" s="57">
        <f t="shared" si="12"/>
        <v>0</v>
      </c>
    </row>
    <row r="207" spans="1:9" ht="20.100000000000001" customHeight="1" x14ac:dyDescent="0.2">
      <c r="A207" s="6"/>
      <c r="B207" s="60" t="s">
        <v>24</v>
      </c>
      <c r="C207" s="52" t="s">
        <v>143</v>
      </c>
      <c r="D207" s="59"/>
      <c r="E207" s="54" t="s">
        <v>1</v>
      </c>
      <c r="F207" s="62">
        <v>1</v>
      </c>
      <c r="G207" s="23"/>
      <c r="H207" s="57">
        <f t="shared" si="12"/>
        <v>0</v>
      </c>
    </row>
    <row r="208" spans="1:9" ht="20.100000000000001" customHeight="1" x14ac:dyDescent="0.2">
      <c r="A208" s="6"/>
      <c r="B208" s="58" t="s">
        <v>27</v>
      </c>
      <c r="C208" s="52" t="s">
        <v>40</v>
      </c>
      <c r="D208" s="59"/>
      <c r="E208" s="54"/>
      <c r="F208" s="62"/>
      <c r="G208" s="56"/>
      <c r="H208" s="57">
        <f t="shared" si="12"/>
        <v>0</v>
      </c>
    </row>
    <row r="209" spans="1:9" ht="20.100000000000001" customHeight="1" x14ac:dyDescent="0.2">
      <c r="A209" s="6"/>
      <c r="B209" s="60" t="s">
        <v>24</v>
      </c>
      <c r="C209" s="52" t="s">
        <v>232</v>
      </c>
      <c r="D209" s="59"/>
      <c r="E209" s="54" t="s">
        <v>1</v>
      </c>
      <c r="F209" s="62">
        <v>2</v>
      </c>
      <c r="G209" s="23"/>
      <c r="H209" s="57">
        <f t="shared" si="12"/>
        <v>0</v>
      </c>
    </row>
    <row r="210" spans="1:9" ht="20.100000000000001" customHeight="1" x14ac:dyDescent="0.2">
      <c r="A210" s="6"/>
      <c r="B210" s="58" t="s">
        <v>30</v>
      </c>
      <c r="C210" s="52" t="s">
        <v>42</v>
      </c>
      <c r="D210" s="59"/>
      <c r="E210" s="54"/>
      <c r="F210" s="62"/>
      <c r="G210" s="56"/>
      <c r="H210" s="57">
        <f t="shared" si="12"/>
        <v>0</v>
      </c>
    </row>
    <row r="211" spans="1:9" ht="20.100000000000001" customHeight="1" x14ac:dyDescent="0.2">
      <c r="A211" s="6"/>
      <c r="B211" s="60" t="s">
        <v>24</v>
      </c>
      <c r="C211" s="52" t="s">
        <v>78</v>
      </c>
      <c r="D211" s="59"/>
      <c r="E211" s="54" t="s">
        <v>1</v>
      </c>
      <c r="F211" s="62">
        <v>2</v>
      </c>
      <c r="G211" s="23"/>
      <c r="H211" s="57">
        <f t="shared" si="12"/>
        <v>0</v>
      </c>
      <c r="I211" s="28"/>
    </row>
    <row r="212" spans="1:9" ht="20.100000000000001" customHeight="1" x14ac:dyDescent="0.2">
      <c r="A212" s="6"/>
      <c r="B212" s="58" t="s">
        <v>44</v>
      </c>
      <c r="C212" s="52" t="s">
        <v>144</v>
      </c>
      <c r="D212" s="59"/>
      <c r="E212" s="54"/>
      <c r="F212" s="62"/>
      <c r="G212" s="56"/>
      <c r="H212" s="57">
        <f t="shared" si="12"/>
        <v>0</v>
      </c>
      <c r="I212" s="28"/>
    </row>
    <row r="213" spans="1:9" ht="20.100000000000001" customHeight="1" x14ac:dyDescent="0.2">
      <c r="A213" s="6"/>
      <c r="B213" s="60" t="s">
        <v>24</v>
      </c>
      <c r="C213" s="52" t="s">
        <v>145</v>
      </c>
      <c r="D213" s="59"/>
      <c r="E213" s="54" t="s">
        <v>1</v>
      </c>
      <c r="F213" s="62">
        <v>2</v>
      </c>
      <c r="G213" s="23"/>
      <c r="H213" s="57">
        <f t="shared" si="12"/>
        <v>0</v>
      </c>
    </row>
    <row r="214" spans="1:9" ht="20.100000000000001" customHeight="1" x14ac:dyDescent="0.2">
      <c r="A214" s="6"/>
      <c r="B214" s="51" t="s">
        <v>245</v>
      </c>
      <c r="C214" s="52" t="s">
        <v>52</v>
      </c>
      <c r="D214" s="53" t="s">
        <v>21</v>
      </c>
      <c r="E214" s="54"/>
      <c r="F214" s="62"/>
      <c r="G214" s="56"/>
      <c r="H214" s="57">
        <f t="shared" si="12"/>
        <v>0</v>
      </c>
      <c r="I214" s="28"/>
    </row>
    <row r="215" spans="1:9" ht="20.100000000000001" customHeight="1" x14ac:dyDescent="0.2">
      <c r="A215" s="6"/>
      <c r="B215" s="58" t="s">
        <v>22</v>
      </c>
      <c r="C215" s="52" t="s">
        <v>49</v>
      </c>
      <c r="D215" s="59"/>
      <c r="E215" s="54" t="s">
        <v>1</v>
      </c>
      <c r="F215" s="62">
        <v>1</v>
      </c>
      <c r="G215" s="23"/>
      <c r="H215" s="57">
        <f t="shared" si="12"/>
        <v>0</v>
      </c>
    </row>
    <row r="216" spans="1:9" ht="20.100000000000001" customHeight="1" x14ac:dyDescent="0.2">
      <c r="A216" s="6"/>
      <c r="B216" s="58" t="s">
        <v>27</v>
      </c>
      <c r="C216" s="52" t="s">
        <v>50</v>
      </c>
      <c r="D216" s="59"/>
      <c r="E216" s="54" t="s">
        <v>1</v>
      </c>
      <c r="F216" s="62">
        <v>1</v>
      </c>
      <c r="G216" s="23"/>
      <c r="H216" s="57">
        <f t="shared" si="12"/>
        <v>0</v>
      </c>
    </row>
    <row r="217" spans="1:9" ht="39.950000000000003" customHeight="1" x14ac:dyDescent="0.2">
      <c r="A217" s="6"/>
      <c r="B217" s="51" t="s">
        <v>187</v>
      </c>
      <c r="C217" s="52" t="s">
        <v>58</v>
      </c>
      <c r="D217" s="53" t="s">
        <v>21</v>
      </c>
      <c r="E217" s="54"/>
      <c r="F217" s="62"/>
      <c r="G217" s="56"/>
      <c r="H217" s="57">
        <f t="shared" si="12"/>
        <v>0</v>
      </c>
    </row>
    <row r="218" spans="1:9" ht="20.100000000000001" customHeight="1" x14ac:dyDescent="0.2">
      <c r="A218" s="6"/>
      <c r="B218" s="58" t="s">
        <v>22</v>
      </c>
      <c r="C218" s="52" t="s">
        <v>137</v>
      </c>
      <c r="D218" s="59"/>
      <c r="E218" s="54"/>
      <c r="F218" s="62"/>
      <c r="G218" s="56"/>
      <c r="H218" s="57">
        <f t="shared" si="12"/>
        <v>0</v>
      </c>
    </row>
    <row r="219" spans="1:9" ht="19.5" customHeight="1" x14ac:dyDescent="0.2">
      <c r="A219" s="6"/>
      <c r="B219" s="60" t="s">
        <v>24</v>
      </c>
      <c r="C219" s="52" t="s">
        <v>142</v>
      </c>
      <c r="D219" s="59"/>
      <c r="E219" s="54" t="s">
        <v>1</v>
      </c>
      <c r="F219" s="62">
        <v>2</v>
      </c>
      <c r="G219" s="23"/>
      <c r="H219" s="57">
        <f t="shared" si="12"/>
        <v>0</v>
      </c>
    </row>
    <row r="220" spans="1:9" ht="39.950000000000003" customHeight="1" x14ac:dyDescent="0.2">
      <c r="A220" s="6"/>
      <c r="B220" s="51" t="s">
        <v>188</v>
      </c>
      <c r="C220" s="52" t="s">
        <v>60</v>
      </c>
      <c r="D220" s="53" t="s">
        <v>239</v>
      </c>
      <c r="E220" s="54"/>
      <c r="F220" s="62"/>
      <c r="G220" s="56"/>
      <c r="H220" s="57">
        <f t="shared" si="12"/>
        <v>0</v>
      </c>
    </row>
    <row r="221" spans="1:9" ht="20.100000000000001" customHeight="1" x14ac:dyDescent="0.2">
      <c r="A221" s="6"/>
      <c r="B221" s="58" t="s">
        <v>22</v>
      </c>
      <c r="C221" s="52" t="s">
        <v>49</v>
      </c>
      <c r="D221" s="59"/>
      <c r="E221" s="54" t="s">
        <v>1</v>
      </c>
      <c r="F221" s="62">
        <v>1</v>
      </c>
      <c r="G221" s="23"/>
      <c r="H221" s="57">
        <f t="shared" si="12"/>
        <v>0</v>
      </c>
      <c r="I221" s="28"/>
    </row>
    <row r="222" spans="1:9" ht="20.100000000000001" customHeight="1" x14ac:dyDescent="0.2">
      <c r="A222" s="6"/>
      <c r="B222" s="58" t="s">
        <v>27</v>
      </c>
      <c r="C222" s="52" t="s">
        <v>50</v>
      </c>
      <c r="D222" s="59"/>
      <c r="E222" s="54" t="s">
        <v>1</v>
      </c>
      <c r="F222" s="62">
        <v>1</v>
      </c>
      <c r="G222" s="23"/>
      <c r="H222" s="57">
        <f t="shared" si="12"/>
        <v>0</v>
      </c>
      <c r="I222" s="28"/>
    </row>
    <row r="223" spans="1:9" ht="20.100000000000001" customHeight="1" x14ac:dyDescent="0.2">
      <c r="A223" s="6"/>
      <c r="B223" s="51" t="s">
        <v>189</v>
      </c>
      <c r="C223" s="52" t="s">
        <v>62</v>
      </c>
      <c r="D223" s="53" t="s">
        <v>21</v>
      </c>
      <c r="E223" s="54"/>
      <c r="F223" s="62"/>
      <c r="G223" s="56"/>
      <c r="H223" s="57">
        <f t="shared" si="12"/>
        <v>0</v>
      </c>
    </row>
    <row r="224" spans="1:9" ht="20.100000000000001" customHeight="1" x14ac:dyDescent="0.2">
      <c r="A224" s="6"/>
      <c r="B224" s="58" t="s">
        <v>22</v>
      </c>
      <c r="C224" s="52" t="s">
        <v>63</v>
      </c>
      <c r="D224" s="59"/>
      <c r="E224" s="54" t="s">
        <v>1</v>
      </c>
      <c r="F224" s="62">
        <v>1</v>
      </c>
      <c r="G224" s="23"/>
      <c r="H224" s="57">
        <f t="shared" si="12"/>
        <v>0</v>
      </c>
      <c r="I224" s="28"/>
    </row>
    <row r="225" spans="1:9" ht="20.100000000000001" customHeight="1" x14ac:dyDescent="0.2">
      <c r="A225" s="12" t="s">
        <v>15</v>
      </c>
      <c r="B225" s="51" t="s">
        <v>190</v>
      </c>
      <c r="C225" s="52" t="s">
        <v>66</v>
      </c>
      <c r="D225" s="53" t="s">
        <v>21</v>
      </c>
      <c r="E225" s="54" t="s">
        <v>1</v>
      </c>
      <c r="F225" s="62">
        <v>2</v>
      </c>
      <c r="G225" s="23"/>
      <c r="H225" s="57">
        <f t="shared" si="12"/>
        <v>0</v>
      </c>
      <c r="I225" s="11"/>
    </row>
    <row r="226" spans="1:9" ht="20.100000000000001" customHeight="1" x14ac:dyDescent="0.2">
      <c r="A226" s="10" t="s">
        <v>16</v>
      </c>
      <c r="B226" s="51" t="s">
        <v>191</v>
      </c>
      <c r="C226" s="52" t="s">
        <v>86</v>
      </c>
      <c r="D226" s="53" t="s">
        <v>227</v>
      </c>
      <c r="E226" s="54"/>
      <c r="F226" s="62"/>
      <c r="G226" s="56"/>
      <c r="H226" s="57">
        <f t="shared" si="12"/>
        <v>0</v>
      </c>
    </row>
    <row r="227" spans="1:9" ht="19.5" customHeight="1" x14ac:dyDescent="0.2">
      <c r="A227" s="6"/>
      <c r="B227" s="58" t="s">
        <v>22</v>
      </c>
      <c r="C227" s="52" t="s">
        <v>87</v>
      </c>
      <c r="D227" s="59"/>
      <c r="E227" s="54" t="s">
        <v>70</v>
      </c>
      <c r="F227" s="62">
        <v>20</v>
      </c>
      <c r="G227" s="23"/>
      <c r="H227" s="57">
        <f t="shared" si="12"/>
        <v>0</v>
      </c>
    </row>
    <row r="228" spans="1:9" ht="19.5" customHeight="1" x14ac:dyDescent="0.2">
      <c r="A228" s="6"/>
      <c r="B228" s="58" t="s">
        <v>27</v>
      </c>
      <c r="C228" s="52" t="s">
        <v>121</v>
      </c>
      <c r="D228" s="59"/>
      <c r="E228" s="54" t="s">
        <v>70</v>
      </c>
      <c r="F228" s="62">
        <v>20</v>
      </c>
      <c r="G228" s="23"/>
      <c r="H228" s="57">
        <f t="shared" si="12"/>
        <v>0</v>
      </c>
      <c r="I228" s="28"/>
    </row>
    <row r="229" spans="1:9" ht="20.100000000000001" customHeight="1" x14ac:dyDescent="0.2">
      <c r="A229" s="10" t="s">
        <v>16</v>
      </c>
      <c r="B229" s="51" t="s">
        <v>192</v>
      </c>
      <c r="C229" s="52" t="s">
        <v>131</v>
      </c>
      <c r="D229" s="53" t="s">
        <v>240</v>
      </c>
      <c r="E229" s="54"/>
      <c r="F229" s="62"/>
      <c r="G229" s="56"/>
      <c r="H229" s="57">
        <f t="shared" si="12"/>
        <v>0</v>
      </c>
    </row>
    <row r="230" spans="1:9" ht="20.100000000000001" customHeight="1" x14ac:dyDescent="0.2">
      <c r="A230" s="6"/>
      <c r="B230" s="58" t="s">
        <v>22</v>
      </c>
      <c r="C230" s="52" t="s">
        <v>229</v>
      </c>
      <c r="D230" s="59"/>
      <c r="E230" s="54" t="s">
        <v>70</v>
      </c>
      <c r="F230" s="62">
        <v>80</v>
      </c>
      <c r="G230" s="23"/>
      <c r="H230" s="57">
        <f t="shared" si="12"/>
        <v>0</v>
      </c>
    </row>
    <row r="231" spans="1:9" ht="20.100000000000001" customHeight="1" x14ac:dyDescent="0.2">
      <c r="A231" s="10" t="s">
        <v>16</v>
      </c>
      <c r="B231" s="51" t="s">
        <v>193</v>
      </c>
      <c r="C231" s="52" t="s">
        <v>89</v>
      </c>
      <c r="D231" s="53" t="s">
        <v>241</v>
      </c>
      <c r="E231" s="54"/>
      <c r="F231" s="62"/>
      <c r="G231" s="56"/>
      <c r="H231" s="57">
        <f t="shared" si="12"/>
        <v>0</v>
      </c>
    </row>
    <row r="232" spans="1:9" ht="20.100000000000001" customHeight="1" x14ac:dyDescent="0.2">
      <c r="A232" s="6"/>
      <c r="B232" s="58" t="s">
        <v>22</v>
      </c>
      <c r="C232" s="52" t="s">
        <v>133</v>
      </c>
      <c r="D232" s="59"/>
      <c r="E232" s="54" t="s">
        <v>26</v>
      </c>
      <c r="F232" s="62">
        <f>5+5+5</f>
        <v>15</v>
      </c>
      <c r="G232" s="23"/>
      <c r="H232" s="57">
        <f t="shared" si="12"/>
        <v>0</v>
      </c>
    </row>
    <row r="233" spans="1:9" ht="20.100000000000001" customHeight="1" x14ac:dyDescent="0.2">
      <c r="A233" s="6"/>
      <c r="B233" s="58" t="s">
        <v>27</v>
      </c>
      <c r="C233" s="52" t="s">
        <v>134</v>
      </c>
      <c r="D233" s="59"/>
      <c r="E233" s="54" t="s">
        <v>26</v>
      </c>
      <c r="F233" s="62">
        <v>5</v>
      </c>
      <c r="G233" s="23"/>
      <c r="H233" s="57">
        <f t="shared" si="12"/>
        <v>0</v>
      </c>
    </row>
    <row r="234" spans="1:9" ht="39.950000000000003" customHeight="1" thickBot="1" x14ac:dyDescent="0.25">
      <c r="A234" s="12" t="s">
        <v>17</v>
      </c>
      <c r="B234" s="51" t="s">
        <v>194</v>
      </c>
      <c r="C234" s="65" t="s">
        <v>135</v>
      </c>
      <c r="D234" s="66" t="s">
        <v>242</v>
      </c>
      <c r="E234" s="54" t="s">
        <v>91</v>
      </c>
      <c r="F234" s="67">
        <v>5</v>
      </c>
      <c r="G234" s="23"/>
      <c r="H234" s="57">
        <f t="shared" si="12"/>
        <v>0</v>
      </c>
      <c r="I234" s="28"/>
    </row>
    <row r="235" spans="1:9" ht="36" customHeight="1" thickBot="1" x14ac:dyDescent="0.25">
      <c r="A235" s="6"/>
      <c r="B235" s="75" t="s">
        <v>150</v>
      </c>
      <c r="C235" s="76"/>
      <c r="D235" s="76"/>
      <c r="E235" s="76"/>
      <c r="F235" s="76"/>
      <c r="G235" s="76"/>
      <c r="H235" s="68">
        <f>SUM(H194:H234)</f>
        <v>0</v>
      </c>
    </row>
    <row r="236" spans="1:9" ht="36" customHeight="1" thickBot="1" x14ac:dyDescent="0.25">
      <c r="A236" s="6"/>
      <c r="B236" s="72" t="s">
        <v>146</v>
      </c>
      <c r="C236" s="73"/>
      <c r="D236" s="73"/>
      <c r="E236" s="73"/>
      <c r="F236" s="73"/>
      <c r="G236" s="73"/>
      <c r="H236" s="74"/>
    </row>
    <row r="237" spans="1:9" ht="19.5" customHeight="1" x14ac:dyDescent="0.2">
      <c r="A237" s="6"/>
      <c r="B237" s="51" t="s">
        <v>195</v>
      </c>
      <c r="C237" s="52" t="s">
        <v>20</v>
      </c>
      <c r="D237" s="53" t="s">
        <v>21</v>
      </c>
      <c r="E237" s="54"/>
      <c r="F237" s="55"/>
      <c r="G237" s="56"/>
      <c r="H237" s="57">
        <f t="shared" ref="H237" si="13">ROUND(G237*F237,2)</f>
        <v>0</v>
      </c>
    </row>
    <row r="238" spans="1:9" ht="20.100000000000001" customHeight="1" x14ac:dyDescent="0.2">
      <c r="A238" s="6"/>
      <c r="B238" s="58" t="s">
        <v>22</v>
      </c>
      <c r="C238" s="52" t="s">
        <v>139</v>
      </c>
      <c r="D238" s="59"/>
      <c r="E238" s="54"/>
      <c r="F238" s="55"/>
      <c r="G238" s="56"/>
      <c r="H238" s="57">
        <f t="shared" ref="H238" si="14">ROUND(G238*F238,2)</f>
        <v>0</v>
      </c>
    </row>
    <row r="239" spans="1:9" ht="39.950000000000003" customHeight="1" x14ac:dyDescent="0.2">
      <c r="A239" s="6"/>
      <c r="B239" s="60" t="s">
        <v>24</v>
      </c>
      <c r="C239" s="52" t="s">
        <v>25</v>
      </c>
      <c r="D239" s="59"/>
      <c r="E239" s="54" t="s">
        <v>26</v>
      </c>
      <c r="F239" s="61">
        <v>5</v>
      </c>
      <c r="G239" s="23"/>
      <c r="H239" s="57">
        <f>ROUND(G239*F239,2)</f>
        <v>0</v>
      </c>
    </row>
    <row r="240" spans="1:9" ht="20.100000000000001" customHeight="1" x14ac:dyDescent="0.2">
      <c r="A240" s="6"/>
      <c r="B240" s="58" t="s">
        <v>27</v>
      </c>
      <c r="C240" s="52" t="s">
        <v>28</v>
      </c>
      <c r="D240" s="59"/>
      <c r="E240" s="54"/>
      <c r="F240" s="55"/>
      <c r="G240" s="56"/>
      <c r="H240" s="57">
        <f t="shared" ref="H240:H276" si="15">ROUND(G240*F240,2)</f>
        <v>0</v>
      </c>
    </row>
    <row r="241" spans="1:8" ht="39.950000000000003" customHeight="1" x14ac:dyDescent="0.2">
      <c r="A241" s="6"/>
      <c r="B241" s="60" t="s">
        <v>24</v>
      </c>
      <c r="C241" s="52" t="s">
        <v>25</v>
      </c>
      <c r="D241" s="59"/>
      <c r="E241" s="54" t="s">
        <v>26</v>
      </c>
      <c r="F241" s="61">
        <v>95</v>
      </c>
      <c r="G241" s="23"/>
      <c r="H241" s="57">
        <f t="shared" si="15"/>
        <v>0</v>
      </c>
    </row>
    <row r="242" spans="1:8" ht="20.100000000000001" customHeight="1" x14ac:dyDescent="0.2">
      <c r="A242" s="6"/>
      <c r="B242" s="58" t="s">
        <v>30</v>
      </c>
      <c r="C242" s="52" t="s">
        <v>73</v>
      </c>
      <c r="D242" s="59"/>
      <c r="E242" s="54"/>
      <c r="F242" s="55"/>
      <c r="G242" s="56"/>
      <c r="H242" s="57">
        <f t="shared" si="15"/>
        <v>0</v>
      </c>
    </row>
    <row r="243" spans="1:8" ht="39.950000000000003" customHeight="1" x14ac:dyDescent="0.2">
      <c r="A243" s="6"/>
      <c r="B243" s="60" t="s">
        <v>24</v>
      </c>
      <c r="C243" s="52" t="s">
        <v>25</v>
      </c>
      <c r="D243" s="59"/>
      <c r="E243" s="54" t="s">
        <v>26</v>
      </c>
      <c r="F243" s="61">
        <v>27</v>
      </c>
      <c r="G243" s="23"/>
      <c r="H243" s="57">
        <f t="shared" si="15"/>
        <v>0</v>
      </c>
    </row>
    <row r="244" spans="1:8" ht="39.950000000000003" customHeight="1" x14ac:dyDescent="0.2">
      <c r="A244" s="6"/>
      <c r="B244" s="60" t="s">
        <v>29</v>
      </c>
      <c r="C244" s="52" t="s">
        <v>74</v>
      </c>
      <c r="D244" s="59"/>
      <c r="E244" s="54" t="s">
        <v>26</v>
      </c>
      <c r="F244" s="61">
        <v>10</v>
      </c>
      <c r="G244" s="23"/>
      <c r="H244" s="57">
        <f t="shared" si="15"/>
        <v>0</v>
      </c>
    </row>
    <row r="245" spans="1:8" ht="20.100000000000001" customHeight="1" x14ac:dyDescent="0.2">
      <c r="A245" s="6"/>
      <c r="B245" s="51" t="s">
        <v>196</v>
      </c>
      <c r="C245" s="52" t="s">
        <v>32</v>
      </c>
      <c r="D245" s="53" t="s">
        <v>21</v>
      </c>
      <c r="E245" s="54"/>
      <c r="F245" s="61"/>
      <c r="G245" s="56"/>
      <c r="H245" s="57">
        <f t="shared" si="15"/>
        <v>0</v>
      </c>
    </row>
    <row r="246" spans="1:8" ht="20.100000000000001" customHeight="1" x14ac:dyDescent="0.2">
      <c r="A246" s="6"/>
      <c r="B246" s="58" t="s">
        <v>22</v>
      </c>
      <c r="C246" s="52" t="s">
        <v>34</v>
      </c>
      <c r="D246" s="59"/>
      <c r="E246" s="54" t="s">
        <v>1</v>
      </c>
      <c r="F246" s="62">
        <v>1</v>
      </c>
      <c r="G246" s="23"/>
      <c r="H246" s="57">
        <f t="shared" si="15"/>
        <v>0</v>
      </c>
    </row>
    <row r="247" spans="1:8" ht="20.100000000000001" customHeight="1" x14ac:dyDescent="0.2">
      <c r="A247" s="6"/>
      <c r="B247" s="51" t="s">
        <v>197</v>
      </c>
      <c r="C247" s="52" t="s">
        <v>36</v>
      </c>
      <c r="D247" s="53" t="s">
        <v>21</v>
      </c>
      <c r="E247" s="54"/>
      <c r="F247" s="62"/>
      <c r="G247" s="56"/>
      <c r="H247" s="57">
        <f t="shared" si="15"/>
        <v>0</v>
      </c>
    </row>
    <row r="248" spans="1:8" ht="20.100000000000001" customHeight="1" x14ac:dyDescent="0.2">
      <c r="A248" s="6"/>
      <c r="B248" s="58" t="s">
        <v>22</v>
      </c>
      <c r="C248" s="52" t="s">
        <v>28</v>
      </c>
      <c r="D248" s="59"/>
      <c r="E248" s="54" t="s">
        <v>1</v>
      </c>
      <c r="F248" s="62">
        <v>2</v>
      </c>
      <c r="G248" s="23"/>
      <c r="H248" s="57">
        <f t="shared" si="15"/>
        <v>0</v>
      </c>
    </row>
    <row r="249" spans="1:8" ht="20.100000000000001" customHeight="1" x14ac:dyDescent="0.2">
      <c r="A249" s="6"/>
      <c r="B249" s="58" t="s">
        <v>27</v>
      </c>
      <c r="C249" s="52" t="s">
        <v>73</v>
      </c>
      <c r="D249" s="59"/>
      <c r="E249" s="54" t="s">
        <v>1</v>
      </c>
      <c r="F249" s="62">
        <v>2</v>
      </c>
      <c r="G249" s="23"/>
      <c r="H249" s="57">
        <f t="shared" si="15"/>
        <v>0</v>
      </c>
    </row>
    <row r="250" spans="1:8" ht="20.100000000000001" customHeight="1" x14ac:dyDescent="0.2">
      <c r="A250" s="6"/>
      <c r="B250" s="51" t="s">
        <v>198</v>
      </c>
      <c r="C250" s="52" t="s">
        <v>38</v>
      </c>
      <c r="D250" s="53" t="s">
        <v>21</v>
      </c>
      <c r="E250" s="54"/>
      <c r="F250" s="62"/>
      <c r="G250" s="56"/>
      <c r="H250" s="57">
        <f t="shared" si="15"/>
        <v>0</v>
      </c>
    </row>
    <row r="251" spans="1:8" ht="20.100000000000001" customHeight="1" x14ac:dyDescent="0.2">
      <c r="A251" s="6"/>
      <c r="B251" s="58" t="s">
        <v>22</v>
      </c>
      <c r="C251" s="52" t="s">
        <v>42</v>
      </c>
      <c r="D251" s="59"/>
      <c r="E251" s="54"/>
      <c r="F251" s="62"/>
      <c r="G251" s="56"/>
      <c r="H251" s="57">
        <f t="shared" si="15"/>
        <v>0</v>
      </c>
    </row>
    <row r="252" spans="1:8" ht="20.100000000000001" customHeight="1" x14ac:dyDescent="0.2">
      <c r="A252" s="6"/>
      <c r="B252" s="60" t="s">
        <v>24</v>
      </c>
      <c r="C252" s="52" t="s">
        <v>41</v>
      </c>
      <c r="D252" s="59"/>
      <c r="E252" s="54" t="s">
        <v>1</v>
      </c>
      <c r="F252" s="62">
        <v>2</v>
      </c>
      <c r="G252" s="23"/>
      <c r="H252" s="57">
        <f t="shared" si="15"/>
        <v>0</v>
      </c>
    </row>
    <row r="253" spans="1:8" ht="20.100000000000001" customHeight="1" x14ac:dyDescent="0.2">
      <c r="A253" s="6"/>
      <c r="B253" s="60" t="s">
        <v>29</v>
      </c>
      <c r="C253" s="52" t="s">
        <v>78</v>
      </c>
      <c r="D253" s="59"/>
      <c r="E253" s="54" t="s">
        <v>1</v>
      </c>
      <c r="F253" s="62">
        <v>4</v>
      </c>
      <c r="G253" s="23"/>
      <c r="H253" s="57">
        <f t="shared" si="15"/>
        <v>0</v>
      </c>
    </row>
    <row r="254" spans="1:8" x14ac:dyDescent="0.2">
      <c r="A254" s="6"/>
      <c r="B254" s="58" t="s">
        <v>27</v>
      </c>
      <c r="C254" s="63" t="s">
        <v>225</v>
      </c>
      <c r="D254" s="59"/>
      <c r="E254" s="54"/>
      <c r="F254" s="62"/>
      <c r="G254" s="56"/>
      <c r="H254" s="57">
        <f t="shared" si="15"/>
        <v>0</v>
      </c>
    </row>
    <row r="255" spans="1:8" x14ac:dyDescent="0.2">
      <c r="A255" s="6"/>
      <c r="B255" s="60" t="s">
        <v>24</v>
      </c>
      <c r="C255" s="69" t="s">
        <v>233</v>
      </c>
      <c r="D255" s="59"/>
      <c r="E255" s="54" t="s">
        <v>1</v>
      </c>
      <c r="F255" s="62">
        <v>1</v>
      </c>
      <c r="G255" s="23"/>
      <c r="H255" s="57">
        <f t="shared" si="15"/>
        <v>0</v>
      </c>
    </row>
    <row r="256" spans="1:8" ht="20.100000000000001" customHeight="1" x14ac:dyDescent="0.2">
      <c r="A256" s="6"/>
      <c r="B256" s="51" t="s">
        <v>199</v>
      </c>
      <c r="C256" s="52" t="s">
        <v>52</v>
      </c>
      <c r="D256" s="53" t="s">
        <v>21</v>
      </c>
      <c r="E256" s="54"/>
      <c r="F256" s="62"/>
      <c r="G256" s="56"/>
      <c r="H256" s="57">
        <f t="shared" si="15"/>
        <v>0</v>
      </c>
    </row>
    <row r="257" spans="1:9" ht="20.100000000000001" customHeight="1" x14ac:dyDescent="0.2">
      <c r="A257" s="6"/>
      <c r="B257" s="58" t="s">
        <v>22</v>
      </c>
      <c r="C257" s="52" t="s">
        <v>47</v>
      </c>
      <c r="D257" s="59"/>
      <c r="E257" s="54" t="s">
        <v>1</v>
      </c>
      <c r="F257" s="62">
        <v>5</v>
      </c>
      <c r="G257" s="23"/>
      <c r="H257" s="57">
        <f t="shared" si="15"/>
        <v>0</v>
      </c>
    </row>
    <row r="258" spans="1:9" ht="39.950000000000003" customHeight="1" x14ac:dyDescent="0.2">
      <c r="A258" s="6"/>
      <c r="B258" s="51" t="s">
        <v>200</v>
      </c>
      <c r="C258" s="52" t="s">
        <v>58</v>
      </c>
      <c r="D258" s="53" t="s">
        <v>21</v>
      </c>
      <c r="E258" s="54"/>
      <c r="F258" s="62"/>
      <c r="G258" s="56"/>
      <c r="H258" s="57">
        <f t="shared" si="15"/>
        <v>0</v>
      </c>
    </row>
    <row r="259" spans="1:9" ht="20.100000000000001" customHeight="1" x14ac:dyDescent="0.2">
      <c r="A259" s="6"/>
      <c r="B259" s="58" t="s">
        <v>22</v>
      </c>
      <c r="C259" s="52" t="s">
        <v>137</v>
      </c>
      <c r="D259" s="59"/>
      <c r="E259" s="54"/>
      <c r="F259" s="62"/>
      <c r="G259" s="56"/>
      <c r="H259" s="57">
        <f t="shared" si="15"/>
        <v>0</v>
      </c>
    </row>
    <row r="260" spans="1:9" ht="19.5" customHeight="1" x14ac:dyDescent="0.2">
      <c r="A260" s="6"/>
      <c r="B260" s="60" t="s">
        <v>24</v>
      </c>
      <c r="C260" s="52" t="s">
        <v>139</v>
      </c>
      <c r="D260" s="59"/>
      <c r="E260" s="54" t="s">
        <v>1</v>
      </c>
      <c r="F260" s="62">
        <v>1</v>
      </c>
      <c r="G260" s="23"/>
      <c r="H260" s="57">
        <f t="shared" si="15"/>
        <v>0</v>
      </c>
    </row>
    <row r="261" spans="1:9" ht="19.5" customHeight="1" x14ac:dyDescent="0.2">
      <c r="A261" s="6"/>
      <c r="B261" s="60" t="s">
        <v>29</v>
      </c>
      <c r="C261" s="52" t="s">
        <v>28</v>
      </c>
      <c r="D261" s="59"/>
      <c r="E261" s="54" t="s">
        <v>1</v>
      </c>
      <c r="F261" s="62">
        <v>1</v>
      </c>
      <c r="G261" s="23"/>
      <c r="H261" s="57">
        <f t="shared" si="15"/>
        <v>0</v>
      </c>
    </row>
    <row r="262" spans="1:9" ht="19.5" customHeight="1" x14ac:dyDescent="0.2">
      <c r="A262" s="6"/>
      <c r="B262" s="60" t="s">
        <v>234</v>
      </c>
      <c r="C262" s="52" t="s">
        <v>73</v>
      </c>
      <c r="D262" s="59"/>
      <c r="E262" s="54" t="s">
        <v>1</v>
      </c>
      <c r="F262" s="62">
        <v>2</v>
      </c>
      <c r="G262" s="23"/>
      <c r="H262" s="57">
        <f t="shared" si="15"/>
        <v>0</v>
      </c>
    </row>
    <row r="263" spans="1:9" ht="39.950000000000003" customHeight="1" x14ac:dyDescent="0.2">
      <c r="A263" s="6"/>
      <c r="B263" s="51" t="s">
        <v>201</v>
      </c>
      <c r="C263" s="52" t="s">
        <v>60</v>
      </c>
      <c r="D263" s="53" t="s">
        <v>239</v>
      </c>
      <c r="E263" s="54"/>
      <c r="F263" s="62"/>
      <c r="G263" s="56"/>
      <c r="H263" s="57">
        <f t="shared" si="15"/>
        <v>0</v>
      </c>
    </row>
    <row r="264" spans="1:9" ht="20.100000000000001" customHeight="1" x14ac:dyDescent="0.2">
      <c r="A264" s="6"/>
      <c r="B264" s="58" t="s">
        <v>22</v>
      </c>
      <c r="C264" s="52" t="s">
        <v>47</v>
      </c>
      <c r="D264" s="59"/>
      <c r="E264" s="54" t="s">
        <v>1</v>
      </c>
      <c r="F264" s="62">
        <v>5</v>
      </c>
      <c r="G264" s="23"/>
      <c r="H264" s="57">
        <f t="shared" si="15"/>
        <v>0</v>
      </c>
    </row>
    <row r="265" spans="1:9" ht="20.100000000000001" customHeight="1" x14ac:dyDescent="0.2">
      <c r="A265" s="6"/>
      <c r="B265" s="51" t="s">
        <v>202</v>
      </c>
      <c r="C265" s="52" t="s">
        <v>62</v>
      </c>
      <c r="D265" s="53" t="s">
        <v>21</v>
      </c>
      <c r="E265" s="54"/>
      <c r="F265" s="62"/>
      <c r="G265" s="56"/>
      <c r="H265" s="57">
        <f t="shared" si="15"/>
        <v>0</v>
      </c>
    </row>
    <row r="266" spans="1:9" ht="20.100000000000001" customHeight="1" x14ac:dyDescent="0.2">
      <c r="A266" s="6"/>
      <c r="B266" s="58" t="s">
        <v>22</v>
      </c>
      <c r="C266" s="52" t="s">
        <v>63</v>
      </c>
      <c r="D266" s="59"/>
      <c r="E266" s="54" t="s">
        <v>1</v>
      </c>
      <c r="F266" s="62">
        <v>1</v>
      </c>
      <c r="G266" s="23"/>
      <c r="H266" s="57">
        <f t="shared" si="15"/>
        <v>0</v>
      </c>
    </row>
    <row r="267" spans="1:9" ht="20.100000000000001" customHeight="1" x14ac:dyDescent="0.2">
      <c r="A267" s="12" t="s">
        <v>15</v>
      </c>
      <c r="B267" s="51" t="s">
        <v>203</v>
      </c>
      <c r="C267" s="52" t="s">
        <v>66</v>
      </c>
      <c r="D267" s="53" t="s">
        <v>21</v>
      </c>
      <c r="E267" s="54" t="s">
        <v>1</v>
      </c>
      <c r="F267" s="62">
        <v>5</v>
      </c>
      <c r="G267" s="23"/>
      <c r="H267" s="57">
        <f t="shared" si="15"/>
        <v>0</v>
      </c>
      <c r="I267" s="11"/>
    </row>
    <row r="268" spans="1:9" ht="20.100000000000001" customHeight="1" x14ac:dyDescent="0.2">
      <c r="A268" s="10" t="s">
        <v>16</v>
      </c>
      <c r="B268" s="51" t="s">
        <v>204</v>
      </c>
      <c r="C268" s="52" t="s">
        <v>86</v>
      </c>
      <c r="D268" s="53" t="s">
        <v>227</v>
      </c>
      <c r="E268" s="54"/>
      <c r="F268" s="62"/>
      <c r="G268" s="56"/>
      <c r="H268" s="57">
        <f t="shared" si="15"/>
        <v>0</v>
      </c>
    </row>
    <row r="269" spans="1:9" ht="20.100000000000001" customHeight="1" x14ac:dyDescent="0.2">
      <c r="A269" s="6"/>
      <c r="B269" s="58" t="s">
        <v>22</v>
      </c>
      <c r="C269" s="52" t="s">
        <v>87</v>
      </c>
      <c r="D269" s="59"/>
      <c r="E269" s="54" t="s">
        <v>70</v>
      </c>
      <c r="F269" s="62">
        <v>10</v>
      </c>
      <c r="G269" s="23"/>
      <c r="H269" s="57">
        <f t="shared" si="15"/>
        <v>0</v>
      </c>
    </row>
    <row r="270" spans="1:9" ht="20.100000000000001" customHeight="1" x14ac:dyDescent="0.2">
      <c r="A270" s="6"/>
      <c r="B270" s="58" t="s">
        <v>27</v>
      </c>
      <c r="C270" s="52" t="s">
        <v>121</v>
      </c>
      <c r="D270" s="59"/>
      <c r="E270" s="54" t="s">
        <v>228</v>
      </c>
      <c r="F270" s="62">
        <v>10</v>
      </c>
      <c r="G270" s="23"/>
      <c r="H270" s="57">
        <f t="shared" si="15"/>
        <v>0</v>
      </c>
    </row>
    <row r="271" spans="1:9" ht="20.100000000000001" customHeight="1" x14ac:dyDescent="0.2">
      <c r="A271" s="10" t="s">
        <v>16</v>
      </c>
      <c r="B271" s="51" t="s">
        <v>205</v>
      </c>
      <c r="C271" s="52" t="s">
        <v>131</v>
      </c>
      <c r="D271" s="53" t="s">
        <v>240</v>
      </c>
      <c r="E271" s="54"/>
      <c r="F271" s="62"/>
      <c r="G271" s="56"/>
      <c r="H271" s="57">
        <f t="shared" si="15"/>
        <v>0</v>
      </c>
    </row>
    <row r="272" spans="1:9" ht="20.100000000000001" customHeight="1" x14ac:dyDescent="0.2">
      <c r="A272" s="6"/>
      <c r="B272" s="58" t="s">
        <v>22</v>
      </c>
      <c r="C272" s="52" t="s">
        <v>229</v>
      </c>
      <c r="D272" s="59"/>
      <c r="E272" s="54" t="s">
        <v>70</v>
      </c>
      <c r="F272" s="62">
        <v>10</v>
      </c>
      <c r="G272" s="23"/>
      <c r="H272" s="57">
        <f t="shared" si="15"/>
        <v>0</v>
      </c>
    </row>
    <row r="273" spans="1:9" ht="20.100000000000001" customHeight="1" x14ac:dyDescent="0.2">
      <c r="A273" s="10" t="s">
        <v>16</v>
      </c>
      <c r="B273" s="51" t="s">
        <v>206</v>
      </c>
      <c r="C273" s="52" t="s">
        <v>89</v>
      </c>
      <c r="D273" s="53" t="s">
        <v>241</v>
      </c>
      <c r="E273" s="54"/>
      <c r="F273" s="62"/>
      <c r="G273" s="56"/>
      <c r="H273" s="57">
        <f t="shared" si="15"/>
        <v>0</v>
      </c>
    </row>
    <row r="274" spans="1:9" ht="20.100000000000001" customHeight="1" x14ac:dyDescent="0.2">
      <c r="A274" s="6"/>
      <c r="B274" s="58" t="s">
        <v>22</v>
      </c>
      <c r="C274" s="52" t="s">
        <v>133</v>
      </c>
      <c r="D274" s="59"/>
      <c r="E274" s="54" t="s">
        <v>26</v>
      </c>
      <c r="F274" s="62">
        <v>10</v>
      </c>
      <c r="G274" s="23"/>
      <c r="H274" s="57">
        <f t="shared" si="15"/>
        <v>0</v>
      </c>
    </row>
    <row r="275" spans="1:9" ht="20.100000000000001" customHeight="1" x14ac:dyDescent="0.2">
      <c r="A275" s="6"/>
      <c r="B275" s="58" t="s">
        <v>27</v>
      </c>
      <c r="C275" s="52" t="s">
        <v>134</v>
      </c>
      <c r="D275" s="59"/>
      <c r="E275" s="54" t="s">
        <v>26</v>
      </c>
      <c r="F275" s="62">
        <v>5</v>
      </c>
      <c r="G275" s="23"/>
      <c r="H275" s="57">
        <f t="shared" si="15"/>
        <v>0</v>
      </c>
    </row>
    <row r="276" spans="1:9" ht="39.950000000000003" customHeight="1" thickBot="1" x14ac:dyDescent="0.25">
      <c r="A276" s="12" t="s">
        <v>17</v>
      </c>
      <c r="B276" s="51" t="s">
        <v>207</v>
      </c>
      <c r="C276" s="65" t="s">
        <v>135</v>
      </c>
      <c r="D276" s="66" t="s">
        <v>242</v>
      </c>
      <c r="E276" s="54" t="s">
        <v>91</v>
      </c>
      <c r="F276" s="67">
        <v>3</v>
      </c>
      <c r="G276" s="23"/>
      <c r="H276" s="57">
        <f t="shared" si="15"/>
        <v>0</v>
      </c>
      <c r="I276" s="28"/>
    </row>
    <row r="277" spans="1:9" ht="36" customHeight="1" thickBot="1" x14ac:dyDescent="0.25">
      <c r="A277" s="6"/>
      <c r="B277" s="75" t="s">
        <v>149</v>
      </c>
      <c r="C277" s="76"/>
      <c r="D277" s="76"/>
      <c r="E277" s="76"/>
      <c r="F277" s="76"/>
      <c r="G277" s="76"/>
      <c r="H277" s="68">
        <f>SUM(H237:H276)</f>
        <v>0</v>
      </c>
    </row>
    <row r="278" spans="1:9" ht="36" customHeight="1" thickBot="1" x14ac:dyDescent="0.25">
      <c r="A278" s="6"/>
      <c r="B278" s="72" t="s">
        <v>147</v>
      </c>
      <c r="C278" s="73"/>
      <c r="D278" s="73"/>
      <c r="E278" s="73"/>
      <c r="F278" s="73"/>
      <c r="G278" s="73"/>
      <c r="H278" s="74"/>
    </row>
    <row r="279" spans="1:9" ht="19.5" customHeight="1" x14ac:dyDescent="0.2">
      <c r="A279" s="6"/>
      <c r="B279" s="51" t="s">
        <v>208</v>
      </c>
      <c r="C279" s="70" t="s">
        <v>94</v>
      </c>
      <c r="D279" s="53" t="s">
        <v>95</v>
      </c>
      <c r="E279" s="64" t="s">
        <v>96</v>
      </c>
      <c r="F279" s="61">
        <v>10</v>
      </c>
      <c r="G279" s="23"/>
      <c r="H279" s="57">
        <f t="shared" ref="H279:H280" si="16">ROUND(G279*F279,2)</f>
        <v>0</v>
      </c>
    </row>
    <row r="280" spans="1:9" ht="39.950000000000003" customHeight="1" x14ac:dyDescent="0.2">
      <c r="A280" s="6"/>
      <c r="B280" s="51" t="s">
        <v>209</v>
      </c>
      <c r="C280" s="52" t="s">
        <v>98</v>
      </c>
      <c r="D280" s="53" t="s">
        <v>21</v>
      </c>
      <c r="E280" s="54"/>
      <c r="F280" s="62"/>
      <c r="G280" s="56"/>
      <c r="H280" s="57">
        <f t="shared" si="16"/>
        <v>0</v>
      </c>
    </row>
    <row r="281" spans="1:9" ht="20.100000000000001" customHeight="1" x14ac:dyDescent="0.2">
      <c r="A281" s="6"/>
      <c r="B281" s="58" t="s">
        <v>22</v>
      </c>
      <c r="C281" s="52" t="s">
        <v>23</v>
      </c>
      <c r="D281" s="59"/>
      <c r="E281" s="54" t="s">
        <v>1</v>
      </c>
      <c r="F281" s="62">
        <v>1</v>
      </c>
      <c r="G281" s="23"/>
      <c r="H281" s="57">
        <f>ROUND(G281*F281,2)</f>
        <v>0</v>
      </c>
    </row>
    <row r="282" spans="1:9" ht="20.100000000000001" customHeight="1" x14ac:dyDescent="0.2">
      <c r="A282" s="6"/>
      <c r="B282" s="58" t="s">
        <v>27</v>
      </c>
      <c r="C282" s="52" t="s">
        <v>139</v>
      </c>
      <c r="D282" s="59"/>
      <c r="E282" s="54" t="s">
        <v>1</v>
      </c>
      <c r="F282" s="62">
        <v>1</v>
      </c>
      <c r="G282" s="23"/>
      <c r="H282" s="57">
        <f t="shared" ref="H282:H314" si="17">ROUND(G282*F282,2)</f>
        <v>0</v>
      </c>
    </row>
    <row r="283" spans="1:9" ht="20.100000000000001" customHeight="1" x14ac:dyDescent="0.2">
      <c r="A283" s="6"/>
      <c r="B283" s="58" t="s">
        <v>30</v>
      </c>
      <c r="C283" s="52" t="s">
        <v>28</v>
      </c>
      <c r="D283" s="59"/>
      <c r="E283" s="54" t="s">
        <v>1</v>
      </c>
      <c r="F283" s="62">
        <v>1</v>
      </c>
      <c r="G283" s="23"/>
      <c r="H283" s="57">
        <f t="shared" si="17"/>
        <v>0</v>
      </c>
    </row>
    <row r="284" spans="1:9" ht="20.100000000000001" customHeight="1" x14ac:dyDescent="0.2">
      <c r="A284" s="6"/>
      <c r="B284" s="58" t="s">
        <v>44</v>
      </c>
      <c r="C284" s="52" t="s">
        <v>73</v>
      </c>
      <c r="D284" s="59"/>
      <c r="E284" s="54" t="s">
        <v>1</v>
      </c>
      <c r="F284" s="62">
        <v>1</v>
      </c>
      <c r="G284" s="23"/>
      <c r="H284" s="57">
        <f t="shared" si="17"/>
        <v>0</v>
      </c>
    </row>
    <row r="285" spans="1:9" ht="20.100000000000001" customHeight="1" x14ac:dyDescent="0.2">
      <c r="A285" s="6"/>
      <c r="B285" s="51" t="s">
        <v>210</v>
      </c>
      <c r="C285" s="63" t="s">
        <v>46</v>
      </c>
      <c r="D285" s="53" t="s">
        <v>21</v>
      </c>
      <c r="E285" s="64"/>
      <c r="F285" s="62"/>
      <c r="G285" s="56"/>
      <c r="H285" s="57">
        <f t="shared" si="17"/>
        <v>0</v>
      </c>
    </row>
    <row r="286" spans="1:9" ht="20.100000000000001" customHeight="1" x14ac:dyDescent="0.2">
      <c r="A286" s="6"/>
      <c r="B286" s="58" t="s">
        <v>22</v>
      </c>
      <c r="C286" s="63" t="s">
        <v>49</v>
      </c>
      <c r="D286" s="53"/>
      <c r="E286" s="64"/>
      <c r="F286" s="62"/>
      <c r="G286" s="56"/>
      <c r="H286" s="57">
        <f t="shared" si="17"/>
        <v>0</v>
      </c>
    </row>
    <row r="287" spans="1:9" ht="39.950000000000003" customHeight="1" x14ac:dyDescent="0.2">
      <c r="A287" s="6"/>
      <c r="B287" s="60" t="s">
        <v>24</v>
      </c>
      <c r="C287" s="63" t="s">
        <v>48</v>
      </c>
      <c r="D287" s="53"/>
      <c r="E287" s="54" t="s">
        <v>26</v>
      </c>
      <c r="F287" s="62">
        <v>10</v>
      </c>
      <c r="G287" s="23"/>
      <c r="H287" s="57">
        <f t="shared" si="17"/>
        <v>0</v>
      </c>
    </row>
    <row r="288" spans="1:9" ht="20.100000000000001" customHeight="1" x14ac:dyDescent="0.2">
      <c r="A288" s="6"/>
      <c r="B288" s="58" t="s">
        <v>27</v>
      </c>
      <c r="C288" s="63" t="s">
        <v>101</v>
      </c>
      <c r="D288" s="53"/>
      <c r="E288" s="64"/>
      <c r="F288" s="62"/>
      <c r="G288" s="56"/>
      <c r="H288" s="57">
        <f t="shared" si="17"/>
        <v>0</v>
      </c>
    </row>
    <row r="289" spans="1:8" ht="39.950000000000003" customHeight="1" x14ac:dyDescent="0.2">
      <c r="A289" s="6"/>
      <c r="B289" s="60" t="s">
        <v>24</v>
      </c>
      <c r="C289" s="63" t="s">
        <v>48</v>
      </c>
      <c r="D289" s="53"/>
      <c r="E289" s="54" t="s">
        <v>26</v>
      </c>
      <c r="F289" s="62">
        <v>10</v>
      </c>
      <c r="G289" s="23"/>
      <c r="H289" s="57">
        <f t="shared" si="17"/>
        <v>0</v>
      </c>
    </row>
    <row r="290" spans="1:8" ht="20.100000000000001" customHeight="1" x14ac:dyDescent="0.2">
      <c r="A290" s="6"/>
      <c r="B290" s="58" t="s">
        <v>30</v>
      </c>
      <c r="C290" s="63" t="s">
        <v>50</v>
      </c>
      <c r="D290" s="53"/>
      <c r="E290" s="64"/>
      <c r="F290" s="62"/>
      <c r="G290" s="56"/>
      <c r="H290" s="57">
        <f t="shared" si="17"/>
        <v>0</v>
      </c>
    </row>
    <row r="291" spans="1:8" ht="39.950000000000003" customHeight="1" x14ac:dyDescent="0.2">
      <c r="A291" s="6"/>
      <c r="B291" s="60" t="s">
        <v>24</v>
      </c>
      <c r="C291" s="63" t="s">
        <v>48</v>
      </c>
      <c r="D291" s="53"/>
      <c r="E291" s="54" t="s">
        <v>26</v>
      </c>
      <c r="F291" s="62">
        <v>10</v>
      </c>
      <c r="G291" s="23"/>
      <c r="H291" s="57">
        <f t="shared" si="17"/>
        <v>0</v>
      </c>
    </row>
    <row r="292" spans="1:8" ht="20.100000000000001" customHeight="1" x14ac:dyDescent="0.2">
      <c r="A292" s="6"/>
      <c r="B292" s="51" t="s">
        <v>211</v>
      </c>
      <c r="C292" s="52" t="s">
        <v>54</v>
      </c>
      <c r="D292" s="53" t="s">
        <v>21</v>
      </c>
      <c r="E292" s="54"/>
      <c r="F292" s="62"/>
      <c r="G292" s="56"/>
      <c r="H292" s="57">
        <f t="shared" si="17"/>
        <v>0</v>
      </c>
    </row>
    <row r="293" spans="1:8" ht="20.100000000000001" customHeight="1" x14ac:dyDescent="0.2">
      <c r="A293" s="6"/>
      <c r="B293" s="58" t="s">
        <v>22</v>
      </c>
      <c r="C293" s="52" t="s">
        <v>49</v>
      </c>
      <c r="D293" s="59"/>
      <c r="E293" s="54" t="s">
        <v>1</v>
      </c>
      <c r="F293" s="62">
        <v>1</v>
      </c>
      <c r="G293" s="23"/>
      <c r="H293" s="57">
        <f t="shared" si="17"/>
        <v>0</v>
      </c>
    </row>
    <row r="294" spans="1:8" ht="20.100000000000001" customHeight="1" x14ac:dyDescent="0.2">
      <c r="A294" s="6"/>
      <c r="B294" s="58" t="s">
        <v>27</v>
      </c>
      <c r="C294" s="52" t="s">
        <v>101</v>
      </c>
      <c r="D294" s="59"/>
      <c r="E294" s="54" t="s">
        <v>1</v>
      </c>
      <c r="F294" s="62">
        <v>1</v>
      </c>
      <c r="G294" s="23"/>
      <c r="H294" s="57">
        <f t="shared" si="17"/>
        <v>0</v>
      </c>
    </row>
    <row r="295" spans="1:8" ht="20.100000000000001" customHeight="1" x14ac:dyDescent="0.2">
      <c r="A295" s="6"/>
      <c r="B295" s="58" t="s">
        <v>30</v>
      </c>
      <c r="C295" s="52" t="s">
        <v>50</v>
      </c>
      <c r="D295" s="59"/>
      <c r="E295" s="54" t="s">
        <v>1</v>
      </c>
      <c r="F295" s="62">
        <v>1</v>
      </c>
      <c r="G295" s="23"/>
      <c r="H295" s="57">
        <f t="shared" si="17"/>
        <v>0</v>
      </c>
    </row>
    <row r="296" spans="1:8" ht="20.100000000000001" customHeight="1" x14ac:dyDescent="0.2">
      <c r="A296" s="6"/>
      <c r="B296" s="51" t="s">
        <v>212</v>
      </c>
      <c r="C296" s="52" t="s">
        <v>56</v>
      </c>
      <c r="D296" s="53" t="s">
        <v>21</v>
      </c>
      <c r="E296" s="54"/>
      <c r="F296" s="62"/>
      <c r="G296" s="56"/>
      <c r="H296" s="57">
        <f t="shared" si="17"/>
        <v>0</v>
      </c>
    </row>
    <row r="297" spans="1:8" ht="20.100000000000001" customHeight="1" x14ac:dyDescent="0.2">
      <c r="A297" s="6"/>
      <c r="B297" s="58" t="s">
        <v>22</v>
      </c>
      <c r="C297" s="52" t="s">
        <v>49</v>
      </c>
      <c r="D297" s="59"/>
      <c r="E297" s="54" t="s">
        <v>1</v>
      </c>
      <c r="F297" s="62">
        <v>1</v>
      </c>
      <c r="G297" s="23"/>
      <c r="H297" s="57">
        <f t="shared" si="17"/>
        <v>0</v>
      </c>
    </row>
    <row r="298" spans="1:8" ht="20.100000000000001" customHeight="1" x14ac:dyDescent="0.2">
      <c r="A298" s="6"/>
      <c r="B298" s="58" t="s">
        <v>27</v>
      </c>
      <c r="C298" s="52" t="s">
        <v>101</v>
      </c>
      <c r="D298" s="59"/>
      <c r="E298" s="54" t="s">
        <v>1</v>
      </c>
      <c r="F298" s="62">
        <v>1</v>
      </c>
      <c r="G298" s="23"/>
      <c r="H298" s="57">
        <f t="shared" si="17"/>
        <v>0</v>
      </c>
    </row>
    <row r="299" spans="1:8" ht="20.100000000000001" customHeight="1" x14ac:dyDescent="0.2">
      <c r="A299" s="6"/>
      <c r="B299" s="58" t="s">
        <v>30</v>
      </c>
      <c r="C299" s="52" t="s">
        <v>50</v>
      </c>
      <c r="D299" s="59"/>
      <c r="E299" s="54" t="s">
        <v>1</v>
      </c>
      <c r="F299" s="62">
        <v>1</v>
      </c>
      <c r="G299" s="23"/>
      <c r="H299" s="57">
        <f t="shared" si="17"/>
        <v>0</v>
      </c>
    </row>
    <row r="300" spans="1:8" ht="20.100000000000001" customHeight="1" x14ac:dyDescent="0.2">
      <c r="A300" s="6"/>
      <c r="B300" s="51" t="s">
        <v>213</v>
      </c>
      <c r="C300" s="52" t="s">
        <v>106</v>
      </c>
      <c r="D300" s="53" t="s">
        <v>21</v>
      </c>
      <c r="E300" s="54"/>
      <c r="F300" s="62"/>
      <c r="G300" s="56"/>
      <c r="H300" s="57">
        <f t="shared" si="17"/>
        <v>0</v>
      </c>
    </row>
    <row r="301" spans="1:8" ht="20.100000000000001" customHeight="1" x14ac:dyDescent="0.2">
      <c r="A301" s="6"/>
      <c r="B301" s="58" t="s">
        <v>22</v>
      </c>
      <c r="C301" s="52" t="s">
        <v>107</v>
      </c>
      <c r="D301" s="59"/>
      <c r="E301" s="54"/>
      <c r="F301" s="62"/>
      <c r="G301" s="56"/>
      <c r="H301" s="57">
        <f t="shared" si="17"/>
        <v>0</v>
      </c>
    </row>
    <row r="302" spans="1:8" ht="20.100000000000001" customHeight="1" x14ac:dyDescent="0.2">
      <c r="A302" s="6"/>
      <c r="B302" s="60" t="s">
        <v>24</v>
      </c>
      <c r="C302" s="52" t="s">
        <v>108</v>
      </c>
      <c r="D302" s="59"/>
      <c r="E302" s="54" t="s">
        <v>26</v>
      </c>
      <c r="F302" s="62">
        <v>10</v>
      </c>
      <c r="G302" s="23"/>
      <c r="H302" s="57">
        <f t="shared" si="17"/>
        <v>0</v>
      </c>
    </row>
    <row r="303" spans="1:8" ht="39.950000000000003" customHeight="1" x14ac:dyDescent="0.2">
      <c r="A303" s="6"/>
      <c r="B303" s="51" t="s">
        <v>214</v>
      </c>
      <c r="C303" s="52" t="s">
        <v>111</v>
      </c>
      <c r="D303" s="53" t="s">
        <v>112</v>
      </c>
      <c r="E303" s="54"/>
      <c r="F303" s="62"/>
      <c r="G303" s="56"/>
      <c r="H303" s="57">
        <f t="shared" si="17"/>
        <v>0</v>
      </c>
    </row>
    <row r="304" spans="1:8" ht="20.100000000000001" customHeight="1" x14ac:dyDescent="0.2">
      <c r="A304" s="6"/>
      <c r="B304" s="58" t="s">
        <v>22</v>
      </c>
      <c r="C304" s="52" t="s">
        <v>113</v>
      </c>
      <c r="D304" s="59"/>
      <c r="E304" s="54" t="s">
        <v>1</v>
      </c>
      <c r="F304" s="62">
        <v>1</v>
      </c>
      <c r="G304" s="23"/>
      <c r="H304" s="57">
        <f t="shared" si="17"/>
        <v>0</v>
      </c>
    </row>
    <row r="305" spans="1:8" ht="20.100000000000001" customHeight="1" x14ac:dyDescent="0.2">
      <c r="A305" s="6"/>
      <c r="B305" s="58" t="s">
        <v>27</v>
      </c>
      <c r="C305" s="52" t="s">
        <v>114</v>
      </c>
      <c r="D305" s="59"/>
      <c r="E305" s="54" t="s">
        <v>1</v>
      </c>
      <c r="F305" s="62">
        <v>1</v>
      </c>
      <c r="G305" s="23"/>
      <c r="H305" s="57">
        <f t="shared" si="17"/>
        <v>0</v>
      </c>
    </row>
    <row r="306" spans="1:8" ht="20.100000000000001" customHeight="1" x14ac:dyDescent="0.2">
      <c r="A306" s="6"/>
      <c r="B306" s="58" t="s">
        <v>30</v>
      </c>
      <c r="C306" s="52" t="s">
        <v>115</v>
      </c>
      <c r="D306" s="59"/>
      <c r="E306" s="54" t="s">
        <v>1</v>
      </c>
      <c r="F306" s="62">
        <v>1</v>
      </c>
      <c r="G306" s="23"/>
      <c r="H306" s="57">
        <f t="shared" si="17"/>
        <v>0</v>
      </c>
    </row>
    <row r="307" spans="1:8" ht="20.100000000000001" customHeight="1" x14ac:dyDescent="0.2">
      <c r="A307" s="6"/>
      <c r="B307" s="58" t="s">
        <v>44</v>
      </c>
      <c r="C307" s="52" t="s">
        <v>116</v>
      </c>
      <c r="D307" s="59"/>
      <c r="E307" s="54" t="s">
        <v>1</v>
      </c>
      <c r="F307" s="62">
        <v>1</v>
      </c>
      <c r="G307" s="23"/>
      <c r="H307" s="57">
        <f t="shared" si="17"/>
        <v>0</v>
      </c>
    </row>
    <row r="308" spans="1:8" ht="33" customHeight="1" x14ac:dyDescent="0.2">
      <c r="A308" s="6"/>
      <c r="B308" s="51" t="s">
        <v>215</v>
      </c>
      <c r="C308" s="52" t="s">
        <v>118</v>
      </c>
      <c r="D308" s="59" t="s">
        <v>21</v>
      </c>
      <c r="E308" s="54" t="s">
        <v>119</v>
      </c>
      <c r="F308" s="62">
        <v>40</v>
      </c>
      <c r="G308" s="23"/>
      <c r="H308" s="57">
        <f t="shared" si="17"/>
        <v>0</v>
      </c>
    </row>
    <row r="309" spans="1:8" ht="20.100000000000001" customHeight="1" x14ac:dyDescent="0.2">
      <c r="A309" s="6"/>
      <c r="B309" s="51" t="s">
        <v>216</v>
      </c>
      <c r="C309" s="52" t="s">
        <v>236</v>
      </c>
      <c r="D309" s="59" t="s">
        <v>237</v>
      </c>
      <c r="E309" s="54" t="s">
        <v>70</v>
      </c>
      <c r="F309" s="62">
        <v>10</v>
      </c>
      <c r="G309" s="23"/>
      <c r="H309" s="57">
        <f t="shared" si="17"/>
        <v>0</v>
      </c>
    </row>
    <row r="310" spans="1:8" ht="36.75" customHeight="1" x14ac:dyDescent="0.2">
      <c r="A310" s="6"/>
      <c r="B310" s="51" t="s">
        <v>217</v>
      </c>
      <c r="C310" s="52" t="s">
        <v>222</v>
      </c>
      <c r="D310" s="59" t="s">
        <v>238</v>
      </c>
      <c r="E310" s="54" t="s">
        <v>70</v>
      </c>
      <c r="F310" s="62">
        <v>50</v>
      </c>
      <c r="G310" s="23"/>
      <c r="H310" s="57">
        <f t="shared" si="17"/>
        <v>0</v>
      </c>
    </row>
    <row r="311" spans="1:8" ht="20.100000000000001" customHeight="1" x14ac:dyDescent="0.2">
      <c r="A311" s="6"/>
      <c r="B311" s="51" t="s">
        <v>218</v>
      </c>
      <c r="C311" s="52" t="s">
        <v>86</v>
      </c>
      <c r="D311" s="59" t="s">
        <v>227</v>
      </c>
      <c r="E311" s="54"/>
      <c r="F311" s="62"/>
      <c r="G311" s="56"/>
      <c r="H311" s="57">
        <f t="shared" si="17"/>
        <v>0</v>
      </c>
    </row>
    <row r="312" spans="1:8" ht="33" customHeight="1" x14ac:dyDescent="0.2">
      <c r="A312" s="6"/>
      <c r="B312" s="58" t="s">
        <v>22</v>
      </c>
      <c r="C312" s="52" t="s">
        <v>235</v>
      </c>
      <c r="D312" s="59"/>
      <c r="E312" s="54" t="s">
        <v>70</v>
      </c>
      <c r="F312" s="62">
        <v>20</v>
      </c>
      <c r="G312" s="23"/>
      <c r="H312" s="57">
        <f t="shared" si="17"/>
        <v>0</v>
      </c>
    </row>
    <row r="313" spans="1:8" ht="20.100000000000001" customHeight="1" x14ac:dyDescent="0.2">
      <c r="A313" s="6"/>
      <c r="B313" s="51" t="s">
        <v>219</v>
      </c>
      <c r="C313" s="65" t="s">
        <v>18</v>
      </c>
      <c r="D313" s="66" t="s">
        <v>123</v>
      </c>
      <c r="E313" s="54" t="s">
        <v>70</v>
      </c>
      <c r="F313" s="67">
        <v>50</v>
      </c>
      <c r="G313" s="23"/>
      <c r="H313" s="57">
        <f t="shared" si="17"/>
        <v>0</v>
      </c>
    </row>
    <row r="314" spans="1:8" ht="20.100000000000001" customHeight="1" thickBot="1" x14ac:dyDescent="0.25">
      <c r="A314" s="6"/>
      <c r="B314" s="51" t="s">
        <v>220</v>
      </c>
      <c r="C314" s="65" t="s">
        <v>124</v>
      </c>
      <c r="D314" s="66" t="s">
        <v>226</v>
      </c>
      <c r="E314" s="54" t="s">
        <v>1</v>
      </c>
      <c r="F314" s="67">
        <v>1</v>
      </c>
      <c r="G314" s="23"/>
      <c r="H314" s="57">
        <f t="shared" si="17"/>
        <v>0</v>
      </c>
    </row>
    <row r="315" spans="1:8" ht="36" customHeight="1" thickBot="1" x14ac:dyDescent="0.25">
      <c r="A315" s="6"/>
      <c r="B315" s="75" t="s">
        <v>148</v>
      </c>
      <c r="C315" s="76"/>
      <c r="D315" s="76"/>
      <c r="E315" s="76"/>
      <c r="F315" s="76"/>
      <c r="G315" s="76"/>
      <c r="H315" s="68">
        <f>SUM(H279:H314)</f>
        <v>0</v>
      </c>
    </row>
    <row r="316" spans="1:8" ht="48" customHeight="1" x14ac:dyDescent="0.2">
      <c r="A316" s="13"/>
      <c r="B316" s="77" t="s">
        <v>12</v>
      </c>
      <c r="C316" s="78"/>
      <c r="D316" s="78"/>
      <c r="E316" s="78"/>
      <c r="F316" s="78"/>
      <c r="G316" s="79">
        <f>SUM(H315,H277,H235,H192,H148,H113,H80,H48)</f>
        <v>0</v>
      </c>
      <c r="H316" s="80"/>
    </row>
    <row r="317" spans="1:8" ht="15.95" customHeight="1" x14ac:dyDescent="0.2">
      <c r="A317" s="14"/>
      <c r="B317" s="15"/>
      <c r="C317" s="16"/>
      <c r="D317" s="17"/>
      <c r="E317" s="16"/>
      <c r="F317" s="18"/>
      <c r="G317" s="19"/>
      <c r="H317" s="20"/>
    </row>
  </sheetData>
  <sheetProtection algorithmName="SHA-512" hashValue="l+3a8aeMZICCbwNEBU5uMopY2ZdjE6H4p1IKNm7glBcGkWQId+N+hepkKHiRTuuMG9rltFJ3fEPG8QuBd5PFAA==" saltValue="ZTAe2AZJg/UqgXr/cdfxnQ==" spinCount="100000" sheet="1" selectLockedCells="1"/>
  <mergeCells count="18">
    <mergeCell ref="B315:G315"/>
    <mergeCell ref="B316:F316"/>
    <mergeCell ref="G316:H316"/>
    <mergeCell ref="B6:H6"/>
    <mergeCell ref="B278:H278"/>
    <mergeCell ref="B236:H236"/>
    <mergeCell ref="B149:H149"/>
    <mergeCell ref="B114:H114"/>
    <mergeCell ref="B49:H49"/>
    <mergeCell ref="B81:H81"/>
    <mergeCell ref="B193:H193"/>
    <mergeCell ref="B48:G48"/>
    <mergeCell ref="B80:G80"/>
    <mergeCell ref="B113:G113"/>
    <mergeCell ref="B148:G148"/>
    <mergeCell ref="B192:G192"/>
    <mergeCell ref="B235:G235"/>
    <mergeCell ref="B277:G277"/>
  </mergeCells>
  <phoneticPr fontId="45" type="noConversion"/>
  <conditionalFormatting sqref="D30:D31 D25:D27 D195:D197 D199:D200 D238:D241">
    <cfRule type="cellIs" dxfId="571" priority="969" stopIfTrue="1" operator="equal">
      <formula>"CW 2130-R11"</formula>
    </cfRule>
    <cfRule type="cellIs" dxfId="570" priority="970" stopIfTrue="1" operator="equal">
      <formula>"CW 3120-R2"</formula>
    </cfRule>
    <cfRule type="cellIs" dxfId="569" priority="971" stopIfTrue="1" operator="equal">
      <formula>"CW 3240-R7"</formula>
    </cfRule>
  </conditionalFormatting>
  <conditionalFormatting sqref="D7">
    <cfRule type="cellIs" dxfId="568" priority="966" stopIfTrue="1" operator="equal">
      <formula>"CW 2130-R11"</formula>
    </cfRule>
    <cfRule type="cellIs" dxfId="567" priority="967" stopIfTrue="1" operator="equal">
      <formula>"CW 3120-R2"</formula>
    </cfRule>
    <cfRule type="cellIs" dxfId="566" priority="968" stopIfTrue="1" operator="equal">
      <formula>"CW 3240-R7"</formula>
    </cfRule>
  </conditionalFormatting>
  <conditionalFormatting sqref="D21">
    <cfRule type="cellIs" dxfId="565" priority="963" stopIfTrue="1" operator="equal">
      <formula>"CW 2130-R11"</formula>
    </cfRule>
    <cfRule type="cellIs" dxfId="564" priority="964" stopIfTrue="1" operator="equal">
      <formula>"CW 3120-R2"</formula>
    </cfRule>
    <cfRule type="cellIs" dxfId="563" priority="965" stopIfTrue="1" operator="equal">
      <formula>"CW 3240-R7"</formula>
    </cfRule>
  </conditionalFormatting>
  <conditionalFormatting sqref="D18">
    <cfRule type="cellIs" dxfId="562" priority="960" stopIfTrue="1" operator="equal">
      <formula>"CW 2130-R11"</formula>
    </cfRule>
    <cfRule type="cellIs" dxfId="561" priority="961" stopIfTrue="1" operator="equal">
      <formula>"CW 3120-R2"</formula>
    </cfRule>
    <cfRule type="cellIs" dxfId="560" priority="962" stopIfTrue="1" operator="equal">
      <formula>"CW 3240-R7"</formula>
    </cfRule>
  </conditionalFormatting>
  <conditionalFormatting sqref="D11">
    <cfRule type="cellIs" dxfId="559" priority="957" stopIfTrue="1" operator="equal">
      <formula>"CW 2130-R11"</formula>
    </cfRule>
    <cfRule type="cellIs" dxfId="558" priority="958" stopIfTrue="1" operator="equal">
      <formula>"CW 3120-R2"</formula>
    </cfRule>
    <cfRule type="cellIs" dxfId="557" priority="959" stopIfTrue="1" operator="equal">
      <formula>"CW 3240-R7"</formula>
    </cfRule>
  </conditionalFormatting>
  <conditionalFormatting sqref="D19">
    <cfRule type="cellIs" dxfId="556" priority="915" stopIfTrue="1" operator="equal">
      <formula>"CW 2130-R11"</formula>
    </cfRule>
    <cfRule type="cellIs" dxfId="555" priority="916" stopIfTrue="1" operator="equal">
      <formula>"CW 3120-R2"</formula>
    </cfRule>
    <cfRule type="cellIs" dxfId="554" priority="917" stopIfTrue="1" operator="equal">
      <formula>"CW 3240-R7"</formula>
    </cfRule>
  </conditionalFormatting>
  <conditionalFormatting sqref="D20">
    <cfRule type="cellIs" dxfId="553" priority="912" stopIfTrue="1" operator="equal">
      <formula>"CW 2130-R11"</formula>
    </cfRule>
    <cfRule type="cellIs" dxfId="552" priority="913" stopIfTrue="1" operator="equal">
      <formula>"CW 3120-R2"</formula>
    </cfRule>
    <cfRule type="cellIs" dxfId="551" priority="914" stopIfTrue="1" operator="equal">
      <formula>"CW 3240-R7"</formula>
    </cfRule>
  </conditionalFormatting>
  <conditionalFormatting sqref="D8:D10">
    <cfRule type="cellIs" dxfId="550" priority="948" stopIfTrue="1" operator="equal">
      <formula>"CW 2130-R11"</formula>
    </cfRule>
    <cfRule type="cellIs" dxfId="549" priority="949" stopIfTrue="1" operator="equal">
      <formula>"CW 3120-R2"</formula>
    </cfRule>
    <cfRule type="cellIs" dxfId="548" priority="950" stopIfTrue="1" operator="equal">
      <formula>"CW 3240-R7"</formula>
    </cfRule>
  </conditionalFormatting>
  <conditionalFormatting sqref="D23">
    <cfRule type="cellIs" dxfId="547" priority="942" stopIfTrue="1" operator="equal">
      <formula>"CW 2130-R11"</formula>
    </cfRule>
    <cfRule type="cellIs" dxfId="546" priority="943" stopIfTrue="1" operator="equal">
      <formula>"CW 3120-R2"</formula>
    </cfRule>
    <cfRule type="cellIs" dxfId="545" priority="944" stopIfTrue="1" operator="equal">
      <formula>"CW 3240-R7"</formula>
    </cfRule>
  </conditionalFormatting>
  <conditionalFormatting sqref="D24">
    <cfRule type="cellIs" dxfId="544" priority="939" stopIfTrue="1" operator="equal">
      <formula>"CW 2130-R11"</formula>
    </cfRule>
    <cfRule type="cellIs" dxfId="543" priority="940" stopIfTrue="1" operator="equal">
      <formula>"CW 3120-R2"</formula>
    </cfRule>
    <cfRule type="cellIs" dxfId="542" priority="941" stopIfTrue="1" operator="equal">
      <formula>"CW 3240-R7"</formula>
    </cfRule>
  </conditionalFormatting>
  <conditionalFormatting sqref="D13">
    <cfRule type="cellIs" dxfId="541" priority="936" stopIfTrue="1" operator="equal">
      <formula>"CW 2130-R11"</formula>
    </cfRule>
    <cfRule type="cellIs" dxfId="540" priority="937" stopIfTrue="1" operator="equal">
      <formula>"CW 3120-R2"</formula>
    </cfRule>
    <cfRule type="cellIs" dxfId="539" priority="938" stopIfTrue="1" operator="equal">
      <formula>"CW 3240-R7"</formula>
    </cfRule>
  </conditionalFormatting>
  <conditionalFormatting sqref="D14">
    <cfRule type="cellIs" dxfId="538" priority="933" stopIfTrue="1" operator="equal">
      <formula>"CW 2130-R11"</formula>
    </cfRule>
    <cfRule type="cellIs" dxfId="537" priority="934" stopIfTrue="1" operator="equal">
      <formula>"CW 3120-R2"</formula>
    </cfRule>
    <cfRule type="cellIs" dxfId="536" priority="935" stopIfTrue="1" operator="equal">
      <formula>"CW 3240-R7"</formula>
    </cfRule>
  </conditionalFormatting>
  <conditionalFormatting sqref="D15">
    <cfRule type="cellIs" dxfId="535" priority="930" stopIfTrue="1" operator="equal">
      <formula>"CW 2130-R11"</formula>
    </cfRule>
    <cfRule type="cellIs" dxfId="534" priority="931" stopIfTrue="1" operator="equal">
      <formula>"CW 3120-R2"</formula>
    </cfRule>
    <cfRule type="cellIs" dxfId="533" priority="932" stopIfTrue="1" operator="equal">
      <formula>"CW 3240-R7"</formula>
    </cfRule>
  </conditionalFormatting>
  <conditionalFormatting sqref="D16">
    <cfRule type="cellIs" dxfId="532" priority="927" stopIfTrue="1" operator="equal">
      <formula>"CW 2130-R11"</formula>
    </cfRule>
    <cfRule type="cellIs" dxfId="531" priority="928" stopIfTrue="1" operator="equal">
      <formula>"CW 3120-R2"</formula>
    </cfRule>
    <cfRule type="cellIs" dxfId="530" priority="929" stopIfTrue="1" operator="equal">
      <formula>"CW 3240-R7"</formula>
    </cfRule>
  </conditionalFormatting>
  <conditionalFormatting sqref="D32">
    <cfRule type="cellIs" dxfId="529" priority="924" stopIfTrue="1" operator="equal">
      <formula>"CW 2130-R11"</formula>
    </cfRule>
    <cfRule type="cellIs" dxfId="528" priority="925" stopIfTrue="1" operator="equal">
      <formula>"CW 3120-R2"</formula>
    </cfRule>
    <cfRule type="cellIs" dxfId="527" priority="926" stopIfTrue="1" operator="equal">
      <formula>"CW 3240-R7"</formula>
    </cfRule>
  </conditionalFormatting>
  <conditionalFormatting sqref="D17">
    <cfRule type="cellIs" dxfId="526" priority="918" stopIfTrue="1" operator="equal">
      <formula>"CW 2130-R11"</formula>
    </cfRule>
    <cfRule type="cellIs" dxfId="525" priority="919" stopIfTrue="1" operator="equal">
      <formula>"CW 3120-R2"</formula>
    </cfRule>
    <cfRule type="cellIs" dxfId="524" priority="920" stopIfTrue="1" operator="equal">
      <formula>"CW 3240-R7"</formula>
    </cfRule>
  </conditionalFormatting>
  <conditionalFormatting sqref="D28:D29">
    <cfRule type="cellIs" dxfId="523" priority="900" stopIfTrue="1" operator="equal">
      <formula>"CW 2130-R11"</formula>
    </cfRule>
    <cfRule type="cellIs" dxfId="522" priority="901" stopIfTrue="1" operator="equal">
      <formula>"CW 3120-R2"</formula>
    </cfRule>
    <cfRule type="cellIs" dxfId="521" priority="902" stopIfTrue="1" operator="equal">
      <formula>"CW 3240-R7"</formula>
    </cfRule>
  </conditionalFormatting>
  <conditionalFormatting sqref="D35:D36">
    <cfRule type="cellIs" dxfId="520" priority="885" stopIfTrue="1" operator="equal">
      <formula>"CW 2130-R11"</formula>
    </cfRule>
    <cfRule type="cellIs" dxfId="519" priority="886" stopIfTrue="1" operator="equal">
      <formula>"CW 3120-R2"</formula>
    </cfRule>
    <cfRule type="cellIs" dxfId="518" priority="887" stopIfTrue="1" operator="equal">
      <formula>"CW 3240-R7"</formula>
    </cfRule>
  </conditionalFormatting>
  <conditionalFormatting sqref="D39">
    <cfRule type="cellIs" dxfId="517" priority="876" stopIfTrue="1" operator="equal">
      <formula>"CW 2130-R11"</formula>
    </cfRule>
    <cfRule type="cellIs" dxfId="516" priority="877" stopIfTrue="1" operator="equal">
      <formula>"CW 3120-R2"</formula>
    </cfRule>
    <cfRule type="cellIs" dxfId="515" priority="878" stopIfTrue="1" operator="equal">
      <formula>"CW 3240-R7"</formula>
    </cfRule>
  </conditionalFormatting>
  <conditionalFormatting sqref="D37">
    <cfRule type="cellIs" dxfId="514" priority="879" stopIfTrue="1" operator="equal">
      <formula>"CW 2130-R11"</formula>
    </cfRule>
    <cfRule type="cellIs" dxfId="513" priority="880" stopIfTrue="1" operator="equal">
      <formula>"CW 3120-R2"</formula>
    </cfRule>
    <cfRule type="cellIs" dxfId="512" priority="881" stopIfTrue="1" operator="equal">
      <formula>"CW 3240-R7"</formula>
    </cfRule>
  </conditionalFormatting>
  <conditionalFormatting sqref="D38">
    <cfRule type="cellIs" dxfId="511" priority="873" stopIfTrue="1" operator="equal">
      <formula>"CW 2130-R11"</formula>
    </cfRule>
    <cfRule type="cellIs" dxfId="510" priority="874" stopIfTrue="1" operator="equal">
      <formula>"CW 3120-R2"</formula>
    </cfRule>
    <cfRule type="cellIs" dxfId="509" priority="875" stopIfTrue="1" operator="equal">
      <formula>"CW 3240-R7"</formula>
    </cfRule>
  </conditionalFormatting>
  <conditionalFormatting sqref="D40">
    <cfRule type="cellIs" dxfId="508" priority="849" stopIfTrue="1" operator="equal">
      <formula>"CW 2130-R11"</formula>
    </cfRule>
    <cfRule type="cellIs" dxfId="507" priority="850" stopIfTrue="1" operator="equal">
      <formula>"CW 3120-R2"</formula>
    </cfRule>
    <cfRule type="cellIs" dxfId="506" priority="851" stopIfTrue="1" operator="equal">
      <formula>"CW 3240-R7"</formula>
    </cfRule>
  </conditionalFormatting>
  <conditionalFormatting sqref="D22">
    <cfRule type="cellIs" dxfId="505" priority="834" stopIfTrue="1" operator="equal">
      <formula>"CW 2130-R11"</formula>
    </cfRule>
    <cfRule type="cellIs" dxfId="504" priority="835" stopIfTrue="1" operator="equal">
      <formula>"CW 3120-R2"</formula>
    </cfRule>
    <cfRule type="cellIs" dxfId="503" priority="836" stopIfTrue="1" operator="equal">
      <formula>"CW 3240-R7"</formula>
    </cfRule>
  </conditionalFormatting>
  <conditionalFormatting sqref="D47">
    <cfRule type="cellIs" dxfId="502" priority="828" stopIfTrue="1" operator="equal">
      <formula>"CW 2130-R11"</formula>
    </cfRule>
    <cfRule type="cellIs" dxfId="501" priority="829" stopIfTrue="1" operator="equal">
      <formula>"CW 3120-R2"</formula>
    </cfRule>
    <cfRule type="cellIs" dxfId="500" priority="830" stopIfTrue="1" operator="equal">
      <formula>"CW 3240-R7"</formula>
    </cfRule>
  </conditionalFormatting>
  <conditionalFormatting sqref="D12">
    <cfRule type="cellIs" dxfId="499" priority="825" stopIfTrue="1" operator="equal">
      <formula>"CW 2130-R11"</formula>
    </cfRule>
    <cfRule type="cellIs" dxfId="498" priority="826" stopIfTrue="1" operator="equal">
      <formula>"CW 3120-R2"</formula>
    </cfRule>
    <cfRule type="cellIs" dxfId="497" priority="827" stopIfTrue="1" operator="equal">
      <formula>"CW 3240-R7"</formula>
    </cfRule>
  </conditionalFormatting>
  <conditionalFormatting sqref="D41 D43 D45:D46">
    <cfRule type="cellIs" dxfId="496" priority="822" stopIfTrue="1" operator="equal">
      <formula>"CW 2130-R11"</formula>
    </cfRule>
    <cfRule type="cellIs" dxfId="495" priority="823" stopIfTrue="1" operator="equal">
      <formula>"CW 3120-R2"</formula>
    </cfRule>
    <cfRule type="cellIs" dxfId="494" priority="824" stopIfTrue="1" operator="equal">
      <formula>"CW 3240-R7"</formula>
    </cfRule>
  </conditionalFormatting>
  <conditionalFormatting sqref="D42">
    <cfRule type="cellIs" dxfId="493" priority="819" stopIfTrue="1" operator="equal">
      <formula>"CW 2130-R11"</formula>
    </cfRule>
    <cfRule type="cellIs" dxfId="492" priority="820" stopIfTrue="1" operator="equal">
      <formula>"CW 3120-R2"</formula>
    </cfRule>
    <cfRule type="cellIs" dxfId="491" priority="821" stopIfTrue="1" operator="equal">
      <formula>"CW 3240-R7"</formula>
    </cfRule>
  </conditionalFormatting>
  <conditionalFormatting sqref="D44">
    <cfRule type="cellIs" dxfId="490" priority="816" stopIfTrue="1" operator="equal">
      <formula>"CW 2130-R11"</formula>
    </cfRule>
    <cfRule type="cellIs" dxfId="489" priority="817" stopIfTrue="1" operator="equal">
      <formula>"CW 3120-R2"</formula>
    </cfRule>
    <cfRule type="cellIs" dxfId="488" priority="818" stopIfTrue="1" operator="equal">
      <formula>"CW 3240-R7"</formula>
    </cfRule>
  </conditionalFormatting>
  <conditionalFormatting sqref="D67:D68">
    <cfRule type="cellIs" dxfId="487" priority="813" stopIfTrue="1" operator="equal">
      <formula>"CW 2130-R11"</formula>
    </cfRule>
    <cfRule type="cellIs" dxfId="486" priority="814" stopIfTrue="1" operator="equal">
      <formula>"CW 3120-R2"</formula>
    </cfRule>
    <cfRule type="cellIs" dxfId="485" priority="815" stopIfTrue="1" operator="equal">
      <formula>"CW 3240-R7"</formula>
    </cfRule>
  </conditionalFormatting>
  <conditionalFormatting sqref="D50">
    <cfRule type="cellIs" dxfId="484" priority="810" stopIfTrue="1" operator="equal">
      <formula>"CW 2130-R11"</formula>
    </cfRule>
    <cfRule type="cellIs" dxfId="483" priority="811" stopIfTrue="1" operator="equal">
      <formula>"CW 3120-R2"</formula>
    </cfRule>
    <cfRule type="cellIs" dxfId="482" priority="812" stopIfTrue="1" operator="equal">
      <formula>"CW 3240-R7"</formula>
    </cfRule>
  </conditionalFormatting>
  <conditionalFormatting sqref="D59">
    <cfRule type="cellIs" dxfId="481" priority="807" stopIfTrue="1" operator="equal">
      <formula>"CW 2130-R11"</formula>
    </cfRule>
    <cfRule type="cellIs" dxfId="480" priority="808" stopIfTrue="1" operator="equal">
      <formula>"CW 3120-R2"</formula>
    </cfRule>
    <cfRule type="cellIs" dxfId="479" priority="809" stopIfTrue="1" operator="equal">
      <formula>"CW 3240-R7"</formula>
    </cfRule>
  </conditionalFormatting>
  <conditionalFormatting sqref="D58">
    <cfRule type="cellIs" dxfId="478" priority="804" stopIfTrue="1" operator="equal">
      <formula>"CW 2130-R11"</formula>
    </cfRule>
    <cfRule type="cellIs" dxfId="477" priority="805" stopIfTrue="1" operator="equal">
      <formula>"CW 3120-R2"</formula>
    </cfRule>
    <cfRule type="cellIs" dxfId="476" priority="806" stopIfTrue="1" operator="equal">
      <formula>"CW 3240-R7"</formula>
    </cfRule>
  </conditionalFormatting>
  <conditionalFormatting sqref="D61:D64">
    <cfRule type="cellIs" dxfId="475" priority="762" stopIfTrue="1" operator="equal">
      <formula>"CW 2130-R11"</formula>
    </cfRule>
    <cfRule type="cellIs" dxfId="474" priority="763" stopIfTrue="1" operator="equal">
      <formula>"CW 3120-R2"</formula>
    </cfRule>
    <cfRule type="cellIs" dxfId="473" priority="764" stopIfTrue="1" operator="equal">
      <formula>"CW 3240-R7"</formula>
    </cfRule>
  </conditionalFormatting>
  <conditionalFormatting sqref="D51:D53">
    <cfRule type="cellIs" dxfId="472" priority="798" stopIfTrue="1" operator="equal">
      <formula>"CW 2130-R11"</formula>
    </cfRule>
    <cfRule type="cellIs" dxfId="471" priority="799" stopIfTrue="1" operator="equal">
      <formula>"CW 3120-R2"</formula>
    </cfRule>
    <cfRule type="cellIs" dxfId="470" priority="800" stopIfTrue="1" operator="equal">
      <formula>"CW 3240-R7"</formula>
    </cfRule>
  </conditionalFormatting>
  <conditionalFormatting sqref="D54">
    <cfRule type="cellIs" dxfId="469" priority="789" stopIfTrue="1" operator="equal">
      <formula>"CW 2130-R11"</formula>
    </cfRule>
    <cfRule type="cellIs" dxfId="468" priority="790" stopIfTrue="1" operator="equal">
      <formula>"CW 3120-R2"</formula>
    </cfRule>
    <cfRule type="cellIs" dxfId="467" priority="791" stopIfTrue="1" operator="equal">
      <formula>"CW 3240-R7"</formula>
    </cfRule>
  </conditionalFormatting>
  <conditionalFormatting sqref="D55">
    <cfRule type="cellIs" dxfId="466" priority="786" stopIfTrue="1" operator="equal">
      <formula>"CW 2130-R11"</formula>
    </cfRule>
    <cfRule type="cellIs" dxfId="465" priority="787" stopIfTrue="1" operator="equal">
      <formula>"CW 3120-R2"</formula>
    </cfRule>
    <cfRule type="cellIs" dxfId="464" priority="788" stopIfTrue="1" operator="equal">
      <formula>"CW 3240-R7"</formula>
    </cfRule>
  </conditionalFormatting>
  <conditionalFormatting sqref="D56">
    <cfRule type="cellIs" dxfId="463" priority="783" stopIfTrue="1" operator="equal">
      <formula>"CW 2130-R11"</formula>
    </cfRule>
    <cfRule type="cellIs" dxfId="462" priority="784" stopIfTrue="1" operator="equal">
      <formula>"CW 3120-R2"</formula>
    </cfRule>
    <cfRule type="cellIs" dxfId="461" priority="785" stopIfTrue="1" operator="equal">
      <formula>"CW 3240-R7"</formula>
    </cfRule>
  </conditionalFormatting>
  <conditionalFormatting sqref="D57">
    <cfRule type="cellIs" dxfId="460" priority="780" stopIfTrue="1" operator="equal">
      <formula>"CW 2130-R11"</formula>
    </cfRule>
    <cfRule type="cellIs" dxfId="459" priority="781" stopIfTrue="1" operator="equal">
      <formula>"CW 3120-R2"</formula>
    </cfRule>
    <cfRule type="cellIs" dxfId="458" priority="782" stopIfTrue="1" operator="equal">
      <formula>"CW 3240-R7"</formula>
    </cfRule>
  </conditionalFormatting>
  <conditionalFormatting sqref="D69">
    <cfRule type="cellIs" dxfId="457" priority="777" stopIfTrue="1" operator="equal">
      <formula>"CW 2130-R11"</formula>
    </cfRule>
    <cfRule type="cellIs" dxfId="456" priority="778" stopIfTrue="1" operator="equal">
      <formula>"CW 3120-R2"</formula>
    </cfRule>
    <cfRule type="cellIs" dxfId="455" priority="779" stopIfTrue="1" operator="equal">
      <formula>"CW 3240-R7"</formula>
    </cfRule>
  </conditionalFormatting>
  <conditionalFormatting sqref="D65:D66">
    <cfRule type="cellIs" dxfId="454" priority="759" stopIfTrue="1" operator="equal">
      <formula>"CW 2130-R11"</formula>
    </cfRule>
    <cfRule type="cellIs" dxfId="453" priority="760" stopIfTrue="1" operator="equal">
      <formula>"CW 3120-R2"</formula>
    </cfRule>
    <cfRule type="cellIs" dxfId="452" priority="761" stopIfTrue="1" operator="equal">
      <formula>"CW 3240-R7"</formula>
    </cfRule>
  </conditionalFormatting>
  <conditionalFormatting sqref="D70:D71">
    <cfRule type="cellIs" dxfId="451" priority="747" stopIfTrue="1" operator="equal">
      <formula>"CW 2130-R11"</formula>
    </cfRule>
    <cfRule type="cellIs" dxfId="450" priority="748" stopIfTrue="1" operator="equal">
      <formula>"CW 3120-R2"</formula>
    </cfRule>
    <cfRule type="cellIs" dxfId="449" priority="749" stopIfTrue="1" operator="equal">
      <formula>"CW 3240-R7"</formula>
    </cfRule>
  </conditionalFormatting>
  <conditionalFormatting sqref="D72">
    <cfRule type="cellIs" dxfId="448" priority="741" stopIfTrue="1" operator="equal">
      <formula>"CW 2130-R11"</formula>
    </cfRule>
    <cfRule type="cellIs" dxfId="447" priority="742" stopIfTrue="1" operator="equal">
      <formula>"CW 3120-R2"</formula>
    </cfRule>
    <cfRule type="cellIs" dxfId="446" priority="743" stopIfTrue="1" operator="equal">
      <formula>"CW 3240-R7"</formula>
    </cfRule>
  </conditionalFormatting>
  <conditionalFormatting sqref="D73">
    <cfRule type="cellIs" dxfId="445" priority="732" stopIfTrue="1" operator="equal">
      <formula>"CW 2130-R11"</formula>
    </cfRule>
    <cfRule type="cellIs" dxfId="444" priority="733" stopIfTrue="1" operator="equal">
      <formula>"CW 3120-R2"</formula>
    </cfRule>
    <cfRule type="cellIs" dxfId="443" priority="734" stopIfTrue="1" operator="equal">
      <formula>"CW 3240-R7"</formula>
    </cfRule>
  </conditionalFormatting>
  <conditionalFormatting sqref="D60">
    <cfRule type="cellIs" dxfId="442" priority="729" stopIfTrue="1" operator="equal">
      <formula>"CW 2130-R11"</formula>
    </cfRule>
    <cfRule type="cellIs" dxfId="441" priority="730" stopIfTrue="1" operator="equal">
      <formula>"CW 3120-R2"</formula>
    </cfRule>
    <cfRule type="cellIs" dxfId="440" priority="731" stopIfTrue="1" operator="equal">
      <formula>"CW 3240-R7"</formula>
    </cfRule>
  </conditionalFormatting>
  <conditionalFormatting sqref="D79">
    <cfRule type="cellIs" dxfId="439" priority="726" stopIfTrue="1" operator="equal">
      <formula>"CW 2130-R11"</formula>
    </cfRule>
    <cfRule type="cellIs" dxfId="438" priority="727" stopIfTrue="1" operator="equal">
      <formula>"CW 3120-R2"</formula>
    </cfRule>
    <cfRule type="cellIs" dxfId="437" priority="728" stopIfTrue="1" operator="equal">
      <formula>"CW 3240-R7"</formula>
    </cfRule>
  </conditionalFormatting>
  <conditionalFormatting sqref="D74 D76 D78">
    <cfRule type="cellIs" dxfId="436" priority="720" stopIfTrue="1" operator="equal">
      <formula>"CW 2130-R11"</formula>
    </cfRule>
    <cfRule type="cellIs" dxfId="435" priority="721" stopIfTrue="1" operator="equal">
      <formula>"CW 3120-R2"</formula>
    </cfRule>
    <cfRule type="cellIs" dxfId="434" priority="722" stopIfTrue="1" operator="equal">
      <formula>"CW 3240-R7"</formula>
    </cfRule>
  </conditionalFormatting>
  <conditionalFormatting sqref="D75">
    <cfRule type="cellIs" dxfId="433" priority="717" stopIfTrue="1" operator="equal">
      <formula>"CW 2130-R11"</formula>
    </cfRule>
    <cfRule type="cellIs" dxfId="432" priority="718" stopIfTrue="1" operator="equal">
      <formula>"CW 3120-R2"</formula>
    </cfRule>
    <cfRule type="cellIs" dxfId="431" priority="719" stopIfTrue="1" operator="equal">
      <formula>"CW 3240-R7"</formula>
    </cfRule>
  </conditionalFormatting>
  <conditionalFormatting sqref="D77">
    <cfRule type="cellIs" dxfId="430" priority="714" stopIfTrue="1" operator="equal">
      <formula>"CW 2130-R11"</formula>
    </cfRule>
    <cfRule type="cellIs" dxfId="429" priority="715" stopIfTrue="1" operator="equal">
      <formula>"CW 3120-R2"</formula>
    </cfRule>
    <cfRule type="cellIs" dxfId="428" priority="716" stopIfTrue="1" operator="equal">
      <formula>"CW 3240-R7"</formula>
    </cfRule>
  </conditionalFormatting>
  <conditionalFormatting sqref="D99:D100">
    <cfRule type="cellIs" dxfId="427" priority="711" stopIfTrue="1" operator="equal">
      <formula>"CW 2130-R11"</formula>
    </cfRule>
    <cfRule type="cellIs" dxfId="426" priority="712" stopIfTrue="1" operator="equal">
      <formula>"CW 3120-R2"</formula>
    </cfRule>
    <cfRule type="cellIs" dxfId="425" priority="713" stopIfTrue="1" operator="equal">
      <formula>"CW 3240-R7"</formula>
    </cfRule>
  </conditionalFormatting>
  <conditionalFormatting sqref="D82">
    <cfRule type="cellIs" dxfId="424" priority="708" stopIfTrue="1" operator="equal">
      <formula>"CW 2130-R11"</formula>
    </cfRule>
    <cfRule type="cellIs" dxfId="423" priority="709" stopIfTrue="1" operator="equal">
      <formula>"CW 3120-R2"</formula>
    </cfRule>
    <cfRule type="cellIs" dxfId="422" priority="710" stopIfTrue="1" operator="equal">
      <formula>"CW 3240-R7"</formula>
    </cfRule>
  </conditionalFormatting>
  <conditionalFormatting sqref="D91">
    <cfRule type="cellIs" dxfId="421" priority="705" stopIfTrue="1" operator="equal">
      <formula>"CW 2130-R11"</formula>
    </cfRule>
    <cfRule type="cellIs" dxfId="420" priority="706" stopIfTrue="1" operator="equal">
      <formula>"CW 3120-R2"</formula>
    </cfRule>
    <cfRule type="cellIs" dxfId="419" priority="707" stopIfTrue="1" operator="equal">
      <formula>"CW 3240-R7"</formula>
    </cfRule>
  </conditionalFormatting>
  <conditionalFormatting sqref="D90">
    <cfRule type="cellIs" dxfId="418" priority="702" stopIfTrue="1" operator="equal">
      <formula>"CW 2130-R11"</formula>
    </cfRule>
    <cfRule type="cellIs" dxfId="417" priority="703" stopIfTrue="1" operator="equal">
      <formula>"CW 3120-R2"</formula>
    </cfRule>
    <cfRule type="cellIs" dxfId="416" priority="704" stopIfTrue="1" operator="equal">
      <formula>"CW 3240-R7"</formula>
    </cfRule>
  </conditionalFormatting>
  <conditionalFormatting sqref="D93:D96">
    <cfRule type="cellIs" dxfId="415" priority="660" stopIfTrue="1" operator="equal">
      <formula>"CW 2130-R11"</formula>
    </cfRule>
    <cfRule type="cellIs" dxfId="414" priority="661" stopIfTrue="1" operator="equal">
      <formula>"CW 3120-R2"</formula>
    </cfRule>
    <cfRule type="cellIs" dxfId="413" priority="662" stopIfTrue="1" operator="equal">
      <formula>"CW 3240-R7"</formula>
    </cfRule>
  </conditionalFormatting>
  <conditionalFormatting sqref="D83:D85">
    <cfRule type="cellIs" dxfId="412" priority="696" stopIfTrue="1" operator="equal">
      <formula>"CW 2130-R11"</formula>
    </cfRule>
    <cfRule type="cellIs" dxfId="411" priority="697" stopIfTrue="1" operator="equal">
      <formula>"CW 3120-R2"</formula>
    </cfRule>
    <cfRule type="cellIs" dxfId="410" priority="698" stopIfTrue="1" operator="equal">
      <formula>"CW 3240-R7"</formula>
    </cfRule>
  </conditionalFormatting>
  <conditionalFormatting sqref="D86">
    <cfRule type="cellIs" dxfId="409" priority="687" stopIfTrue="1" operator="equal">
      <formula>"CW 2130-R11"</formula>
    </cfRule>
    <cfRule type="cellIs" dxfId="408" priority="688" stopIfTrue="1" operator="equal">
      <formula>"CW 3120-R2"</formula>
    </cfRule>
    <cfRule type="cellIs" dxfId="407" priority="689" stopIfTrue="1" operator="equal">
      <formula>"CW 3240-R7"</formula>
    </cfRule>
  </conditionalFormatting>
  <conditionalFormatting sqref="D88">
    <cfRule type="cellIs" dxfId="406" priority="681" stopIfTrue="1" operator="equal">
      <formula>"CW 2130-R11"</formula>
    </cfRule>
    <cfRule type="cellIs" dxfId="405" priority="682" stopIfTrue="1" operator="equal">
      <formula>"CW 3120-R2"</formula>
    </cfRule>
    <cfRule type="cellIs" dxfId="404" priority="683" stopIfTrue="1" operator="equal">
      <formula>"CW 3240-R7"</formula>
    </cfRule>
  </conditionalFormatting>
  <conditionalFormatting sqref="D89">
    <cfRule type="cellIs" dxfId="403" priority="678" stopIfTrue="1" operator="equal">
      <formula>"CW 2130-R11"</formula>
    </cfRule>
    <cfRule type="cellIs" dxfId="402" priority="679" stopIfTrue="1" operator="equal">
      <formula>"CW 3120-R2"</formula>
    </cfRule>
    <cfRule type="cellIs" dxfId="401" priority="680" stopIfTrue="1" operator="equal">
      <formula>"CW 3240-R7"</formula>
    </cfRule>
  </conditionalFormatting>
  <conditionalFormatting sqref="D101">
    <cfRule type="cellIs" dxfId="400" priority="675" stopIfTrue="1" operator="equal">
      <formula>"CW 2130-R11"</formula>
    </cfRule>
    <cfRule type="cellIs" dxfId="399" priority="676" stopIfTrue="1" operator="equal">
      <formula>"CW 3120-R2"</formula>
    </cfRule>
    <cfRule type="cellIs" dxfId="398" priority="677" stopIfTrue="1" operator="equal">
      <formula>"CW 3240-R7"</formula>
    </cfRule>
  </conditionalFormatting>
  <conditionalFormatting sqref="D87">
    <cfRule type="cellIs" dxfId="397" priority="672" stopIfTrue="1" operator="equal">
      <formula>"CW 2130-R11"</formula>
    </cfRule>
    <cfRule type="cellIs" dxfId="396" priority="673" stopIfTrue="1" operator="equal">
      <formula>"CW 3120-R2"</formula>
    </cfRule>
    <cfRule type="cellIs" dxfId="395" priority="674" stopIfTrue="1" operator="equal">
      <formula>"CW 3240-R7"</formula>
    </cfRule>
  </conditionalFormatting>
  <conditionalFormatting sqref="D97:D98">
    <cfRule type="cellIs" dxfId="394" priority="657" stopIfTrue="1" operator="equal">
      <formula>"CW 2130-R11"</formula>
    </cfRule>
    <cfRule type="cellIs" dxfId="393" priority="658" stopIfTrue="1" operator="equal">
      <formula>"CW 3120-R2"</formula>
    </cfRule>
    <cfRule type="cellIs" dxfId="392" priority="659" stopIfTrue="1" operator="equal">
      <formula>"CW 3240-R7"</formula>
    </cfRule>
  </conditionalFormatting>
  <conditionalFormatting sqref="D102:D103">
    <cfRule type="cellIs" dxfId="391" priority="645" stopIfTrue="1" operator="equal">
      <formula>"CW 2130-R11"</formula>
    </cfRule>
    <cfRule type="cellIs" dxfId="390" priority="646" stopIfTrue="1" operator="equal">
      <formula>"CW 3120-R2"</formula>
    </cfRule>
    <cfRule type="cellIs" dxfId="389" priority="647" stopIfTrue="1" operator="equal">
      <formula>"CW 3240-R7"</formula>
    </cfRule>
  </conditionalFormatting>
  <conditionalFormatting sqref="D104">
    <cfRule type="cellIs" dxfId="388" priority="639" stopIfTrue="1" operator="equal">
      <formula>"CW 2130-R11"</formula>
    </cfRule>
    <cfRule type="cellIs" dxfId="387" priority="640" stopIfTrue="1" operator="equal">
      <formula>"CW 3120-R2"</formula>
    </cfRule>
    <cfRule type="cellIs" dxfId="386" priority="641" stopIfTrue="1" operator="equal">
      <formula>"CW 3240-R7"</formula>
    </cfRule>
  </conditionalFormatting>
  <conditionalFormatting sqref="D105">
    <cfRule type="cellIs" dxfId="385" priority="630" stopIfTrue="1" operator="equal">
      <formula>"CW 2130-R11"</formula>
    </cfRule>
    <cfRule type="cellIs" dxfId="384" priority="631" stopIfTrue="1" operator="equal">
      <formula>"CW 3120-R2"</formula>
    </cfRule>
    <cfRule type="cellIs" dxfId="383" priority="632" stopIfTrue="1" operator="equal">
      <formula>"CW 3240-R7"</formula>
    </cfRule>
  </conditionalFormatting>
  <conditionalFormatting sqref="D92">
    <cfRule type="cellIs" dxfId="382" priority="627" stopIfTrue="1" operator="equal">
      <formula>"CW 2130-R11"</formula>
    </cfRule>
    <cfRule type="cellIs" dxfId="381" priority="628" stopIfTrue="1" operator="equal">
      <formula>"CW 3120-R2"</formula>
    </cfRule>
    <cfRule type="cellIs" dxfId="380" priority="629" stopIfTrue="1" operator="equal">
      <formula>"CW 3240-R7"</formula>
    </cfRule>
  </conditionalFormatting>
  <conditionalFormatting sqref="D112">
    <cfRule type="cellIs" dxfId="379" priority="624" stopIfTrue="1" operator="equal">
      <formula>"CW 2130-R11"</formula>
    </cfRule>
    <cfRule type="cellIs" dxfId="378" priority="625" stopIfTrue="1" operator="equal">
      <formula>"CW 3120-R2"</formula>
    </cfRule>
    <cfRule type="cellIs" dxfId="377" priority="626" stopIfTrue="1" operator="equal">
      <formula>"CW 3240-R7"</formula>
    </cfRule>
  </conditionalFormatting>
  <conditionalFormatting sqref="D106 D108 D110:D111">
    <cfRule type="cellIs" dxfId="376" priority="618" stopIfTrue="1" operator="equal">
      <formula>"CW 2130-R11"</formula>
    </cfRule>
    <cfRule type="cellIs" dxfId="375" priority="619" stopIfTrue="1" operator="equal">
      <formula>"CW 3120-R2"</formula>
    </cfRule>
    <cfRule type="cellIs" dxfId="374" priority="620" stopIfTrue="1" operator="equal">
      <formula>"CW 3240-R7"</formula>
    </cfRule>
  </conditionalFormatting>
  <conditionalFormatting sqref="D107">
    <cfRule type="cellIs" dxfId="373" priority="615" stopIfTrue="1" operator="equal">
      <formula>"CW 2130-R11"</formula>
    </cfRule>
    <cfRule type="cellIs" dxfId="372" priority="616" stopIfTrue="1" operator="equal">
      <formula>"CW 3120-R2"</formula>
    </cfRule>
    <cfRule type="cellIs" dxfId="371" priority="617" stopIfTrue="1" operator="equal">
      <formula>"CW 3240-R7"</formula>
    </cfRule>
  </conditionalFormatting>
  <conditionalFormatting sqref="D109">
    <cfRule type="cellIs" dxfId="370" priority="612" stopIfTrue="1" operator="equal">
      <formula>"CW 2130-R11"</formula>
    </cfRule>
    <cfRule type="cellIs" dxfId="369" priority="613" stopIfTrue="1" operator="equal">
      <formula>"CW 3120-R2"</formula>
    </cfRule>
    <cfRule type="cellIs" dxfId="368" priority="614" stopIfTrue="1" operator="equal">
      <formula>"CW 3240-R7"</formula>
    </cfRule>
  </conditionalFormatting>
  <conditionalFormatting sqref="D135 D132:D133">
    <cfRule type="cellIs" dxfId="367" priority="609" stopIfTrue="1" operator="equal">
      <formula>"CW 2130-R11"</formula>
    </cfRule>
    <cfRule type="cellIs" dxfId="366" priority="610" stopIfTrue="1" operator="equal">
      <formula>"CW 3120-R2"</formula>
    </cfRule>
    <cfRule type="cellIs" dxfId="365" priority="611" stopIfTrue="1" operator="equal">
      <formula>"CW 3240-R7"</formula>
    </cfRule>
  </conditionalFormatting>
  <conditionalFormatting sqref="D115">
    <cfRule type="cellIs" dxfId="364" priority="606" stopIfTrue="1" operator="equal">
      <formula>"CW 2130-R11"</formula>
    </cfRule>
    <cfRule type="cellIs" dxfId="363" priority="607" stopIfTrue="1" operator="equal">
      <formula>"CW 3120-R2"</formula>
    </cfRule>
    <cfRule type="cellIs" dxfId="362" priority="608" stopIfTrue="1" operator="equal">
      <formula>"CW 3240-R7"</formula>
    </cfRule>
  </conditionalFormatting>
  <conditionalFormatting sqref="D124">
    <cfRule type="cellIs" dxfId="361" priority="603" stopIfTrue="1" operator="equal">
      <formula>"CW 2130-R11"</formula>
    </cfRule>
    <cfRule type="cellIs" dxfId="360" priority="604" stopIfTrue="1" operator="equal">
      <formula>"CW 3120-R2"</formula>
    </cfRule>
    <cfRule type="cellIs" dxfId="359" priority="605" stopIfTrue="1" operator="equal">
      <formula>"CW 3240-R7"</formula>
    </cfRule>
  </conditionalFormatting>
  <conditionalFormatting sqref="D123">
    <cfRule type="cellIs" dxfId="358" priority="600" stopIfTrue="1" operator="equal">
      <formula>"CW 2130-R11"</formula>
    </cfRule>
    <cfRule type="cellIs" dxfId="357" priority="601" stopIfTrue="1" operator="equal">
      <formula>"CW 3120-R2"</formula>
    </cfRule>
    <cfRule type="cellIs" dxfId="356" priority="602" stopIfTrue="1" operator="equal">
      <formula>"CW 3240-R7"</formula>
    </cfRule>
  </conditionalFormatting>
  <conditionalFormatting sqref="D126:D129">
    <cfRule type="cellIs" dxfId="355" priority="558" stopIfTrue="1" operator="equal">
      <formula>"CW 2130-R11"</formula>
    </cfRule>
    <cfRule type="cellIs" dxfId="354" priority="559" stopIfTrue="1" operator="equal">
      <formula>"CW 3120-R2"</formula>
    </cfRule>
    <cfRule type="cellIs" dxfId="353" priority="560" stopIfTrue="1" operator="equal">
      <formula>"CW 3240-R7"</formula>
    </cfRule>
  </conditionalFormatting>
  <conditionalFormatting sqref="D116:D118">
    <cfRule type="cellIs" dxfId="352" priority="594" stopIfTrue="1" operator="equal">
      <formula>"CW 2130-R11"</formula>
    </cfRule>
    <cfRule type="cellIs" dxfId="351" priority="595" stopIfTrue="1" operator="equal">
      <formula>"CW 3120-R2"</formula>
    </cfRule>
    <cfRule type="cellIs" dxfId="350" priority="596" stopIfTrue="1" operator="equal">
      <formula>"CW 3240-R7"</formula>
    </cfRule>
  </conditionalFormatting>
  <conditionalFormatting sqref="D119">
    <cfRule type="cellIs" dxfId="349" priority="585" stopIfTrue="1" operator="equal">
      <formula>"CW 2130-R11"</formula>
    </cfRule>
    <cfRule type="cellIs" dxfId="348" priority="586" stopIfTrue="1" operator="equal">
      <formula>"CW 3120-R2"</formula>
    </cfRule>
    <cfRule type="cellIs" dxfId="347" priority="587" stopIfTrue="1" operator="equal">
      <formula>"CW 3240-R7"</formula>
    </cfRule>
  </conditionalFormatting>
  <conditionalFormatting sqref="D121">
    <cfRule type="cellIs" dxfId="346" priority="579" stopIfTrue="1" operator="equal">
      <formula>"CW 2130-R11"</formula>
    </cfRule>
    <cfRule type="cellIs" dxfId="345" priority="580" stopIfTrue="1" operator="equal">
      <formula>"CW 3120-R2"</formula>
    </cfRule>
    <cfRule type="cellIs" dxfId="344" priority="581" stopIfTrue="1" operator="equal">
      <formula>"CW 3240-R7"</formula>
    </cfRule>
  </conditionalFormatting>
  <conditionalFormatting sqref="D122">
    <cfRule type="cellIs" dxfId="343" priority="576" stopIfTrue="1" operator="equal">
      <formula>"CW 2130-R11"</formula>
    </cfRule>
    <cfRule type="cellIs" dxfId="342" priority="577" stopIfTrue="1" operator="equal">
      <formula>"CW 3120-R2"</formula>
    </cfRule>
    <cfRule type="cellIs" dxfId="341" priority="578" stopIfTrue="1" operator="equal">
      <formula>"CW 3240-R7"</formula>
    </cfRule>
  </conditionalFormatting>
  <conditionalFormatting sqref="D136">
    <cfRule type="cellIs" dxfId="340" priority="573" stopIfTrue="1" operator="equal">
      <formula>"CW 2130-R11"</formula>
    </cfRule>
    <cfRule type="cellIs" dxfId="339" priority="574" stopIfTrue="1" operator="equal">
      <formula>"CW 3120-R2"</formula>
    </cfRule>
    <cfRule type="cellIs" dxfId="338" priority="575" stopIfTrue="1" operator="equal">
      <formula>"CW 3240-R7"</formula>
    </cfRule>
  </conditionalFormatting>
  <conditionalFormatting sqref="D120">
    <cfRule type="cellIs" dxfId="337" priority="570" stopIfTrue="1" operator="equal">
      <formula>"CW 2130-R11"</formula>
    </cfRule>
    <cfRule type="cellIs" dxfId="336" priority="571" stopIfTrue="1" operator="equal">
      <formula>"CW 3120-R2"</formula>
    </cfRule>
    <cfRule type="cellIs" dxfId="335" priority="572" stopIfTrue="1" operator="equal">
      <formula>"CW 3240-R7"</formula>
    </cfRule>
  </conditionalFormatting>
  <conditionalFormatting sqref="D130:D131">
    <cfRule type="cellIs" dxfId="334" priority="555" stopIfTrue="1" operator="equal">
      <formula>"CW 2130-R11"</formula>
    </cfRule>
    <cfRule type="cellIs" dxfId="333" priority="556" stopIfTrue="1" operator="equal">
      <formula>"CW 3120-R2"</formula>
    </cfRule>
    <cfRule type="cellIs" dxfId="332" priority="557" stopIfTrue="1" operator="equal">
      <formula>"CW 3240-R7"</formula>
    </cfRule>
  </conditionalFormatting>
  <conditionalFormatting sqref="D137:D138">
    <cfRule type="cellIs" dxfId="331" priority="543" stopIfTrue="1" operator="equal">
      <formula>"CW 2130-R11"</formula>
    </cfRule>
    <cfRule type="cellIs" dxfId="330" priority="544" stopIfTrue="1" operator="equal">
      <formula>"CW 3120-R2"</formula>
    </cfRule>
    <cfRule type="cellIs" dxfId="329" priority="545" stopIfTrue="1" operator="equal">
      <formula>"CW 3240-R7"</formula>
    </cfRule>
  </conditionalFormatting>
  <conditionalFormatting sqref="D139">
    <cfRule type="cellIs" dxfId="328" priority="537" stopIfTrue="1" operator="equal">
      <formula>"CW 2130-R11"</formula>
    </cfRule>
    <cfRule type="cellIs" dxfId="327" priority="538" stopIfTrue="1" operator="equal">
      <formula>"CW 3120-R2"</formula>
    </cfRule>
    <cfRule type="cellIs" dxfId="326" priority="539" stopIfTrue="1" operator="equal">
      <formula>"CW 3240-R7"</formula>
    </cfRule>
  </conditionalFormatting>
  <conditionalFormatting sqref="D140">
    <cfRule type="cellIs" dxfId="325" priority="528" stopIfTrue="1" operator="equal">
      <formula>"CW 2130-R11"</formula>
    </cfRule>
    <cfRule type="cellIs" dxfId="324" priority="529" stopIfTrue="1" operator="equal">
      <formula>"CW 3120-R2"</formula>
    </cfRule>
    <cfRule type="cellIs" dxfId="323" priority="530" stopIfTrue="1" operator="equal">
      <formula>"CW 3240-R7"</formula>
    </cfRule>
  </conditionalFormatting>
  <conditionalFormatting sqref="D125">
    <cfRule type="cellIs" dxfId="322" priority="525" stopIfTrue="1" operator="equal">
      <formula>"CW 2130-R11"</formula>
    </cfRule>
    <cfRule type="cellIs" dxfId="321" priority="526" stopIfTrue="1" operator="equal">
      <formula>"CW 3120-R2"</formula>
    </cfRule>
    <cfRule type="cellIs" dxfId="320" priority="527" stopIfTrue="1" operator="equal">
      <formula>"CW 3240-R7"</formula>
    </cfRule>
  </conditionalFormatting>
  <conditionalFormatting sqref="D147">
    <cfRule type="cellIs" dxfId="319" priority="522" stopIfTrue="1" operator="equal">
      <formula>"CW 2130-R11"</formula>
    </cfRule>
    <cfRule type="cellIs" dxfId="318" priority="523" stopIfTrue="1" operator="equal">
      <formula>"CW 3120-R2"</formula>
    </cfRule>
    <cfRule type="cellIs" dxfId="317" priority="524" stopIfTrue="1" operator="equal">
      <formula>"CW 3240-R7"</formula>
    </cfRule>
  </conditionalFormatting>
  <conditionalFormatting sqref="D141 D143 D145:D146">
    <cfRule type="cellIs" dxfId="316" priority="516" stopIfTrue="1" operator="equal">
      <formula>"CW 2130-R11"</formula>
    </cfRule>
    <cfRule type="cellIs" dxfId="315" priority="517" stopIfTrue="1" operator="equal">
      <formula>"CW 3120-R2"</formula>
    </cfRule>
    <cfRule type="cellIs" dxfId="314" priority="518" stopIfTrue="1" operator="equal">
      <formula>"CW 3240-R7"</formula>
    </cfRule>
  </conditionalFormatting>
  <conditionalFormatting sqref="D142">
    <cfRule type="cellIs" dxfId="313" priority="513" stopIfTrue="1" operator="equal">
      <formula>"CW 2130-R11"</formula>
    </cfRule>
    <cfRule type="cellIs" dxfId="312" priority="514" stopIfTrue="1" operator="equal">
      <formula>"CW 3120-R2"</formula>
    </cfRule>
    <cfRule type="cellIs" dxfId="311" priority="515" stopIfTrue="1" operator="equal">
      <formula>"CW 3240-R7"</formula>
    </cfRule>
  </conditionalFormatting>
  <conditionalFormatting sqref="D144">
    <cfRule type="cellIs" dxfId="310" priority="510" stopIfTrue="1" operator="equal">
      <formula>"CW 2130-R11"</formula>
    </cfRule>
    <cfRule type="cellIs" dxfId="309" priority="511" stopIfTrue="1" operator="equal">
      <formula>"CW 3120-R2"</formula>
    </cfRule>
    <cfRule type="cellIs" dxfId="308" priority="512" stopIfTrue="1" operator="equal">
      <formula>"CW 3240-R7"</formula>
    </cfRule>
  </conditionalFormatting>
  <conditionalFormatting sqref="D172:D173">
    <cfRule type="cellIs" dxfId="307" priority="507" stopIfTrue="1" operator="equal">
      <formula>"CW 2130-R11"</formula>
    </cfRule>
    <cfRule type="cellIs" dxfId="306" priority="508" stopIfTrue="1" operator="equal">
      <formula>"CW 3120-R2"</formula>
    </cfRule>
    <cfRule type="cellIs" dxfId="305" priority="509" stopIfTrue="1" operator="equal">
      <formula>"CW 3240-R7"</formula>
    </cfRule>
  </conditionalFormatting>
  <conditionalFormatting sqref="D150">
    <cfRule type="cellIs" dxfId="304" priority="504" stopIfTrue="1" operator="equal">
      <formula>"CW 2130-R11"</formula>
    </cfRule>
    <cfRule type="cellIs" dxfId="303" priority="505" stopIfTrue="1" operator="equal">
      <formula>"CW 3120-R2"</formula>
    </cfRule>
    <cfRule type="cellIs" dxfId="302" priority="506" stopIfTrue="1" operator="equal">
      <formula>"CW 3240-R7"</formula>
    </cfRule>
  </conditionalFormatting>
  <conditionalFormatting sqref="D158">
    <cfRule type="cellIs" dxfId="301" priority="498" stopIfTrue="1" operator="equal">
      <formula>"CW 2130-R11"</formula>
    </cfRule>
    <cfRule type="cellIs" dxfId="300" priority="499" stopIfTrue="1" operator="equal">
      <formula>"CW 3120-R2"</formula>
    </cfRule>
    <cfRule type="cellIs" dxfId="299" priority="500" stopIfTrue="1" operator="equal">
      <formula>"CW 3240-R7"</formula>
    </cfRule>
  </conditionalFormatting>
  <conditionalFormatting sqref="D161:D164">
    <cfRule type="cellIs" dxfId="298" priority="456" stopIfTrue="1" operator="equal">
      <formula>"CW 2130-R11"</formula>
    </cfRule>
    <cfRule type="cellIs" dxfId="297" priority="457" stopIfTrue="1" operator="equal">
      <formula>"CW 3120-R2"</formula>
    </cfRule>
    <cfRule type="cellIs" dxfId="296" priority="458" stopIfTrue="1" operator="equal">
      <formula>"CW 3240-R7"</formula>
    </cfRule>
  </conditionalFormatting>
  <conditionalFormatting sqref="D151:D153">
    <cfRule type="cellIs" dxfId="295" priority="492" stopIfTrue="1" operator="equal">
      <formula>"CW 2130-R11"</formula>
    </cfRule>
    <cfRule type="cellIs" dxfId="294" priority="493" stopIfTrue="1" operator="equal">
      <formula>"CW 3120-R2"</formula>
    </cfRule>
    <cfRule type="cellIs" dxfId="293" priority="494" stopIfTrue="1" operator="equal">
      <formula>"CW 3240-R7"</formula>
    </cfRule>
  </conditionalFormatting>
  <conditionalFormatting sqref="D159">
    <cfRule type="cellIs" dxfId="292" priority="489" stopIfTrue="1" operator="equal">
      <formula>"CW 2130-R11"</formula>
    </cfRule>
    <cfRule type="cellIs" dxfId="291" priority="490" stopIfTrue="1" operator="equal">
      <formula>"CW 3120-R2"</formula>
    </cfRule>
    <cfRule type="cellIs" dxfId="290" priority="491" stopIfTrue="1" operator="equal">
      <formula>"CW 3240-R7"</formula>
    </cfRule>
  </conditionalFormatting>
  <conditionalFormatting sqref="D160">
    <cfRule type="cellIs" dxfId="289" priority="486" stopIfTrue="1" operator="equal">
      <formula>"CW 2130-R11"</formula>
    </cfRule>
    <cfRule type="cellIs" dxfId="288" priority="487" stopIfTrue="1" operator="equal">
      <formula>"CW 3120-R2"</formula>
    </cfRule>
    <cfRule type="cellIs" dxfId="287" priority="488" stopIfTrue="1" operator="equal">
      <formula>"CW 3240-R7"</formula>
    </cfRule>
  </conditionalFormatting>
  <conditionalFormatting sqref="D154">
    <cfRule type="cellIs" dxfId="286" priority="483" stopIfTrue="1" operator="equal">
      <formula>"CW 2130-R11"</formula>
    </cfRule>
    <cfRule type="cellIs" dxfId="285" priority="484" stopIfTrue="1" operator="equal">
      <formula>"CW 3120-R2"</formula>
    </cfRule>
    <cfRule type="cellIs" dxfId="284" priority="485" stopIfTrue="1" operator="equal">
      <formula>"CW 3240-R7"</formula>
    </cfRule>
  </conditionalFormatting>
  <conditionalFormatting sqref="D156">
    <cfRule type="cellIs" dxfId="283" priority="477" stopIfTrue="1" operator="equal">
      <formula>"CW 2130-R11"</formula>
    </cfRule>
    <cfRule type="cellIs" dxfId="282" priority="478" stopIfTrue="1" operator="equal">
      <formula>"CW 3120-R2"</formula>
    </cfRule>
    <cfRule type="cellIs" dxfId="281" priority="479" stopIfTrue="1" operator="equal">
      <formula>"CW 3240-R7"</formula>
    </cfRule>
  </conditionalFormatting>
  <conditionalFormatting sqref="D157">
    <cfRule type="cellIs" dxfId="280" priority="474" stopIfTrue="1" operator="equal">
      <formula>"CW 2130-R11"</formula>
    </cfRule>
    <cfRule type="cellIs" dxfId="279" priority="475" stopIfTrue="1" operator="equal">
      <formula>"CW 3120-R2"</formula>
    </cfRule>
    <cfRule type="cellIs" dxfId="278" priority="476" stopIfTrue="1" operator="equal">
      <formula>"CW 3240-R7"</formula>
    </cfRule>
  </conditionalFormatting>
  <conditionalFormatting sqref="D174">
    <cfRule type="cellIs" dxfId="277" priority="471" stopIfTrue="1" operator="equal">
      <formula>"CW 2130-R11"</formula>
    </cfRule>
    <cfRule type="cellIs" dxfId="276" priority="472" stopIfTrue="1" operator="equal">
      <formula>"CW 3120-R2"</formula>
    </cfRule>
    <cfRule type="cellIs" dxfId="275" priority="473" stopIfTrue="1" operator="equal">
      <formula>"CW 3240-R7"</formula>
    </cfRule>
  </conditionalFormatting>
  <conditionalFormatting sqref="D155">
    <cfRule type="cellIs" dxfId="274" priority="468" stopIfTrue="1" operator="equal">
      <formula>"CW 2130-R11"</formula>
    </cfRule>
    <cfRule type="cellIs" dxfId="273" priority="469" stopIfTrue="1" operator="equal">
      <formula>"CW 3120-R2"</formula>
    </cfRule>
    <cfRule type="cellIs" dxfId="272" priority="470" stopIfTrue="1" operator="equal">
      <formula>"CW 3240-R7"</formula>
    </cfRule>
  </conditionalFormatting>
  <conditionalFormatting sqref="D168">
    <cfRule type="cellIs" dxfId="271" priority="447" stopIfTrue="1" operator="equal">
      <formula>"CW 2130-R11"</formula>
    </cfRule>
    <cfRule type="cellIs" dxfId="270" priority="448" stopIfTrue="1" operator="equal">
      <formula>"CW 3120-R2"</formula>
    </cfRule>
    <cfRule type="cellIs" dxfId="269" priority="449" stopIfTrue="1" operator="equal">
      <formula>"CW 3240-R7"</formula>
    </cfRule>
  </conditionalFormatting>
  <conditionalFormatting sqref="D165:D167">
    <cfRule type="cellIs" dxfId="268" priority="453" stopIfTrue="1" operator="equal">
      <formula>"CW 2130-R11"</formula>
    </cfRule>
    <cfRule type="cellIs" dxfId="267" priority="454" stopIfTrue="1" operator="equal">
      <formula>"CW 3120-R2"</formula>
    </cfRule>
    <cfRule type="cellIs" dxfId="266" priority="455" stopIfTrue="1" operator="equal">
      <formula>"CW 3240-R7"</formula>
    </cfRule>
  </conditionalFormatting>
  <conditionalFormatting sqref="D170:D171">
    <cfRule type="cellIs" dxfId="265" priority="450" stopIfTrue="1" operator="equal">
      <formula>"CW 2130-R11"</formula>
    </cfRule>
    <cfRule type="cellIs" dxfId="264" priority="451" stopIfTrue="1" operator="equal">
      <formula>"CW 3120-R2"</formula>
    </cfRule>
    <cfRule type="cellIs" dxfId="263" priority="452" stopIfTrue="1" operator="equal">
      <formula>"CW 3240-R7"</formula>
    </cfRule>
  </conditionalFormatting>
  <conditionalFormatting sqref="D175:D178">
    <cfRule type="cellIs" dxfId="262" priority="441" stopIfTrue="1" operator="equal">
      <formula>"CW 2130-R11"</formula>
    </cfRule>
    <cfRule type="cellIs" dxfId="261" priority="442" stopIfTrue="1" operator="equal">
      <formula>"CW 3120-R2"</formula>
    </cfRule>
    <cfRule type="cellIs" dxfId="260" priority="443" stopIfTrue="1" operator="equal">
      <formula>"CW 3240-R7"</formula>
    </cfRule>
  </conditionalFormatting>
  <conditionalFormatting sqref="D169">
    <cfRule type="cellIs" dxfId="259" priority="444" stopIfTrue="1" operator="equal">
      <formula>"CW 2130-R11"</formula>
    </cfRule>
    <cfRule type="cellIs" dxfId="258" priority="445" stopIfTrue="1" operator="equal">
      <formula>"CW 3120-R2"</formula>
    </cfRule>
    <cfRule type="cellIs" dxfId="257" priority="446" stopIfTrue="1" operator="equal">
      <formula>"CW 3240-R7"</formula>
    </cfRule>
  </conditionalFormatting>
  <conditionalFormatting sqref="D181">
    <cfRule type="cellIs" dxfId="256" priority="435" stopIfTrue="1" operator="equal">
      <formula>"CW 2130-R11"</formula>
    </cfRule>
    <cfRule type="cellIs" dxfId="255" priority="436" stopIfTrue="1" operator="equal">
      <formula>"CW 3120-R2"</formula>
    </cfRule>
    <cfRule type="cellIs" dxfId="254" priority="437" stopIfTrue="1" operator="equal">
      <formula>"CW 3240-R7"</formula>
    </cfRule>
  </conditionalFormatting>
  <conditionalFormatting sqref="D179">
    <cfRule type="cellIs" dxfId="253" priority="438" stopIfTrue="1" operator="equal">
      <formula>"CW 2130-R11"</formula>
    </cfRule>
    <cfRule type="cellIs" dxfId="252" priority="439" stopIfTrue="1" operator="equal">
      <formula>"CW 3120-R2"</formula>
    </cfRule>
    <cfRule type="cellIs" dxfId="251" priority="440" stopIfTrue="1" operator="equal">
      <formula>"CW 3240-R7"</formula>
    </cfRule>
  </conditionalFormatting>
  <conditionalFormatting sqref="D180">
    <cfRule type="cellIs" dxfId="250" priority="429" stopIfTrue="1" operator="equal">
      <formula>"CW 2130-R11"</formula>
    </cfRule>
    <cfRule type="cellIs" dxfId="249" priority="430" stopIfTrue="1" operator="equal">
      <formula>"CW 3120-R2"</formula>
    </cfRule>
    <cfRule type="cellIs" dxfId="248" priority="431" stopIfTrue="1" operator="equal">
      <formula>"CW 3240-R7"</formula>
    </cfRule>
  </conditionalFormatting>
  <conditionalFormatting sqref="D182">
    <cfRule type="cellIs" dxfId="247" priority="426" stopIfTrue="1" operator="equal">
      <formula>"CW 2130-R11"</formula>
    </cfRule>
    <cfRule type="cellIs" dxfId="246" priority="427" stopIfTrue="1" operator="equal">
      <formula>"CW 3120-R2"</formula>
    </cfRule>
    <cfRule type="cellIs" dxfId="245" priority="428" stopIfTrue="1" operator="equal">
      <formula>"CW 3240-R7"</formula>
    </cfRule>
  </conditionalFormatting>
  <conditionalFormatting sqref="D191 D234">
    <cfRule type="cellIs" dxfId="244" priority="420" stopIfTrue="1" operator="equal">
      <formula>"CW 2130-R11"</formula>
    </cfRule>
    <cfRule type="cellIs" dxfId="243" priority="421" stopIfTrue="1" operator="equal">
      <formula>"CW 3120-R2"</formula>
    </cfRule>
    <cfRule type="cellIs" dxfId="242" priority="422" stopIfTrue="1" operator="equal">
      <formula>"CW 3240-R7"</formula>
    </cfRule>
  </conditionalFormatting>
  <conditionalFormatting sqref="D186 D188:D189 D183:D184">
    <cfRule type="cellIs" dxfId="241" priority="414" stopIfTrue="1" operator="equal">
      <formula>"CW 2130-R11"</formula>
    </cfRule>
    <cfRule type="cellIs" dxfId="240" priority="415" stopIfTrue="1" operator="equal">
      <formula>"CW 3120-R2"</formula>
    </cfRule>
    <cfRule type="cellIs" dxfId="239" priority="416" stopIfTrue="1" operator="equal">
      <formula>"CW 3240-R7"</formula>
    </cfRule>
  </conditionalFormatting>
  <conditionalFormatting sqref="D185">
    <cfRule type="cellIs" dxfId="238" priority="411" stopIfTrue="1" operator="equal">
      <formula>"CW 2130-R11"</formula>
    </cfRule>
    <cfRule type="cellIs" dxfId="237" priority="412" stopIfTrue="1" operator="equal">
      <formula>"CW 3120-R2"</formula>
    </cfRule>
    <cfRule type="cellIs" dxfId="236" priority="413" stopIfTrue="1" operator="equal">
      <formula>"CW 3240-R7"</formula>
    </cfRule>
  </conditionalFormatting>
  <conditionalFormatting sqref="D187">
    <cfRule type="cellIs" dxfId="235" priority="408" stopIfTrue="1" operator="equal">
      <formula>"CW 2130-R11"</formula>
    </cfRule>
    <cfRule type="cellIs" dxfId="234" priority="409" stopIfTrue="1" operator="equal">
      <formula>"CW 3120-R2"</formula>
    </cfRule>
    <cfRule type="cellIs" dxfId="233" priority="410" stopIfTrue="1" operator="equal">
      <formula>"CW 3240-R7"</formula>
    </cfRule>
  </conditionalFormatting>
  <conditionalFormatting sqref="D258:D259">
    <cfRule type="cellIs" dxfId="232" priority="405" stopIfTrue="1" operator="equal">
      <formula>"CW 2130-R11"</formula>
    </cfRule>
    <cfRule type="cellIs" dxfId="231" priority="406" stopIfTrue="1" operator="equal">
      <formula>"CW 3120-R2"</formula>
    </cfRule>
    <cfRule type="cellIs" dxfId="230" priority="407" stopIfTrue="1" operator="equal">
      <formula>"CW 3240-R7"</formula>
    </cfRule>
  </conditionalFormatting>
  <conditionalFormatting sqref="D237">
    <cfRule type="cellIs" dxfId="229" priority="402" stopIfTrue="1" operator="equal">
      <formula>"CW 2130-R11"</formula>
    </cfRule>
    <cfRule type="cellIs" dxfId="228" priority="403" stopIfTrue="1" operator="equal">
      <formula>"CW 3120-R2"</formula>
    </cfRule>
    <cfRule type="cellIs" dxfId="227" priority="404" stopIfTrue="1" operator="equal">
      <formula>"CW 3240-R7"</formula>
    </cfRule>
  </conditionalFormatting>
  <conditionalFormatting sqref="D250">
    <cfRule type="cellIs" dxfId="226" priority="396" stopIfTrue="1" operator="equal">
      <formula>"CW 2130-R11"</formula>
    </cfRule>
    <cfRule type="cellIs" dxfId="225" priority="397" stopIfTrue="1" operator="equal">
      <formula>"CW 3120-R2"</formula>
    </cfRule>
    <cfRule type="cellIs" dxfId="224" priority="398" stopIfTrue="1" operator="equal">
      <formula>"CW 3240-R7"</formula>
    </cfRule>
  </conditionalFormatting>
  <conditionalFormatting sqref="D242:D243">
    <cfRule type="cellIs" dxfId="223" priority="393" stopIfTrue="1" operator="equal">
      <formula>"CW 2130-R11"</formula>
    </cfRule>
    <cfRule type="cellIs" dxfId="222" priority="394" stopIfTrue="1" operator="equal">
      <formula>"CW 3120-R2"</formula>
    </cfRule>
    <cfRule type="cellIs" dxfId="221" priority="395" stopIfTrue="1" operator="equal">
      <formula>"CW 3240-R7"</formula>
    </cfRule>
  </conditionalFormatting>
  <conditionalFormatting sqref="D251">
    <cfRule type="cellIs" dxfId="220" priority="387" stopIfTrue="1" operator="equal">
      <formula>"CW 2130-R11"</formula>
    </cfRule>
    <cfRule type="cellIs" dxfId="219" priority="388" stopIfTrue="1" operator="equal">
      <formula>"CW 3120-R2"</formula>
    </cfRule>
    <cfRule type="cellIs" dxfId="218" priority="389" stopIfTrue="1" operator="equal">
      <formula>"CW 3240-R7"</formula>
    </cfRule>
  </conditionalFormatting>
  <conditionalFormatting sqref="D253:D255">
    <cfRule type="cellIs" dxfId="217" priority="384" stopIfTrue="1" operator="equal">
      <formula>"CW 2130-R11"</formula>
    </cfRule>
    <cfRule type="cellIs" dxfId="216" priority="385" stopIfTrue="1" operator="equal">
      <formula>"CW 3120-R2"</formula>
    </cfRule>
    <cfRule type="cellIs" dxfId="215" priority="386" stopIfTrue="1" operator="equal">
      <formula>"CW 3240-R7"</formula>
    </cfRule>
  </conditionalFormatting>
  <conditionalFormatting sqref="D245">
    <cfRule type="cellIs" dxfId="214" priority="381" stopIfTrue="1" operator="equal">
      <formula>"CW 2130-R11"</formula>
    </cfRule>
    <cfRule type="cellIs" dxfId="213" priority="382" stopIfTrue="1" operator="equal">
      <formula>"CW 3120-R2"</formula>
    </cfRule>
    <cfRule type="cellIs" dxfId="212" priority="383" stopIfTrue="1" operator="equal">
      <formula>"CW 3240-R7"</formula>
    </cfRule>
  </conditionalFormatting>
  <conditionalFormatting sqref="D247">
    <cfRule type="cellIs" dxfId="211" priority="375" stopIfTrue="1" operator="equal">
      <formula>"CW 2130-R11"</formula>
    </cfRule>
    <cfRule type="cellIs" dxfId="210" priority="376" stopIfTrue="1" operator="equal">
      <formula>"CW 3120-R2"</formula>
    </cfRule>
    <cfRule type="cellIs" dxfId="209" priority="377" stopIfTrue="1" operator="equal">
      <formula>"CW 3240-R7"</formula>
    </cfRule>
  </conditionalFormatting>
  <conditionalFormatting sqref="D248">
    <cfRule type="cellIs" dxfId="208" priority="372" stopIfTrue="1" operator="equal">
      <formula>"CW 2130-R11"</formula>
    </cfRule>
    <cfRule type="cellIs" dxfId="207" priority="373" stopIfTrue="1" operator="equal">
      <formula>"CW 3120-R2"</formula>
    </cfRule>
    <cfRule type="cellIs" dxfId="206" priority="374" stopIfTrue="1" operator="equal">
      <formula>"CW 3240-R7"</formula>
    </cfRule>
  </conditionalFormatting>
  <conditionalFormatting sqref="D260:D262">
    <cfRule type="cellIs" dxfId="205" priority="369" stopIfTrue="1" operator="equal">
      <formula>"CW 2130-R11"</formula>
    </cfRule>
    <cfRule type="cellIs" dxfId="204" priority="370" stopIfTrue="1" operator="equal">
      <formula>"CW 3120-R2"</formula>
    </cfRule>
    <cfRule type="cellIs" dxfId="203" priority="371" stopIfTrue="1" operator="equal">
      <formula>"CW 3240-R7"</formula>
    </cfRule>
  </conditionalFormatting>
  <conditionalFormatting sqref="D246">
    <cfRule type="cellIs" dxfId="202" priority="366" stopIfTrue="1" operator="equal">
      <formula>"CW 2130-R11"</formula>
    </cfRule>
    <cfRule type="cellIs" dxfId="201" priority="367" stopIfTrue="1" operator="equal">
      <formula>"CW 3120-R2"</formula>
    </cfRule>
    <cfRule type="cellIs" dxfId="200" priority="368" stopIfTrue="1" operator="equal">
      <formula>"CW 3240-R7"</formula>
    </cfRule>
  </conditionalFormatting>
  <conditionalFormatting sqref="D249">
    <cfRule type="cellIs" dxfId="199" priority="363" stopIfTrue="1" operator="equal">
      <formula>"CW 2130-R11"</formula>
    </cfRule>
    <cfRule type="cellIs" dxfId="198" priority="364" stopIfTrue="1" operator="equal">
      <formula>"CW 3120-R2"</formula>
    </cfRule>
    <cfRule type="cellIs" dxfId="197" priority="365" stopIfTrue="1" operator="equal">
      <formula>"CW 3240-R7"</formula>
    </cfRule>
  </conditionalFormatting>
  <conditionalFormatting sqref="D256:D257">
    <cfRule type="cellIs" dxfId="196" priority="351" stopIfTrue="1" operator="equal">
      <formula>"CW 2130-R11"</formula>
    </cfRule>
    <cfRule type="cellIs" dxfId="195" priority="352" stopIfTrue="1" operator="equal">
      <formula>"CW 3120-R2"</formula>
    </cfRule>
    <cfRule type="cellIs" dxfId="194" priority="353" stopIfTrue="1" operator="equal">
      <formula>"CW 3240-R7"</formula>
    </cfRule>
  </conditionalFormatting>
  <conditionalFormatting sqref="D263:D264">
    <cfRule type="cellIs" dxfId="193" priority="339" stopIfTrue="1" operator="equal">
      <formula>"CW 2130-R11"</formula>
    </cfRule>
    <cfRule type="cellIs" dxfId="192" priority="340" stopIfTrue="1" operator="equal">
      <formula>"CW 3120-R2"</formula>
    </cfRule>
    <cfRule type="cellIs" dxfId="191" priority="341" stopIfTrue="1" operator="equal">
      <formula>"CW 3240-R7"</formula>
    </cfRule>
  </conditionalFormatting>
  <conditionalFormatting sqref="D267">
    <cfRule type="cellIs" dxfId="190" priority="333" stopIfTrue="1" operator="equal">
      <formula>"CW 2130-R11"</formula>
    </cfRule>
    <cfRule type="cellIs" dxfId="189" priority="334" stopIfTrue="1" operator="equal">
      <formula>"CW 3120-R2"</formula>
    </cfRule>
    <cfRule type="cellIs" dxfId="188" priority="335" stopIfTrue="1" operator="equal">
      <formula>"CW 3240-R7"</formula>
    </cfRule>
  </conditionalFormatting>
  <conditionalFormatting sqref="D265">
    <cfRule type="cellIs" dxfId="187" priority="336" stopIfTrue="1" operator="equal">
      <formula>"CW 2130-R11"</formula>
    </cfRule>
    <cfRule type="cellIs" dxfId="186" priority="337" stopIfTrue="1" operator="equal">
      <formula>"CW 3120-R2"</formula>
    </cfRule>
    <cfRule type="cellIs" dxfId="185" priority="338" stopIfTrue="1" operator="equal">
      <formula>"CW 3240-R7"</formula>
    </cfRule>
  </conditionalFormatting>
  <conditionalFormatting sqref="D266">
    <cfRule type="cellIs" dxfId="184" priority="330" stopIfTrue="1" operator="equal">
      <formula>"CW 2130-R11"</formula>
    </cfRule>
    <cfRule type="cellIs" dxfId="183" priority="331" stopIfTrue="1" operator="equal">
      <formula>"CW 3120-R2"</formula>
    </cfRule>
    <cfRule type="cellIs" dxfId="182" priority="332" stopIfTrue="1" operator="equal">
      <formula>"CW 3240-R7"</formula>
    </cfRule>
  </conditionalFormatting>
  <conditionalFormatting sqref="D268">
    <cfRule type="cellIs" dxfId="181" priority="324" stopIfTrue="1" operator="equal">
      <formula>"CW 2130-R11"</formula>
    </cfRule>
    <cfRule type="cellIs" dxfId="180" priority="325" stopIfTrue="1" operator="equal">
      <formula>"CW 3120-R2"</formula>
    </cfRule>
    <cfRule type="cellIs" dxfId="179" priority="326" stopIfTrue="1" operator="equal">
      <formula>"CW 3240-R7"</formula>
    </cfRule>
  </conditionalFormatting>
  <conditionalFormatting sqref="D276">
    <cfRule type="cellIs" dxfId="178" priority="318" stopIfTrue="1" operator="equal">
      <formula>"CW 2130-R11"</formula>
    </cfRule>
    <cfRule type="cellIs" dxfId="177" priority="319" stopIfTrue="1" operator="equal">
      <formula>"CW 3120-R2"</formula>
    </cfRule>
    <cfRule type="cellIs" dxfId="176" priority="320" stopIfTrue="1" operator="equal">
      <formula>"CW 3240-R7"</formula>
    </cfRule>
  </conditionalFormatting>
  <conditionalFormatting sqref="D244">
    <cfRule type="cellIs" dxfId="175" priority="315" stopIfTrue="1" operator="equal">
      <formula>"CW 2130-R11"</formula>
    </cfRule>
    <cfRule type="cellIs" dxfId="174" priority="316" stopIfTrue="1" operator="equal">
      <formula>"CW 3120-R2"</formula>
    </cfRule>
    <cfRule type="cellIs" dxfId="173" priority="317" stopIfTrue="1" operator="equal">
      <formula>"CW 3240-R7"</formula>
    </cfRule>
  </conditionalFormatting>
  <conditionalFormatting sqref="D269:D270 D272 D274:D275">
    <cfRule type="cellIs" dxfId="172" priority="312" stopIfTrue="1" operator="equal">
      <formula>"CW 2130-R11"</formula>
    </cfRule>
    <cfRule type="cellIs" dxfId="171" priority="313" stopIfTrue="1" operator="equal">
      <formula>"CW 3120-R2"</formula>
    </cfRule>
    <cfRule type="cellIs" dxfId="170" priority="314" stopIfTrue="1" operator="equal">
      <formula>"CW 3240-R7"</formula>
    </cfRule>
  </conditionalFormatting>
  <conditionalFormatting sqref="D271">
    <cfRule type="cellIs" dxfId="169" priority="309" stopIfTrue="1" operator="equal">
      <formula>"CW 2130-R11"</formula>
    </cfRule>
    <cfRule type="cellIs" dxfId="168" priority="310" stopIfTrue="1" operator="equal">
      <formula>"CW 3120-R2"</formula>
    </cfRule>
    <cfRule type="cellIs" dxfId="167" priority="311" stopIfTrue="1" operator="equal">
      <formula>"CW 3240-R7"</formula>
    </cfRule>
  </conditionalFormatting>
  <conditionalFormatting sqref="D273">
    <cfRule type="cellIs" dxfId="166" priority="306" stopIfTrue="1" operator="equal">
      <formula>"CW 2130-R11"</formula>
    </cfRule>
    <cfRule type="cellIs" dxfId="165" priority="307" stopIfTrue="1" operator="equal">
      <formula>"CW 3120-R2"</formula>
    </cfRule>
    <cfRule type="cellIs" dxfId="164" priority="308" stopIfTrue="1" operator="equal">
      <formula>"CW 3240-R7"</formula>
    </cfRule>
  </conditionalFormatting>
  <conditionalFormatting sqref="D190">
    <cfRule type="cellIs" dxfId="163" priority="303" stopIfTrue="1" operator="equal">
      <formula>"CW 2130-R11"</formula>
    </cfRule>
    <cfRule type="cellIs" dxfId="162" priority="304" stopIfTrue="1" operator="equal">
      <formula>"CW 3120-R2"</formula>
    </cfRule>
    <cfRule type="cellIs" dxfId="161" priority="305" stopIfTrue="1" operator="equal">
      <formula>"CW 3240-R7"</formula>
    </cfRule>
  </conditionalFormatting>
  <conditionalFormatting sqref="D217:D218">
    <cfRule type="cellIs" dxfId="160" priority="300" stopIfTrue="1" operator="equal">
      <formula>"CW 2130-R11"</formula>
    </cfRule>
    <cfRule type="cellIs" dxfId="159" priority="301" stopIfTrue="1" operator="equal">
      <formula>"CW 3120-R2"</formula>
    </cfRule>
    <cfRule type="cellIs" dxfId="158" priority="302" stopIfTrue="1" operator="equal">
      <formula>"CW 3240-R7"</formula>
    </cfRule>
  </conditionalFormatting>
  <conditionalFormatting sqref="D194">
    <cfRule type="cellIs" dxfId="157" priority="297" stopIfTrue="1" operator="equal">
      <formula>"CW 2130-R11"</formula>
    </cfRule>
    <cfRule type="cellIs" dxfId="156" priority="298" stopIfTrue="1" operator="equal">
      <formula>"CW 3120-R2"</formula>
    </cfRule>
    <cfRule type="cellIs" dxfId="155" priority="299" stopIfTrue="1" operator="equal">
      <formula>"CW 3240-R7"</formula>
    </cfRule>
  </conditionalFormatting>
  <conditionalFormatting sqref="D208">
    <cfRule type="cellIs" dxfId="154" priority="294" stopIfTrue="1" operator="equal">
      <formula>"CW 2130-R11"</formula>
    </cfRule>
    <cfRule type="cellIs" dxfId="153" priority="295" stopIfTrue="1" operator="equal">
      <formula>"CW 3120-R2"</formula>
    </cfRule>
    <cfRule type="cellIs" dxfId="152" priority="296" stopIfTrue="1" operator="equal">
      <formula>"CW 3240-R7"</formula>
    </cfRule>
  </conditionalFormatting>
  <conditionalFormatting sqref="D205">
    <cfRule type="cellIs" dxfId="151" priority="291" stopIfTrue="1" operator="equal">
      <formula>"CW 2130-R11"</formula>
    </cfRule>
    <cfRule type="cellIs" dxfId="150" priority="292" stopIfTrue="1" operator="equal">
      <formula>"CW 3120-R2"</formula>
    </cfRule>
    <cfRule type="cellIs" dxfId="149" priority="293" stopIfTrue="1" operator="equal">
      <formula>"CW 3240-R7"</formula>
    </cfRule>
  </conditionalFormatting>
  <conditionalFormatting sqref="D210">
    <cfRule type="cellIs" dxfId="148" priority="285" stopIfTrue="1" operator="equal">
      <formula>"CW 2130-R11"</formula>
    </cfRule>
    <cfRule type="cellIs" dxfId="147" priority="286" stopIfTrue="1" operator="equal">
      <formula>"CW 3120-R2"</formula>
    </cfRule>
    <cfRule type="cellIs" dxfId="146" priority="287" stopIfTrue="1" operator="equal">
      <formula>"CW 3240-R7"</formula>
    </cfRule>
  </conditionalFormatting>
  <conditionalFormatting sqref="D211">
    <cfRule type="cellIs" dxfId="145" priority="282" stopIfTrue="1" operator="equal">
      <formula>"CW 2130-R11"</formula>
    </cfRule>
    <cfRule type="cellIs" dxfId="144" priority="283" stopIfTrue="1" operator="equal">
      <formula>"CW 3120-R2"</formula>
    </cfRule>
    <cfRule type="cellIs" dxfId="143" priority="284" stopIfTrue="1" operator="equal">
      <formula>"CW 3240-R7"</formula>
    </cfRule>
  </conditionalFormatting>
  <conditionalFormatting sqref="D201">
    <cfRule type="cellIs" dxfId="142" priority="279" stopIfTrue="1" operator="equal">
      <formula>"CW 2130-R11"</formula>
    </cfRule>
    <cfRule type="cellIs" dxfId="141" priority="280" stopIfTrue="1" operator="equal">
      <formula>"CW 3120-R2"</formula>
    </cfRule>
    <cfRule type="cellIs" dxfId="140" priority="281" stopIfTrue="1" operator="equal">
      <formula>"CW 3240-R7"</formula>
    </cfRule>
  </conditionalFormatting>
  <conditionalFormatting sqref="D203">
    <cfRule type="cellIs" dxfId="139" priority="273" stopIfTrue="1" operator="equal">
      <formula>"CW 2130-R11"</formula>
    </cfRule>
    <cfRule type="cellIs" dxfId="138" priority="274" stopIfTrue="1" operator="equal">
      <formula>"CW 3120-R2"</formula>
    </cfRule>
    <cfRule type="cellIs" dxfId="137" priority="275" stopIfTrue="1" operator="equal">
      <formula>"CW 3240-R7"</formula>
    </cfRule>
  </conditionalFormatting>
  <conditionalFormatting sqref="D204">
    <cfRule type="cellIs" dxfId="136" priority="270" stopIfTrue="1" operator="equal">
      <formula>"CW 2130-R11"</formula>
    </cfRule>
    <cfRule type="cellIs" dxfId="135" priority="271" stopIfTrue="1" operator="equal">
      <formula>"CW 3120-R2"</formula>
    </cfRule>
    <cfRule type="cellIs" dxfId="134" priority="272" stopIfTrue="1" operator="equal">
      <formula>"CW 3240-R7"</formula>
    </cfRule>
  </conditionalFormatting>
  <conditionalFormatting sqref="D219">
    <cfRule type="cellIs" dxfId="133" priority="267" stopIfTrue="1" operator="equal">
      <formula>"CW 2130-R11"</formula>
    </cfRule>
    <cfRule type="cellIs" dxfId="132" priority="268" stopIfTrue="1" operator="equal">
      <formula>"CW 3120-R2"</formula>
    </cfRule>
    <cfRule type="cellIs" dxfId="131" priority="269" stopIfTrue="1" operator="equal">
      <formula>"CW 3240-R7"</formula>
    </cfRule>
  </conditionalFormatting>
  <conditionalFormatting sqref="D202">
    <cfRule type="cellIs" dxfId="130" priority="264" stopIfTrue="1" operator="equal">
      <formula>"CW 2130-R11"</formula>
    </cfRule>
    <cfRule type="cellIs" dxfId="129" priority="265" stopIfTrue="1" operator="equal">
      <formula>"CW 3120-R2"</formula>
    </cfRule>
    <cfRule type="cellIs" dxfId="128" priority="266" stopIfTrue="1" operator="equal">
      <formula>"CW 3240-R7"</formula>
    </cfRule>
  </conditionalFormatting>
  <conditionalFormatting sqref="D214:D216">
    <cfRule type="cellIs" dxfId="127" priority="258" stopIfTrue="1" operator="equal">
      <formula>"CW 2130-R11"</formula>
    </cfRule>
    <cfRule type="cellIs" dxfId="126" priority="259" stopIfTrue="1" operator="equal">
      <formula>"CW 3120-R2"</formula>
    </cfRule>
    <cfRule type="cellIs" dxfId="125" priority="260" stopIfTrue="1" operator="equal">
      <formula>"CW 3240-R7"</formula>
    </cfRule>
  </conditionalFormatting>
  <conditionalFormatting sqref="D220:D222">
    <cfRule type="cellIs" dxfId="124" priority="246" stopIfTrue="1" operator="equal">
      <formula>"CW 2130-R11"</formula>
    </cfRule>
    <cfRule type="cellIs" dxfId="123" priority="247" stopIfTrue="1" operator="equal">
      <formula>"CW 3120-R2"</formula>
    </cfRule>
    <cfRule type="cellIs" dxfId="122" priority="248" stopIfTrue="1" operator="equal">
      <formula>"CW 3240-R7"</formula>
    </cfRule>
  </conditionalFormatting>
  <conditionalFormatting sqref="D225">
    <cfRule type="cellIs" dxfId="121" priority="240" stopIfTrue="1" operator="equal">
      <formula>"CW 2130-R11"</formula>
    </cfRule>
    <cfRule type="cellIs" dxfId="120" priority="241" stopIfTrue="1" operator="equal">
      <formula>"CW 3120-R2"</formula>
    </cfRule>
    <cfRule type="cellIs" dxfId="119" priority="242" stopIfTrue="1" operator="equal">
      <formula>"CW 3240-R7"</formula>
    </cfRule>
  </conditionalFormatting>
  <conditionalFormatting sqref="D223">
    <cfRule type="cellIs" dxfId="118" priority="243" stopIfTrue="1" operator="equal">
      <formula>"CW 2130-R11"</formula>
    </cfRule>
    <cfRule type="cellIs" dxfId="117" priority="244" stopIfTrue="1" operator="equal">
      <formula>"CW 3120-R2"</formula>
    </cfRule>
    <cfRule type="cellIs" dxfId="116" priority="245" stopIfTrue="1" operator="equal">
      <formula>"CW 3240-R7"</formula>
    </cfRule>
  </conditionalFormatting>
  <conditionalFormatting sqref="D224">
    <cfRule type="cellIs" dxfId="115" priority="237" stopIfTrue="1" operator="equal">
      <formula>"CW 2130-R11"</formula>
    </cfRule>
    <cfRule type="cellIs" dxfId="114" priority="238" stopIfTrue="1" operator="equal">
      <formula>"CW 3120-R2"</formula>
    </cfRule>
    <cfRule type="cellIs" dxfId="113" priority="239" stopIfTrue="1" operator="equal">
      <formula>"CW 3240-R7"</formula>
    </cfRule>
  </conditionalFormatting>
  <conditionalFormatting sqref="D226">
    <cfRule type="cellIs" dxfId="112" priority="231" stopIfTrue="1" operator="equal">
      <formula>"CW 2130-R11"</formula>
    </cfRule>
    <cfRule type="cellIs" dxfId="111" priority="232" stopIfTrue="1" operator="equal">
      <formula>"CW 3120-R2"</formula>
    </cfRule>
    <cfRule type="cellIs" dxfId="110" priority="233" stopIfTrue="1" operator="equal">
      <formula>"CW 3240-R7"</formula>
    </cfRule>
  </conditionalFormatting>
  <conditionalFormatting sqref="D209">
    <cfRule type="cellIs" dxfId="109" priority="228" stopIfTrue="1" operator="equal">
      <formula>"CW 2130-R11"</formula>
    </cfRule>
    <cfRule type="cellIs" dxfId="108" priority="229" stopIfTrue="1" operator="equal">
      <formula>"CW 3120-R2"</formula>
    </cfRule>
    <cfRule type="cellIs" dxfId="107" priority="230" stopIfTrue="1" operator="equal">
      <formula>"CW 3240-R7"</formula>
    </cfRule>
  </conditionalFormatting>
  <conditionalFormatting sqref="D230 D232:D233 D227:D228">
    <cfRule type="cellIs" dxfId="106" priority="225" stopIfTrue="1" operator="equal">
      <formula>"CW 2130-R11"</formula>
    </cfRule>
    <cfRule type="cellIs" dxfId="105" priority="226" stopIfTrue="1" operator="equal">
      <formula>"CW 3120-R2"</formula>
    </cfRule>
    <cfRule type="cellIs" dxfId="104" priority="227" stopIfTrue="1" operator="equal">
      <formula>"CW 3240-R7"</formula>
    </cfRule>
  </conditionalFormatting>
  <conditionalFormatting sqref="D229">
    <cfRule type="cellIs" dxfId="103" priority="222" stopIfTrue="1" operator="equal">
      <formula>"CW 2130-R11"</formula>
    </cfRule>
    <cfRule type="cellIs" dxfId="102" priority="223" stopIfTrue="1" operator="equal">
      <formula>"CW 3120-R2"</formula>
    </cfRule>
    <cfRule type="cellIs" dxfId="101" priority="224" stopIfTrue="1" operator="equal">
      <formula>"CW 3240-R7"</formula>
    </cfRule>
  </conditionalFormatting>
  <conditionalFormatting sqref="D231">
    <cfRule type="cellIs" dxfId="100" priority="219" stopIfTrue="1" operator="equal">
      <formula>"CW 2130-R11"</formula>
    </cfRule>
    <cfRule type="cellIs" dxfId="99" priority="220" stopIfTrue="1" operator="equal">
      <formula>"CW 3120-R2"</formula>
    </cfRule>
    <cfRule type="cellIs" dxfId="98" priority="221" stopIfTrue="1" operator="equal">
      <formula>"CW 3240-R7"</formula>
    </cfRule>
  </conditionalFormatting>
  <conditionalFormatting sqref="D206">
    <cfRule type="cellIs" dxfId="97" priority="213" stopIfTrue="1" operator="equal">
      <formula>"CW 2130-R11"</formula>
    </cfRule>
    <cfRule type="cellIs" dxfId="96" priority="214" stopIfTrue="1" operator="equal">
      <formula>"CW 3120-R2"</formula>
    </cfRule>
    <cfRule type="cellIs" dxfId="95" priority="215" stopIfTrue="1" operator="equal">
      <formula>"CW 3240-R7"</formula>
    </cfRule>
  </conditionalFormatting>
  <conditionalFormatting sqref="D207">
    <cfRule type="cellIs" dxfId="94" priority="210" stopIfTrue="1" operator="equal">
      <formula>"CW 2130-R11"</formula>
    </cfRule>
    <cfRule type="cellIs" dxfId="93" priority="211" stopIfTrue="1" operator="equal">
      <formula>"CW 3120-R2"</formula>
    </cfRule>
    <cfRule type="cellIs" dxfId="92" priority="212" stopIfTrue="1" operator="equal">
      <formula>"CW 3240-R7"</formula>
    </cfRule>
  </conditionalFormatting>
  <conditionalFormatting sqref="D212">
    <cfRule type="cellIs" dxfId="91" priority="207" stopIfTrue="1" operator="equal">
      <formula>"CW 2130-R11"</formula>
    </cfRule>
    <cfRule type="cellIs" dxfId="90" priority="208" stopIfTrue="1" operator="equal">
      <formula>"CW 3120-R2"</formula>
    </cfRule>
    <cfRule type="cellIs" dxfId="89" priority="209" stopIfTrue="1" operator="equal">
      <formula>"CW 3240-R7"</formula>
    </cfRule>
  </conditionalFormatting>
  <conditionalFormatting sqref="D213">
    <cfRule type="cellIs" dxfId="88" priority="204" stopIfTrue="1" operator="equal">
      <formula>"CW 2130-R11"</formula>
    </cfRule>
    <cfRule type="cellIs" dxfId="87" priority="205" stopIfTrue="1" operator="equal">
      <formula>"CW 3120-R2"</formula>
    </cfRule>
    <cfRule type="cellIs" dxfId="86" priority="206" stopIfTrue="1" operator="equal">
      <formula>"CW 3240-R7"</formula>
    </cfRule>
  </conditionalFormatting>
  <conditionalFormatting sqref="D252">
    <cfRule type="cellIs" dxfId="85" priority="201" stopIfTrue="1" operator="equal">
      <formula>"CW 2130-R11"</formula>
    </cfRule>
    <cfRule type="cellIs" dxfId="84" priority="202" stopIfTrue="1" operator="equal">
      <formula>"CW 3120-R2"</formula>
    </cfRule>
    <cfRule type="cellIs" dxfId="83" priority="203" stopIfTrue="1" operator="equal">
      <formula>"CW 3240-R7"</formula>
    </cfRule>
  </conditionalFormatting>
  <conditionalFormatting sqref="D292">
    <cfRule type="cellIs" dxfId="82" priority="99" stopIfTrue="1" operator="equal">
      <formula>"CW 2130-R11"</formula>
    </cfRule>
    <cfRule type="cellIs" dxfId="81" priority="100" stopIfTrue="1" operator="equal">
      <formula>"CW 3120-R2"</formula>
    </cfRule>
    <cfRule type="cellIs" dxfId="80" priority="101" stopIfTrue="1" operator="equal">
      <formula>"CW 3240-R7"</formula>
    </cfRule>
  </conditionalFormatting>
  <conditionalFormatting sqref="D296 D300:D301">
    <cfRule type="cellIs" dxfId="79" priority="96" stopIfTrue="1" operator="equal">
      <formula>"CW 2130-R11"</formula>
    </cfRule>
    <cfRule type="cellIs" dxfId="78" priority="97" stopIfTrue="1" operator="equal">
      <formula>"CW 3120-R2"</formula>
    </cfRule>
    <cfRule type="cellIs" dxfId="77" priority="98" stopIfTrue="1" operator="equal">
      <formula>"CW 3240-R7"</formula>
    </cfRule>
  </conditionalFormatting>
  <conditionalFormatting sqref="D279">
    <cfRule type="cellIs" dxfId="76" priority="93" stopIfTrue="1" operator="equal">
      <formula>"CW 2130-R11"</formula>
    </cfRule>
    <cfRule type="cellIs" dxfId="75" priority="94" stopIfTrue="1" operator="equal">
      <formula>"CW 3120-R2"</formula>
    </cfRule>
    <cfRule type="cellIs" dxfId="74" priority="95" stopIfTrue="1" operator="equal">
      <formula>"CW 3240-R7"</formula>
    </cfRule>
  </conditionalFormatting>
  <conditionalFormatting sqref="D285">
    <cfRule type="cellIs" dxfId="73" priority="87" stopIfTrue="1" operator="equal">
      <formula>"CW 2130-R11"</formula>
    </cfRule>
    <cfRule type="cellIs" dxfId="72" priority="88" stopIfTrue="1" operator="equal">
      <formula>"CW 3120-R2"</formula>
    </cfRule>
    <cfRule type="cellIs" dxfId="71" priority="89" stopIfTrue="1" operator="equal">
      <formula>"CW 3240-R7"</formula>
    </cfRule>
  </conditionalFormatting>
  <conditionalFormatting sqref="D280">
    <cfRule type="cellIs" dxfId="70" priority="90" stopIfTrue="1" operator="equal">
      <formula>"CW 2130-R11"</formula>
    </cfRule>
    <cfRule type="cellIs" dxfId="69" priority="91" stopIfTrue="1" operator="equal">
      <formula>"CW 3120-R2"</formula>
    </cfRule>
    <cfRule type="cellIs" dxfId="68" priority="92" stopIfTrue="1" operator="equal">
      <formula>"CW 3240-R7"</formula>
    </cfRule>
  </conditionalFormatting>
  <conditionalFormatting sqref="D308">
    <cfRule type="cellIs" dxfId="67" priority="73" stopIfTrue="1" operator="equal">
      <formula>"CW 2130-R11"</formula>
    </cfRule>
    <cfRule type="cellIs" dxfId="66" priority="74" stopIfTrue="1" operator="equal">
      <formula>"CW 3120-R2"</formula>
    </cfRule>
    <cfRule type="cellIs" dxfId="65" priority="75" stopIfTrue="1" operator="equal">
      <formula>"CW 3240-R7"</formula>
    </cfRule>
  </conditionalFormatting>
  <conditionalFormatting sqref="D304">
    <cfRule type="cellIs" dxfId="64" priority="85" stopIfTrue="1" operator="equal">
      <formula>"CW 3120-R2"</formula>
    </cfRule>
    <cfRule type="cellIs" dxfId="63" priority="86" stopIfTrue="1" operator="equal">
      <formula>"CW 3240-R7"</formula>
    </cfRule>
  </conditionalFormatting>
  <conditionalFormatting sqref="D281">
    <cfRule type="cellIs" dxfId="62" priority="82" stopIfTrue="1" operator="equal">
      <formula>"CW 2130-R11"</formula>
    </cfRule>
    <cfRule type="cellIs" dxfId="61" priority="83" stopIfTrue="1" operator="equal">
      <formula>"CW 3120-R2"</formula>
    </cfRule>
    <cfRule type="cellIs" dxfId="60" priority="84" stopIfTrue="1" operator="equal">
      <formula>"CW 3240-R7"</formula>
    </cfRule>
  </conditionalFormatting>
  <conditionalFormatting sqref="D302">
    <cfRule type="cellIs" dxfId="59" priority="76" stopIfTrue="1" operator="equal">
      <formula>"CW 2130-R11"</formula>
    </cfRule>
    <cfRule type="cellIs" dxfId="58" priority="77" stopIfTrue="1" operator="equal">
      <formula>"CW 3120-R2"</formula>
    </cfRule>
    <cfRule type="cellIs" dxfId="57" priority="78" stopIfTrue="1" operator="equal">
      <formula>"CW 3240-R7"</formula>
    </cfRule>
  </conditionalFormatting>
  <conditionalFormatting sqref="D284">
    <cfRule type="cellIs" dxfId="56" priority="70" stopIfTrue="1" operator="equal">
      <formula>"CW 2130-R11"</formula>
    </cfRule>
    <cfRule type="cellIs" dxfId="55" priority="71" stopIfTrue="1" operator="equal">
      <formula>"CW 3120-R2"</formula>
    </cfRule>
    <cfRule type="cellIs" dxfId="54" priority="72" stopIfTrue="1" operator="equal">
      <formula>"CW 3240-R7"</formula>
    </cfRule>
  </conditionalFormatting>
  <conditionalFormatting sqref="D282:D283">
    <cfRule type="cellIs" dxfId="53" priority="67" stopIfTrue="1" operator="equal">
      <formula>"CW 2130-R11"</formula>
    </cfRule>
    <cfRule type="cellIs" dxfId="52" priority="68" stopIfTrue="1" operator="equal">
      <formula>"CW 3120-R2"</formula>
    </cfRule>
    <cfRule type="cellIs" dxfId="51" priority="69" stopIfTrue="1" operator="equal">
      <formula>"CW 3240-R7"</formula>
    </cfRule>
  </conditionalFormatting>
  <conditionalFormatting sqref="D286:D291">
    <cfRule type="cellIs" dxfId="50" priority="61" stopIfTrue="1" operator="equal">
      <formula>"CW 2130-R11"</formula>
    </cfRule>
    <cfRule type="cellIs" dxfId="49" priority="62" stopIfTrue="1" operator="equal">
      <formula>"CW 3120-R2"</formula>
    </cfRule>
    <cfRule type="cellIs" dxfId="48" priority="63" stopIfTrue="1" operator="equal">
      <formula>"CW 3240-R7"</formula>
    </cfRule>
  </conditionalFormatting>
  <conditionalFormatting sqref="D295">
    <cfRule type="cellIs" dxfId="47" priority="55" stopIfTrue="1" operator="equal">
      <formula>"CW 2130-R11"</formula>
    </cfRule>
    <cfRule type="cellIs" dxfId="46" priority="56" stopIfTrue="1" operator="equal">
      <formula>"CW 3120-R2"</formula>
    </cfRule>
    <cfRule type="cellIs" dxfId="45" priority="57" stopIfTrue="1" operator="equal">
      <formula>"CW 3240-R7"</formula>
    </cfRule>
  </conditionalFormatting>
  <conditionalFormatting sqref="D294">
    <cfRule type="cellIs" dxfId="44" priority="52" stopIfTrue="1" operator="equal">
      <formula>"CW 2130-R11"</formula>
    </cfRule>
    <cfRule type="cellIs" dxfId="43" priority="53" stopIfTrue="1" operator="equal">
      <formula>"CW 3120-R2"</formula>
    </cfRule>
    <cfRule type="cellIs" dxfId="42" priority="54" stopIfTrue="1" operator="equal">
      <formula>"CW 3240-R7"</formula>
    </cfRule>
  </conditionalFormatting>
  <conditionalFormatting sqref="D293">
    <cfRule type="cellIs" dxfId="41" priority="49" stopIfTrue="1" operator="equal">
      <formula>"CW 2130-R11"</formula>
    </cfRule>
    <cfRule type="cellIs" dxfId="40" priority="50" stopIfTrue="1" operator="equal">
      <formula>"CW 3120-R2"</formula>
    </cfRule>
    <cfRule type="cellIs" dxfId="39" priority="51" stopIfTrue="1" operator="equal">
      <formula>"CW 3240-R7"</formula>
    </cfRule>
  </conditionalFormatting>
  <conditionalFormatting sqref="D299">
    <cfRule type="cellIs" dxfId="38" priority="46" stopIfTrue="1" operator="equal">
      <formula>"CW 2130-R11"</formula>
    </cfRule>
    <cfRule type="cellIs" dxfId="37" priority="47" stopIfTrue="1" operator="equal">
      <formula>"CW 3120-R2"</formula>
    </cfRule>
    <cfRule type="cellIs" dxfId="36" priority="48" stopIfTrue="1" operator="equal">
      <formula>"CW 3240-R7"</formula>
    </cfRule>
  </conditionalFormatting>
  <conditionalFormatting sqref="D298">
    <cfRule type="cellIs" dxfId="35" priority="43" stopIfTrue="1" operator="equal">
      <formula>"CW 2130-R11"</formula>
    </cfRule>
    <cfRule type="cellIs" dxfId="34" priority="44" stopIfTrue="1" operator="equal">
      <formula>"CW 3120-R2"</formula>
    </cfRule>
    <cfRule type="cellIs" dxfId="33" priority="45" stopIfTrue="1" operator="equal">
      <formula>"CW 3240-R7"</formula>
    </cfRule>
  </conditionalFormatting>
  <conditionalFormatting sqref="D297">
    <cfRule type="cellIs" dxfId="32" priority="40" stopIfTrue="1" operator="equal">
      <formula>"CW 2130-R11"</formula>
    </cfRule>
    <cfRule type="cellIs" dxfId="31" priority="41" stopIfTrue="1" operator="equal">
      <formula>"CW 3120-R2"</formula>
    </cfRule>
    <cfRule type="cellIs" dxfId="30" priority="42" stopIfTrue="1" operator="equal">
      <formula>"CW 3240-R7"</formula>
    </cfRule>
  </conditionalFormatting>
  <conditionalFormatting sqref="D307">
    <cfRule type="cellIs" dxfId="29" priority="35" stopIfTrue="1" operator="equal">
      <formula>"CW 3120-R2"</formula>
    </cfRule>
    <cfRule type="cellIs" dxfId="28" priority="36" stopIfTrue="1" operator="equal">
      <formula>"CW 3240-R7"</formula>
    </cfRule>
  </conditionalFormatting>
  <conditionalFormatting sqref="D306">
    <cfRule type="cellIs" dxfId="27" priority="33" stopIfTrue="1" operator="equal">
      <formula>"CW 3120-R2"</formula>
    </cfRule>
    <cfRule type="cellIs" dxfId="26" priority="34" stopIfTrue="1" operator="equal">
      <formula>"CW 3240-R7"</formula>
    </cfRule>
  </conditionalFormatting>
  <conditionalFormatting sqref="D305">
    <cfRule type="cellIs" dxfId="25" priority="31" stopIfTrue="1" operator="equal">
      <formula>"CW 3120-R2"</formula>
    </cfRule>
    <cfRule type="cellIs" dxfId="24" priority="32" stopIfTrue="1" operator="equal">
      <formula>"CW 3240-R7"</formula>
    </cfRule>
  </conditionalFormatting>
  <conditionalFormatting sqref="D313">
    <cfRule type="cellIs" dxfId="23" priority="28" stopIfTrue="1" operator="equal">
      <formula>"CW 2130-R11"</formula>
    </cfRule>
    <cfRule type="cellIs" dxfId="22" priority="29" stopIfTrue="1" operator="equal">
      <formula>"CW 3120-R2"</formula>
    </cfRule>
    <cfRule type="cellIs" dxfId="21" priority="30" stopIfTrue="1" operator="equal">
      <formula>"CW 3240-R7"</formula>
    </cfRule>
  </conditionalFormatting>
  <conditionalFormatting sqref="D303">
    <cfRule type="cellIs" dxfId="20" priority="25" stopIfTrue="1" operator="equal">
      <formula>"CW 2130-R11"</formula>
    </cfRule>
    <cfRule type="cellIs" dxfId="19" priority="26" stopIfTrue="1" operator="equal">
      <formula>"CW 3120-R2"</formula>
    </cfRule>
    <cfRule type="cellIs" dxfId="18" priority="27" stopIfTrue="1" operator="equal">
      <formula>"CW 3240-R7"</formula>
    </cfRule>
  </conditionalFormatting>
  <conditionalFormatting sqref="D314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309:D311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312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33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34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134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82:G86 G115:G119 G150:G154 G247:G276 G7:G47 G50:G79 G88:G112 G121:G147 G156:G191 G194:G201 G203:G234 G237:G245 G279:G284 G286:G314" xr:uid="{8876DE81-9AEB-4D04-9EB7-A0CDBBCE7ACA}">
      <formula1>IF(G7&gt;=0.01,ROUND(G7,2),0.01)</formula1>
    </dataValidation>
  </dataValidations>
  <pageMargins left="0.5" right="0.5" top="0.75" bottom="0.75" header="0.25" footer="0.25"/>
  <pageSetup scale="69" orientation="portrait" r:id="rId1"/>
  <headerFooter alignWithMargins="0">
    <oddHeader>&amp;LThe City of Winnipeg
Tender No. 174-2023 
&amp;XTemplate Version: eC2022 12 31 - C BCivil&amp;RBid Submission
Page &amp;P+3 of 12</oddHeader>
    <oddFooter xml:space="preserve">&amp;R__________________
Name of Bidder                    </oddFooter>
  </headerFooter>
  <rowBreaks count="7" manualBreakCount="7">
    <brk id="43" min="1" max="7" man="1"/>
    <brk id="80" min="1" max="7" man="1"/>
    <brk id="113" min="1" max="7" man="1"/>
    <brk id="148" min="1" max="7" man="1"/>
    <brk id="186" min="1" max="7" man="1"/>
    <brk id="262" min="1" max="7" man="1"/>
    <brk id="299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Form B</vt:lpstr>
      <vt:lpstr>'Form B'!Print_Area</vt:lpstr>
      <vt:lpstr>'Form B'!Print_Titles</vt:lpstr>
      <vt:lpstr>'Form B'!XEVERYTHING</vt:lpstr>
      <vt:lpstr>'Form B'!XITEMS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Sherlock, Robert</cp:lastModifiedBy>
  <cp:revision/>
  <cp:lastPrinted>2023-03-29T13:54:41Z</cp:lastPrinted>
  <dcterms:created xsi:type="dcterms:W3CDTF">1999-10-18T14:40:40Z</dcterms:created>
  <dcterms:modified xsi:type="dcterms:W3CDTF">2023-04-05T14:04:56Z</dcterms:modified>
  <cp:category/>
  <cp:contentStatus/>
</cp:coreProperties>
</file>