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FMS\22-0107-021\"/>
    </mc:Choice>
  </mc:AlternateContent>
  <xr:revisionPtr revIDLastSave="0" documentId="13_ncr:1_{FAB5E425-5D7F-47C8-B133-574A816BAFB3}" xr6:coauthVersionLast="47" xr6:coauthVersionMax="47" xr10:uidLastSave="{00000000-0000-0000-0000-000000000000}"/>
  <bookViews>
    <workbookView xWindow="22932" yWindow="-12" windowWidth="23256" windowHeight="12576" firstSheet="1" activeTab="1" xr2:uid="{00000000-000D-0000-FFFF-FFFF00000000}"/>
  </bookViews>
  <sheets>
    <sheet name="Sheet1" sheetId="7" state="hidden" r:id="rId1"/>
    <sheet name="Form B" sheetId="14" r:id="rId2"/>
  </sheets>
  <externalReferences>
    <externalReference r:id="rId3"/>
    <externalReference r:id="rId4"/>
    <externalReference r:id="rId5"/>
  </externalReferences>
  <definedNames>
    <definedName name="_11TENDER_SUBMISSI" localSheetId="1">'Form B'!#REF!</definedName>
    <definedName name="_12TENDER_SUBMISSI" localSheetId="1">'[1]FORM B - PRICES'!#REF!</definedName>
    <definedName name="_12TENDER_SUBMISSI">'[2]FORM B; PRICES'!#REF!</definedName>
    <definedName name="_3PAGE_1_OF_13" localSheetId="1">'Form B'!#REF!</definedName>
    <definedName name="_4PAGE_1_OF_13" localSheetId="1">'[1]FORM B - PRICES'!#REF!</definedName>
    <definedName name="_4PAGE_1_OF_13">'[2]FORM B; PRICES'!#REF!</definedName>
    <definedName name="_7TENDER_NO._181" localSheetId="1">'Form B'!#REF!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B'!#REF!</definedName>
    <definedName name="HEADER">'[2]FORM B; PRICES'!#REF!</definedName>
    <definedName name="numbers">[3]Numbering!$A$1:$E$27</definedName>
    <definedName name="_xlnm.Print_Area" localSheetId="1">'Form B'!$B$1:$H$102</definedName>
    <definedName name="Print_Area_1">#REF!</definedName>
    <definedName name="Print_Area_2">#REF!</definedName>
    <definedName name="_xlnm.Print_Titles" localSheetId="1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B'!#REF!</definedName>
    <definedName name="TEMP">'[2]FORM B; PRICES'!#REF!</definedName>
    <definedName name="TESTHEAD" localSheetId="1">'Form B'!#REF!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'Form B'!$B$1:$IV$43</definedName>
    <definedName name="XEverything">#REF!</definedName>
    <definedName name="XITEMS" localSheetId="1">'Form B'!$B$6:$IV$43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7" i="14" l="1"/>
  <c r="H96" i="14"/>
  <c r="H95" i="14"/>
  <c r="H70" i="14"/>
  <c r="H43" i="14"/>
  <c r="H45" i="14"/>
  <c r="H42" i="14"/>
  <c r="H41" i="14"/>
  <c r="H40" i="14"/>
  <c r="H39" i="14"/>
  <c r="H35" i="14"/>
  <c r="H34" i="14"/>
  <c r="H33" i="14"/>
  <c r="H31" i="14"/>
  <c r="H30" i="14"/>
  <c r="H24" i="14"/>
  <c r="H23" i="14"/>
  <c r="H22" i="14"/>
  <c r="H21" i="14"/>
  <c r="H20" i="14"/>
  <c r="H67" i="14"/>
  <c r="H66" i="14"/>
  <c r="H65" i="14"/>
  <c r="H64" i="14"/>
  <c r="H63" i="14"/>
  <c r="H36" i="14"/>
  <c r="H62" i="14"/>
  <c r="H61" i="14"/>
  <c r="H60" i="14"/>
  <c r="H59" i="14"/>
  <c r="H57" i="14"/>
  <c r="H56" i="14"/>
  <c r="H55" i="14"/>
  <c r="H68" i="14"/>
  <c r="H69" i="14"/>
  <c r="H71" i="14"/>
  <c r="H7" i="14" l="1"/>
  <c r="H87" i="14"/>
  <c r="H86" i="14"/>
  <c r="H92" i="14"/>
  <c r="H91" i="14"/>
  <c r="H90" i="14"/>
  <c r="H89" i="14"/>
  <c r="H88" i="14"/>
  <c r="H72" i="14"/>
  <c r="H18" i="14"/>
  <c r="H19" i="14"/>
  <c r="H11" i="14"/>
  <c r="H14" i="14"/>
  <c r="H13" i="14"/>
  <c r="H12" i="14"/>
  <c r="H44" i="14" l="1"/>
  <c r="C101" i="14" l="1"/>
  <c r="B101" i="14"/>
  <c r="C100" i="14"/>
  <c r="B100" i="14"/>
  <c r="H29" i="14" l="1"/>
  <c r="H17" i="14" l="1"/>
  <c r="H16" i="14"/>
  <c r="H15" i="14"/>
  <c r="C98" i="14" l="1"/>
  <c r="B98" i="14"/>
  <c r="H94" i="14"/>
  <c r="H93" i="14"/>
  <c r="H85" i="14"/>
  <c r="H84" i="14"/>
  <c r="H83" i="14"/>
  <c r="H82" i="14"/>
  <c r="H81" i="14"/>
  <c r="H80" i="14"/>
  <c r="H79" i="14"/>
  <c r="H78" i="14"/>
  <c r="H77" i="14"/>
  <c r="H76" i="14"/>
  <c r="H75" i="14"/>
  <c r="H74" i="14"/>
  <c r="H73" i="14"/>
  <c r="H53" i="14"/>
  <c r="H52" i="14"/>
  <c r="H51" i="14"/>
  <c r="H50" i="14"/>
  <c r="C48" i="14"/>
  <c r="B48" i="14"/>
  <c r="H38" i="14"/>
  <c r="H37" i="14"/>
  <c r="H47" i="14"/>
  <c r="H46" i="14"/>
  <c r="H32" i="14"/>
  <c r="H27" i="14"/>
  <c r="H25" i="14"/>
  <c r="H10" i="14"/>
  <c r="H9" i="14"/>
  <c r="H8" i="14"/>
  <c r="H48" i="14" l="1"/>
  <c r="G100" i="14" s="1"/>
  <c r="H98" i="14"/>
  <c r="G101" i="14" s="1"/>
  <c r="G102" i="14" l="1"/>
</calcChain>
</file>

<file path=xl/sharedStrings.xml><?xml version="1.0" encoding="utf-8"?>
<sst xmlns="http://schemas.openxmlformats.org/spreadsheetml/2006/main" count="287" uniqueCount="162">
  <si>
    <t>UNIT PRICES</t>
  </si>
  <si>
    <t>each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</si>
  <si>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</si>
  <si>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</si>
  <si>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</si>
  <si>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</si>
  <si>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</si>
  <si>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</si>
  <si>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</si>
  <si>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</si>
  <si>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</si>
  <si>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</si>
  <si>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</si>
  <si>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Subtotal:</t>
  </si>
  <si>
    <t>B</t>
  </si>
  <si>
    <t>(SEE B9)</t>
  </si>
  <si>
    <t>CODE</t>
  </si>
  <si>
    <t>A003</t>
  </si>
  <si>
    <t>A004</t>
  </si>
  <si>
    <t>m²</t>
  </si>
  <si>
    <t>B199</t>
  </si>
  <si>
    <t>B219</t>
  </si>
  <si>
    <t>G002</t>
  </si>
  <si>
    <t>A1</t>
  </si>
  <si>
    <t>CW 2110</t>
  </si>
  <si>
    <t>i) trenchless installation, Class B sand bedding, Class 3 backfill</t>
  </si>
  <si>
    <t>I.m</t>
  </si>
  <si>
    <t>A2</t>
  </si>
  <si>
    <t>A3</t>
  </si>
  <si>
    <t>A4</t>
  </si>
  <si>
    <t>A5</t>
  </si>
  <si>
    <t>Water Services</t>
  </si>
  <si>
    <t>a) 19mm</t>
  </si>
  <si>
    <t>l.m</t>
  </si>
  <si>
    <t>A6</t>
  </si>
  <si>
    <t>A7</t>
  </si>
  <si>
    <t>A8</t>
  </si>
  <si>
    <t>A9</t>
  </si>
  <si>
    <t>A10</t>
  </si>
  <si>
    <t>A11</t>
  </si>
  <si>
    <t>Miscellaneous Concrete Slab Renewal</t>
  </si>
  <si>
    <t>a) Sidewalk (SD-228A)</t>
  </si>
  <si>
    <t>Concrete Curb Renewal</t>
  </si>
  <si>
    <t>a) Barrier curb (SD-204)</t>
  </si>
  <si>
    <t>PROVISIONAL ITEMS</t>
  </si>
  <si>
    <t>Cement Stabilzed Fill</t>
  </si>
  <si>
    <t>CW 3150-R4</t>
  </si>
  <si>
    <t xml:space="preserve">Sodding </t>
  </si>
  <si>
    <t>CW 3510</t>
  </si>
  <si>
    <t>Surfacing Material</t>
  </si>
  <si>
    <t>a) Limestone</t>
  </si>
  <si>
    <t>tonne</t>
  </si>
  <si>
    <t>a) Bends (SD-004)</t>
  </si>
  <si>
    <t>m</t>
  </si>
  <si>
    <t>a) In a trench (SD - 018)</t>
  </si>
  <si>
    <t>i) 100mm thick</t>
  </si>
  <si>
    <t>Regrading of Existing Sewer Service - Up to 1.5 metres Long</t>
  </si>
  <si>
    <t>a) 100mm</t>
  </si>
  <si>
    <t>b) 150mm</t>
  </si>
  <si>
    <t>c) 200mm</t>
  </si>
  <si>
    <t>Regrading of Existing Sewer Service - Longer Than 1.5 metres</t>
  </si>
  <si>
    <t>Interlocking Paving Stones</t>
  </si>
  <si>
    <t xml:space="preserve">
CW 3330</t>
  </si>
  <si>
    <t>Adjustment of Precast Sidewalk Blocks</t>
  </si>
  <si>
    <t xml:space="preserve">
CW 3235</t>
  </si>
  <si>
    <t>Remove and Replace Existing Catch Basin</t>
  </si>
  <si>
    <t xml:space="preserve">
CW 3450</t>
  </si>
  <si>
    <t xml:space="preserve">a) SD-024 </t>
  </si>
  <si>
    <t>Summary</t>
  </si>
  <si>
    <t>Forcemain</t>
  </si>
  <si>
    <t>a) 350mm</t>
  </si>
  <si>
    <t>Wastewater Sewers</t>
  </si>
  <si>
    <t>a) 600mm</t>
  </si>
  <si>
    <t>Manhole</t>
  </si>
  <si>
    <t>vert.m</t>
  </si>
  <si>
    <t>i) 1500 mm</t>
  </si>
  <si>
    <t>CW 2130</t>
  </si>
  <si>
    <t>b) SD-010D</t>
  </si>
  <si>
    <t>a) SD-010</t>
  </si>
  <si>
    <t>Connecting to Existing Sewer</t>
  </si>
  <si>
    <t>a) 600mm Concrete to 1350mm Concrete Combined Sewer</t>
  </si>
  <si>
    <t>Sewer Inspection</t>
  </si>
  <si>
    <t>CW 2145</t>
  </si>
  <si>
    <t xml:space="preserve">a) 250mm to 900mm </t>
  </si>
  <si>
    <t>lump sum</t>
  </si>
  <si>
    <t>NEWTON FORCE MAIN RED RIVER CROSSING - CONNECTIONS TO FORCE MAIN AND INSTALLATION OF SEWER ON SCOTIA STREET</t>
  </si>
  <si>
    <t xml:space="preserve">TOTAL BID PRICE (GST extra)                                                                             (in figures)                                             </t>
  </si>
  <si>
    <t xml:space="preserve">i) 350mm - 11.25°  </t>
  </si>
  <si>
    <t>ii) 350mm - 22.5°</t>
  </si>
  <si>
    <t>iii) 350mm - 45°</t>
  </si>
  <si>
    <t>ii) trenchless installation, Class B sand bedding, Class 3 backfill, with 50mm diameter jacketed insulation</t>
  </si>
  <si>
    <r>
      <t>i) 350mm - 11 1/4</t>
    </r>
    <r>
      <rPr>
        <sz val="12"/>
        <color theme="1"/>
        <rFont val="Calibri"/>
        <family val="2"/>
      </rPr>
      <t>°</t>
    </r>
  </si>
  <si>
    <r>
      <t>ii) 350mm - 22 1/2</t>
    </r>
    <r>
      <rPr>
        <sz val="12"/>
        <color theme="1"/>
        <rFont val="Calibri"/>
        <family val="2"/>
      </rPr>
      <t>°</t>
    </r>
  </si>
  <si>
    <r>
      <t>iii) 350mm - 45</t>
    </r>
    <r>
      <rPr>
        <sz val="12"/>
        <color theme="1"/>
        <rFont val="Calibri"/>
        <family val="2"/>
      </rPr>
      <t>°</t>
    </r>
  </si>
  <si>
    <t>b) 25mm</t>
  </si>
  <si>
    <t>Forcemain and Water Service Insulation</t>
  </si>
  <si>
    <t>Construction of Asphaltic Concrete Patches Type 1A</t>
  </si>
  <si>
    <t xml:space="preserve">
CW 3410</t>
  </si>
  <si>
    <r>
      <t>m</t>
    </r>
    <r>
      <rPr>
        <sz val="12"/>
        <color theme="1"/>
        <rFont val="Calibri"/>
        <family val="2"/>
      </rPr>
      <t>³</t>
    </r>
  </si>
  <si>
    <t>Site Development and Restoration</t>
  </si>
  <si>
    <t>Tree Removal</t>
  </si>
  <si>
    <t>a) 50 mm to 249 mm diameter</t>
  </si>
  <si>
    <t>b) 250 mm to 499 mm diameter</t>
  </si>
  <si>
    <t>c) Greater than 500 mm diameter</t>
  </si>
  <si>
    <t>Tree Revegetation</t>
  </si>
  <si>
    <t>a) Manitoba Maple</t>
  </si>
  <si>
    <t>b) Basswood</t>
  </si>
  <si>
    <t>c) American Elm (Prairie Expedition or Discovery)</t>
  </si>
  <si>
    <t>d) Oak</t>
  </si>
  <si>
    <t>E9</t>
  </si>
  <si>
    <t>E10</t>
  </si>
  <si>
    <t>Supply of Fittings</t>
  </si>
  <si>
    <t>Supply and Install of Fittings</t>
  </si>
  <si>
    <t>Supply and Installation of Fraser's Grove Park Launch Wye Chamber</t>
  </si>
  <si>
    <t>Supply and Installation of Kildonan Park Launch Wye Chamber</t>
  </si>
  <si>
    <t>Connection of New Force Main to Force Main Tie-In Manhole</t>
  </si>
  <si>
    <t>Installation of Fittings</t>
  </si>
  <si>
    <t>E26</t>
  </si>
  <si>
    <t>Topsoil and Sodding</t>
  </si>
  <si>
    <t>a) Zone 2</t>
  </si>
  <si>
    <t>E7, CW 3510</t>
  </si>
  <si>
    <t>A12</t>
  </si>
  <si>
    <t>Flood Protection Dike</t>
  </si>
  <si>
    <t>a) Excavation</t>
  </si>
  <si>
    <t>A13</t>
  </si>
  <si>
    <t>A14</t>
  </si>
  <si>
    <t>Hawthorne Valve Chamber Modifications</t>
  </si>
  <si>
    <t>a) Mechanical</t>
  </si>
  <si>
    <t>b) Structural</t>
  </si>
  <si>
    <t>c) Hawthorne Pump Station Shutdowns</t>
  </si>
  <si>
    <t>A15</t>
  </si>
  <si>
    <t>B1</t>
  </si>
  <si>
    <t>B2</t>
  </si>
  <si>
    <t>B3</t>
  </si>
  <si>
    <t>B6</t>
  </si>
  <si>
    <t>B4</t>
  </si>
  <si>
    <t>B5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</si>
  <si>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</si>
  <si>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</si>
  <si>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</si>
  <si>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</si>
  <si>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</si>
  <si>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</si>
  <si>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</si>
  <si>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</si>
  <si>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</si>
  <si>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</si>
  <si>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b) Clay Fill</t>
  </si>
  <si>
    <t>b) Zone 3</t>
  </si>
  <si>
    <t>b) Lip curb &amp; gutter/Modifed Barrier Curb</t>
  </si>
  <si>
    <t>c) Ramp curb</t>
  </si>
  <si>
    <t>E6</t>
  </si>
  <si>
    <t>E20</t>
  </si>
  <si>
    <t>E30</t>
  </si>
  <si>
    <t>E29</t>
  </si>
  <si>
    <t xml:space="preserve">Plugging and Abandoning Existing 350 Poly Force Main River Crossing </t>
  </si>
  <si>
    <t>E27</t>
  </si>
  <si>
    <t>E21, E22</t>
  </si>
  <si>
    <t>E23, E24, E25</t>
  </si>
  <si>
    <t>B17</t>
  </si>
  <si>
    <t>Watermain Repair - Repair Clamp</t>
  </si>
  <si>
    <t>i) 300 mm long with Class 5 backfill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</si>
</sst>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#,##0;[Red]\-&quot;$&quot;#,##0"/>
    <numFmt numFmtId="164" formatCode="&quot;$&quot;#,##0.00_);\(&quot;$&quot;#,##0.00\)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&quot;Subtotal: &quot;#\ ###\ ##0.00;;&quot;Subtotal: Nil&quot;;@"/>
    <numFmt numFmtId="178" formatCode="#,##0.0"/>
    <numFmt numFmtId="179" formatCode="&quot;$&quot;#,##0"/>
  </numFmts>
  <fonts count="4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Calibri"/>
      <family val="2"/>
    </font>
    <font>
      <b/>
      <u/>
      <sz val="12"/>
      <color indexed="8"/>
      <name val="Arial"/>
      <family val="2"/>
    </font>
    <font>
      <b/>
      <sz val="10"/>
      <color theme="1"/>
      <name val="MS Sans Serif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0" fillId="24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3" fillId="0" borderId="0" applyFill="0">
      <alignment horizontal="right" vertical="top"/>
    </xf>
    <xf numFmtId="0" fontId="23" fillId="0" borderId="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167" fontId="24" fillId="0" borderId="11" applyFill="0">
      <alignment horizontal="right" vertical="top"/>
    </xf>
    <xf numFmtId="167" fontId="24" fillId="0" borderId="11" applyFill="0">
      <alignment horizontal="right" vertical="top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5" fillId="0" borderId="12" applyFill="0">
      <alignment horizontal="center" vertical="center" wrapText="1"/>
    </xf>
    <xf numFmtId="0" fontId="25" fillId="0" borderId="12" applyFill="0">
      <alignment horizontal="center" vertical="center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165" fontId="27" fillId="0" borderId="13" applyFill="0">
      <alignment horizontal="centerContinuous" wrapText="1"/>
    </xf>
    <xf numFmtId="165" fontId="27" fillId="0" borderId="13" applyFill="0">
      <alignment horizontal="centerContinuous" wrapText="1"/>
    </xf>
    <xf numFmtId="165" fontId="24" fillId="0" borderId="10" applyFill="0">
      <alignment horizontal="center" vertical="top" wrapText="1"/>
    </xf>
    <xf numFmtId="165" fontId="24" fillId="0" borderId="10" applyFill="0">
      <alignment horizontal="center" vertical="top" wrapText="1"/>
    </xf>
    <xf numFmtId="165" fontId="24" fillId="0" borderId="10" applyFill="0">
      <alignment horizontal="center" vertical="top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172" fontId="24" fillId="0" borderId="10" applyFill="0"/>
    <xf numFmtId="172" fontId="24" fillId="0" borderId="10" applyFill="0"/>
    <xf numFmtId="172" fontId="24" fillId="0" borderId="10" applyFill="0"/>
    <xf numFmtId="168" fontId="24" fillId="0" borderId="10" applyFill="0">
      <alignment horizontal="right"/>
      <protection locked="0"/>
    </xf>
    <xf numFmtId="168" fontId="24" fillId="0" borderId="10" applyFill="0">
      <alignment horizontal="right"/>
      <protection locked="0"/>
    </xf>
    <xf numFmtId="168" fontId="24" fillId="0" borderId="10" applyFill="0">
      <alignment horizontal="right"/>
      <protection locked="0"/>
    </xf>
    <xf numFmtId="166" fontId="24" fillId="0" borderId="10" applyFill="0">
      <alignment horizontal="right"/>
      <protection locked="0"/>
    </xf>
    <xf numFmtId="166" fontId="24" fillId="0" borderId="10" applyFill="0">
      <alignment horizontal="right"/>
      <protection locked="0"/>
    </xf>
    <xf numFmtId="166" fontId="24" fillId="0" borderId="10" applyFill="0">
      <alignment horizontal="right"/>
      <protection locked="0"/>
    </xf>
    <xf numFmtId="166" fontId="24" fillId="0" borderId="10" applyFill="0"/>
    <xf numFmtId="166" fontId="24" fillId="0" borderId="10" applyFill="0"/>
    <xf numFmtId="166" fontId="24" fillId="0" borderId="10" applyFill="0"/>
    <xf numFmtId="166" fontId="24" fillId="0" borderId="12" applyFill="0">
      <alignment horizontal="right"/>
    </xf>
    <xf numFmtId="166" fontId="24" fillId="0" borderId="12" applyFill="0">
      <alignment horizontal="right"/>
    </xf>
    <xf numFmtId="0" fontId="5" fillId="20" borderId="1" applyNumberFormat="0" applyAlignment="0" applyProtection="0"/>
    <xf numFmtId="0" fontId="6" fillId="21" borderId="2" applyNumberFormat="0" applyAlignment="0" applyProtection="0"/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2" fillId="0" borderId="0"/>
    <xf numFmtId="0" fontId="21" fillId="24" borderId="0"/>
    <xf numFmtId="0" fontId="22" fillId="0" borderId="0"/>
    <xf numFmtId="0" fontId="19" fillId="0" borderId="0"/>
    <xf numFmtId="0" fontId="21" fillId="23" borderId="7" applyNumberFormat="0" applyFont="0" applyAlignment="0" applyProtection="0"/>
    <xf numFmtId="174" fontId="25" fillId="0" borderId="12" applyNumberFormat="0" applyFont="0" applyFill="0" applyBorder="0" applyAlignment="0" applyProtection="0">
      <alignment horizontal="center" vertical="top" wrapText="1"/>
    </xf>
    <xf numFmtId="174" fontId="25" fillId="0" borderId="12" applyNumberFormat="0" applyFont="0" applyFill="0" applyBorder="0" applyAlignment="0" applyProtection="0">
      <alignment horizontal="center" vertical="top" wrapText="1"/>
    </xf>
    <xf numFmtId="0" fontId="15" fillId="20" borderId="8" applyNumberFormat="0" applyAlignment="0" applyProtection="0"/>
    <xf numFmtId="0" fontId="29" fillId="0" borderId="0">
      <alignment horizontal="right"/>
    </xf>
    <xf numFmtId="0" fontId="29" fillId="0" borderId="0">
      <alignment horizontal="right"/>
    </xf>
    <xf numFmtId="0" fontId="16" fillId="0" borderId="0" applyNumberFormat="0" applyFill="0" applyBorder="0" applyAlignment="0" applyProtection="0"/>
    <xf numFmtId="0" fontId="24" fillId="0" borderId="0" applyFill="0">
      <alignment horizontal="left"/>
    </xf>
    <xf numFmtId="0" fontId="24" fillId="0" borderId="0" applyFill="0">
      <alignment horizontal="left"/>
    </xf>
    <xf numFmtId="0" fontId="30" fillId="0" borderId="0" applyFill="0">
      <alignment horizontal="centerContinuous" vertical="center"/>
    </xf>
    <xf numFmtId="0" fontId="30" fillId="0" borderId="0" applyFill="0">
      <alignment horizontal="centerContinuous" vertical="center"/>
    </xf>
    <xf numFmtId="171" fontId="31" fillId="0" borderId="0" applyFill="0">
      <alignment horizontal="centerContinuous" vertical="center"/>
    </xf>
    <xf numFmtId="171" fontId="31" fillId="0" borderId="0" applyFill="0">
      <alignment horizontal="centerContinuous" vertical="center"/>
    </xf>
    <xf numFmtId="173" fontId="31" fillId="0" borderId="0" applyFill="0">
      <alignment horizontal="centerContinuous" vertical="center"/>
    </xf>
    <xf numFmtId="173" fontId="31" fillId="0" borderId="0" applyFill="0">
      <alignment horizontal="centerContinuous" vertical="center"/>
    </xf>
    <xf numFmtId="0" fontId="24" fillId="0" borderId="12">
      <alignment horizontal="centerContinuous" wrapText="1"/>
    </xf>
    <xf numFmtId="0" fontId="24" fillId="0" borderId="12">
      <alignment horizontal="centerContinuous" wrapText="1"/>
    </xf>
    <xf numFmtId="169" fontId="32" fillId="0" borderId="0" applyFill="0">
      <alignment horizontal="left"/>
    </xf>
    <xf numFmtId="169" fontId="32" fillId="0" borderId="0" applyFill="0">
      <alignment horizontal="left"/>
    </xf>
    <xf numFmtId="170" fontId="33" fillId="0" borderId="0" applyFill="0">
      <alignment horizontal="right"/>
    </xf>
    <xf numFmtId="170" fontId="33" fillId="0" borderId="0" applyFill="0">
      <alignment horizontal="right"/>
    </xf>
    <xf numFmtId="0" fontId="24" fillId="0" borderId="14" applyFill="0"/>
    <xf numFmtId="0" fontId="24" fillId="0" borderId="14" applyFill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5" fillId="24" borderId="0"/>
    <xf numFmtId="0" fontId="20" fillId="24" borderId="0"/>
    <xf numFmtId="0" fontId="20" fillId="23" borderId="7" applyNumberFormat="0" applyFont="0" applyAlignment="0" applyProtection="0"/>
    <xf numFmtId="0" fontId="20" fillId="24" borderId="0"/>
    <xf numFmtId="0" fontId="41" fillId="24" borderId="0"/>
    <xf numFmtId="0" fontId="1" fillId="0" borderId="0"/>
    <xf numFmtId="0" fontId="1" fillId="0" borderId="0"/>
  </cellStyleXfs>
  <cellXfs count="117">
    <xf numFmtId="0" fontId="0" fillId="0" borderId="0" xfId="0"/>
    <xf numFmtId="0" fontId="35" fillId="0" borderId="0" xfId="110" applyFill="1"/>
    <xf numFmtId="0" fontId="35" fillId="0" borderId="0" xfId="110" applyFill="1" applyAlignment="1">
      <alignment vertical="top"/>
    </xf>
    <xf numFmtId="3" fontId="35" fillId="0" borderId="0" xfId="110" applyNumberFormat="1" applyFill="1"/>
    <xf numFmtId="0" fontId="35" fillId="0" borderId="0" xfId="110" applyFill="1" applyAlignment="1">
      <alignment horizontal="right"/>
    </xf>
    <xf numFmtId="0" fontId="35" fillId="0" borderId="0" xfId="110" applyFill="1" applyAlignment="1">
      <alignment horizontal="center"/>
    </xf>
    <xf numFmtId="164" fontId="36" fillId="0" borderId="0" xfId="110" applyNumberFormat="1" applyFont="1" applyFill="1" applyAlignment="1" applyProtection="1">
      <alignment horizontal="centerContinuous" vertical="center"/>
      <protection locked="0"/>
    </xf>
    <xf numFmtId="164" fontId="37" fillId="0" borderId="0" xfId="110" applyNumberFormat="1" applyFont="1" applyFill="1" applyAlignment="1" applyProtection="1">
      <alignment horizontal="centerContinuous" vertical="center"/>
      <protection locked="0"/>
    </xf>
    <xf numFmtId="164" fontId="35" fillId="0" borderId="0" xfId="110" applyNumberFormat="1" applyFill="1" applyAlignment="1" applyProtection="1">
      <alignment horizontal="right"/>
      <protection locked="0"/>
    </xf>
    <xf numFmtId="164" fontId="35" fillId="0" borderId="16" xfId="110" applyNumberFormat="1" applyFill="1" applyBorder="1" applyAlignment="1" applyProtection="1">
      <alignment horizontal="center"/>
      <protection locked="0"/>
    </xf>
    <xf numFmtId="164" fontId="35" fillId="0" borderId="19" xfId="110" applyNumberFormat="1" applyFill="1" applyBorder="1" applyAlignment="1" applyProtection="1">
      <alignment horizontal="right"/>
      <protection locked="0"/>
    </xf>
    <xf numFmtId="4" fontId="38" fillId="0" borderId="15" xfId="113" applyNumberFormat="1" applyFont="1" applyFill="1" applyBorder="1" applyAlignment="1">
      <alignment horizontal="center" vertical="top" wrapText="1"/>
    </xf>
    <xf numFmtId="0" fontId="42" fillId="0" borderId="28" xfId="0" applyFont="1" applyBorder="1" applyAlignment="1">
      <alignment horizontal="center" vertical="center"/>
    </xf>
    <xf numFmtId="0" fontId="40" fillId="0" borderId="0" xfId="113" applyFont="1" applyFill="1" applyAlignment="1">
      <alignment vertical="top" wrapText="1"/>
    </xf>
    <xf numFmtId="0" fontId="20" fillId="0" borderId="0" xfId="113" applyFill="1"/>
    <xf numFmtId="177" fontId="38" fillId="0" borderId="15" xfId="113" applyNumberFormat="1" applyFont="1" applyFill="1" applyBorder="1" applyAlignment="1">
      <alignment horizontal="center" vertical="top"/>
    </xf>
    <xf numFmtId="0" fontId="20" fillId="0" borderId="3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164" fontId="20" fillId="0" borderId="23" xfId="0" applyNumberFormat="1" applyFont="1" applyBorder="1" applyAlignment="1" applyProtection="1">
      <alignment horizontal="right" vertical="center"/>
      <protection locked="0"/>
    </xf>
    <xf numFmtId="164" fontId="20" fillId="0" borderId="31" xfId="0" applyNumberFormat="1" applyFont="1" applyBorder="1" applyAlignment="1">
      <alignment horizontal="right" vertical="center"/>
    </xf>
    <xf numFmtId="0" fontId="40" fillId="0" borderId="0" xfId="113" applyFont="1" applyFill="1" applyAlignment="1">
      <alignment horizontal="left" vertical="center" wrapText="1"/>
    </xf>
    <xf numFmtId="0" fontId="20" fillId="0" borderId="0" xfId="113" applyFill="1" applyAlignment="1">
      <alignment vertical="center"/>
    </xf>
    <xf numFmtId="4" fontId="38" fillId="0" borderId="15" xfId="113" applyNumberFormat="1" applyFont="1" applyFill="1" applyBorder="1" applyAlignment="1">
      <alignment horizontal="center" vertical="top"/>
    </xf>
    <xf numFmtId="0" fontId="39" fillId="0" borderId="10" xfId="113" applyFont="1" applyFill="1" applyBorder="1" applyAlignment="1">
      <alignment horizontal="center" vertical="center" wrapText="1"/>
    </xf>
    <xf numFmtId="3" fontId="39" fillId="0" borderId="10" xfId="113" applyNumberFormat="1" applyFont="1" applyFill="1" applyBorder="1" applyAlignment="1">
      <alignment horizontal="center" vertical="center"/>
    </xf>
    <xf numFmtId="176" fontId="39" fillId="0" borderId="10" xfId="113" applyNumberFormat="1" applyFont="1" applyFill="1" applyBorder="1" applyAlignment="1" applyProtection="1">
      <alignment horizontal="right" vertical="center"/>
      <protection locked="0"/>
    </xf>
    <xf numFmtId="176" fontId="39" fillId="0" borderId="32" xfId="113" applyNumberFormat="1" applyFont="1" applyFill="1" applyBorder="1" applyAlignment="1">
      <alignment horizontal="right" vertical="center"/>
    </xf>
    <xf numFmtId="175" fontId="39" fillId="0" borderId="33" xfId="113" applyNumberFormat="1" applyFont="1" applyFill="1" applyBorder="1" applyAlignment="1">
      <alignment horizontal="left" vertical="top" wrapText="1"/>
    </xf>
    <xf numFmtId="165" fontId="39" fillId="0" borderId="10" xfId="113" applyNumberFormat="1" applyFont="1" applyFill="1" applyBorder="1" applyAlignment="1">
      <alignment horizontal="center" vertical="center" wrapText="1"/>
    </xf>
    <xf numFmtId="3" fontId="39" fillId="0" borderId="10" xfId="113" applyNumberFormat="1" applyFont="1" applyFill="1" applyBorder="1" applyAlignment="1">
      <alignment horizontal="center" vertical="center" wrapText="1"/>
    </xf>
    <xf numFmtId="0" fontId="20" fillId="0" borderId="0" xfId="113" applyFill="1" applyAlignment="1">
      <alignment horizontal="right"/>
    </xf>
    <xf numFmtId="0" fontId="42" fillId="0" borderId="34" xfId="0" applyFont="1" applyBorder="1" applyAlignment="1">
      <alignment horizontal="center" vertical="center"/>
    </xf>
    <xf numFmtId="176" fontId="43" fillId="0" borderId="37" xfId="0" applyNumberFormat="1" applyFont="1" applyBorder="1" applyAlignment="1">
      <alignment vertical="center" wrapText="1"/>
    </xf>
    <xf numFmtId="0" fontId="20" fillId="0" borderId="0" xfId="113" applyFill="1" applyAlignment="1">
      <alignment wrapText="1"/>
    </xf>
    <xf numFmtId="0" fontId="42" fillId="0" borderId="40" xfId="0" applyFont="1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0" fontId="45" fillId="0" borderId="27" xfId="0" applyFont="1" applyBorder="1" applyAlignment="1">
      <alignment vertical="center"/>
    </xf>
    <xf numFmtId="0" fontId="45" fillId="0" borderId="0" xfId="0" applyFont="1"/>
    <xf numFmtId="0" fontId="42" fillId="0" borderId="41" xfId="0" applyFont="1" applyBorder="1" applyAlignment="1">
      <alignment horizontal="center" vertical="center"/>
    </xf>
    <xf numFmtId="164" fontId="20" fillId="0" borderId="23" xfId="113" applyNumberFormat="1" applyFill="1" applyBorder="1" applyAlignment="1">
      <alignment horizontal="right"/>
    </xf>
    <xf numFmtId="0" fontId="20" fillId="0" borderId="15" xfId="0" applyFont="1" applyBorder="1" applyAlignment="1">
      <alignment horizontal="left" vertical="center" wrapText="1" indent="1"/>
    </xf>
    <xf numFmtId="0" fontId="20" fillId="0" borderId="15" xfId="0" applyFont="1" applyBorder="1" applyAlignment="1">
      <alignment horizontal="left" vertical="center" wrapText="1" indent="2"/>
    </xf>
    <xf numFmtId="178" fontId="39" fillId="0" borderId="10" xfId="113" applyNumberFormat="1" applyFont="1" applyFill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/>
    </xf>
    <xf numFmtId="165" fontId="39" fillId="0" borderId="10" xfId="113" applyNumberFormat="1" applyFont="1" applyFill="1" applyBorder="1" applyAlignment="1">
      <alignment horizontal="left" vertical="center" wrapText="1" indent="1"/>
    </xf>
    <xf numFmtId="165" fontId="39" fillId="0" borderId="10" xfId="113" applyNumberFormat="1" applyFont="1" applyFill="1" applyBorder="1" applyAlignment="1">
      <alignment horizontal="left" vertical="center" wrapText="1" indent="2"/>
    </xf>
    <xf numFmtId="179" fontId="20" fillId="0" borderId="0" xfId="113" applyNumberFormat="1" applyFill="1"/>
    <xf numFmtId="0" fontId="34" fillId="0" borderId="0" xfId="113" applyFont="1" applyFill="1"/>
    <xf numFmtId="1" fontId="34" fillId="0" borderId="0" xfId="113" applyNumberFormat="1" applyFont="1" applyFill="1"/>
    <xf numFmtId="6" fontId="20" fillId="0" borderId="0" xfId="113" applyNumberFormat="1" applyFill="1"/>
    <xf numFmtId="4" fontId="38" fillId="0" borderId="0" xfId="113" applyNumberFormat="1" applyFont="1" applyFill="1" applyAlignment="1">
      <alignment horizontal="center" vertical="top"/>
    </xf>
    <xf numFmtId="0" fontId="20" fillId="0" borderId="33" xfId="0" applyFont="1" applyBorder="1" applyAlignment="1">
      <alignment horizontal="center" vertical="center" wrapText="1"/>
    </xf>
    <xf numFmtId="0" fontId="46" fillId="0" borderId="0" xfId="113" applyFont="1" applyFill="1" applyAlignment="1">
      <alignment horizontal="right" vertical="center" wrapText="1"/>
    </xf>
    <xf numFmtId="176" fontId="43" fillId="0" borderId="48" xfId="0" applyNumberFormat="1" applyFont="1" applyBorder="1" applyAlignment="1">
      <alignment vertical="center" wrapText="1"/>
    </xf>
    <xf numFmtId="0" fontId="45" fillId="0" borderId="45" xfId="0" applyFont="1" applyBorder="1"/>
    <xf numFmtId="164" fontId="20" fillId="0" borderId="23" xfId="0" applyNumberFormat="1" applyFont="1" applyBorder="1" applyAlignment="1">
      <alignment horizontal="right" vertical="center"/>
    </xf>
    <xf numFmtId="176" fontId="39" fillId="0" borderId="10" xfId="113" applyNumberFormat="1" applyFont="1" applyFill="1" applyBorder="1" applyAlignment="1">
      <alignment horizontal="right" vertical="center"/>
    </xf>
    <xf numFmtId="1" fontId="34" fillId="0" borderId="0" xfId="110" applyNumberFormat="1" applyFont="1" applyFill="1" applyAlignment="1">
      <alignment horizontal="centerContinuous" vertical="top"/>
    </xf>
    <xf numFmtId="0" fontId="34" fillId="0" borderId="0" xfId="110" applyFont="1" applyFill="1" applyAlignment="1">
      <alignment horizontal="centerContinuous" vertical="center"/>
    </xf>
    <xf numFmtId="3" fontId="34" fillId="0" borderId="0" xfId="110" applyNumberFormat="1" applyFont="1" applyFill="1" applyAlignment="1">
      <alignment horizontal="centerContinuous" vertical="center"/>
    </xf>
    <xf numFmtId="164" fontId="36" fillId="0" borderId="0" xfId="110" applyNumberFormat="1" applyFont="1" applyFill="1" applyAlignment="1">
      <alignment horizontal="centerContinuous" vertical="center"/>
    </xf>
    <xf numFmtId="1" fontId="35" fillId="0" borderId="0" xfId="110" applyNumberFormat="1" applyFill="1" applyAlignment="1">
      <alignment horizontal="centerContinuous" vertical="top"/>
    </xf>
    <xf numFmtId="0" fontId="35" fillId="0" borderId="0" xfId="110" applyFill="1" applyAlignment="1">
      <alignment horizontal="centerContinuous" vertical="center"/>
    </xf>
    <xf numFmtId="3" fontId="35" fillId="0" borderId="0" xfId="110" applyNumberFormat="1" applyFill="1" applyAlignment="1">
      <alignment horizontal="centerContinuous" vertical="center"/>
    </xf>
    <xf numFmtId="164" fontId="37" fillId="0" borderId="0" xfId="110" applyNumberFormat="1" applyFont="1" applyFill="1" applyAlignment="1">
      <alignment horizontal="centerContinuous" vertical="center"/>
    </xf>
    <xf numFmtId="164" fontId="35" fillId="0" borderId="0" xfId="110" applyNumberFormat="1" applyFill="1" applyAlignment="1">
      <alignment horizontal="centerContinuous" vertical="center"/>
    </xf>
    <xf numFmtId="2" fontId="35" fillId="0" borderId="0" xfId="110" applyNumberFormat="1" applyFill="1" applyAlignment="1">
      <alignment horizontal="centerContinuous"/>
    </xf>
    <xf numFmtId="0" fontId="35" fillId="0" borderId="16" xfId="110" applyFill="1" applyBorder="1" applyAlignment="1">
      <alignment horizontal="center" vertical="top"/>
    </xf>
    <xf numFmtId="0" fontId="35" fillId="0" borderId="17" xfId="110" applyFill="1" applyBorder="1" applyAlignment="1">
      <alignment horizontal="center"/>
    </xf>
    <xf numFmtId="0" fontId="35" fillId="0" borderId="16" xfId="110" applyFill="1" applyBorder="1" applyAlignment="1">
      <alignment horizontal="center"/>
    </xf>
    <xf numFmtId="0" fontId="35" fillId="0" borderId="18" xfId="110" applyFill="1" applyBorder="1" applyAlignment="1">
      <alignment horizontal="center"/>
    </xf>
    <xf numFmtId="3" fontId="35" fillId="0" borderId="18" xfId="110" applyNumberFormat="1" applyFill="1" applyBorder="1" applyAlignment="1">
      <alignment horizontal="center"/>
    </xf>
    <xf numFmtId="164" fontId="35" fillId="0" borderId="18" xfId="110" applyNumberFormat="1" applyFill="1" applyBorder="1" applyAlignment="1">
      <alignment horizontal="right"/>
    </xf>
    <xf numFmtId="0" fontId="35" fillId="0" borderId="20" xfId="110" applyFill="1" applyBorder="1" applyAlignment="1">
      <alignment vertical="top"/>
    </xf>
    <xf numFmtId="0" fontId="35" fillId="0" borderId="21" xfId="110" applyFill="1" applyBorder="1"/>
    <xf numFmtId="0" fontId="35" fillId="0" borderId="20" xfId="110" applyFill="1" applyBorder="1" applyAlignment="1">
      <alignment horizontal="center"/>
    </xf>
    <xf numFmtId="0" fontId="35" fillId="0" borderId="22" xfId="110" applyFill="1" applyBorder="1"/>
    <xf numFmtId="3" fontId="35" fillId="0" borderId="22" xfId="110" applyNumberFormat="1" applyFill="1" applyBorder="1" applyAlignment="1">
      <alignment horizontal="center"/>
    </xf>
    <xf numFmtId="164" fontId="35" fillId="0" borderId="22" xfId="110" applyNumberFormat="1" applyFill="1" applyBorder="1" applyAlignment="1">
      <alignment horizontal="right"/>
    </xf>
    <xf numFmtId="0" fontId="35" fillId="0" borderId="22" xfId="110" applyFill="1" applyBorder="1" applyAlignment="1">
      <alignment horizontal="right"/>
    </xf>
    <xf numFmtId="1" fontId="43" fillId="0" borderId="26" xfId="0" applyNumberFormat="1" applyFont="1" applyBorder="1" applyAlignment="1">
      <alignment horizontal="left" vertical="center" wrapText="1"/>
    </xf>
    <xf numFmtId="1" fontId="43" fillId="0" borderId="25" xfId="0" applyNumberFormat="1" applyFont="1" applyBorder="1" applyAlignment="1">
      <alignment horizontal="left" vertical="center" wrapText="1"/>
    </xf>
    <xf numFmtId="1" fontId="43" fillId="0" borderId="29" xfId="0" applyNumberFormat="1" applyFont="1" applyBorder="1" applyAlignment="1">
      <alignment horizontal="left" vertical="center" wrapText="1"/>
    </xf>
    <xf numFmtId="1" fontId="43" fillId="0" borderId="35" xfId="0" applyNumberFormat="1" applyFont="1" applyBorder="1" applyAlignment="1">
      <alignment horizontal="left" vertical="center" wrapText="1"/>
    </xf>
    <xf numFmtId="1" fontId="43" fillId="0" borderId="36" xfId="0" applyNumberFormat="1" applyFont="1" applyBorder="1" applyAlignment="1">
      <alignment horizontal="left" vertical="center" wrapText="1"/>
    </xf>
    <xf numFmtId="1" fontId="43" fillId="0" borderId="36" xfId="0" applyNumberFormat="1" applyFont="1" applyBorder="1" applyAlignment="1">
      <alignment horizontal="right" vertical="center" wrapText="1"/>
    </xf>
    <xf numFmtId="0" fontId="34" fillId="0" borderId="42" xfId="113" applyFont="1" applyFill="1" applyBorder="1"/>
    <xf numFmtId="0" fontId="34" fillId="0" borderId="43" xfId="113" applyFont="1" applyFill="1" applyBorder="1"/>
    <xf numFmtId="164" fontId="34" fillId="0" borderId="43" xfId="113" applyNumberFormat="1" applyFont="1" applyFill="1" applyBorder="1" applyAlignment="1">
      <alignment horizontal="center"/>
    </xf>
    <xf numFmtId="164" fontId="34" fillId="0" borderId="47" xfId="113" applyNumberFormat="1" applyFont="1" applyFill="1" applyBorder="1" applyAlignment="1">
      <alignment horizontal="center"/>
    </xf>
    <xf numFmtId="1" fontId="43" fillId="0" borderId="38" xfId="0" applyNumberFormat="1" applyFont="1" applyBorder="1" applyAlignment="1">
      <alignment horizontal="left" vertical="center" wrapText="1"/>
    </xf>
    <xf numFmtId="1" fontId="43" fillId="0" borderId="24" xfId="0" applyNumberFormat="1" applyFont="1" applyBorder="1" applyAlignment="1">
      <alignment horizontal="left" vertical="center" wrapText="1"/>
    </xf>
    <xf numFmtId="1" fontId="43" fillId="0" borderId="39" xfId="0" applyNumberFormat="1" applyFont="1" applyBorder="1" applyAlignment="1">
      <alignment horizontal="left" vertical="center" wrapText="1"/>
    </xf>
    <xf numFmtId="176" fontId="42" fillId="0" borderId="44" xfId="0" applyNumberFormat="1" applyFont="1" applyBorder="1" applyAlignment="1">
      <alignment horizontal="center" vertical="center" wrapText="1"/>
    </xf>
    <xf numFmtId="176" fontId="42" fillId="0" borderId="45" xfId="0" applyNumberFormat="1" applyFont="1" applyBorder="1" applyAlignment="1">
      <alignment horizontal="center" vertical="center" wrapText="1"/>
    </xf>
    <xf numFmtId="1" fontId="34" fillId="0" borderId="44" xfId="113" applyNumberFormat="1" applyFont="1" applyFill="1" applyBorder="1" applyAlignment="1">
      <alignment horizontal="left" vertical="center" wrapText="1"/>
    </xf>
    <xf numFmtId="1" fontId="34" fillId="0" borderId="44" xfId="113" applyNumberFormat="1" applyFont="1" applyFill="1" applyBorder="1" applyAlignment="1">
      <alignment horizontal="left" vertical="center"/>
    </xf>
    <xf numFmtId="0" fontId="20" fillId="0" borderId="0" xfId="113" applyFill="1" applyAlignment="1" applyProtection="1">
      <alignment horizontal="right"/>
    </xf>
    <xf numFmtId="0" fontId="20" fillId="0" borderId="30" xfId="0" applyFont="1" applyBorder="1" applyAlignment="1" applyProtection="1">
      <alignment horizontal="center" vertical="center" wrapText="1"/>
    </xf>
    <xf numFmtId="0" fontId="20" fillId="0" borderId="15" xfId="0" applyFont="1" applyBorder="1" applyAlignment="1" applyProtection="1">
      <alignment horizontal="left" vertical="center" wrapText="1"/>
    </xf>
    <xf numFmtId="0" fontId="20" fillId="0" borderId="15" xfId="0" applyFont="1" applyBorder="1" applyAlignment="1" applyProtection="1">
      <alignment horizontal="center" vertical="center" wrapText="1"/>
    </xf>
    <xf numFmtId="0" fontId="39" fillId="0" borderId="10" xfId="113" applyFont="1" applyFill="1" applyBorder="1" applyAlignment="1" applyProtection="1">
      <alignment horizontal="center" vertical="center" wrapText="1"/>
    </xf>
    <xf numFmtId="3" fontId="39" fillId="0" borderId="10" xfId="113" applyNumberFormat="1" applyFont="1" applyFill="1" applyBorder="1" applyAlignment="1" applyProtection="1">
      <alignment horizontal="center" vertical="center"/>
    </xf>
    <xf numFmtId="176" fontId="39" fillId="0" borderId="10" xfId="113" applyNumberFormat="1" applyFont="1" applyFill="1" applyBorder="1" applyAlignment="1" applyProtection="1">
      <alignment horizontal="right" vertical="center"/>
    </xf>
    <xf numFmtId="176" fontId="39" fillId="0" borderId="32" xfId="113" applyNumberFormat="1" applyFont="1" applyFill="1" applyBorder="1" applyAlignment="1" applyProtection="1">
      <alignment horizontal="right" vertical="center"/>
    </xf>
    <xf numFmtId="0" fontId="20" fillId="0" borderId="0" xfId="113" applyFill="1" applyAlignment="1" applyProtection="1">
      <alignment vertical="center"/>
    </xf>
    <xf numFmtId="0" fontId="20" fillId="0" borderId="0" xfId="113" applyFill="1" applyProtection="1"/>
    <xf numFmtId="175" fontId="39" fillId="0" borderId="33" xfId="113" applyNumberFormat="1" applyFont="1" applyFill="1" applyBorder="1" applyAlignment="1" applyProtection="1">
      <alignment horizontal="left" vertical="top" wrapText="1"/>
    </xf>
    <xf numFmtId="165" fontId="39" fillId="0" borderId="10" xfId="113" applyNumberFormat="1" applyFont="1" applyFill="1" applyBorder="1" applyAlignment="1" applyProtection="1">
      <alignment horizontal="left" vertical="center" wrapText="1" indent="1"/>
    </xf>
    <xf numFmtId="165" fontId="39" fillId="0" borderId="10" xfId="113" applyNumberFormat="1" applyFont="1" applyFill="1" applyBorder="1" applyAlignment="1" applyProtection="1">
      <alignment horizontal="center" vertical="center" wrapText="1"/>
    </xf>
    <xf numFmtId="3" fontId="39" fillId="0" borderId="10" xfId="113" applyNumberFormat="1" applyFont="1" applyFill="1" applyBorder="1" applyAlignment="1" applyProtection="1">
      <alignment horizontal="center" vertical="center" wrapText="1"/>
    </xf>
    <xf numFmtId="164" fontId="20" fillId="0" borderId="23" xfId="0" applyNumberFormat="1" applyFont="1" applyBorder="1" applyAlignment="1" applyProtection="1">
      <alignment horizontal="right" vertical="center"/>
    </xf>
    <xf numFmtId="0" fontId="20" fillId="0" borderId="0" xfId="113" applyFill="1" applyAlignment="1" applyProtection="1">
      <alignment wrapText="1"/>
    </xf>
    <xf numFmtId="4" fontId="38" fillId="0" borderId="15" xfId="113" applyNumberFormat="1" applyFont="1" applyFill="1" applyBorder="1" applyAlignment="1" applyProtection="1">
      <alignment horizontal="center" vertical="top"/>
    </xf>
    <xf numFmtId="165" fontId="39" fillId="0" borderId="10" xfId="113" applyNumberFormat="1" applyFont="1" applyFill="1" applyBorder="1" applyAlignment="1" applyProtection="1">
      <alignment horizontal="left" vertical="center" wrapText="1" indent="2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10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Dept\Mun\Info%20-%20Clients\City%20of%20Winnipeg\COW%20Average%20Unit%20Prices\2022\WWD\Form%20B%20-%20Bid%20Opp%20(2022).xls" TargetMode="External"/><Relationship Id="rId1" Type="http://schemas.openxmlformats.org/officeDocument/2006/relationships/externalLinkPath" Target="file:///P:\Dept\Mun\Info%20-%20Clients\City%20of%20Winnipeg\COW%20Average%20Unit%20Prices\2022\WWD\Form%20B%20-%20Bid%20Opp%20(202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rections"/>
      <sheetName val="Form B"/>
      <sheetName val="Items"/>
      <sheetName val="Numbering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02"/>
  <sheetViews>
    <sheetView showZeros="0" tabSelected="1" showOutlineSymbols="0" topLeftCell="B82" zoomScale="70" zoomScaleNormal="70" zoomScaleSheetLayoutView="70" workbookViewId="0">
      <selection activeCell="G97" sqref="G97"/>
    </sheetView>
  </sheetViews>
  <sheetFormatPr defaultColWidth="13.5703125" defaultRowHeight="15" x14ac:dyDescent="0.2"/>
  <cols>
    <col min="1" max="1" width="14.42578125" style="4" hidden="1" customWidth="1"/>
    <col min="2" max="2" width="11.28515625" style="2" customWidth="1"/>
    <col min="3" max="3" width="47.28515625" style="1" customWidth="1"/>
    <col min="4" max="4" width="16.42578125" style="5" customWidth="1"/>
    <col min="5" max="5" width="8.7109375" style="1" customWidth="1"/>
    <col min="6" max="6" width="15.140625" style="3" customWidth="1"/>
    <col min="7" max="7" width="15.140625" style="4" customWidth="1"/>
    <col min="8" max="8" width="21.5703125" style="4" customWidth="1"/>
    <col min="9" max="9" width="16.5703125" style="1" customWidth="1"/>
    <col min="10" max="10" width="13.42578125" style="1" bestFit="1" customWidth="1"/>
    <col min="11" max="11" width="44.85546875" style="1" bestFit="1" customWidth="1"/>
    <col min="12" max="14" width="13.5703125" style="1"/>
    <col min="15" max="15" width="22.28515625" style="1" customWidth="1"/>
    <col min="16" max="16" width="25.140625" style="1" bestFit="1" customWidth="1"/>
    <col min="17" max="17" width="13.5703125" style="1"/>
    <col min="18" max="18" width="24.7109375" style="1" bestFit="1" customWidth="1"/>
    <col min="19" max="16384" width="13.5703125" style="1"/>
  </cols>
  <sheetData>
    <row r="1" spans="1:10" ht="16.5" thickBot="1" x14ac:dyDescent="0.25">
      <c r="A1" s="6"/>
      <c r="B1" s="59" t="s">
        <v>2</v>
      </c>
      <c r="C1" s="60"/>
      <c r="D1" s="60"/>
      <c r="E1" s="60"/>
      <c r="F1" s="61"/>
      <c r="G1" s="62"/>
      <c r="H1" s="60"/>
    </row>
    <row r="2" spans="1:10" x14ac:dyDescent="0.2">
      <c r="A2" s="7"/>
      <c r="B2" s="63" t="s">
        <v>15</v>
      </c>
      <c r="C2" s="64"/>
      <c r="D2" s="64"/>
      <c r="E2" s="64"/>
      <c r="F2" s="65"/>
      <c r="G2" s="66"/>
      <c r="H2" s="64"/>
    </row>
    <row r="3" spans="1:10" x14ac:dyDescent="0.2">
      <c r="A3" s="8"/>
      <c r="B3" s="2" t="s">
        <v>0</v>
      </c>
      <c r="D3" s="1"/>
      <c r="G3" s="67"/>
      <c r="H3" s="68"/>
    </row>
    <row r="4" spans="1:10" x14ac:dyDescent="0.2">
      <c r="A4" s="9" t="s">
        <v>16</v>
      </c>
      <c r="B4" s="69" t="s">
        <v>3</v>
      </c>
      <c r="C4" s="70" t="s">
        <v>4</v>
      </c>
      <c r="D4" s="71" t="s">
        <v>5</v>
      </c>
      <c r="E4" s="72" t="s">
        <v>6</v>
      </c>
      <c r="F4" s="73" t="s">
        <v>7</v>
      </c>
      <c r="G4" s="74" t="s">
        <v>8</v>
      </c>
      <c r="H4" s="72" t="s">
        <v>9</v>
      </c>
    </row>
    <row r="5" spans="1:10" ht="15.75" thickBot="1" x14ac:dyDescent="0.25">
      <c r="A5" s="10"/>
      <c r="B5" s="75"/>
      <c r="C5" s="76"/>
      <c r="D5" s="77" t="s">
        <v>10</v>
      </c>
      <c r="E5" s="78"/>
      <c r="F5" s="79" t="s">
        <v>11</v>
      </c>
      <c r="G5" s="80"/>
      <c r="H5" s="81"/>
    </row>
    <row r="6" spans="1:10" s="14" customFormat="1" ht="36" customHeight="1" thickTop="1" thickBot="1" x14ac:dyDescent="0.25">
      <c r="A6" s="11" t="s">
        <v>17</v>
      </c>
      <c r="B6" s="12" t="s">
        <v>12</v>
      </c>
      <c r="C6" s="82" t="s">
        <v>85</v>
      </c>
      <c r="D6" s="83"/>
      <c r="E6" s="83"/>
      <c r="F6" s="83"/>
      <c r="G6" s="83"/>
      <c r="H6" s="84"/>
      <c r="I6" s="54"/>
    </row>
    <row r="7" spans="1:10" s="14" customFormat="1" ht="36" customHeight="1" thickTop="1" x14ac:dyDescent="0.2">
      <c r="A7" s="24"/>
      <c r="B7" s="16" t="s">
        <v>23</v>
      </c>
      <c r="C7" s="19" t="s">
        <v>99</v>
      </c>
      <c r="D7" s="18" t="s">
        <v>151</v>
      </c>
      <c r="E7" s="25" t="s">
        <v>84</v>
      </c>
      <c r="F7" s="26">
        <v>1</v>
      </c>
      <c r="G7" s="20"/>
      <c r="H7" s="28">
        <f t="shared" ref="H7" si="0">ROUND(G7*F7,2)</f>
        <v>0</v>
      </c>
    </row>
    <row r="8" spans="1:10" s="14" customFormat="1" ht="36" customHeight="1" x14ac:dyDescent="0.2">
      <c r="A8" s="15" t="s">
        <v>18</v>
      </c>
      <c r="B8" s="16" t="s">
        <v>27</v>
      </c>
      <c r="C8" s="17" t="s">
        <v>69</v>
      </c>
      <c r="D8" s="18" t="s">
        <v>152</v>
      </c>
      <c r="E8" s="18"/>
      <c r="F8" s="18"/>
      <c r="G8" s="57"/>
      <c r="H8" s="21">
        <f>F8*G8</f>
        <v>0</v>
      </c>
      <c r="I8" s="13"/>
    </row>
    <row r="9" spans="1:10" s="14" customFormat="1" ht="36" customHeight="1" x14ac:dyDescent="0.2">
      <c r="A9" s="15"/>
      <c r="B9" s="16"/>
      <c r="C9" s="42" t="s">
        <v>70</v>
      </c>
      <c r="D9" s="18"/>
      <c r="E9" s="18"/>
      <c r="F9" s="18"/>
      <c r="G9" s="57"/>
      <c r="H9" s="21">
        <f t="shared" ref="H9:H10" si="1">F9*G9</f>
        <v>0</v>
      </c>
      <c r="I9" s="13"/>
    </row>
    <row r="10" spans="1:10" s="14" customFormat="1" ht="36" customHeight="1" x14ac:dyDescent="0.2">
      <c r="A10" s="15"/>
      <c r="B10" s="16"/>
      <c r="C10" s="43" t="s">
        <v>25</v>
      </c>
      <c r="D10" s="18"/>
      <c r="E10" s="18" t="s">
        <v>26</v>
      </c>
      <c r="F10" s="18">
        <v>185</v>
      </c>
      <c r="G10" s="20"/>
      <c r="H10" s="21">
        <f t="shared" si="1"/>
        <v>0</v>
      </c>
      <c r="I10" s="22"/>
      <c r="J10" s="23"/>
    </row>
    <row r="11" spans="1:10" s="14" customFormat="1" ht="45" x14ac:dyDescent="0.2">
      <c r="A11" s="15"/>
      <c r="B11" s="16"/>
      <c r="C11" s="43" t="s">
        <v>90</v>
      </c>
      <c r="D11" s="18"/>
      <c r="E11" s="18" t="s">
        <v>26</v>
      </c>
      <c r="F11" s="18">
        <v>15</v>
      </c>
      <c r="G11" s="20"/>
      <c r="H11" s="21">
        <f t="shared" ref="H11" si="2">F11*G11</f>
        <v>0</v>
      </c>
      <c r="I11" s="22"/>
      <c r="J11" s="23"/>
    </row>
    <row r="12" spans="1:10" s="14" customFormat="1" ht="36" customHeight="1" x14ac:dyDescent="0.2">
      <c r="A12" s="15" t="s">
        <v>18</v>
      </c>
      <c r="B12" s="16" t="s">
        <v>28</v>
      </c>
      <c r="C12" s="17" t="s">
        <v>71</v>
      </c>
      <c r="D12" s="18" t="s">
        <v>76</v>
      </c>
      <c r="E12" s="18"/>
      <c r="F12" s="18"/>
      <c r="G12" s="57"/>
      <c r="H12" s="21">
        <f>F12*G12</f>
        <v>0</v>
      </c>
      <c r="I12" s="13"/>
    </row>
    <row r="13" spans="1:10" s="14" customFormat="1" ht="36" customHeight="1" x14ac:dyDescent="0.2">
      <c r="A13" s="15"/>
      <c r="B13" s="16"/>
      <c r="C13" s="42" t="s">
        <v>72</v>
      </c>
      <c r="D13" s="18"/>
      <c r="E13" s="18"/>
      <c r="F13" s="18"/>
      <c r="G13" s="57"/>
      <c r="H13" s="21">
        <f t="shared" ref="H13:H14" si="3">F13*G13</f>
        <v>0</v>
      </c>
      <c r="I13" s="13"/>
    </row>
    <row r="14" spans="1:10" s="14" customFormat="1" ht="36" customHeight="1" x14ac:dyDescent="0.2">
      <c r="A14" s="15"/>
      <c r="B14" s="16"/>
      <c r="C14" s="43" t="s">
        <v>25</v>
      </c>
      <c r="D14" s="18"/>
      <c r="E14" s="18" t="s">
        <v>26</v>
      </c>
      <c r="F14" s="18">
        <v>110</v>
      </c>
      <c r="G14" s="20"/>
      <c r="H14" s="21">
        <f t="shared" si="3"/>
        <v>0</v>
      </c>
      <c r="I14" s="22"/>
      <c r="J14" s="23"/>
    </row>
    <row r="15" spans="1:10" s="14" customFormat="1" ht="36" customHeight="1" x14ac:dyDescent="0.2">
      <c r="A15" s="15" t="s">
        <v>18</v>
      </c>
      <c r="B15" s="16" t="s">
        <v>29</v>
      </c>
      <c r="C15" s="17" t="s">
        <v>112</v>
      </c>
      <c r="D15" s="18" t="s">
        <v>153</v>
      </c>
      <c r="E15" s="18"/>
      <c r="F15" s="18"/>
      <c r="G15" s="57"/>
      <c r="H15" s="21">
        <f>F15*G15</f>
        <v>0</v>
      </c>
      <c r="I15" s="13"/>
    </row>
    <row r="16" spans="1:10" s="14" customFormat="1" ht="36" customHeight="1" x14ac:dyDescent="0.2">
      <c r="A16" s="15"/>
      <c r="B16" s="16"/>
      <c r="C16" s="42" t="s">
        <v>52</v>
      </c>
      <c r="D16" s="18"/>
      <c r="E16" s="18"/>
      <c r="F16" s="18"/>
      <c r="G16" s="57"/>
      <c r="H16" s="21">
        <f t="shared" ref="H16:H17" si="4">F16*G16</f>
        <v>0</v>
      </c>
      <c r="I16" s="13"/>
    </row>
    <row r="17" spans="1:10" s="14" customFormat="1" ht="36" customHeight="1" x14ac:dyDescent="0.2">
      <c r="A17" s="15"/>
      <c r="B17" s="16"/>
      <c r="C17" s="47" t="s">
        <v>87</v>
      </c>
      <c r="D17" s="18"/>
      <c r="E17" s="18" t="s">
        <v>1</v>
      </c>
      <c r="F17" s="18">
        <v>1</v>
      </c>
      <c r="G17" s="20"/>
      <c r="H17" s="21">
        <f t="shared" si="4"/>
        <v>0</v>
      </c>
      <c r="I17" s="22"/>
      <c r="J17" s="23"/>
    </row>
    <row r="18" spans="1:10" s="14" customFormat="1" ht="36" customHeight="1" x14ac:dyDescent="0.2">
      <c r="A18" s="15"/>
      <c r="B18" s="16"/>
      <c r="C18" s="47" t="s">
        <v>88</v>
      </c>
      <c r="D18" s="18"/>
      <c r="E18" s="18" t="s">
        <v>1</v>
      </c>
      <c r="F18" s="18">
        <v>3</v>
      </c>
      <c r="G18" s="20"/>
      <c r="H18" s="21">
        <f t="shared" ref="H18" si="5">F18*G18</f>
        <v>0</v>
      </c>
      <c r="I18" s="22"/>
      <c r="J18" s="23"/>
    </row>
    <row r="19" spans="1:10" s="14" customFormat="1" ht="36" customHeight="1" x14ac:dyDescent="0.2">
      <c r="A19" s="15"/>
      <c r="B19" s="16"/>
      <c r="C19" s="47" t="s">
        <v>89</v>
      </c>
      <c r="D19" s="18"/>
      <c r="E19" s="18" t="s">
        <v>1</v>
      </c>
      <c r="F19" s="18">
        <v>2</v>
      </c>
      <c r="G19" s="20"/>
      <c r="H19" s="21">
        <f t="shared" ref="H19" si="6">F19*G19</f>
        <v>0</v>
      </c>
      <c r="I19" s="22"/>
      <c r="J19" s="23"/>
    </row>
    <row r="20" spans="1:10" s="14" customFormat="1" ht="36" customHeight="1" x14ac:dyDescent="0.2">
      <c r="A20" s="24" t="s">
        <v>20</v>
      </c>
      <c r="B20" s="16" t="s">
        <v>30</v>
      </c>
      <c r="C20" s="17" t="s">
        <v>111</v>
      </c>
      <c r="D20" s="18" t="s">
        <v>153</v>
      </c>
      <c r="E20" s="25"/>
      <c r="F20" s="26"/>
      <c r="G20" s="58"/>
      <c r="H20" s="28">
        <f t="shared" ref="H20:H24" si="7">ROUND(G20*F20,2)</f>
        <v>0</v>
      </c>
    </row>
    <row r="21" spans="1:10" s="14" customFormat="1" ht="36" customHeight="1" x14ac:dyDescent="0.2">
      <c r="A21" s="24" t="s">
        <v>21</v>
      </c>
      <c r="B21" s="29"/>
      <c r="C21" s="42" t="s">
        <v>52</v>
      </c>
      <c r="D21" s="30"/>
      <c r="E21" s="25"/>
      <c r="F21" s="31"/>
      <c r="G21" s="58"/>
      <c r="H21" s="28">
        <f t="shared" si="7"/>
        <v>0</v>
      </c>
    </row>
    <row r="22" spans="1:10" s="14" customFormat="1" ht="36" customHeight="1" x14ac:dyDescent="0.2">
      <c r="A22" s="24" t="s">
        <v>22</v>
      </c>
      <c r="B22" s="29"/>
      <c r="C22" s="47" t="s">
        <v>91</v>
      </c>
      <c r="D22" s="30"/>
      <c r="E22" s="25" t="s">
        <v>1</v>
      </c>
      <c r="F22" s="31">
        <v>1</v>
      </c>
      <c r="G22" s="20"/>
      <c r="H22" s="28">
        <f t="shared" si="7"/>
        <v>0</v>
      </c>
    </row>
    <row r="23" spans="1:10" s="14" customFormat="1" ht="36" customHeight="1" x14ac:dyDescent="0.2">
      <c r="A23" s="24" t="s">
        <v>22</v>
      </c>
      <c r="B23" s="29"/>
      <c r="C23" s="47" t="s">
        <v>92</v>
      </c>
      <c r="D23" s="30"/>
      <c r="E23" s="25" t="s">
        <v>1</v>
      </c>
      <c r="F23" s="31">
        <v>1</v>
      </c>
      <c r="G23" s="20"/>
      <c r="H23" s="28">
        <f t="shared" si="7"/>
        <v>0</v>
      </c>
    </row>
    <row r="24" spans="1:10" s="14" customFormat="1" ht="36" customHeight="1" x14ac:dyDescent="0.2">
      <c r="A24" s="24" t="s">
        <v>22</v>
      </c>
      <c r="B24" s="29"/>
      <c r="C24" s="47" t="s">
        <v>93</v>
      </c>
      <c r="D24" s="30"/>
      <c r="E24" s="25" t="s">
        <v>1</v>
      </c>
      <c r="F24" s="31">
        <v>1</v>
      </c>
      <c r="G24" s="20"/>
      <c r="H24" s="28">
        <f t="shared" si="7"/>
        <v>0</v>
      </c>
    </row>
    <row r="25" spans="1:10" s="14" customFormat="1" ht="35.25" customHeight="1" x14ac:dyDescent="0.2">
      <c r="A25" s="24" t="s">
        <v>20</v>
      </c>
      <c r="B25" s="16" t="s">
        <v>34</v>
      </c>
      <c r="C25" s="19" t="s">
        <v>73</v>
      </c>
      <c r="D25" s="18" t="s">
        <v>76</v>
      </c>
      <c r="E25" s="25"/>
      <c r="F25" s="26"/>
      <c r="G25" s="58"/>
      <c r="H25" s="28">
        <f t="shared" ref="H25:H27" si="8">ROUND(G25*F25,2)</f>
        <v>0</v>
      </c>
    </row>
    <row r="26" spans="1:10" s="14" customFormat="1" ht="36" customHeight="1" x14ac:dyDescent="0.2">
      <c r="A26" s="24"/>
      <c r="B26" s="29"/>
      <c r="C26" s="46" t="s">
        <v>78</v>
      </c>
      <c r="D26" s="30"/>
      <c r="E26" s="25"/>
      <c r="F26" s="31"/>
      <c r="G26" s="58"/>
      <c r="H26" s="28"/>
    </row>
    <row r="27" spans="1:10" s="14" customFormat="1" ht="36" customHeight="1" x14ac:dyDescent="0.2">
      <c r="A27" s="24"/>
      <c r="B27" s="29"/>
      <c r="C27" s="47" t="s">
        <v>75</v>
      </c>
      <c r="D27" s="30"/>
      <c r="E27" s="25" t="s">
        <v>74</v>
      </c>
      <c r="F27" s="44">
        <v>5.5</v>
      </c>
      <c r="G27" s="20"/>
      <c r="H27" s="28">
        <f t="shared" si="8"/>
        <v>0</v>
      </c>
    </row>
    <row r="28" spans="1:10" s="14" customFormat="1" ht="36" customHeight="1" x14ac:dyDescent="0.2">
      <c r="A28" s="24"/>
      <c r="B28" s="29"/>
      <c r="C28" s="46" t="s">
        <v>77</v>
      </c>
      <c r="D28" s="30"/>
      <c r="E28" s="25"/>
      <c r="F28" s="31"/>
      <c r="G28" s="58"/>
      <c r="H28" s="28"/>
    </row>
    <row r="29" spans="1:10" s="14" customFormat="1" ht="36" customHeight="1" x14ac:dyDescent="0.2">
      <c r="A29" s="24"/>
      <c r="B29" s="29"/>
      <c r="C29" s="47" t="s">
        <v>75</v>
      </c>
      <c r="D29" s="30"/>
      <c r="E29" s="25" t="s">
        <v>74</v>
      </c>
      <c r="F29" s="44">
        <v>5</v>
      </c>
      <c r="G29" s="20"/>
      <c r="H29" s="28">
        <f t="shared" ref="H29:H31" si="9">ROUND(G29*F29,2)</f>
        <v>0</v>
      </c>
    </row>
    <row r="30" spans="1:10" s="14" customFormat="1" ht="36" customHeight="1" x14ac:dyDescent="0.2">
      <c r="A30" s="15" t="s">
        <v>18</v>
      </c>
      <c r="B30" s="16" t="s">
        <v>35</v>
      </c>
      <c r="C30" s="19" t="s">
        <v>79</v>
      </c>
      <c r="D30" s="18" t="s">
        <v>76</v>
      </c>
      <c r="E30" s="25"/>
      <c r="F30" s="26"/>
      <c r="G30" s="58"/>
      <c r="H30" s="28">
        <f t="shared" si="9"/>
        <v>0</v>
      </c>
      <c r="I30" s="13"/>
    </row>
    <row r="31" spans="1:10" s="14" customFormat="1" ht="36" customHeight="1" x14ac:dyDescent="0.2">
      <c r="A31" s="15"/>
      <c r="B31" s="29"/>
      <c r="C31" s="46" t="s">
        <v>80</v>
      </c>
      <c r="D31" s="30"/>
      <c r="E31" s="25" t="s">
        <v>1</v>
      </c>
      <c r="F31" s="31">
        <v>1</v>
      </c>
      <c r="G31" s="20"/>
      <c r="H31" s="28">
        <f t="shared" si="9"/>
        <v>0</v>
      </c>
      <c r="I31" s="13"/>
    </row>
    <row r="32" spans="1:10" s="14" customFormat="1" ht="36" customHeight="1" x14ac:dyDescent="0.2">
      <c r="A32" s="15"/>
      <c r="B32" s="16" t="s">
        <v>36</v>
      </c>
      <c r="C32" s="19" t="s">
        <v>155</v>
      </c>
      <c r="D32" s="18" t="s">
        <v>154</v>
      </c>
      <c r="E32" s="25" t="s">
        <v>98</v>
      </c>
      <c r="F32" s="26">
        <v>30</v>
      </c>
      <c r="G32" s="20"/>
      <c r="H32" s="28">
        <f>ROUND(G32*F32,2)</f>
        <v>0</v>
      </c>
      <c r="I32" s="22"/>
      <c r="J32" s="23"/>
    </row>
    <row r="33" spans="1:23" s="14" customFormat="1" ht="36" customHeight="1" x14ac:dyDescent="0.2">
      <c r="A33" s="15"/>
      <c r="B33" s="16" t="s">
        <v>37</v>
      </c>
      <c r="C33" s="17" t="s">
        <v>118</v>
      </c>
      <c r="D33" s="18" t="s">
        <v>120</v>
      </c>
      <c r="E33" s="18"/>
      <c r="F33" s="18"/>
      <c r="G33" s="57"/>
      <c r="H33" s="21">
        <f>F33*G33</f>
        <v>0</v>
      </c>
      <c r="I33" s="13"/>
    </row>
    <row r="34" spans="1:23" s="14" customFormat="1" ht="36" customHeight="1" x14ac:dyDescent="0.2">
      <c r="A34" s="15"/>
      <c r="B34" s="16"/>
      <c r="C34" s="42" t="s">
        <v>119</v>
      </c>
      <c r="D34" s="18"/>
      <c r="E34" s="25" t="s">
        <v>19</v>
      </c>
      <c r="F34" s="18">
        <v>1400</v>
      </c>
      <c r="G34" s="20"/>
      <c r="H34" s="28">
        <f t="shared" ref="H34:H35" si="10">F34*G34</f>
        <v>0</v>
      </c>
      <c r="I34" s="22"/>
      <c r="J34" s="23"/>
    </row>
    <row r="35" spans="1:23" s="14" customFormat="1" ht="36" customHeight="1" x14ac:dyDescent="0.2">
      <c r="A35" s="24" t="s">
        <v>20</v>
      </c>
      <c r="B35" s="16"/>
      <c r="C35" s="42" t="s">
        <v>148</v>
      </c>
      <c r="D35" s="18"/>
      <c r="E35" s="25" t="s">
        <v>19</v>
      </c>
      <c r="F35" s="18">
        <v>1000</v>
      </c>
      <c r="G35" s="20"/>
      <c r="H35" s="28">
        <f t="shared" si="10"/>
        <v>0</v>
      </c>
    </row>
    <row r="36" spans="1:23" s="14" customFormat="1" ht="36" customHeight="1" x14ac:dyDescent="0.2">
      <c r="A36" s="24" t="s">
        <v>21</v>
      </c>
      <c r="B36" s="16" t="s">
        <v>38</v>
      </c>
      <c r="C36" s="17" t="s">
        <v>115</v>
      </c>
      <c r="D36" s="18" t="s">
        <v>156</v>
      </c>
      <c r="E36" s="25" t="s">
        <v>84</v>
      </c>
      <c r="F36" s="26">
        <v>1</v>
      </c>
      <c r="G36" s="20"/>
      <c r="H36" s="28">
        <f>ROUND(G36*F36,2)</f>
        <v>0</v>
      </c>
    </row>
    <row r="37" spans="1:23" s="14" customFormat="1" ht="36" customHeight="1" x14ac:dyDescent="0.2">
      <c r="A37" s="24"/>
      <c r="B37" s="16" t="s">
        <v>39</v>
      </c>
      <c r="C37" s="17" t="s">
        <v>113</v>
      </c>
      <c r="D37" s="18" t="s">
        <v>117</v>
      </c>
      <c r="E37" s="25" t="s">
        <v>84</v>
      </c>
      <c r="F37" s="26">
        <v>1</v>
      </c>
      <c r="G37" s="20"/>
      <c r="H37" s="28">
        <f>ROUND(G37*F37,2)</f>
        <v>0</v>
      </c>
    </row>
    <row r="38" spans="1:23" s="14" customFormat="1" ht="36" customHeight="1" x14ac:dyDescent="0.2">
      <c r="A38" s="24" t="s">
        <v>20</v>
      </c>
      <c r="B38" s="16" t="s">
        <v>121</v>
      </c>
      <c r="C38" s="17" t="s">
        <v>114</v>
      </c>
      <c r="D38" s="18" t="s">
        <v>117</v>
      </c>
      <c r="E38" s="25" t="s">
        <v>84</v>
      </c>
      <c r="F38" s="26">
        <v>1</v>
      </c>
      <c r="G38" s="20"/>
      <c r="H38" s="28">
        <f>ROUND(G38*F38,2)</f>
        <v>0</v>
      </c>
    </row>
    <row r="39" spans="1:23" s="14" customFormat="1" ht="36" customHeight="1" x14ac:dyDescent="0.2">
      <c r="A39" s="24" t="s">
        <v>20</v>
      </c>
      <c r="B39" s="16" t="s">
        <v>124</v>
      </c>
      <c r="C39" s="17" t="s">
        <v>122</v>
      </c>
      <c r="D39" s="18" t="s">
        <v>157</v>
      </c>
      <c r="E39" s="18"/>
      <c r="F39" s="18"/>
      <c r="G39" s="57"/>
      <c r="H39" s="21">
        <f>F39*G39</f>
        <v>0</v>
      </c>
    </row>
    <row r="40" spans="1:23" s="14" customFormat="1" ht="36" customHeight="1" x14ac:dyDescent="0.2">
      <c r="A40" s="24" t="s">
        <v>21</v>
      </c>
      <c r="B40" s="16"/>
      <c r="C40" s="42" t="s">
        <v>123</v>
      </c>
      <c r="D40" s="18"/>
      <c r="E40" s="25" t="s">
        <v>98</v>
      </c>
      <c r="F40" s="18">
        <v>100</v>
      </c>
      <c r="G40" s="20"/>
      <c r="H40" s="28">
        <f t="shared" ref="H40:H41" si="11">F40*G40</f>
        <v>0</v>
      </c>
    </row>
    <row r="41" spans="1:23" s="14" customFormat="1" ht="36" customHeight="1" x14ac:dyDescent="0.2">
      <c r="A41" s="24"/>
      <c r="B41" s="16"/>
      <c r="C41" s="42" t="s">
        <v>147</v>
      </c>
      <c r="D41" s="18"/>
      <c r="E41" s="25" t="s">
        <v>98</v>
      </c>
      <c r="F41" s="18">
        <v>80</v>
      </c>
      <c r="G41" s="20"/>
      <c r="H41" s="28">
        <f t="shared" si="11"/>
        <v>0</v>
      </c>
    </row>
    <row r="42" spans="1:23" s="14" customFormat="1" ht="36" customHeight="1" x14ac:dyDescent="0.25">
      <c r="A42" s="24" t="s">
        <v>20</v>
      </c>
      <c r="B42" s="16" t="s">
        <v>125</v>
      </c>
      <c r="C42" s="17" t="s">
        <v>126</v>
      </c>
      <c r="D42" s="18" t="s">
        <v>158</v>
      </c>
      <c r="E42" s="18"/>
      <c r="F42" s="18"/>
      <c r="G42" s="57"/>
      <c r="H42" s="21">
        <f>F42*G42</f>
        <v>0</v>
      </c>
      <c r="I42" s="49"/>
      <c r="J42" s="48"/>
      <c r="K42" s="50"/>
      <c r="L42" s="48"/>
      <c r="M42" s="48"/>
      <c r="N42" s="48"/>
      <c r="O42" s="48"/>
      <c r="P42" s="49"/>
      <c r="Q42" s="48"/>
      <c r="R42" s="49"/>
      <c r="S42" s="48"/>
      <c r="T42" s="49"/>
      <c r="U42" s="51"/>
    </row>
    <row r="43" spans="1:23" s="14" customFormat="1" ht="36" customHeight="1" x14ac:dyDescent="0.25">
      <c r="A43" s="24" t="s">
        <v>20</v>
      </c>
      <c r="B43" s="16"/>
      <c r="C43" s="42" t="s">
        <v>127</v>
      </c>
      <c r="D43" s="18"/>
      <c r="E43" s="25" t="s">
        <v>84</v>
      </c>
      <c r="F43" s="18">
        <v>1</v>
      </c>
      <c r="G43" s="20"/>
      <c r="H43" s="28">
        <f t="shared" ref="H43" si="12">F43*G43</f>
        <v>0</v>
      </c>
      <c r="I43" s="49"/>
      <c r="J43" s="48"/>
      <c r="K43" s="50"/>
      <c r="L43" s="48"/>
      <c r="M43" s="48"/>
      <c r="N43" s="48"/>
      <c r="O43" s="48"/>
      <c r="P43" s="49"/>
      <c r="Q43" s="48"/>
      <c r="R43" s="49"/>
      <c r="S43" s="48"/>
      <c r="T43" s="49"/>
      <c r="U43" s="51"/>
    </row>
    <row r="44" spans="1:23" s="14" customFormat="1" ht="36" customHeight="1" x14ac:dyDescent="0.25">
      <c r="A44" s="24" t="s">
        <v>20</v>
      </c>
      <c r="B44" s="16"/>
      <c r="C44" s="42" t="s">
        <v>128</v>
      </c>
      <c r="D44" s="18"/>
      <c r="E44" s="25" t="s">
        <v>84</v>
      </c>
      <c r="F44" s="18">
        <v>1</v>
      </c>
      <c r="G44" s="20"/>
      <c r="H44" s="28">
        <f t="shared" ref="H44" si="13">F44*G44</f>
        <v>0</v>
      </c>
      <c r="I44" s="49"/>
      <c r="J44" s="48"/>
      <c r="K44" s="50"/>
      <c r="L44" s="48"/>
      <c r="M44" s="48"/>
      <c r="N44" s="48"/>
      <c r="O44" s="48"/>
      <c r="P44" s="49"/>
      <c r="Q44" s="48"/>
      <c r="R44" s="49"/>
      <c r="S44" s="48"/>
      <c r="T44" s="49"/>
      <c r="U44" s="51"/>
      <c r="V44" s="49"/>
      <c r="W44" s="51"/>
    </row>
    <row r="45" spans="1:23" s="14" customFormat="1" ht="36" customHeight="1" x14ac:dyDescent="0.2">
      <c r="A45" s="32"/>
      <c r="B45" s="16"/>
      <c r="C45" s="42" t="s">
        <v>129</v>
      </c>
      <c r="D45" s="18"/>
      <c r="E45" s="25" t="s">
        <v>84</v>
      </c>
      <c r="F45" s="18">
        <v>1</v>
      </c>
      <c r="G45" s="20"/>
      <c r="H45" s="28">
        <f>F45*G45</f>
        <v>0</v>
      </c>
      <c r="I45" s="23"/>
    </row>
    <row r="46" spans="1:23" s="14" customFormat="1" ht="36" customHeight="1" x14ac:dyDescent="0.2">
      <c r="A46" s="11" t="s">
        <v>17</v>
      </c>
      <c r="B46" s="16" t="s">
        <v>130</v>
      </c>
      <c r="C46" s="19" t="s">
        <v>81</v>
      </c>
      <c r="D46" s="18" t="s">
        <v>82</v>
      </c>
      <c r="E46" s="25"/>
      <c r="F46" s="26"/>
      <c r="G46" s="58"/>
      <c r="H46" s="28">
        <f>ROUND(G46*F46,2)</f>
        <v>0</v>
      </c>
      <c r="I46" s="13"/>
    </row>
    <row r="47" spans="1:23" s="14" customFormat="1" ht="36" customHeight="1" x14ac:dyDescent="0.2">
      <c r="A47" s="24" t="s">
        <v>20</v>
      </c>
      <c r="B47" s="29"/>
      <c r="C47" s="46" t="s">
        <v>83</v>
      </c>
      <c r="D47" s="30"/>
      <c r="E47" s="25" t="s">
        <v>33</v>
      </c>
      <c r="F47" s="31">
        <v>310</v>
      </c>
      <c r="G47" s="20"/>
      <c r="H47" s="28">
        <f>ROUND(G47*F47,2)</f>
        <v>0</v>
      </c>
    </row>
    <row r="48" spans="1:23" s="14" customFormat="1" ht="47.25" customHeight="1" thickBot="1" x14ac:dyDescent="0.25">
      <c r="A48" s="24" t="s">
        <v>20</v>
      </c>
      <c r="B48" s="33" t="str">
        <f>B6</f>
        <v>A</v>
      </c>
      <c r="C48" s="85" t="str">
        <f>C6</f>
        <v>NEWTON FORCE MAIN RED RIVER CROSSING - CONNECTIONS TO FORCE MAIN AND INSTALLATION OF SEWER ON SCOTIA STREET</v>
      </c>
      <c r="D48" s="86"/>
      <c r="E48" s="86"/>
      <c r="F48" s="87" t="s">
        <v>13</v>
      </c>
      <c r="G48" s="87"/>
      <c r="H48" s="34">
        <f>SUM(H7:H47)</f>
        <v>0</v>
      </c>
    </row>
    <row r="49" spans="1:8" s="14" customFormat="1" ht="36" customHeight="1" thickTop="1" x14ac:dyDescent="0.2">
      <c r="A49" s="24" t="s">
        <v>20</v>
      </c>
      <c r="B49" s="12" t="s">
        <v>14</v>
      </c>
      <c r="C49" s="92" t="s">
        <v>44</v>
      </c>
      <c r="D49" s="93"/>
      <c r="E49" s="93"/>
      <c r="F49" s="93"/>
      <c r="G49" s="93"/>
      <c r="H49" s="94"/>
    </row>
    <row r="50" spans="1:8" s="14" customFormat="1" ht="36" customHeight="1" x14ac:dyDescent="0.2">
      <c r="A50" s="24" t="s">
        <v>20</v>
      </c>
      <c r="B50" s="16" t="s">
        <v>131</v>
      </c>
      <c r="C50" s="17" t="s">
        <v>45</v>
      </c>
      <c r="D50" s="18" t="s">
        <v>46</v>
      </c>
      <c r="E50" s="25" t="s">
        <v>19</v>
      </c>
      <c r="F50" s="26">
        <v>40</v>
      </c>
      <c r="G50" s="27"/>
      <c r="H50" s="28">
        <f t="shared" ref="H50:H97" si="14">ROUND(G50*F50,2)</f>
        <v>0</v>
      </c>
    </row>
    <row r="51" spans="1:8" s="14" customFormat="1" ht="36" customHeight="1" x14ac:dyDescent="0.2">
      <c r="A51" s="52"/>
      <c r="B51" s="16" t="s">
        <v>132</v>
      </c>
      <c r="C51" s="17" t="s">
        <v>47</v>
      </c>
      <c r="D51" s="18" t="s">
        <v>48</v>
      </c>
      <c r="E51" s="25" t="s">
        <v>19</v>
      </c>
      <c r="F51" s="26">
        <v>100</v>
      </c>
      <c r="G51" s="27"/>
      <c r="H51" s="28">
        <f t="shared" si="14"/>
        <v>0</v>
      </c>
    </row>
    <row r="52" spans="1:8" s="14" customFormat="1" ht="36" customHeight="1" x14ac:dyDescent="0.2">
      <c r="A52" s="52"/>
      <c r="B52" s="16" t="s">
        <v>133</v>
      </c>
      <c r="C52" s="17" t="s">
        <v>49</v>
      </c>
      <c r="D52" s="18" t="s">
        <v>46</v>
      </c>
      <c r="E52" s="25"/>
      <c r="F52" s="26"/>
      <c r="G52" s="58"/>
      <c r="H52" s="28">
        <f t="shared" si="14"/>
        <v>0</v>
      </c>
    </row>
    <row r="53" spans="1:8" s="14" customFormat="1" ht="36" customHeight="1" x14ac:dyDescent="0.2">
      <c r="A53" s="52"/>
      <c r="B53" s="16"/>
      <c r="C53" s="42" t="s">
        <v>50</v>
      </c>
      <c r="D53" s="18"/>
      <c r="E53" s="25" t="s">
        <v>51</v>
      </c>
      <c r="F53" s="26">
        <v>40</v>
      </c>
      <c r="G53" s="27"/>
      <c r="H53" s="28">
        <f t="shared" si="14"/>
        <v>0</v>
      </c>
    </row>
    <row r="54" spans="1:8" s="14" customFormat="1" ht="36" customHeight="1" x14ac:dyDescent="0.2">
      <c r="A54" s="52"/>
      <c r="B54" s="16" t="s">
        <v>135</v>
      </c>
      <c r="C54" s="19" t="s">
        <v>100</v>
      </c>
      <c r="D54" s="18" t="s">
        <v>109</v>
      </c>
      <c r="E54" s="18"/>
      <c r="F54" s="18"/>
      <c r="G54" s="57"/>
      <c r="H54" s="21"/>
    </row>
    <row r="55" spans="1:8" s="14" customFormat="1" ht="36" customHeight="1" x14ac:dyDescent="0.2">
      <c r="A55" s="52"/>
      <c r="B55" s="16"/>
      <c r="C55" s="42" t="s">
        <v>101</v>
      </c>
      <c r="D55" s="18"/>
      <c r="E55" s="18" t="s">
        <v>1</v>
      </c>
      <c r="F55" s="18">
        <v>4</v>
      </c>
      <c r="G55" s="20"/>
      <c r="H55" s="28">
        <f>F55*G55</f>
        <v>0</v>
      </c>
    </row>
    <row r="56" spans="1:8" s="14" customFormat="1" ht="36" customHeight="1" x14ac:dyDescent="0.2">
      <c r="A56" s="52"/>
      <c r="B56" s="16"/>
      <c r="C56" s="42" t="s">
        <v>102</v>
      </c>
      <c r="D56" s="18"/>
      <c r="E56" s="18" t="s">
        <v>1</v>
      </c>
      <c r="F56" s="18">
        <v>4</v>
      </c>
      <c r="G56" s="20"/>
      <c r="H56" s="28">
        <f>F56*G56</f>
        <v>0</v>
      </c>
    </row>
    <row r="57" spans="1:8" s="14" customFormat="1" ht="36" customHeight="1" x14ac:dyDescent="0.2">
      <c r="A57" s="52"/>
      <c r="B57" s="16"/>
      <c r="C57" s="42" t="s">
        <v>103</v>
      </c>
      <c r="D57" s="18"/>
      <c r="E57" s="18" t="s">
        <v>1</v>
      </c>
      <c r="F57" s="18">
        <v>4</v>
      </c>
      <c r="G57" s="20"/>
      <c r="H57" s="28">
        <f>F57*G57</f>
        <v>0</v>
      </c>
    </row>
    <row r="58" spans="1:8" s="14" customFormat="1" ht="36" customHeight="1" x14ac:dyDescent="0.2">
      <c r="A58" s="52"/>
      <c r="B58" s="53" t="s">
        <v>136</v>
      </c>
      <c r="C58" s="19" t="s">
        <v>104</v>
      </c>
      <c r="D58" s="18" t="s">
        <v>110</v>
      </c>
      <c r="E58" s="18"/>
      <c r="F58" s="18"/>
      <c r="G58" s="57"/>
      <c r="H58" s="28"/>
    </row>
    <row r="59" spans="1:8" s="14" customFormat="1" ht="36" customHeight="1" x14ac:dyDescent="0.2">
      <c r="A59" s="52"/>
      <c r="B59" s="16"/>
      <c r="C59" s="42" t="s">
        <v>105</v>
      </c>
      <c r="D59" s="18"/>
      <c r="E59" s="18" t="s">
        <v>1</v>
      </c>
      <c r="F59" s="18">
        <v>3</v>
      </c>
      <c r="G59" s="20"/>
      <c r="H59" s="28">
        <f>F59*G59</f>
        <v>0</v>
      </c>
    </row>
    <row r="60" spans="1:8" s="14" customFormat="1" ht="36" customHeight="1" x14ac:dyDescent="0.2">
      <c r="A60" s="24" t="s">
        <v>20</v>
      </c>
      <c r="B60" s="16"/>
      <c r="C60" s="42" t="s">
        <v>106</v>
      </c>
      <c r="D60" s="18"/>
      <c r="E60" s="18" t="s">
        <v>1</v>
      </c>
      <c r="F60" s="18">
        <v>3</v>
      </c>
      <c r="G60" s="20"/>
      <c r="H60" s="28">
        <f t="shared" ref="H60:H62" si="15">F60*G60</f>
        <v>0</v>
      </c>
    </row>
    <row r="61" spans="1:8" s="14" customFormat="1" ht="36" customHeight="1" x14ac:dyDescent="0.2">
      <c r="A61" s="24" t="s">
        <v>21</v>
      </c>
      <c r="B61" s="16"/>
      <c r="C61" s="42" t="s">
        <v>107</v>
      </c>
      <c r="D61" s="18"/>
      <c r="E61" s="18" t="s">
        <v>1</v>
      </c>
      <c r="F61" s="18">
        <v>3</v>
      </c>
      <c r="G61" s="20"/>
      <c r="H61" s="28">
        <f t="shared" si="15"/>
        <v>0</v>
      </c>
    </row>
    <row r="62" spans="1:8" s="14" customFormat="1" ht="36" customHeight="1" x14ac:dyDescent="0.2">
      <c r="A62" s="24" t="s">
        <v>22</v>
      </c>
      <c r="B62" s="16"/>
      <c r="C62" s="42" t="s">
        <v>108</v>
      </c>
      <c r="D62" s="18"/>
      <c r="E62" s="18" t="s">
        <v>1</v>
      </c>
      <c r="F62" s="18">
        <v>3</v>
      </c>
      <c r="G62" s="20"/>
      <c r="H62" s="28">
        <f t="shared" si="15"/>
        <v>0</v>
      </c>
    </row>
    <row r="63" spans="1:8" s="14" customFormat="1" ht="36" customHeight="1" x14ac:dyDescent="0.2">
      <c r="A63" s="24" t="s">
        <v>22</v>
      </c>
      <c r="B63" s="16" t="s">
        <v>134</v>
      </c>
      <c r="C63" s="17" t="s">
        <v>116</v>
      </c>
      <c r="D63" s="18" t="s">
        <v>153</v>
      </c>
      <c r="E63" s="25"/>
      <c r="F63" s="26"/>
      <c r="G63" s="58"/>
      <c r="H63" s="28">
        <f t="shared" ref="H63:H67" si="16">ROUND(G63*F63,2)</f>
        <v>0</v>
      </c>
    </row>
    <row r="64" spans="1:8" s="14" customFormat="1" ht="36" customHeight="1" x14ac:dyDescent="0.2">
      <c r="A64" s="24" t="s">
        <v>22</v>
      </c>
      <c r="B64" s="29"/>
      <c r="C64" s="42" t="s">
        <v>52</v>
      </c>
      <c r="D64" s="30"/>
      <c r="E64" s="25"/>
      <c r="F64" s="31"/>
      <c r="G64" s="58"/>
      <c r="H64" s="28">
        <f t="shared" si="16"/>
        <v>0</v>
      </c>
    </row>
    <row r="65" spans="1:8" s="14" customFormat="1" ht="36" customHeight="1" x14ac:dyDescent="0.2">
      <c r="A65" s="24" t="s">
        <v>20</v>
      </c>
      <c r="B65" s="29"/>
      <c r="C65" s="47" t="s">
        <v>91</v>
      </c>
      <c r="D65" s="30"/>
      <c r="E65" s="25" t="s">
        <v>1</v>
      </c>
      <c r="F65" s="31">
        <v>1</v>
      </c>
      <c r="G65" s="20"/>
      <c r="H65" s="28">
        <f t="shared" si="16"/>
        <v>0</v>
      </c>
    </row>
    <row r="66" spans="1:8" s="14" customFormat="1" ht="36" customHeight="1" x14ac:dyDescent="0.2">
      <c r="A66" s="24" t="s">
        <v>21</v>
      </c>
      <c r="B66" s="29"/>
      <c r="C66" s="47" t="s">
        <v>92</v>
      </c>
      <c r="D66" s="30"/>
      <c r="E66" s="25" t="s">
        <v>1</v>
      </c>
      <c r="F66" s="31">
        <v>1</v>
      </c>
      <c r="G66" s="20"/>
      <c r="H66" s="28">
        <f t="shared" si="16"/>
        <v>0</v>
      </c>
    </row>
    <row r="67" spans="1:8" s="14" customFormat="1" ht="36" customHeight="1" x14ac:dyDescent="0.2">
      <c r="A67" s="24" t="s">
        <v>22</v>
      </c>
      <c r="B67" s="29"/>
      <c r="C67" s="47" t="s">
        <v>93</v>
      </c>
      <c r="D67" s="30"/>
      <c r="E67" s="25" t="s">
        <v>1</v>
      </c>
      <c r="F67" s="31">
        <v>1</v>
      </c>
      <c r="G67" s="20"/>
      <c r="H67" s="28">
        <f t="shared" si="16"/>
        <v>0</v>
      </c>
    </row>
    <row r="68" spans="1:8" s="14" customFormat="1" ht="36" customHeight="1" x14ac:dyDescent="0.2">
      <c r="A68" s="24" t="s">
        <v>21</v>
      </c>
      <c r="B68" s="16" t="s">
        <v>137</v>
      </c>
      <c r="C68" s="17" t="s">
        <v>31</v>
      </c>
      <c r="D68" s="18" t="s">
        <v>24</v>
      </c>
      <c r="E68" s="25"/>
      <c r="F68" s="26"/>
      <c r="G68" s="58"/>
      <c r="H68" s="28">
        <f t="shared" si="14"/>
        <v>0</v>
      </c>
    </row>
    <row r="69" spans="1:8" s="14" customFormat="1" ht="36" customHeight="1" x14ac:dyDescent="0.2">
      <c r="A69" s="24" t="s">
        <v>22</v>
      </c>
      <c r="B69" s="29"/>
      <c r="C69" s="46" t="s">
        <v>32</v>
      </c>
      <c r="D69" s="30"/>
      <c r="E69" s="25"/>
      <c r="F69" s="31"/>
      <c r="G69" s="58"/>
      <c r="H69" s="28">
        <f t="shared" si="14"/>
        <v>0</v>
      </c>
    </row>
    <row r="70" spans="1:8" s="14" customFormat="1" ht="36" customHeight="1" x14ac:dyDescent="0.2">
      <c r="A70" s="24" t="s">
        <v>20</v>
      </c>
      <c r="B70" s="29"/>
      <c r="C70" s="47" t="s">
        <v>25</v>
      </c>
      <c r="D70" s="30"/>
      <c r="E70" s="25" t="s">
        <v>53</v>
      </c>
      <c r="F70" s="31">
        <v>10</v>
      </c>
      <c r="G70" s="20"/>
      <c r="H70" s="28">
        <f t="shared" si="14"/>
        <v>0</v>
      </c>
    </row>
    <row r="71" spans="1:8" s="14" customFormat="1" ht="36" customHeight="1" x14ac:dyDescent="0.2">
      <c r="A71" s="24" t="s">
        <v>21</v>
      </c>
      <c r="B71" s="29"/>
      <c r="C71" s="46" t="s">
        <v>94</v>
      </c>
      <c r="D71" s="30"/>
      <c r="E71" s="25"/>
      <c r="F71" s="31"/>
      <c r="G71" s="58"/>
      <c r="H71" s="28">
        <f t="shared" ref="H71:H72" si="17">ROUND(G71*F71,2)</f>
        <v>0</v>
      </c>
    </row>
    <row r="72" spans="1:8" s="14" customFormat="1" ht="36" customHeight="1" x14ac:dyDescent="0.2">
      <c r="A72" s="24" t="s">
        <v>22</v>
      </c>
      <c r="B72" s="29"/>
      <c r="C72" s="47" t="s">
        <v>25</v>
      </c>
      <c r="D72" s="30"/>
      <c r="E72" s="25" t="s">
        <v>53</v>
      </c>
      <c r="F72" s="31">
        <v>10</v>
      </c>
      <c r="G72" s="20"/>
      <c r="H72" s="28">
        <f t="shared" si="17"/>
        <v>0</v>
      </c>
    </row>
    <row r="73" spans="1:8" s="14" customFormat="1" ht="36" customHeight="1" x14ac:dyDescent="0.2">
      <c r="A73" s="24" t="s">
        <v>20</v>
      </c>
      <c r="B73" s="16" t="s">
        <v>138</v>
      </c>
      <c r="C73" s="17" t="s">
        <v>95</v>
      </c>
      <c r="D73" s="18" t="s">
        <v>24</v>
      </c>
      <c r="E73" s="25"/>
      <c r="F73" s="26"/>
      <c r="G73" s="58"/>
      <c r="H73" s="28">
        <f t="shared" si="14"/>
        <v>0</v>
      </c>
    </row>
    <row r="74" spans="1:8" s="14" customFormat="1" ht="35.25" customHeight="1" x14ac:dyDescent="0.2">
      <c r="A74" s="24" t="s">
        <v>21</v>
      </c>
      <c r="B74" s="29"/>
      <c r="C74" s="46" t="s">
        <v>54</v>
      </c>
      <c r="D74" s="30"/>
      <c r="E74" s="25"/>
      <c r="F74" s="31"/>
      <c r="G74" s="58"/>
      <c r="H74" s="28">
        <f t="shared" si="14"/>
        <v>0</v>
      </c>
    </row>
    <row r="75" spans="1:8" s="14" customFormat="1" ht="36" customHeight="1" x14ac:dyDescent="0.2">
      <c r="A75" s="24" t="s">
        <v>21</v>
      </c>
      <c r="B75" s="29"/>
      <c r="C75" s="47" t="s">
        <v>55</v>
      </c>
      <c r="D75" s="30"/>
      <c r="E75" s="25" t="s">
        <v>53</v>
      </c>
      <c r="F75" s="31">
        <v>10</v>
      </c>
      <c r="G75" s="20"/>
      <c r="H75" s="28">
        <f t="shared" si="14"/>
        <v>0</v>
      </c>
    </row>
    <row r="76" spans="1:8" s="14" customFormat="1" ht="36" customHeight="1" x14ac:dyDescent="0.2">
      <c r="A76" s="24" t="s">
        <v>21</v>
      </c>
      <c r="B76" s="16" t="s">
        <v>139</v>
      </c>
      <c r="C76" s="17" t="s">
        <v>56</v>
      </c>
      <c r="D76" s="18" t="s">
        <v>24</v>
      </c>
      <c r="E76" s="25"/>
      <c r="F76" s="26"/>
      <c r="G76" s="58"/>
      <c r="H76" s="28">
        <f t="shared" si="14"/>
        <v>0</v>
      </c>
    </row>
    <row r="77" spans="1:8" s="14" customFormat="1" ht="36" customHeight="1" x14ac:dyDescent="0.2">
      <c r="A77" s="24" t="s">
        <v>20</v>
      </c>
      <c r="B77" s="29"/>
      <c r="C77" s="46" t="s">
        <v>57</v>
      </c>
      <c r="D77" s="30"/>
      <c r="E77" s="25" t="s">
        <v>1</v>
      </c>
      <c r="F77" s="31">
        <v>2</v>
      </c>
      <c r="G77" s="20"/>
      <c r="H77" s="28">
        <f t="shared" si="14"/>
        <v>0</v>
      </c>
    </row>
    <row r="78" spans="1:8" s="14" customFormat="1" ht="35.25" customHeight="1" x14ac:dyDescent="0.2">
      <c r="A78" s="24" t="s">
        <v>21</v>
      </c>
      <c r="B78" s="29"/>
      <c r="C78" s="46" t="s">
        <v>58</v>
      </c>
      <c r="D78" s="30"/>
      <c r="E78" s="25" t="s">
        <v>1</v>
      </c>
      <c r="F78" s="31">
        <v>2</v>
      </c>
      <c r="G78" s="20"/>
      <c r="H78" s="28">
        <f t="shared" si="14"/>
        <v>0</v>
      </c>
    </row>
    <row r="79" spans="1:8" s="14" customFormat="1" ht="36" customHeight="1" x14ac:dyDescent="0.2">
      <c r="A79" s="24" t="s">
        <v>21</v>
      </c>
      <c r="B79" s="29"/>
      <c r="C79" s="46" t="s">
        <v>59</v>
      </c>
      <c r="D79" s="30"/>
      <c r="E79" s="25" t="s">
        <v>1</v>
      </c>
      <c r="F79" s="31">
        <v>2</v>
      </c>
      <c r="G79" s="20"/>
      <c r="H79" s="28">
        <f t="shared" si="14"/>
        <v>0</v>
      </c>
    </row>
    <row r="80" spans="1:8" s="14" customFormat="1" ht="36" customHeight="1" x14ac:dyDescent="0.2">
      <c r="A80" s="24" t="s">
        <v>21</v>
      </c>
      <c r="B80" s="16" t="s">
        <v>140</v>
      </c>
      <c r="C80" s="17" t="s">
        <v>60</v>
      </c>
      <c r="D80" s="18" t="s">
        <v>24</v>
      </c>
      <c r="E80" s="25"/>
      <c r="F80" s="26"/>
      <c r="G80" s="58"/>
      <c r="H80" s="28">
        <f t="shared" si="14"/>
        <v>0</v>
      </c>
    </row>
    <row r="81" spans="1:10" s="14" customFormat="1" ht="36" customHeight="1" x14ac:dyDescent="0.2">
      <c r="A81" s="24" t="s">
        <v>20</v>
      </c>
      <c r="B81" s="29"/>
      <c r="C81" s="46" t="s">
        <v>57</v>
      </c>
      <c r="D81" s="30"/>
      <c r="E81" s="25" t="s">
        <v>53</v>
      </c>
      <c r="F81" s="31">
        <v>10</v>
      </c>
      <c r="G81" s="20"/>
      <c r="H81" s="28">
        <f t="shared" si="14"/>
        <v>0</v>
      </c>
    </row>
    <row r="82" spans="1:10" s="14" customFormat="1" ht="36" customHeight="1" x14ac:dyDescent="0.2">
      <c r="A82" s="24" t="s">
        <v>20</v>
      </c>
      <c r="B82" s="29"/>
      <c r="C82" s="46" t="s">
        <v>58</v>
      </c>
      <c r="D82" s="30"/>
      <c r="E82" s="25" t="s">
        <v>53</v>
      </c>
      <c r="F82" s="31">
        <v>10</v>
      </c>
      <c r="G82" s="20"/>
      <c r="H82" s="28">
        <f t="shared" si="14"/>
        <v>0</v>
      </c>
    </row>
    <row r="83" spans="1:10" s="14" customFormat="1" ht="36" customHeight="1" x14ac:dyDescent="0.2">
      <c r="A83" s="24" t="s">
        <v>20</v>
      </c>
      <c r="B83" s="29"/>
      <c r="C83" s="46" t="s">
        <v>59</v>
      </c>
      <c r="D83" s="30"/>
      <c r="E83" s="25" t="s">
        <v>53</v>
      </c>
      <c r="F83" s="31">
        <v>10</v>
      </c>
      <c r="G83" s="20"/>
      <c r="H83" s="28">
        <f t="shared" si="14"/>
        <v>0</v>
      </c>
    </row>
    <row r="84" spans="1:10" s="14" customFormat="1" ht="36" customHeight="1" x14ac:dyDescent="0.2">
      <c r="A84" s="24" t="s">
        <v>21</v>
      </c>
      <c r="B84" s="16" t="s">
        <v>141</v>
      </c>
      <c r="C84" s="17" t="s">
        <v>61</v>
      </c>
      <c r="D84" s="18" t="s">
        <v>62</v>
      </c>
      <c r="E84" s="25" t="s">
        <v>19</v>
      </c>
      <c r="F84" s="26">
        <v>10</v>
      </c>
      <c r="G84" s="20"/>
      <c r="H84" s="28">
        <f t="shared" si="14"/>
        <v>0</v>
      </c>
      <c r="J84" s="35"/>
    </row>
    <row r="85" spans="1:10" s="14" customFormat="1" ht="36" customHeight="1" x14ac:dyDescent="0.2">
      <c r="A85" s="24" t="s">
        <v>20</v>
      </c>
      <c r="B85" s="16" t="s">
        <v>142</v>
      </c>
      <c r="C85" s="17" t="s">
        <v>63</v>
      </c>
      <c r="D85" s="18" t="s">
        <v>64</v>
      </c>
      <c r="E85" s="25" t="s">
        <v>19</v>
      </c>
      <c r="F85" s="26">
        <v>10</v>
      </c>
      <c r="G85" s="20"/>
      <c r="H85" s="28">
        <f t="shared" si="14"/>
        <v>0</v>
      </c>
    </row>
    <row r="86" spans="1:10" s="14" customFormat="1" ht="36" customHeight="1" x14ac:dyDescent="0.2">
      <c r="A86" s="24" t="s">
        <v>21</v>
      </c>
      <c r="B86" s="16" t="s">
        <v>143</v>
      </c>
      <c r="C86" s="17" t="s">
        <v>40</v>
      </c>
      <c r="D86" s="18" t="s">
        <v>66</v>
      </c>
      <c r="E86" s="25"/>
      <c r="F86" s="26"/>
      <c r="G86" s="58"/>
      <c r="H86" s="28">
        <f t="shared" si="14"/>
        <v>0</v>
      </c>
      <c r="J86" s="35"/>
    </row>
    <row r="87" spans="1:10" s="14" customFormat="1" ht="36" customHeight="1" x14ac:dyDescent="0.2">
      <c r="A87" s="24" t="s">
        <v>21</v>
      </c>
      <c r="B87" s="29"/>
      <c r="C87" s="46" t="s">
        <v>41</v>
      </c>
      <c r="D87" s="30"/>
      <c r="E87" s="25" t="s">
        <v>19</v>
      </c>
      <c r="F87" s="31">
        <v>10</v>
      </c>
      <c r="G87" s="20"/>
      <c r="H87" s="28">
        <f t="shared" si="14"/>
        <v>0</v>
      </c>
      <c r="J87" s="35"/>
    </row>
    <row r="88" spans="1:10" s="14" customFormat="1" ht="36" customHeight="1" x14ac:dyDescent="0.2">
      <c r="A88" s="24" t="s">
        <v>21</v>
      </c>
      <c r="B88" s="16" t="s">
        <v>144</v>
      </c>
      <c r="C88" s="17" t="s">
        <v>42</v>
      </c>
      <c r="D88" s="18" t="s">
        <v>66</v>
      </c>
      <c r="E88" s="25"/>
      <c r="F88" s="26"/>
      <c r="G88" s="58"/>
      <c r="H88" s="28">
        <f t="shared" ref="H88:H89" si="18">ROUND(G88*F88,2)</f>
        <v>0</v>
      </c>
      <c r="J88" s="35"/>
    </row>
    <row r="89" spans="1:10" s="14" customFormat="1" ht="36" customHeight="1" x14ac:dyDescent="0.2">
      <c r="A89" s="24" t="s">
        <v>20</v>
      </c>
      <c r="B89" s="29"/>
      <c r="C89" s="46" t="s">
        <v>43</v>
      </c>
      <c r="D89" s="30"/>
      <c r="E89" s="25" t="s">
        <v>53</v>
      </c>
      <c r="F89" s="31">
        <v>10</v>
      </c>
      <c r="G89" s="20"/>
      <c r="H89" s="28">
        <f t="shared" si="18"/>
        <v>0</v>
      </c>
    </row>
    <row r="90" spans="1:10" s="14" customFormat="1" ht="36" customHeight="1" x14ac:dyDescent="0.2">
      <c r="A90" s="24" t="s">
        <v>20</v>
      </c>
      <c r="B90" s="29"/>
      <c r="C90" s="46" t="s">
        <v>149</v>
      </c>
      <c r="D90" s="30"/>
      <c r="E90" s="25" t="s">
        <v>53</v>
      </c>
      <c r="F90" s="31">
        <v>10</v>
      </c>
      <c r="G90" s="20"/>
      <c r="H90" s="28">
        <f t="shared" ref="H90" si="19">ROUND(G90*F90,2)</f>
        <v>0</v>
      </c>
    </row>
    <row r="91" spans="1:10" s="14" customFormat="1" ht="36" customHeight="1" x14ac:dyDescent="0.2">
      <c r="A91" s="24" t="s">
        <v>21</v>
      </c>
      <c r="B91" s="29"/>
      <c r="C91" s="46" t="s">
        <v>150</v>
      </c>
      <c r="D91" s="30"/>
      <c r="E91" s="25" t="s">
        <v>53</v>
      </c>
      <c r="F91" s="31">
        <v>10</v>
      </c>
      <c r="G91" s="20"/>
      <c r="H91" s="28">
        <f t="shared" ref="H91:H92" si="20">ROUND(G91*F91,2)</f>
        <v>0</v>
      </c>
      <c r="J91" s="35"/>
    </row>
    <row r="92" spans="1:10" s="14" customFormat="1" ht="37.5" customHeight="1" x14ac:dyDescent="0.2">
      <c r="A92" s="32"/>
      <c r="B92" s="16" t="s">
        <v>145</v>
      </c>
      <c r="C92" s="17" t="s">
        <v>96</v>
      </c>
      <c r="D92" s="18" t="s">
        <v>97</v>
      </c>
      <c r="E92" s="25" t="s">
        <v>19</v>
      </c>
      <c r="F92" s="26">
        <v>10</v>
      </c>
      <c r="G92" s="20"/>
      <c r="H92" s="28">
        <f t="shared" si="20"/>
        <v>0</v>
      </c>
      <c r="I92" s="23"/>
    </row>
    <row r="93" spans="1:10" s="14" customFormat="1" ht="37.5" customHeight="1" x14ac:dyDescent="0.2">
      <c r="A93" s="32"/>
      <c r="B93" s="16" t="s">
        <v>146</v>
      </c>
      <c r="C93" s="17" t="s">
        <v>65</v>
      </c>
      <c r="D93" s="18" t="s">
        <v>66</v>
      </c>
      <c r="E93" s="25"/>
      <c r="F93" s="26"/>
      <c r="G93" s="58"/>
      <c r="H93" s="28">
        <f t="shared" si="14"/>
        <v>0</v>
      </c>
      <c r="I93" s="23"/>
    </row>
    <row r="94" spans="1:10" s="14" customFormat="1" ht="36" customHeight="1" x14ac:dyDescent="0.2">
      <c r="A94" s="32"/>
      <c r="B94" s="29"/>
      <c r="C94" s="46" t="s">
        <v>67</v>
      </c>
      <c r="D94" s="30"/>
      <c r="E94" s="25" t="s">
        <v>1</v>
      </c>
      <c r="F94" s="31">
        <v>1</v>
      </c>
      <c r="G94" s="20"/>
      <c r="H94" s="28">
        <f t="shared" si="14"/>
        <v>0</v>
      </c>
      <c r="J94" s="35"/>
    </row>
    <row r="95" spans="1:10" s="108" customFormat="1" ht="37.5" customHeight="1" x14ac:dyDescent="0.2">
      <c r="A95" s="99"/>
      <c r="B95" s="100" t="s">
        <v>159</v>
      </c>
      <c r="C95" s="101" t="s">
        <v>160</v>
      </c>
      <c r="D95" s="102" t="s">
        <v>24</v>
      </c>
      <c r="E95" s="103"/>
      <c r="F95" s="104"/>
      <c r="G95" s="105"/>
      <c r="H95" s="106">
        <f t="shared" si="14"/>
        <v>0</v>
      </c>
      <c r="I95" s="107"/>
    </row>
    <row r="96" spans="1:10" s="108" customFormat="1" ht="36" customHeight="1" x14ac:dyDescent="0.2">
      <c r="A96" s="99"/>
      <c r="B96" s="109"/>
      <c r="C96" s="110" t="s">
        <v>57</v>
      </c>
      <c r="D96" s="111"/>
      <c r="E96" s="103"/>
      <c r="F96" s="112"/>
      <c r="G96" s="113"/>
      <c r="H96" s="106">
        <f t="shared" si="14"/>
        <v>0</v>
      </c>
      <c r="J96" s="114"/>
    </row>
    <row r="97" spans="1:8" s="108" customFormat="1" ht="36" customHeight="1" x14ac:dyDescent="0.2">
      <c r="A97" s="115" t="s">
        <v>20</v>
      </c>
      <c r="B97" s="109"/>
      <c r="C97" s="116" t="s">
        <v>161</v>
      </c>
      <c r="D97" s="111"/>
      <c r="E97" s="103" t="s">
        <v>1</v>
      </c>
      <c r="F97" s="112">
        <v>1</v>
      </c>
      <c r="G97" s="20"/>
      <c r="H97" s="28">
        <f t="shared" si="14"/>
        <v>0</v>
      </c>
    </row>
    <row r="98" spans="1:8" s="14" customFormat="1" ht="36" customHeight="1" thickBot="1" x14ac:dyDescent="0.25">
      <c r="A98" s="32"/>
      <c r="B98" s="36" t="str">
        <f>B49</f>
        <v>B</v>
      </c>
      <c r="C98" s="85" t="str">
        <f>C49</f>
        <v>PROVISIONAL ITEMS</v>
      </c>
      <c r="D98" s="86"/>
      <c r="E98" s="86"/>
      <c r="F98" s="87" t="s">
        <v>13</v>
      </c>
      <c r="G98" s="87"/>
      <c r="H98" s="55">
        <f>SUM(H50:H97)</f>
        <v>0</v>
      </c>
    </row>
    <row r="99" spans="1:8" s="14" customFormat="1" ht="36" customHeight="1" thickTop="1" thickBot="1" x14ac:dyDescent="0.3">
      <c r="A99" s="41"/>
      <c r="B99" s="37"/>
      <c r="C99" s="38" t="s">
        <v>68</v>
      </c>
      <c r="D99" s="39"/>
      <c r="E99" s="39"/>
      <c r="F99" s="39"/>
      <c r="G99" s="39"/>
      <c r="H99" s="56"/>
    </row>
    <row r="100" spans="1:8" ht="35.25" customHeight="1" thickTop="1" thickBot="1" x14ac:dyDescent="0.25">
      <c r="B100" s="45" t="str">
        <f>B6</f>
        <v>A</v>
      </c>
      <c r="C100" s="97" t="str">
        <f>C6</f>
        <v>NEWTON FORCE MAIN RED RIVER CROSSING - CONNECTIONS TO FORCE MAIN AND INSTALLATION OF SEWER ON SCOTIA STREET</v>
      </c>
      <c r="D100" s="97"/>
      <c r="E100" s="97"/>
      <c r="F100" s="97"/>
      <c r="G100" s="95">
        <f>H48</f>
        <v>0</v>
      </c>
      <c r="H100" s="96"/>
    </row>
    <row r="101" spans="1:8" ht="35.25" customHeight="1" thickTop="1" thickBot="1" x14ac:dyDescent="0.25">
      <c r="B101" s="40" t="str">
        <f>B49</f>
        <v>B</v>
      </c>
      <c r="C101" s="98" t="str">
        <f>C49</f>
        <v>PROVISIONAL ITEMS</v>
      </c>
      <c r="D101" s="98"/>
      <c r="E101" s="98"/>
      <c r="F101" s="98"/>
      <c r="G101" s="95">
        <f>H98</f>
        <v>0</v>
      </c>
      <c r="H101" s="96"/>
    </row>
    <row r="102" spans="1:8" ht="35.25" customHeight="1" thickTop="1" thickBot="1" x14ac:dyDescent="0.3">
      <c r="B102" s="88" t="s">
        <v>86</v>
      </c>
      <c r="C102" s="89"/>
      <c r="D102" s="89"/>
      <c r="E102" s="89"/>
      <c r="F102" s="89"/>
      <c r="G102" s="90">
        <f>SUM(G100:H101)</f>
        <v>0</v>
      </c>
      <c r="H102" s="91"/>
    </row>
  </sheetData>
  <sheetProtection algorithmName="SHA-512" hashValue="e1FOU0WbggD5DcYfAFxTMd2zLmekH11n8TU8I58FUoDPLeAht1YuEwjvqGO1ZkvxcxJfmJ4vwFbskXzqX9lguQ==" saltValue="W0dROvIRRFANTp9aPsNh/w==" spinCount="100000" sheet="1" formatCells="0" formatColumns="0" formatRows="0" insertColumns="0" insertRows="0" insertHyperlinks="0" deleteColumns="0" deleteRows="0" selectLockedCells="1" sort="0" autoFilter="0" pivotTables="0"/>
  <mergeCells count="12">
    <mergeCell ref="C6:H6"/>
    <mergeCell ref="C48:E48"/>
    <mergeCell ref="F48:G48"/>
    <mergeCell ref="B102:F102"/>
    <mergeCell ref="G102:H102"/>
    <mergeCell ref="C49:H49"/>
    <mergeCell ref="C98:E98"/>
    <mergeCell ref="F98:G98"/>
    <mergeCell ref="G100:H100"/>
    <mergeCell ref="G101:H101"/>
    <mergeCell ref="C100:F100"/>
    <mergeCell ref="C101:F101"/>
  </mergeCells>
  <conditionalFormatting sqref="D26:D29 D32:D45">
    <cfRule type="cellIs" dxfId="107" priority="408" stopIfTrue="1" operator="equal">
      <formula>"CW 2130-R11"</formula>
    </cfRule>
    <cfRule type="cellIs" dxfId="106" priority="409" stopIfTrue="1" operator="equal">
      <formula>"CW 3120-R2"</formula>
    </cfRule>
    <cfRule type="cellIs" dxfId="105" priority="410" stopIfTrue="1" operator="equal">
      <formula>"CW 3240-R7"</formula>
    </cfRule>
  </conditionalFormatting>
  <conditionalFormatting sqref="D6">
    <cfRule type="cellIs" dxfId="104" priority="403" stopIfTrue="1" operator="equal">
      <formula>"CW 2130-R11"</formula>
    </cfRule>
    <cfRule type="cellIs" dxfId="103" priority="404" stopIfTrue="1" operator="equal">
      <formula>"CW 3120-R2"</formula>
    </cfRule>
    <cfRule type="cellIs" dxfId="102" priority="405" stopIfTrue="1" operator="equal">
      <formula>"CW 3240-R7"</formula>
    </cfRule>
  </conditionalFormatting>
  <conditionalFormatting sqref="D47">
    <cfRule type="cellIs" dxfId="101" priority="383" stopIfTrue="1" operator="equal">
      <formula>"CW 2130-R11"</formula>
    </cfRule>
    <cfRule type="cellIs" dxfId="100" priority="384" stopIfTrue="1" operator="equal">
      <formula>"CW 3120-R2"</formula>
    </cfRule>
    <cfRule type="cellIs" dxfId="99" priority="385" stopIfTrue="1" operator="equal">
      <formula>"CW 3240-R7"</formula>
    </cfRule>
  </conditionalFormatting>
  <conditionalFormatting sqref="D94">
    <cfRule type="cellIs" dxfId="98" priority="301" stopIfTrue="1" operator="equal">
      <formula>"CW 2130-R11"</formula>
    </cfRule>
    <cfRule type="cellIs" dxfId="97" priority="302" stopIfTrue="1" operator="equal">
      <formula>"CW 3120-R2"</formula>
    </cfRule>
    <cfRule type="cellIs" dxfId="96" priority="303" stopIfTrue="1" operator="equal">
      <formula>"CW 3240-R7"</formula>
    </cfRule>
  </conditionalFormatting>
  <conditionalFormatting sqref="D49">
    <cfRule type="cellIs" dxfId="95" priority="298" stopIfTrue="1" operator="equal">
      <formula>"CW 2130-R11"</formula>
    </cfRule>
    <cfRule type="cellIs" dxfId="94" priority="299" stopIfTrue="1" operator="equal">
      <formula>"CW 3120-R2"</formula>
    </cfRule>
    <cfRule type="cellIs" dxfId="93" priority="300" stopIfTrue="1" operator="equal">
      <formula>"CW 3240-R7"</formula>
    </cfRule>
  </conditionalFormatting>
  <conditionalFormatting sqref="D70 D72">
    <cfRule type="cellIs" dxfId="92" priority="283" stopIfTrue="1" operator="equal">
      <formula>"CW 2130-R11"</formula>
    </cfRule>
    <cfRule type="cellIs" dxfId="91" priority="284" stopIfTrue="1" operator="equal">
      <formula>"CW 3120-R2"</formula>
    </cfRule>
    <cfRule type="cellIs" dxfId="90" priority="285" stopIfTrue="1" operator="equal">
      <formula>"CW 3240-R7"</formula>
    </cfRule>
  </conditionalFormatting>
  <conditionalFormatting sqref="D69">
    <cfRule type="cellIs" dxfId="89" priority="280" stopIfTrue="1" operator="equal">
      <formula>"CW 2130-R11"</formula>
    </cfRule>
    <cfRule type="cellIs" dxfId="88" priority="281" stopIfTrue="1" operator="equal">
      <formula>"CW 3120-R2"</formula>
    </cfRule>
    <cfRule type="cellIs" dxfId="87" priority="282" stopIfTrue="1" operator="equal">
      <formula>"CW 3240-R7"</formula>
    </cfRule>
  </conditionalFormatting>
  <conditionalFormatting sqref="D75">
    <cfRule type="cellIs" dxfId="86" priority="271" stopIfTrue="1" operator="equal">
      <formula>"CW 2130-R11"</formula>
    </cfRule>
    <cfRule type="cellIs" dxfId="85" priority="272" stopIfTrue="1" operator="equal">
      <formula>"CW 3120-R2"</formula>
    </cfRule>
    <cfRule type="cellIs" dxfId="84" priority="273" stopIfTrue="1" operator="equal">
      <formula>"CW 3240-R7"</formula>
    </cfRule>
  </conditionalFormatting>
  <conditionalFormatting sqref="D74">
    <cfRule type="cellIs" dxfId="83" priority="268" stopIfTrue="1" operator="equal">
      <formula>"CW 2130-R11"</formula>
    </cfRule>
    <cfRule type="cellIs" dxfId="82" priority="269" stopIfTrue="1" operator="equal">
      <formula>"CW 3120-R2"</formula>
    </cfRule>
    <cfRule type="cellIs" dxfId="81" priority="270" stopIfTrue="1" operator="equal">
      <formula>"CW 3240-R7"</formula>
    </cfRule>
  </conditionalFormatting>
  <conditionalFormatting sqref="D82">
    <cfRule type="cellIs" dxfId="80" priority="256" stopIfTrue="1" operator="equal">
      <formula>"CW 2130-R11"</formula>
    </cfRule>
    <cfRule type="cellIs" dxfId="79" priority="257" stopIfTrue="1" operator="equal">
      <formula>"CW 3120-R2"</formula>
    </cfRule>
    <cfRule type="cellIs" dxfId="78" priority="258" stopIfTrue="1" operator="equal">
      <formula>"CW 3240-R7"</formula>
    </cfRule>
  </conditionalFormatting>
  <conditionalFormatting sqref="D81">
    <cfRule type="cellIs" dxfId="77" priority="259" stopIfTrue="1" operator="equal">
      <formula>"CW 2130-R11"</formula>
    </cfRule>
    <cfRule type="cellIs" dxfId="76" priority="260" stopIfTrue="1" operator="equal">
      <formula>"CW 3120-R2"</formula>
    </cfRule>
    <cfRule type="cellIs" dxfId="75" priority="261" stopIfTrue="1" operator="equal">
      <formula>"CW 3240-R7"</formula>
    </cfRule>
  </conditionalFormatting>
  <conditionalFormatting sqref="D77">
    <cfRule type="cellIs" dxfId="74" priority="262" stopIfTrue="1" operator="equal">
      <formula>"CW 2130-R11"</formula>
    </cfRule>
    <cfRule type="cellIs" dxfId="73" priority="263" stopIfTrue="1" operator="equal">
      <formula>"CW 3120-R2"</formula>
    </cfRule>
    <cfRule type="cellIs" dxfId="72" priority="264" stopIfTrue="1" operator="equal">
      <formula>"CW 3240-R7"</formula>
    </cfRule>
  </conditionalFormatting>
  <conditionalFormatting sqref="D67">
    <cfRule type="cellIs" dxfId="71" priority="223" stopIfTrue="1" operator="equal">
      <formula>"CW 2130-R11"</formula>
    </cfRule>
    <cfRule type="cellIs" dxfId="70" priority="224" stopIfTrue="1" operator="equal">
      <formula>"CW 3120-R2"</formula>
    </cfRule>
    <cfRule type="cellIs" dxfId="69" priority="225" stopIfTrue="1" operator="equal">
      <formula>"CW 3240-R7"</formula>
    </cfRule>
  </conditionalFormatting>
  <conditionalFormatting sqref="D78">
    <cfRule type="cellIs" dxfId="68" priority="182" stopIfTrue="1" operator="equal">
      <formula>"CW 2130-R11"</formula>
    </cfRule>
    <cfRule type="cellIs" dxfId="67" priority="183" stopIfTrue="1" operator="equal">
      <formula>"CW 3120-R2"</formula>
    </cfRule>
    <cfRule type="cellIs" dxfId="66" priority="184" stopIfTrue="1" operator="equal">
      <formula>"CW 3240-R7"</formula>
    </cfRule>
  </conditionalFormatting>
  <conditionalFormatting sqref="D83">
    <cfRule type="cellIs" dxfId="65" priority="179" stopIfTrue="1" operator="equal">
      <formula>"CW 2130-R11"</formula>
    </cfRule>
    <cfRule type="cellIs" dxfId="64" priority="180" stopIfTrue="1" operator="equal">
      <formula>"CW 3120-R2"</formula>
    </cfRule>
    <cfRule type="cellIs" dxfId="63" priority="181" stopIfTrue="1" operator="equal">
      <formula>"CW 3240-R7"</formula>
    </cfRule>
  </conditionalFormatting>
  <conditionalFormatting sqref="D79">
    <cfRule type="cellIs" dxfId="62" priority="176" stopIfTrue="1" operator="equal">
      <formula>"CW 2130-R11"</formula>
    </cfRule>
    <cfRule type="cellIs" dxfId="61" priority="177" stopIfTrue="1" operator="equal">
      <formula>"CW 3120-R2"</formula>
    </cfRule>
    <cfRule type="cellIs" dxfId="60" priority="178" stopIfTrue="1" operator="equal">
      <formula>"CW 3240-R7"</formula>
    </cfRule>
  </conditionalFormatting>
  <conditionalFormatting sqref="D71">
    <cfRule type="cellIs" dxfId="59" priority="67" stopIfTrue="1" operator="equal">
      <formula>"CW 2130-R11"</formula>
    </cfRule>
    <cfRule type="cellIs" dxfId="58" priority="68" stopIfTrue="1" operator="equal">
      <formula>"CW 3120-R2"</formula>
    </cfRule>
    <cfRule type="cellIs" dxfId="57" priority="69" stopIfTrue="1" operator="equal">
      <formula>"CW 3240-R7"</formula>
    </cfRule>
  </conditionalFormatting>
  <conditionalFormatting sqref="D89:D91">
    <cfRule type="cellIs" dxfId="56" priority="64" stopIfTrue="1" operator="equal">
      <formula>"CW 2130-R11"</formula>
    </cfRule>
    <cfRule type="cellIs" dxfId="55" priority="65" stopIfTrue="1" operator="equal">
      <formula>"CW 3120-R2"</formula>
    </cfRule>
    <cfRule type="cellIs" dxfId="54" priority="66" stopIfTrue="1" operator="equal">
      <formula>"CW 3240-R7"</formula>
    </cfRule>
  </conditionalFormatting>
  <conditionalFormatting sqref="D87">
    <cfRule type="cellIs" dxfId="53" priority="61" stopIfTrue="1" operator="equal">
      <formula>"CW 2130-R11"</formula>
    </cfRule>
    <cfRule type="cellIs" dxfId="52" priority="62" stopIfTrue="1" operator="equal">
      <formula>"CW 3120-R2"</formula>
    </cfRule>
    <cfRule type="cellIs" dxfId="51" priority="63" stopIfTrue="1" operator="equal">
      <formula>"CW 3240-R7"</formula>
    </cfRule>
  </conditionalFormatting>
  <conditionalFormatting sqref="D56:D57">
    <cfRule type="cellIs" dxfId="50" priority="58" stopIfTrue="1" operator="equal">
      <formula>"CW 2130-R11"</formula>
    </cfRule>
    <cfRule type="cellIs" dxfId="49" priority="59" stopIfTrue="1" operator="equal">
      <formula>"CW 3120-R2"</formula>
    </cfRule>
    <cfRule type="cellIs" dxfId="48" priority="60" stopIfTrue="1" operator="equal">
      <formula>"CW 3240-R7"</formula>
    </cfRule>
  </conditionalFormatting>
  <conditionalFormatting sqref="D60">
    <cfRule type="cellIs" dxfId="47" priority="40" stopIfTrue="1" operator="equal">
      <formula>"CW 2130-R11"</formula>
    </cfRule>
    <cfRule type="cellIs" dxfId="46" priority="41" stopIfTrue="1" operator="equal">
      <formula>"CW 3120-R2"</formula>
    </cfRule>
    <cfRule type="cellIs" dxfId="45" priority="42" stopIfTrue="1" operator="equal">
      <formula>"CW 3240-R7"</formula>
    </cfRule>
  </conditionalFormatting>
  <conditionalFormatting sqref="D61">
    <cfRule type="cellIs" dxfId="44" priority="46" stopIfTrue="1" operator="equal">
      <formula>"CW 2130-R11"</formula>
    </cfRule>
    <cfRule type="cellIs" dxfId="43" priority="47" stopIfTrue="1" operator="equal">
      <formula>"CW 3120-R2"</formula>
    </cfRule>
    <cfRule type="cellIs" dxfId="42" priority="48" stopIfTrue="1" operator="equal">
      <formula>"CW 3240-R7"</formula>
    </cfRule>
  </conditionalFormatting>
  <conditionalFormatting sqref="D59">
    <cfRule type="cellIs" dxfId="41" priority="49" stopIfTrue="1" operator="equal">
      <formula>"CW 2130-R11"</formula>
    </cfRule>
    <cfRule type="cellIs" dxfId="40" priority="50" stopIfTrue="1" operator="equal">
      <formula>"CW 3120-R2"</formula>
    </cfRule>
    <cfRule type="cellIs" dxfId="39" priority="51" stopIfTrue="1" operator="equal">
      <formula>"CW 3240-R7"</formula>
    </cfRule>
  </conditionalFormatting>
  <conditionalFormatting sqref="D62">
    <cfRule type="cellIs" dxfId="38" priority="43" stopIfTrue="1" operator="equal">
      <formula>"CW 2130-R11"</formula>
    </cfRule>
    <cfRule type="cellIs" dxfId="37" priority="44" stopIfTrue="1" operator="equal">
      <formula>"CW 3120-R2"</formula>
    </cfRule>
    <cfRule type="cellIs" dxfId="36" priority="45" stopIfTrue="1" operator="equal">
      <formula>"CW 3240-R7"</formula>
    </cfRule>
  </conditionalFormatting>
  <conditionalFormatting sqref="D58">
    <cfRule type="cellIs" dxfId="35" priority="52" stopIfTrue="1" operator="equal">
      <formula>"CW 2130-R11"</formula>
    </cfRule>
    <cfRule type="cellIs" dxfId="34" priority="53" stopIfTrue="1" operator="equal">
      <formula>"CW 3120-R2"</formula>
    </cfRule>
    <cfRule type="cellIs" dxfId="33" priority="54" stopIfTrue="1" operator="equal">
      <formula>"CW 3240-R7"</formula>
    </cfRule>
  </conditionalFormatting>
  <conditionalFormatting sqref="D54:D55">
    <cfRule type="cellIs" dxfId="32" priority="55" stopIfTrue="1" operator="equal">
      <formula>"CW 2130-R11"</formula>
    </cfRule>
    <cfRule type="cellIs" dxfId="31" priority="56" stopIfTrue="1" operator="equal">
      <formula>"CW 3120-R2"</formula>
    </cfRule>
    <cfRule type="cellIs" dxfId="30" priority="57" stopIfTrue="1" operator="equal">
      <formula>"CW 3240-R7"</formula>
    </cfRule>
  </conditionalFormatting>
  <conditionalFormatting sqref="D64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65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66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21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24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22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23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31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96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97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542" yWindow="550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4:G86 G15 G100:G101 G25:G26 G28 G46 G88 G12 G49 G8 G68:G69 G71 G73:G74 G76 G80 G93 G6 G51:G64 G20:G21 G30 G33 G39 G42 G95" xr:uid="{A8AEE310-7D8B-4022-8B8D-29BA12208F3A}">
      <formula1>IF(G6&gt;=0.01,ROUND(G6,2),0.01)</formula1>
    </dataValidation>
  </dataValidations>
  <pageMargins left="0.51181102362204722" right="0.51181102362204722" top="0.74803149606299213" bottom="0.74803149606299213" header="0.23622047244094491" footer="0.23622047244094491"/>
  <pageSetup scale="69" orientation="portrait" horizontalDpi="4294967293" verticalDpi="4294967293" r:id="rId1"/>
  <headerFooter alignWithMargins="0">
    <oddHeader>&amp;LThe City of Winnipeg
Bid Opportunity No. 814-2022
&amp;XTemplate Version: C420181015-RW&amp;RBid Submission
Page &amp;P+3 of 14</oddHeader>
    <oddFooter xml:space="preserve">&amp;R__________________
Name of Bidder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</vt:lpstr>
      <vt:lpstr>'Form B'!Print_Area</vt:lpstr>
      <vt:lpstr>'Form B'!Print_Titles</vt:lpstr>
      <vt:lpstr>'Form B'!XEVERYTHING</vt:lpstr>
      <vt:lpstr>'Form B'!XITEMS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Tristan Eldridge</cp:lastModifiedBy>
  <cp:revision/>
  <cp:lastPrinted>2023-03-08T17:44:03Z</cp:lastPrinted>
  <dcterms:created xsi:type="dcterms:W3CDTF">1999-10-18T14:40:40Z</dcterms:created>
  <dcterms:modified xsi:type="dcterms:W3CDTF">2023-03-10T19:23:45Z</dcterms:modified>
  <cp:category/>
  <cp:contentStatus/>
</cp:coreProperties>
</file>