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13-2022\WORK IN PROGRESS\FTP2022 11 08 R1\813-2022_Tender\"/>
    </mc:Choice>
  </mc:AlternateContent>
  <xr:revisionPtr revIDLastSave="0" documentId="13_ncr:1_{680FD0AB-7129-4852-A326-062F7765A1DE}" xr6:coauthVersionLast="3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B'!$B$1:$H$56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B'!$B$1:$IV$53</definedName>
    <definedName name="XEverything">#REF!</definedName>
    <definedName name="XITEMS" localSheetId="1">'Form B'!$B$7:$IV$53</definedName>
    <definedName name="XItems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4" l="1"/>
  <c r="H43" i="14"/>
  <c r="H44" i="14"/>
  <c r="H45" i="14"/>
  <c r="B54" i="14"/>
  <c r="H18" i="14"/>
  <c r="H52" i="14"/>
  <c r="H51" i="14"/>
  <c r="H49" i="14"/>
  <c r="H48" i="14"/>
  <c r="H46" i="14"/>
  <c r="H41" i="14"/>
  <c r="H53" i="14"/>
  <c r="H36" i="14"/>
  <c r="H35" i="14"/>
  <c r="H34" i="14"/>
  <c r="H32" i="14"/>
  <c r="H31" i="14"/>
  <c r="H30" i="14"/>
  <c r="H7" i="14" l="1"/>
  <c r="H9" i="14"/>
  <c r="H10" i="14"/>
  <c r="H11" i="14"/>
  <c r="H13" i="14"/>
  <c r="H14" i="14"/>
  <c r="H15" i="14"/>
  <c r="H16" i="14"/>
  <c r="H19" i="14"/>
  <c r="H21" i="14"/>
  <c r="H23" i="14"/>
  <c r="H25" i="14"/>
  <c r="H27" i="14"/>
  <c r="H28" i="14"/>
  <c r="H29" i="14"/>
  <c r="H38" i="14"/>
  <c r="H39" i="14"/>
  <c r="H40" i="14"/>
  <c r="H54" i="14" l="1"/>
  <c r="G55" i="14"/>
</calcChain>
</file>

<file path=xl/sharedStrings.xml><?xml version="1.0" encoding="utf-8"?>
<sst xmlns="http://schemas.openxmlformats.org/spreadsheetml/2006/main" count="179" uniqueCount="134">
  <si>
    <t>UNIT PRICES</t>
  </si>
  <si>
    <t>each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</si>
  <si>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</si>
  <si>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</si>
  <si>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</si>
  <si>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</si>
  <si>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</si>
  <si>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</si>
  <si>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</si>
  <si>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</si>
  <si>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</si>
  <si>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</si>
  <si>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</si>
  <si>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Subtotal:</t>
  </si>
  <si>
    <t xml:space="preserve">TOTAL BID PRICE (GST extra)                                                                              (in figures)                                             </t>
  </si>
  <si>
    <t>CODE</t>
  </si>
  <si>
    <t>A003</t>
  </si>
  <si>
    <t>A004</t>
  </si>
  <si>
    <t>A010</t>
  </si>
  <si>
    <t>A012</t>
  </si>
  <si>
    <t>A022</t>
  </si>
  <si>
    <t>A022A</t>
  </si>
  <si>
    <t>B099</t>
  </si>
  <si>
    <t>B199</t>
  </si>
  <si>
    <t>B219</t>
  </si>
  <si>
    <t>C007</t>
  </si>
  <si>
    <t>C008</t>
  </si>
  <si>
    <t>C014</t>
  </si>
  <si>
    <t>C015</t>
  </si>
  <si>
    <t>E004</t>
  </si>
  <si>
    <t>E005</t>
  </si>
  <si>
    <t>E046</t>
  </si>
  <si>
    <t>F001</t>
  </si>
  <si>
    <t>F011</t>
  </si>
  <si>
    <t>F028</t>
  </si>
  <si>
    <t>G001</t>
  </si>
  <si>
    <t>Sodding</t>
  </si>
  <si>
    <t>G002</t>
  </si>
  <si>
    <t>G003</t>
  </si>
  <si>
    <t>(SEE B10)</t>
  </si>
  <si>
    <t xml:space="preserve">RIVIERA CRESCENT OUTFALL (S-MA70007648) </t>
  </si>
  <si>
    <t>A1</t>
  </si>
  <si>
    <t>Site Development and Restoration</t>
  </si>
  <si>
    <t>lump sum</t>
  </si>
  <si>
    <t>Rockfill Shear Key (3.5m Effective Width)</t>
  </si>
  <si>
    <t>a) Excavation</t>
  </si>
  <si>
    <t>b) Rockfill Backfill</t>
  </si>
  <si>
    <t>c) Clay Cap</t>
  </si>
  <si>
    <t>A2</t>
  </si>
  <si>
    <r>
      <t>m</t>
    </r>
    <r>
      <rPr>
        <vertAlign val="superscript"/>
        <sz val="12"/>
        <rFont val="Arial"/>
        <family val="2"/>
      </rPr>
      <t>3</t>
    </r>
  </si>
  <si>
    <t>tonne</t>
  </si>
  <si>
    <t>Rockfill Columns (2.1m diameter)</t>
  </si>
  <si>
    <t>a) Shaft Drilling</t>
  </si>
  <si>
    <t>b) Sleeving</t>
  </si>
  <si>
    <t>c) Rockfill Backfill</t>
  </si>
  <si>
    <t>d) Clay Cap</t>
  </si>
  <si>
    <t>A3</t>
  </si>
  <si>
    <t>l.m.</t>
  </si>
  <si>
    <t>Supply and Installation of Outfall Pipe</t>
  </si>
  <si>
    <t>Supply and Installation of Temporary Shoring</t>
  </si>
  <si>
    <t>Supply and Installation of Pipe Fittings</t>
  </si>
  <si>
    <t>a) Internal Slip Joint - 2120mm diameter</t>
  </si>
  <si>
    <t>Construction of Concrete Collar</t>
  </si>
  <si>
    <t>a) 2120 mm diameter</t>
  </si>
  <si>
    <t>a) Internal Slip Joint - 1800mm diameter</t>
  </si>
  <si>
    <t>Supply and Installation of Debris Grate</t>
  </si>
  <si>
    <t>Riverbank Regrading</t>
  </si>
  <si>
    <t>Geotextile</t>
  </si>
  <si>
    <t>Rockfill Riprap</t>
  </si>
  <si>
    <t>Installation of Silt Fence</t>
  </si>
  <si>
    <t>Erosion Control Blankets</t>
  </si>
  <si>
    <t>Tree Removal</t>
  </si>
  <si>
    <t>a) 50 mm to 249 mm diameter</t>
  </si>
  <si>
    <t>b) 250 mm to 499 mm diameter</t>
  </si>
  <si>
    <t>c) 500mm diameter or larger</t>
  </si>
  <si>
    <t>a) Manitoba Maple</t>
  </si>
  <si>
    <t>b) Basswood</t>
  </si>
  <si>
    <t xml:space="preserve">Native Grass Seed &amp; Topsoil </t>
  </si>
  <si>
    <t>a) Width &gt; or = 600mm</t>
  </si>
  <si>
    <t>Temporary Surface Restoration</t>
  </si>
  <si>
    <t>Sewer Inspection</t>
  </si>
  <si>
    <t>Outfall (1800mm Conc, 2120mm SPCSP)</t>
  </si>
  <si>
    <t>allowance</t>
  </si>
  <si>
    <r>
      <t>m</t>
    </r>
    <r>
      <rPr>
        <vertAlign val="superscript"/>
        <sz val="12"/>
        <rFont val="Arial"/>
        <family val="2"/>
      </rPr>
      <t>2</t>
    </r>
  </si>
  <si>
    <t>A4</t>
  </si>
  <si>
    <t>A5</t>
  </si>
  <si>
    <t>A6</t>
  </si>
  <si>
    <t>A7</t>
  </si>
  <si>
    <t>A8</t>
  </si>
  <si>
    <t>A9</t>
  </si>
  <si>
    <t>A10</t>
  </si>
  <si>
    <t>A11</t>
  </si>
  <si>
    <t>A21</t>
  </si>
  <si>
    <t>A20</t>
  </si>
  <si>
    <t>A12</t>
  </si>
  <si>
    <t>A13</t>
  </si>
  <si>
    <t>A14</t>
  </si>
  <si>
    <t>A15</t>
  </si>
  <si>
    <t>A16</t>
  </si>
  <si>
    <t>A17</t>
  </si>
  <si>
    <t>A18</t>
  </si>
  <si>
    <t>A19</t>
  </si>
  <si>
    <t>A22</t>
  </si>
  <si>
    <t>E12</t>
  </si>
  <si>
    <t>E28</t>
  </si>
  <si>
    <t>E29</t>
  </si>
  <si>
    <t>E17</t>
  </si>
  <si>
    <t>E16</t>
  </si>
  <si>
    <t>E26</t>
  </si>
  <si>
    <t>E19</t>
  </si>
  <si>
    <t>Removal and Re-Installation of Existing Slip Joints (As Required)</t>
  </si>
  <si>
    <t>E22</t>
  </si>
  <si>
    <t>E23</t>
  </si>
  <si>
    <t>E18</t>
  </si>
  <si>
    <t>E31</t>
  </si>
  <si>
    <t>E30</t>
  </si>
  <si>
    <t>E13</t>
  </si>
  <si>
    <t>E34</t>
  </si>
  <si>
    <t>E33</t>
  </si>
  <si>
    <t>CW3510</t>
  </si>
  <si>
    <t>E32</t>
  </si>
  <si>
    <t>Allowance for Building Inspections and Vibration Monitoring</t>
  </si>
  <si>
    <t>E35</t>
  </si>
  <si>
    <t>Allowance for Geotechnical Instrumentation Installation</t>
  </si>
  <si>
    <t>E36</t>
  </si>
  <si>
    <t>c) Cottonwood</t>
  </si>
  <si>
    <t>d) Peach Leaf Willow</t>
  </si>
  <si>
    <t>a) 2120 SPCSP (4.0mm) c/w Polymer Coating</t>
  </si>
  <si>
    <t>vert.m.</t>
  </si>
  <si>
    <t>e) Willow (Shrub)</t>
  </si>
  <si>
    <t>f) Dogwood (Shrub)</t>
  </si>
  <si>
    <t>h) Snowberry (Shrub)</t>
  </si>
  <si>
    <t>g) Nannyberry (Shrub)</t>
  </si>
  <si>
    <t>Tree and Shrub Revegation (for both site restoration and habitat disruption offsetting 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</si>
</sst>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</numFmts>
  <fonts count="4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i/>
      <u/>
      <sz val="12"/>
      <color indexed="8"/>
      <name val="Arial"/>
      <family val="2"/>
    </font>
    <font>
      <vertAlign val="superscript"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79">
    <xf numFmtId="0" fontId="0" fillId="0" borderId="0" xfId="0"/>
    <xf numFmtId="7" fontId="36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35" fillId="0" borderId="0" xfId="110" applyFill="1" applyAlignment="1">
      <alignment vertical="top"/>
    </xf>
    <xf numFmtId="3" fontId="35" fillId="0" borderId="0" xfId="110" applyNumberFormat="1" applyFill="1"/>
    <xf numFmtId="7" fontId="35" fillId="0" borderId="19" xfId="110" applyNumberFormat="1" applyFill="1" applyBorder="1" applyAlignment="1">
      <alignment horizontal="center"/>
    </xf>
    <xf numFmtId="7" fontId="35" fillId="0" borderId="22" xfId="110" applyNumberFormat="1" applyFill="1" applyBorder="1" applyAlignment="1">
      <alignment horizontal="right"/>
    </xf>
    <xf numFmtId="4" fontId="38" fillId="0" borderId="16" xfId="110" applyNumberFormat="1" applyFont="1" applyFill="1" applyBorder="1" applyAlignment="1">
      <alignment horizontal="center" vertical="top" wrapText="1"/>
    </xf>
    <xf numFmtId="0" fontId="40" fillId="0" borderId="0" xfId="110" applyFont="1" applyFill="1" applyAlignment="1">
      <alignment vertical="top" wrapText="1"/>
    </xf>
    <xf numFmtId="176" fontId="38" fillId="0" borderId="16" xfId="110" applyNumberFormat="1" applyFont="1" applyFill="1" applyBorder="1" applyAlignment="1">
      <alignment horizontal="center" vertical="top"/>
    </xf>
    <xf numFmtId="4" fontId="38" fillId="0" borderId="16" xfId="110" applyNumberFormat="1" applyFont="1" applyFill="1" applyBorder="1" applyAlignment="1">
      <alignment horizontal="center" vertical="top"/>
    </xf>
    <xf numFmtId="4" fontId="38" fillId="0" borderId="0" xfId="110" applyNumberFormat="1" applyFont="1" applyFill="1" applyAlignment="1">
      <alignment horizontal="center" vertical="top"/>
    </xf>
    <xf numFmtId="4" fontId="38" fillId="25" borderId="10" xfId="110" applyNumberFormat="1" applyFont="1" applyFill="1" applyBorder="1" applyAlignment="1">
      <alignment horizontal="center" vertical="top" wrapText="1"/>
    </xf>
    <xf numFmtId="7" fontId="35" fillId="0" borderId="26" xfId="110" applyNumberFormat="1" applyFill="1" applyBorder="1" applyAlignment="1">
      <alignment horizontal="right"/>
    </xf>
    <xf numFmtId="7" fontId="35" fillId="0" borderId="29" xfId="110" applyNumberFormat="1" applyFill="1" applyBorder="1" applyAlignment="1">
      <alignment horizontal="right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7" fontId="20" fillId="0" borderId="26" xfId="0" applyNumberFormat="1" applyFont="1" applyBorder="1" applyAlignment="1" applyProtection="1">
      <alignment horizontal="right" vertical="center"/>
      <protection locked="0"/>
    </xf>
    <xf numFmtId="0" fontId="20" fillId="0" borderId="0" xfId="110" applyFont="1" applyFill="1"/>
    <xf numFmtId="0" fontId="20" fillId="0" borderId="0" xfId="110" applyFont="1" applyFill="1" applyAlignment="1">
      <alignment wrapText="1"/>
    </xf>
    <xf numFmtId="0" fontId="20" fillId="0" borderId="0" xfId="110" applyFont="1" applyFill="1" applyAlignment="1">
      <alignment vertical="center"/>
    </xf>
    <xf numFmtId="0" fontId="40" fillId="0" borderId="0" xfId="110" applyFont="1" applyFill="1" applyAlignment="1">
      <alignment horizontal="left" vertical="top" wrapText="1"/>
    </xf>
    <xf numFmtId="1" fontId="34" fillId="0" borderId="0" xfId="110" applyNumberFormat="1" applyFont="1" applyFill="1" applyAlignment="1" applyProtection="1">
      <alignment horizontal="centerContinuous" vertical="top"/>
    </xf>
    <xf numFmtId="0" fontId="34" fillId="0" borderId="0" xfId="110" applyFont="1" applyFill="1" applyAlignment="1" applyProtection="1">
      <alignment horizontal="centerContinuous" vertical="center"/>
    </xf>
    <xf numFmtId="3" fontId="34" fillId="0" borderId="0" xfId="110" applyNumberFormat="1" applyFont="1" applyFill="1" applyAlignment="1" applyProtection="1">
      <alignment horizontal="centerContinuous" vertical="center"/>
    </xf>
    <xf numFmtId="7" fontId="36" fillId="0" borderId="0" xfId="110" applyNumberFormat="1" applyFont="1" applyFill="1" applyAlignment="1" applyProtection="1">
      <alignment horizontal="centerContinuous" vertical="center"/>
    </xf>
    <xf numFmtId="1" fontId="20" fillId="0" borderId="0" xfId="110" applyNumberFormat="1" applyFont="1" applyFill="1" applyAlignment="1" applyProtection="1">
      <alignment horizontal="centerContinuous" vertical="top"/>
    </xf>
    <xf numFmtId="0" fontId="35" fillId="0" borderId="0" xfId="110" applyFill="1" applyAlignment="1" applyProtection="1">
      <alignment horizontal="centerContinuous" vertical="center"/>
    </xf>
    <xf numFmtId="3" fontId="35" fillId="0" borderId="0" xfId="110" applyNumberFormat="1" applyFill="1" applyAlignment="1" applyProtection="1">
      <alignment horizontal="centerContinuous" vertical="center"/>
    </xf>
    <xf numFmtId="7" fontId="37" fillId="0" borderId="0" xfId="110" applyNumberFormat="1" applyFont="1" applyFill="1" applyAlignment="1" applyProtection="1">
      <alignment horizontal="centerContinuous" vertical="center"/>
    </xf>
    <xf numFmtId="0" fontId="35" fillId="0" borderId="0" xfId="110" applyFill="1" applyAlignment="1" applyProtection="1">
      <alignment vertical="top"/>
    </xf>
    <xf numFmtId="0" fontId="35" fillId="0" borderId="0" xfId="110" applyFill="1" applyProtection="1"/>
    <xf numFmtId="3" fontId="35" fillId="0" borderId="0" xfId="110" applyNumberFormat="1" applyFill="1" applyProtection="1"/>
    <xf numFmtId="7" fontId="35" fillId="0" borderId="0" xfId="110" applyNumberFormat="1" applyFill="1" applyAlignment="1" applyProtection="1">
      <alignment horizontal="centerContinuous" vertical="center"/>
    </xf>
    <xf numFmtId="2" fontId="35" fillId="0" borderId="0" xfId="110" applyNumberFormat="1" applyFill="1" applyAlignment="1" applyProtection="1">
      <alignment horizontal="centerContinuous"/>
    </xf>
    <xf numFmtId="0" fontId="35" fillId="0" borderId="19" xfId="110" applyFill="1" applyBorder="1" applyAlignment="1" applyProtection="1">
      <alignment horizontal="center" vertical="top"/>
    </xf>
    <xf numFmtId="0" fontId="35" fillId="0" borderId="20" xfId="110" applyFill="1" applyBorder="1" applyAlignment="1" applyProtection="1">
      <alignment horizontal="center"/>
    </xf>
    <xf numFmtId="0" fontId="35" fillId="0" borderId="19" xfId="110" applyFill="1" applyBorder="1" applyAlignment="1" applyProtection="1">
      <alignment horizontal="center"/>
    </xf>
    <xf numFmtId="0" fontId="35" fillId="0" borderId="21" xfId="110" applyFill="1" applyBorder="1" applyAlignment="1" applyProtection="1">
      <alignment horizontal="center"/>
    </xf>
    <xf numFmtId="3" fontId="35" fillId="0" borderId="21" xfId="110" applyNumberFormat="1" applyFill="1" applyBorder="1" applyAlignment="1" applyProtection="1">
      <alignment horizontal="center"/>
    </xf>
    <xf numFmtId="7" fontId="35" fillId="0" borderId="21" xfId="110" applyNumberFormat="1" applyFill="1" applyBorder="1" applyAlignment="1" applyProtection="1">
      <alignment horizontal="center" vertical="center"/>
    </xf>
    <xf numFmtId="0" fontId="35" fillId="0" borderId="33" xfId="110" applyFill="1" applyBorder="1" applyAlignment="1" applyProtection="1">
      <alignment vertical="top"/>
    </xf>
    <xf numFmtId="0" fontId="35" fillId="0" borderId="24" xfId="110" applyFill="1" applyBorder="1" applyProtection="1"/>
    <xf numFmtId="0" fontId="35" fillId="0" borderId="23" xfId="110" applyFill="1" applyBorder="1" applyAlignment="1" applyProtection="1">
      <alignment horizontal="center"/>
    </xf>
    <xf numFmtId="0" fontId="35" fillId="0" borderId="25" xfId="110" applyFill="1" applyBorder="1" applyProtection="1"/>
    <xf numFmtId="3" fontId="35" fillId="0" borderId="25" xfId="110" applyNumberFormat="1" applyFill="1" applyBorder="1" applyAlignment="1" applyProtection="1">
      <alignment horizontal="center"/>
    </xf>
    <xf numFmtId="7" fontId="35" fillId="0" borderId="25" xfId="110" applyNumberFormat="1" applyFill="1" applyBorder="1" applyAlignment="1" applyProtection="1">
      <alignment horizontal="right"/>
    </xf>
    <xf numFmtId="0" fontId="35" fillId="0" borderId="25" xfId="110" applyFill="1" applyBorder="1" applyAlignment="1" applyProtection="1">
      <alignment horizontal="right"/>
    </xf>
    <xf numFmtId="0" fontId="34" fillId="0" borderId="12" xfId="110" applyFont="1" applyFill="1" applyBorder="1" applyAlignment="1" applyProtection="1">
      <alignment horizontal="center" vertical="center"/>
    </xf>
    <xf numFmtId="174" fontId="39" fillId="0" borderId="10" xfId="110" applyNumberFormat="1" applyFont="1" applyFill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vertical="center" wrapText="1"/>
    </xf>
    <xf numFmtId="164" fontId="20" fillId="0" borderId="10" xfId="110" applyNumberFormat="1" applyFont="1" applyFill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center" vertical="center" wrapText="1"/>
    </xf>
    <xf numFmtId="7" fontId="20" fillId="0" borderId="26" xfId="0" applyNumberFormat="1" applyFont="1" applyBorder="1" applyAlignment="1" applyProtection="1">
      <alignment horizontal="right" vertical="center"/>
    </xf>
    <xf numFmtId="175" fontId="39" fillId="0" borderId="10" xfId="110" applyNumberFormat="1" applyFont="1" applyFill="1" applyBorder="1" applyAlignment="1" applyProtection="1">
      <alignment horizontal="right" vertical="center"/>
    </xf>
    <xf numFmtId="0" fontId="20" fillId="0" borderId="16" xfId="0" applyFont="1" applyBorder="1" applyAlignment="1" applyProtection="1">
      <alignment horizontal="left" vertical="center" wrapText="1"/>
    </xf>
    <xf numFmtId="174" fontId="39" fillId="0" borderId="10" xfId="110" applyNumberFormat="1" applyFont="1" applyFill="1" applyBorder="1" applyAlignment="1" applyProtection="1">
      <alignment horizontal="center" wrapText="1"/>
    </xf>
    <xf numFmtId="164" fontId="39" fillId="0" borderId="10" xfId="110" applyNumberFormat="1" applyFont="1" applyFill="1" applyBorder="1" applyAlignment="1" applyProtection="1">
      <alignment horizontal="center" vertical="center" wrapText="1"/>
    </xf>
    <xf numFmtId="164" fontId="39" fillId="0" borderId="10" xfId="110" applyNumberFormat="1" applyFont="1" applyFill="1" applyBorder="1" applyAlignment="1" applyProtection="1">
      <alignment horizontal="center" vertical="top" wrapText="1"/>
    </xf>
    <xf numFmtId="164" fontId="39" fillId="0" borderId="10" xfId="81" applyNumberFormat="1" applyFont="1" applyBorder="1" applyAlignment="1" applyProtection="1">
      <alignment horizontal="left" vertical="center" wrapText="1"/>
    </xf>
    <xf numFmtId="0" fontId="39" fillId="0" borderId="10" xfId="81" applyFont="1" applyBorder="1" applyAlignment="1" applyProtection="1">
      <alignment horizontal="center" vertical="center" wrapText="1"/>
    </xf>
    <xf numFmtId="1" fontId="42" fillId="0" borderId="32" xfId="0" applyNumberFormat="1" applyFont="1" applyBorder="1" applyAlignment="1" applyProtection="1">
      <alignment horizontal="right" vertical="center" wrapText="1"/>
    </xf>
    <xf numFmtId="175" fontId="42" fillId="0" borderId="31" xfId="0" applyNumberFormat="1" applyFont="1" applyBorder="1" applyAlignment="1" applyProtection="1">
      <alignment vertical="center" wrapText="1"/>
    </xf>
    <xf numFmtId="0" fontId="35" fillId="0" borderId="15" xfId="110" applyFill="1" applyBorder="1" applyAlignment="1" applyProtection="1">
      <alignment vertical="top"/>
    </xf>
    <xf numFmtId="0" fontId="35" fillId="0" borderId="14" xfId="110" applyFill="1" applyBorder="1" applyProtection="1"/>
    <xf numFmtId="0" fontId="35" fillId="0" borderId="14" xfId="110" applyFill="1" applyBorder="1" applyAlignment="1" applyProtection="1">
      <alignment horizontal="center"/>
    </xf>
    <xf numFmtId="3" fontId="35" fillId="0" borderId="14" xfId="110" applyNumberFormat="1" applyFill="1" applyBorder="1" applyProtection="1"/>
    <xf numFmtId="7" fontId="35" fillId="0" borderId="14" xfId="110" applyNumberFormat="1" applyFill="1" applyBorder="1" applyAlignment="1" applyProtection="1">
      <alignment horizontal="right"/>
    </xf>
    <xf numFmtId="0" fontId="35" fillId="0" borderId="30" xfId="110" applyFill="1" applyBorder="1" applyAlignment="1" applyProtection="1">
      <alignment horizontal="right"/>
    </xf>
    <xf numFmtId="0" fontId="35" fillId="0" borderId="17" xfId="110" applyFill="1" applyBorder="1" applyProtection="1"/>
    <xf numFmtId="0" fontId="35" fillId="0" borderId="18" xfId="110" applyFill="1" applyBorder="1" applyProtection="1"/>
    <xf numFmtId="7" fontId="35" fillId="0" borderId="27" xfId="110" applyNumberFormat="1" applyFill="1" applyBorder="1" applyAlignment="1" applyProtection="1">
      <alignment horizontal="center"/>
    </xf>
    <xf numFmtId="0" fontId="35" fillId="0" borderId="28" xfId="110" applyFill="1" applyBorder="1" applyProtection="1"/>
    <xf numFmtId="1" fontId="42" fillId="0" borderId="27" xfId="0" applyNumberFormat="1" applyFont="1" applyBorder="1" applyAlignment="1" applyProtection="1">
      <alignment horizontal="left" vertical="center" wrapText="1"/>
    </xf>
    <xf numFmtId="1" fontId="42" fillId="0" borderId="31" xfId="0" applyNumberFormat="1" applyFont="1" applyBorder="1" applyAlignment="1" applyProtection="1">
      <alignment horizontal="left" vertical="center" wrapText="1"/>
    </xf>
    <xf numFmtId="1" fontId="42" fillId="0" borderId="34" xfId="0" applyNumberFormat="1" applyFont="1" applyBorder="1" applyAlignment="1" applyProtection="1">
      <alignment horizontal="left" vertical="center" wrapText="1"/>
    </xf>
    <xf numFmtId="1" fontId="42" fillId="0" borderId="35" xfId="0" applyNumberFormat="1" applyFont="1" applyBorder="1" applyAlignment="1" applyProtection="1">
      <alignment horizontal="left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0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Zeros="0" tabSelected="1" showOutlineSymbols="0" view="pageLayout" topLeftCell="B1" zoomScaleNormal="100" zoomScaleSheetLayoutView="75" workbookViewId="0">
      <selection activeCell="G7" sqref="G7"/>
    </sheetView>
  </sheetViews>
  <sheetFormatPr defaultColWidth="13.5703125" defaultRowHeight="15" x14ac:dyDescent="0.2"/>
  <cols>
    <col min="1" max="1" width="14.42578125" style="17" hidden="1" customWidth="1"/>
    <col min="2" max="2" width="11.28515625" style="5" customWidth="1"/>
    <col min="3" max="3" width="61.5703125" style="2" customWidth="1"/>
    <col min="4" max="4" width="16.42578125" style="18" customWidth="1"/>
    <col min="5" max="5" width="13.42578125" style="2" customWidth="1"/>
    <col min="6" max="6" width="15.140625" style="6" customWidth="1"/>
    <col min="7" max="7" width="19.28515625" style="17" customWidth="1"/>
    <col min="8" max="8" width="25.7109375" style="17" customWidth="1"/>
    <col min="9" max="9" width="16.5703125" style="2" customWidth="1"/>
    <col min="10" max="10" width="48.28515625" style="2" customWidth="1"/>
    <col min="11" max="16384" width="13.5703125" style="2"/>
  </cols>
  <sheetData>
    <row r="1" spans="1:10" ht="15.75" x14ac:dyDescent="0.2">
      <c r="A1" s="1"/>
      <c r="B1" s="24" t="s">
        <v>2</v>
      </c>
      <c r="C1" s="25"/>
      <c r="D1" s="25"/>
      <c r="E1" s="25"/>
      <c r="F1" s="26"/>
      <c r="G1" s="27"/>
      <c r="H1" s="25"/>
    </row>
    <row r="2" spans="1:10" x14ac:dyDescent="0.2">
      <c r="A2" s="3"/>
      <c r="B2" s="28" t="s">
        <v>39</v>
      </c>
      <c r="C2" s="29"/>
      <c r="D2" s="29"/>
      <c r="E2" s="29"/>
      <c r="F2" s="30"/>
      <c r="G2" s="31"/>
      <c r="H2" s="29"/>
    </row>
    <row r="3" spans="1:10" x14ac:dyDescent="0.2">
      <c r="A3" s="4"/>
      <c r="B3" s="32" t="s">
        <v>0</v>
      </c>
      <c r="C3" s="33"/>
      <c r="D3" s="33"/>
      <c r="E3" s="33"/>
      <c r="F3" s="34"/>
      <c r="G3" s="35"/>
      <c r="H3" s="36"/>
    </row>
    <row r="4" spans="1:10" x14ac:dyDescent="0.2">
      <c r="A4" s="7" t="s">
        <v>15</v>
      </c>
      <c r="B4" s="37" t="s">
        <v>3</v>
      </c>
      <c r="C4" s="38" t="s">
        <v>4</v>
      </c>
      <c r="D4" s="39" t="s">
        <v>5</v>
      </c>
      <c r="E4" s="40" t="s">
        <v>6</v>
      </c>
      <c r="F4" s="41" t="s">
        <v>7</v>
      </c>
      <c r="G4" s="42" t="s">
        <v>8</v>
      </c>
      <c r="H4" s="40" t="s">
        <v>9</v>
      </c>
    </row>
    <row r="5" spans="1:10" ht="15.75" thickBot="1" x14ac:dyDescent="0.25">
      <c r="A5" s="8"/>
      <c r="B5" s="43"/>
      <c r="C5" s="44"/>
      <c r="D5" s="45" t="s">
        <v>10</v>
      </c>
      <c r="E5" s="46"/>
      <c r="F5" s="47" t="s">
        <v>11</v>
      </c>
      <c r="G5" s="48"/>
      <c r="H5" s="49"/>
    </row>
    <row r="6" spans="1:10" ht="34.5" customHeight="1" thickTop="1" x14ac:dyDescent="0.2">
      <c r="A6" s="4"/>
      <c r="B6" s="50" t="s">
        <v>12</v>
      </c>
      <c r="C6" s="75" t="s">
        <v>40</v>
      </c>
      <c r="D6" s="75"/>
      <c r="E6" s="75"/>
      <c r="F6" s="75"/>
      <c r="G6" s="75"/>
      <c r="H6" s="76"/>
      <c r="J6" s="20"/>
    </row>
    <row r="7" spans="1:10" ht="36" customHeight="1" x14ac:dyDescent="0.2">
      <c r="A7" s="9" t="s">
        <v>16</v>
      </c>
      <c r="B7" s="51" t="s">
        <v>41</v>
      </c>
      <c r="C7" s="52" t="s">
        <v>42</v>
      </c>
      <c r="D7" s="53" t="s">
        <v>103</v>
      </c>
      <c r="E7" s="54" t="s">
        <v>43</v>
      </c>
      <c r="F7" s="54">
        <v>1</v>
      </c>
      <c r="G7" s="19"/>
      <c r="H7" s="56" t="str">
        <f>IF(OR(ISTEXT(G7),ISBLANK(G7)), "$   - ",ROUND(F7*G7,2))</f>
        <v xml:space="preserve">$   - </v>
      </c>
      <c r="I7" s="10"/>
    </row>
    <row r="8" spans="1:10" ht="36" customHeight="1" x14ac:dyDescent="0.2">
      <c r="A8" s="9"/>
      <c r="B8" s="51" t="s">
        <v>48</v>
      </c>
      <c r="C8" s="52" t="s">
        <v>44</v>
      </c>
      <c r="D8" s="53" t="s">
        <v>104</v>
      </c>
      <c r="E8" s="54"/>
      <c r="F8" s="54"/>
      <c r="G8" s="55"/>
      <c r="H8" s="56"/>
      <c r="I8" s="10"/>
    </row>
    <row r="9" spans="1:10" ht="36" customHeight="1" x14ac:dyDescent="0.2">
      <c r="A9" s="11" t="s">
        <v>17</v>
      </c>
      <c r="B9" s="51"/>
      <c r="C9" s="57" t="s">
        <v>45</v>
      </c>
      <c r="D9" s="53"/>
      <c r="E9" s="54" t="s">
        <v>49</v>
      </c>
      <c r="F9" s="54">
        <v>900</v>
      </c>
      <c r="G9" s="19"/>
      <c r="H9" s="56" t="str">
        <f t="shared" ref="H9:H53" si="0">IF(OR(ISTEXT(G9),ISBLANK(G9)), "$   - ",ROUND(F9*G9,2))</f>
        <v xml:space="preserve">$   - </v>
      </c>
      <c r="I9" s="23"/>
    </row>
    <row r="10" spans="1:10" ht="36" customHeight="1" x14ac:dyDescent="0.2">
      <c r="A10" s="11" t="s">
        <v>18</v>
      </c>
      <c r="B10" s="51"/>
      <c r="C10" s="57" t="s">
        <v>46</v>
      </c>
      <c r="D10" s="53"/>
      <c r="E10" s="54" t="s">
        <v>50</v>
      </c>
      <c r="F10" s="54">
        <v>1800</v>
      </c>
      <c r="G10" s="19"/>
      <c r="H10" s="56" t="str">
        <f t="shared" si="0"/>
        <v xml:space="preserve">$   - </v>
      </c>
      <c r="I10" s="20"/>
      <c r="J10" s="20"/>
    </row>
    <row r="11" spans="1:10" ht="36" customHeight="1" x14ac:dyDescent="0.2">
      <c r="A11" s="9" t="s">
        <v>19</v>
      </c>
      <c r="B11" s="51"/>
      <c r="C11" s="57" t="s">
        <v>47</v>
      </c>
      <c r="D11" s="53"/>
      <c r="E11" s="54" t="s">
        <v>49</v>
      </c>
      <c r="F11" s="54">
        <v>100</v>
      </c>
      <c r="G11" s="19"/>
      <c r="H11" s="56" t="str">
        <f t="shared" si="0"/>
        <v xml:space="preserve">$   - </v>
      </c>
    </row>
    <row r="12" spans="1:10" ht="36" customHeight="1" x14ac:dyDescent="0.2">
      <c r="A12" s="11" t="s">
        <v>20</v>
      </c>
      <c r="B12" s="51" t="s">
        <v>56</v>
      </c>
      <c r="C12" s="52" t="s">
        <v>51</v>
      </c>
      <c r="D12" s="53" t="s">
        <v>105</v>
      </c>
      <c r="E12" s="54"/>
      <c r="F12" s="54"/>
      <c r="G12" s="55"/>
      <c r="H12" s="56"/>
    </row>
    <row r="13" spans="1:10" ht="36" customHeight="1" x14ac:dyDescent="0.2">
      <c r="A13" s="11" t="s">
        <v>21</v>
      </c>
      <c r="B13" s="58"/>
      <c r="C13" s="52" t="s">
        <v>52</v>
      </c>
      <c r="D13" s="59"/>
      <c r="E13" s="54" t="s">
        <v>128</v>
      </c>
      <c r="F13" s="54">
        <v>325</v>
      </c>
      <c r="G13" s="19"/>
      <c r="H13" s="56" t="str">
        <f t="shared" si="0"/>
        <v xml:space="preserve">$   - </v>
      </c>
    </row>
    <row r="14" spans="1:10" ht="36" customHeight="1" x14ac:dyDescent="0.2">
      <c r="A14" s="12" t="s">
        <v>22</v>
      </c>
      <c r="B14" s="58"/>
      <c r="C14" s="52" t="s">
        <v>53</v>
      </c>
      <c r="D14" s="59"/>
      <c r="E14" s="54" t="s">
        <v>1</v>
      </c>
      <c r="F14" s="54">
        <v>23</v>
      </c>
      <c r="G14" s="19"/>
      <c r="H14" s="56" t="str">
        <f t="shared" si="0"/>
        <v xml:space="preserve">$   - </v>
      </c>
      <c r="I14" s="10"/>
    </row>
    <row r="15" spans="1:10" ht="36" customHeight="1" x14ac:dyDescent="0.2">
      <c r="A15" s="12" t="s">
        <v>23</v>
      </c>
      <c r="B15" s="58"/>
      <c r="C15" s="52" t="s">
        <v>54</v>
      </c>
      <c r="D15" s="59"/>
      <c r="E15" s="54" t="s">
        <v>50</v>
      </c>
      <c r="F15" s="54">
        <v>2800</v>
      </c>
      <c r="G15" s="19"/>
      <c r="H15" s="56" t="str">
        <f t="shared" si="0"/>
        <v xml:space="preserve">$   - </v>
      </c>
      <c r="J15" s="20"/>
    </row>
    <row r="16" spans="1:10" ht="36" customHeight="1" x14ac:dyDescent="0.2">
      <c r="A16" s="12" t="s">
        <v>24</v>
      </c>
      <c r="B16" s="58"/>
      <c r="C16" s="52" t="s">
        <v>55</v>
      </c>
      <c r="D16" s="60"/>
      <c r="E16" s="54" t="s">
        <v>49</v>
      </c>
      <c r="F16" s="54">
        <v>130</v>
      </c>
      <c r="G16" s="19"/>
      <c r="H16" s="56" t="str">
        <f t="shared" si="0"/>
        <v xml:space="preserve">$   - </v>
      </c>
    </row>
    <row r="17" spans="1:10" ht="36" customHeight="1" x14ac:dyDescent="0.2">
      <c r="A17" s="12"/>
      <c r="B17" s="51" t="s">
        <v>84</v>
      </c>
      <c r="C17" s="52" t="s">
        <v>58</v>
      </c>
      <c r="D17" s="53" t="s">
        <v>106</v>
      </c>
      <c r="E17" s="54"/>
      <c r="F17" s="54"/>
      <c r="G17" s="55"/>
      <c r="H17" s="56"/>
    </row>
    <row r="18" spans="1:10" ht="36" customHeight="1" x14ac:dyDescent="0.2">
      <c r="A18" s="13"/>
      <c r="B18" s="51"/>
      <c r="C18" s="52" t="s">
        <v>127</v>
      </c>
      <c r="D18" s="60"/>
      <c r="E18" s="54" t="s">
        <v>57</v>
      </c>
      <c r="F18" s="54">
        <v>34.9</v>
      </c>
      <c r="G18" s="19"/>
      <c r="H18" s="56" t="str">
        <f t="shared" si="0"/>
        <v xml:space="preserve">$   - </v>
      </c>
    </row>
    <row r="19" spans="1:10" ht="36" customHeight="1" x14ac:dyDescent="0.2">
      <c r="A19" s="13"/>
      <c r="B19" s="51" t="s">
        <v>85</v>
      </c>
      <c r="C19" s="52" t="s">
        <v>59</v>
      </c>
      <c r="D19" s="53" t="s">
        <v>107</v>
      </c>
      <c r="E19" s="54" t="s">
        <v>43</v>
      </c>
      <c r="F19" s="54">
        <v>1</v>
      </c>
      <c r="G19" s="19"/>
      <c r="H19" s="56" t="str">
        <f t="shared" si="0"/>
        <v xml:space="preserve">$   - </v>
      </c>
    </row>
    <row r="20" spans="1:10" ht="36" customHeight="1" x14ac:dyDescent="0.2">
      <c r="A20" s="9" t="s">
        <v>25</v>
      </c>
      <c r="B20" s="51" t="s">
        <v>86</v>
      </c>
      <c r="C20" s="52" t="s">
        <v>60</v>
      </c>
      <c r="D20" s="53" t="s">
        <v>106</v>
      </c>
      <c r="E20" s="54"/>
      <c r="F20" s="54"/>
      <c r="G20" s="55"/>
      <c r="H20" s="56"/>
    </row>
    <row r="21" spans="1:10" ht="36" customHeight="1" x14ac:dyDescent="0.2">
      <c r="A21" s="9" t="s">
        <v>26</v>
      </c>
      <c r="B21" s="51"/>
      <c r="C21" s="52" t="s">
        <v>61</v>
      </c>
      <c r="D21" s="60"/>
      <c r="E21" s="54" t="s">
        <v>1</v>
      </c>
      <c r="F21" s="54">
        <v>2</v>
      </c>
      <c r="G21" s="19"/>
      <c r="H21" s="56" t="str">
        <f t="shared" si="0"/>
        <v xml:space="preserve">$   - </v>
      </c>
    </row>
    <row r="22" spans="1:10" ht="36" customHeight="1" x14ac:dyDescent="0.2">
      <c r="A22" s="14" t="s">
        <v>27</v>
      </c>
      <c r="B22" s="51" t="s">
        <v>87</v>
      </c>
      <c r="C22" s="52" t="s">
        <v>62</v>
      </c>
      <c r="D22" s="53" t="s">
        <v>109</v>
      </c>
      <c r="E22" s="54"/>
      <c r="F22" s="54"/>
      <c r="G22" s="55"/>
      <c r="H22" s="56"/>
    </row>
    <row r="23" spans="1:10" ht="36" customHeight="1" x14ac:dyDescent="0.2">
      <c r="A23" s="14" t="s">
        <v>28</v>
      </c>
      <c r="B23" s="51"/>
      <c r="C23" s="52" t="s">
        <v>63</v>
      </c>
      <c r="D23" s="60"/>
      <c r="E23" s="54" t="s">
        <v>43</v>
      </c>
      <c r="F23" s="54">
        <v>1</v>
      </c>
      <c r="G23" s="19"/>
      <c r="H23" s="56" t="str">
        <f t="shared" si="0"/>
        <v xml:space="preserve">$   - </v>
      </c>
    </row>
    <row r="24" spans="1:10" ht="36" customHeight="1" x14ac:dyDescent="0.2">
      <c r="A24" s="9" t="s">
        <v>29</v>
      </c>
      <c r="B24" s="51" t="s">
        <v>88</v>
      </c>
      <c r="C24" s="52" t="s">
        <v>110</v>
      </c>
      <c r="D24" s="53" t="s">
        <v>106</v>
      </c>
      <c r="E24" s="54"/>
      <c r="F24" s="54"/>
      <c r="G24" s="55"/>
      <c r="H24" s="56"/>
    </row>
    <row r="25" spans="1:10" ht="36" customHeight="1" x14ac:dyDescent="0.2">
      <c r="A25" s="9" t="s">
        <v>29</v>
      </c>
      <c r="B25" s="51"/>
      <c r="C25" s="52" t="s">
        <v>64</v>
      </c>
      <c r="D25" s="60"/>
      <c r="E25" s="54" t="s">
        <v>1</v>
      </c>
      <c r="F25" s="54">
        <v>2</v>
      </c>
      <c r="G25" s="19"/>
      <c r="H25" s="56" t="str">
        <f t="shared" si="0"/>
        <v xml:space="preserve">$   - </v>
      </c>
    </row>
    <row r="26" spans="1:10" ht="36" customHeight="1" x14ac:dyDescent="0.2">
      <c r="A26" s="9"/>
      <c r="B26" s="51" t="s">
        <v>89</v>
      </c>
      <c r="C26" s="52" t="s">
        <v>65</v>
      </c>
      <c r="D26" s="53" t="s">
        <v>106</v>
      </c>
      <c r="E26" s="54"/>
      <c r="F26" s="54"/>
      <c r="G26" s="55"/>
      <c r="H26" s="56"/>
    </row>
    <row r="27" spans="1:10" ht="36" customHeight="1" x14ac:dyDescent="0.2">
      <c r="A27" s="9" t="s">
        <v>30</v>
      </c>
      <c r="B27" s="51"/>
      <c r="C27" s="52" t="s">
        <v>63</v>
      </c>
      <c r="D27" s="60"/>
      <c r="E27" s="54" t="s">
        <v>1</v>
      </c>
      <c r="F27" s="54">
        <v>1</v>
      </c>
      <c r="G27" s="19"/>
      <c r="H27" s="56" t="str">
        <f t="shared" si="0"/>
        <v xml:space="preserve">$   - </v>
      </c>
    </row>
    <row r="28" spans="1:10" ht="36" customHeight="1" x14ac:dyDescent="0.2">
      <c r="A28" s="9" t="s">
        <v>31</v>
      </c>
      <c r="B28" s="51" t="s">
        <v>90</v>
      </c>
      <c r="C28" s="52" t="s">
        <v>66</v>
      </c>
      <c r="D28" s="53" t="s">
        <v>111</v>
      </c>
      <c r="E28" s="54" t="s">
        <v>49</v>
      </c>
      <c r="F28" s="54">
        <v>1250</v>
      </c>
      <c r="G28" s="19"/>
      <c r="H28" s="56" t="str">
        <f t="shared" si="0"/>
        <v xml:space="preserve">$   - </v>
      </c>
      <c r="I28" s="22"/>
      <c r="J28" s="20"/>
    </row>
    <row r="29" spans="1:10" ht="36" customHeight="1" x14ac:dyDescent="0.2">
      <c r="A29" s="9" t="s">
        <v>32</v>
      </c>
      <c r="B29" s="51" t="s">
        <v>91</v>
      </c>
      <c r="C29" s="52" t="s">
        <v>67</v>
      </c>
      <c r="D29" s="53" t="s">
        <v>112</v>
      </c>
      <c r="E29" s="54" t="s">
        <v>83</v>
      </c>
      <c r="F29" s="54">
        <v>870</v>
      </c>
      <c r="G29" s="19"/>
      <c r="H29" s="56" t="str">
        <f t="shared" si="0"/>
        <v xml:space="preserve">$   - </v>
      </c>
    </row>
    <row r="30" spans="1:10" ht="36" customHeight="1" x14ac:dyDescent="0.2">
      <c r="A30" s="9" t="s">
        <v>33</v>
      </c>
      <c r="B30" s="51" t="s">
        <v>94</v>
      </c>
      <c r="C30" s="52" t="s">
        <v>68</v>
      </c>
      <c r="D30" s="53" t="s">
        <v>113</v>
      </c>
      <c r="E30" s="54" t="s">
        <v>50</v>
      </c>
      <c r="F30" s="54">
        <v>1680</v>
      </c>
      <c r="G30" s="19"/>
      <c r="H30" s="56" t="str">
        <f t="shared" ref="H30:H36" si="1">IF(OR(ISTEXT(G30),ISBLANK(G30)), "$   - ",ROUND(F30*G30,2))</f>
        <v xml:space="preserve">$   - </v>
      </c>
      <c r="I30" s="21"/>
      <c r="J30" s="20"/>
    </row>
    <row r="31" spans="1:10" ht="36" customHeight="1" x14ac:dyDescent="0.2">
      <c r="A31" s="9"/>
      <c r="B31" s="51" t="s">
        <v>95</v>
      </c>
      <c r="C31" s="52" t="s">
        <v>69</v>
      </c>
      <c r="D31" s="53" t="s">
        <v>114</v>
      </c>
      <c r="E31" s="54" t="s">
        <v>57</v>
      </c>
      <c r="F31" s="54">
        <v>40</v>
      </c>
      <c r="G31" s="19"/>
      <c r="H31" s="56" t="str">
        <f t="shared" si="1"/>
        <v xml:space="preserve">$   - </v>
      </c>
    </row>
    <row r="32" spans="1:10" ht="36" customHeight="1" x14ac:dyDescent="0.2">
      <c r="A32" s="9"/>
      <c r="B32" s="51" t="s">
        <v>96</v>
      </c>
      <c r="C32" s="52" t="s">
        <v>70</v>
      </c>
      <c r="D32" s="53" t="s">
        <v>115</v>
      </c>
      <c r="E32" s="54" t="s">
        <v>83</v>
      </c>
      <c r="F32" s="54">
        <v>1000</v>
      </c>
      <c r="G32" s="19"/>
      <c r="H32" s="56" t="str">
        <f t="shared" si="1"/>
        <v xml:space="preserve">$   - </v>
      </c>
    </row>
    <row r="33" spans="1:8" ht="36" customHeight="1" x14ac:dyDescent="0.2">
      <c r="A33" s="9" t="s">
        <v>34</v>
      </c>
      <c r="B33" s="51" t="s">
        <v>97</v>
      </c>
      <c r="C33" s="52" t="s">
        <v>71</v>
      </c>
      <c r="D33" s="53" t="s">
        <v>116</v>
      </c>
      <c r="E33" s="54"/>
      <c r="F33" s="54"/>
      <c r="G33" s="55"/>
      <c r="H33" s="56"/>
    </row>
    <row r="34" spans="1:8" ht="36" customHeight="1" x14ac:dyDescent="0.2">
      <c r="A34" s="12" t="s">
        <v>35</v>
      </c>
      <c r="B34" s="51"/>
      <c r="C34" s="52" t="s">
        <v>72</v>
      </c>
      <c r="D34" s="60"/>
      <c r="E34" s="54" t="s">
        <v>1</v>
      </c>
      <c r="F34" s="54">
        <v>1</v>
      </c>
      <c r="G34" s="19"/>
      <c r="H34" s="56" t="str">
        <f t="shared" si="1"/>
        <v xml:space="preserve">$   - </v>
      </c>
    </row>
    <row r="35" spans="1:8" ht="36" customHeight="1" x14ac:dyDescent="0.2">
      <c r="A35" s="12" t="s">
        <v>37</v>
      </c>
      <c r="B35" s="51"/>
      <c r="C35" s="52" t="s">
        <v>73</v>
      </c>
      <c r="D35" s="60"/>
      <c r="E35" s="54" t="s">
        <v>1</v>
      </c>
      <c r="F35" s="54">
        <v>7</v>
      </c>
      <c r="G35" s="19"/>
      <c r="H35" s="56" t="str">
        <f t="shared" si="1"/>
        <v xml:space="preserve">$   - </v>
      </c>
    </row>
    <row r="36" spans="1:8" ht="36" customHeight="1" x14ac:dyDescent="0.2">
      <c r="A36" s="12" t="s">
        <v>38</v>
      </c>
      <c r="B36" s="51"/>
      <c r="C36" s="52" t="s">
        <v>74</v>
      </c>
      <c r="D36" s="60"/>
      <c r="E36" s="54" t="s">
        <v>1</v>
      </c>
      <c r="F36" s="54">
        <v>1</v>
      </c>
      <c r="G36" s="19"/>
      <c r="H36" s="56" t="str">
        <f t="shared" si="1"/>
        <v xml:space="preserve">$   - </v>
      </c>
    </row>
    <row r="37" spans="1:8" ht="36" customHeight="1" x14ac:dyDescent="0.2">
      <c r="A37" s="9" t="s">
        <v>33</v>
      </c>
      <c r="B37" s="51" t="s">
        <v>98</v>
      </c>
      <c r="C37" s="52" t="s">
        <v>133</v>
      </c>
      <c r="D37" s="53" t="s">
        <v>117</v>
      </c>
      <c r="E37" s="54"/>
      <c r="F37" s="54"/>
      <c r="G37" s="55"/>
      <c r="H37" s="56"/>
    </row>
    <row r="38" spans="1:8" ht="36" customHeight="1" x14ac:dyDescent="0.2">
      <c r="A38" s="9"/>
      <c r="B38" s="51"/>
      <c r="C38" s="52" t="s">
        <v>75</v>
      </c>
      <c r="D38" s="60"/>
      <c r="E38" s="54" t="s">
        <v>1</v>
      </c>
      <c r="F38" s="54">
        <v>8</v>
      </c>
      <c r="G38" s="19"/>
      <c r="H38" s="56" t="str">
        <f t="shared" si="0"/>
        <v xml:space="preserve">$   - </v>
      </c>
    </row>
    <row r="39" spans="1:8" ht="36" customHeight="1" x14ac:dyDescent="0.2">
      <c r="A39" s="9"/>
      <c r="B39" s="51"/>
      <c r="C39" s="52" t="s">
        <v>76</v>
      </c>
      <c r="D39" s="60"/>
      <c r="E39" s="54" t="s">
        <v>1</v>
      </c>
      <c r="F39" s="54">
        <v>8</v>
      </c>
      <c r="G39" s="19"/>
      <c r="H39" s="56" t="str">
        <f t="shared" si="0"/>
        <v xml:space="preserve">$   - </v>
      </c>
    </row>
    <row r="40" spans="1:8" ht="36" customHeight="1" x14ac:dyDescent="0.2">
      <c r="A40" s="9" t="s">
        <v>34</v>
      </c>
      <c r="B40" s="51"/>
      <c r="C40" s="52" t="s">
        <v>125</v>
      </c>
      <c r="D40" s="60"/>
      <c r="E40" s="54" t="s">
        <v>1</v>
      </c>
      <c r="F40" s="54">
        <v>10</v>
      </c>
      <c r="G40" s="19"/>
      <c r="H40" s="56" t="str">
        <f t="shared" si="0"/>
        <v xml:space="preserve">$   - </v>
      </c>
    </row>
    <row r="41" spans="1:8" ht="36" customHeight="1" x14ac:dyDescent="0.2">
      <c r="A41" s="12" t="s">
        <v>35</v>
      </c>
      <c r="B41" s="51"/>
      <c r="C41" s="52" t="s">
        <v>126</v>
      </c>
      <c r="D41" s="60"/>
      <c r="E41" s="54" t="s">
        <v>1</v>
      </c>
      <c r="F41" s="54">
        <v>10</v>
      </c>
      <c r="G41" s="19"/>
      <c r="H41" s="56" t="str">
        <f t="shared" ref="H41:H52" si="2">IF(OR(ISTEXT(G41),ISBLANK(G41)), "$   - ",ROUND(F41*G41,2))</f>
        <v xml:space="preserve">$   - </v>
      </c>
    </row>
    <row r="42" spans="1:8" ht="36" customHeight="1" x14ac:dyDescent="0.2">
      <c r="A42" s="12"/>
      <c r="B42" s="51"/>
      <c r="C42" s="52" t="s">
        <v>129</v>
      </c>
      <c r="D42" s="60"/>
      <c r="E42" s="54" t="s">
        <v>1</v>
      </c>
      <c r="F42" s="54">
        <v>12</v>
      </c>
      <c r="G42" s="19"/>
      <c r="H42" s="56" t="str">
        <f t="shared" si="2"/>
        <v xml:space="preserve">$   - </v>
      </c>
    </row>
    <row r="43" spans="1:8" ht="36" customHeight="1" x14ac:dyDescent="0.2">
      <c r="A43" s="12"/>
      <c r="B43" s="51"/>
      <c r="C43" s="52" t="s">
        <v>130</v>
      </c>
      <c r="D43" s="60"/>
      <c r="E43" s="54" t="s">
        <v>1</v>
      </c>
      <c r="F43" s="54">
        <v>12</v>
      </c>
      <c r="G43" s="19"/>
      <c r="H43" s="56" t="str">
        <f t="shared" si="2"/>
        <v xml:space="preserve">$   - </v>
      </c>
    </row>
    <row r="44" spans="1:8" ht="36" customHeight="1" x14ac:dyDescent="0.2">
      <c r="A44" s="12"/>
      <c r="B44" s="51"/>
      <c r="C44" s="52" t="s">
        <v>132</v>
      </c>
      <c r="D44" s="60"/>
      <c r="E44" s="54" t="s">
        <v>1</v>
      </c>
      <c r="F44" s="54">
        <v>14</v>
      </c>
      <c r="G44" s="19"/>
      <c r="H44" s="56" t="str">
        <f t="shared" si="2"/>
        <v xml:space="preserve">$   - </v>
      </c>
    </row>
    <row r="45" spans="1:8" ht="36" customHeight="1" x14ac:dyDescent="0.2">
      <c r="A45" s="12"/>
      <c r="B45" s="51"/>
      <c r="C45" s="52" t="s">
        <v>131</v>
      </c>
      <c r="D45" s="60"/>
      <c r="E45" s="54" t="s">
        <v>1</v>
      </c>
      <c r="F45" s="54">
        <v>14</v>
      </c>
      <c r="G45" s="19"/>
      <c r="H45" s="56" t="str">
        <f t="shared" si="2"/>
        <v xml:space="preserve">$   - </v>
      </c>
    </row>
    <row r="46" spans="1:8" ht="36" customHeight="1" x14ac:dyDescent="0.2">
      <c r="A46" s="12" t="s">
        <v>37</v>
      </c>
      <c r="B46" s="51" t="s">
        <v>99</v>
      </c>
      <c r="C46" s="52" t="s">
        <v>77</v>
      </c>
      <c r="D46" s="53" t="s">
        <v>118</v>
      </c>
      <c r="E46" s="54" t="s">
        <v>83</v>
      </c>
      <c r="F46" s="54">
        <v>500</v>
      </c>
      <c r="G46" s="19"/>
      <c r="H46" s="56" t="str">
        <f t="shared" si="2"/>
        <v xml:space="preserve">$   - </v>
      </c>
    </row>
    <row r="47" spans="1:8" ht="36" customHeight="1" x14ac:dyDescent="0.2">
      <c r="A47" s="12" t="s">
        <v>35</v>
      </c>
      <c r="B47" s="51" t="s">
        <v>100</v>
      </c>
      <c r="C47" s="52" t="s">
        <v>36</v>
      </c>
      <c r="D47" s="53" t="s">
        <v>119</v>
      </c>
      <c r="E47" s="54"/>
      <c r="F47" s="54"/>
      <c r="G47" s="55"/>
      <c r="H47" s="56"/>
    </row>
    <row r="48" spans="1:8" ht="36" customHeight="1" x14ac:dyDescent="0.2">
      <c r="A48" s="12" t="s">
        <v>37</v>
      </c>
      <c r="B48" s="51"/>
      <c r="C48" s="52" t="s">
        <v>78</v>
      </c>
      <c r="D48" s="60"/>
      <c r="E48" s="54" t="s">
        <v>83</v>
      </c>
      <c r="F48" s="54">
        <v>1000</v>
      </c>
      <c r="G48" s="19"/>
      <c r="H48" s="56" t="str">
        <f t="shared" si="2"/>
        <v xml:space="preserve">$   - </v>
      </c>
    </row>
    <row r="49" spans="1:8" ht="36" customHeight="1" x14ac:dyDescent="0.2">
      <c r="A49" s="12" t="s">
        <v>35</v>
      </c>
      <c r="B49" s="51" t="s">
        <v>101</v>
      </c>
      <c r="C49" s="52" t="s">
        <v>79</v>
      </c>
      <c r="D49" s="53" t="s">
        <v>120</v>
      </c>
      <c r="E49" s="54" t="s">
        <v>83</v>
      </c>
      <c r="F49" s="54">
        <v>15</v>
      </c>
      <c r="G49" s="19"/>
      <c r="H49" s="56" t="str">
        <f t="shared" si="2"/>
        <v xml:space="preserve">$   - </v>
      </c>
    </row>
    <row r="50" spans="1:8" ht="36" customHeight="1" x14ac:dyDescent="0.2">
      <c r="A50" s="12" t="s">
        <v>37</v>
      </c>
      <c r="B50" s="51" t="s">
        <v>93</v>
      </c>
      <c r="C50" s="52" t="s">
        <v>80</v>
      </c>
      <c r="D50" s="53" t="s">
        <v>108</v>
      </c>
      <c r="E50" s="54"/>
      <c r="F50" s="54"/>
      <c r="G50" s="55"/>
      <c r="H50" s="56"/>
    </row>
    <row r="51" spans="1:8" ht="36" customHeight="1" x14ac:dyDescent="0.2">
      <c r="A51" s="12" t="s">
        <v>35</v>
      </c>
      <c r="B51" s="51"/>
      <c r="C51" s="52" t="s">
        <v>81</v>
      </c>
      <c r="D51" s="60"/>
      <c r="E51" s="54" t="s">
        <v>57</v>
      </c>
      <c r="F51" s="54">
        <v>91.4</v>
      </c>
      <c r="G51" s="19"/>
      <c r="H51" s="56" t="str">
        <f t="shared" si="2"/>
        <v xml:space="preserve">$   - </v>
      </c>
    </row>
    <row r="52" spans="1:8" ht="36" customHeight="1" x14ac:dyDescent="0.2">
      <c r="A52" s="12" t="s">
        <v>37</v>
      </c>
      <c r="B52" s="51" t="s">
        <v>92</v>
      </c>
      <c r="C52" s="61" t="s">
        <v>121</v>
      </c>
      <c r="D52" s="53" t="s">
        <v>122</v>
      </c>
      <c r="E52" s="54" t="s">
        <v>82</v>
      </c>
      <c r="F52" s="54">
        <v>1</v>
      </c>
      <c r="G52" s="55">
        <v>25000</v>
      </c>
      <c r="H52" s="56">
        <f t="shared" si="2"/>
        <v>25000</v>
      </c>
    </row>
    <row r="53" spans="1:8" ht="36" customHeight="1" thickBot="1" x14ac:dyDescent="0.25">
      <c r="A53" s="12" t="s">
        <v>35</v>
      </c>
      <c r="B53" s="51" t="s">
        <v>102</v>
      </c>
      <c r="C53" s="61" t="s">
        <v>123</v>
      </c>
      <c r="D53" s="53" t="s">
        <v>124</v>
      </c>
      <c r="E53" s="62" t="s">
        <v>82</v>
      </c>
      <c r="F53" s="54">
        <v>1</v>
      </c>
      <c r="G53" s="55">
        <v>15000</v>
      </c>
      <c r="H53" s="56">
        <f t="shared" si="0"/>
        <v>15000</v>
      </c>
    </row>
    <row r="54" spans="1:8" ht="34.5" customHeight="1" thickTop="1" thickBot="1" x14ac:dyDescent="0.25">
      <c r="A54" s="4"/>
      <c r="B54" s="50" t="str">
        <f>B6</f>
        <v>A</v>
      </c>
      <c r="C54" s="77" t="s">
        <v>40</v>
      </c>
      <c r="D54" s="78"/>
      <c r="E54" s="78"/>
      <c r="F54" s="78"/>
      <c r="G54" s="63" t="s">
        <v>13</v>
      </c>
      <c r="H54" s="64">
        <f>SUM(H7:H53)</f>
        <v>40000</v>
      </c>
    </row>
    <row r="55" spans="1:8" ht="48" customHeight="1" thickTop="1" x14ac:dyDescent="0.2">
      <c r="A55" s="15"/>
      <c r="B55" s="71" t="s">
        <v>14</v>
      </c>
      <c r="C55" s="72"/>
      <c r="D55" s="72"/>
      <c r="E55" s="72"/>
      <c r="F55" s="72"/>
      <c r="G55" s="73">
        <f>SUM(H7:H53)</f>
        <v>40000</v>
      </c>
      <c r="H55" s="74"/>
    </row>
    <row r="56" spans="1:8" ht="15.95" customHeight="1" x14ac:dyDescent="0.2">
      <c r="A56" s="16"/>
      <c r="B56" s="65"/>
      <c r="C56" s="66"/>
      <c r="D56" s="67"/>
      <c r="E56" s="66"/>
      <c r="F56" s="68"/>
      <c r="G56" s="69"/>
      <c r="H56" s="70"/>
    </row>
  </sheetData>
  <sheetProtection algorithmName="SHA-512" hashValue="rWVLGoAzeSKp18cjzvbnaPiosExi/+K7Qgz1dJKpP1K7Uq2xdTPm6sXBuGVdKv67TCigl52gsgWQsR/aX55LXA==" saltValue="s1ludb3sn3RA9ebW3fe6Tw==" spinCount="100000" sheet="1" selectLockedCells="1"/>
  <mergeCells count="4">
    <mergeCell ref="B55:F55"/>
    <mergeCell ref="G55:H55"/>
    <mergeCell ref="C6:H6"/>
    <mergeCell ref="C54:F54"/>
  </mergeCells>
  <conditionalFormatting sqref="D14 D7:D9 D37">
    <cfRule type="cellIs" dxfId="106" priority="279" stopIfTrue="1" operator="equal">
      <formula>"CW 2130-R11"</formula>
    </cfRule>
    <cfRule type="cellIs" dxfId="105" priority="280" stopIfTrue="1" operator="equal">
      <formula>"CW 3120-R2"</formula>
    </cfRule>
    <cfRule type="cellIs" dxfId="104" priority="281" stopIfTrue="1" operator="equal">
      <formula>"CW 3240-R7"</formula>
    </cfRule>
  </conditionalFormatting>
  <conditionalFormatting sqref="D10">
    <cfRule type="cellIs" dxfId="103" priority="270" stopIfTrue="1" operator="equal">
      <formula>"CW 2130-R11"</formula>
    </cfRule>
    <cfRule type="cellIs" dxfId="102" priority="271" stopIfTrue="1" operator="equal">
      <formula>"CW 3120-R2"</formula>
    </cfRule>
    <cfRule type="cellIs" dxfId="101" priority="272" stopIfTrue="1" operator="equal">
      <formula>"CW 3240-R7"</formula>
    </cfRule>
  </conditionalFormatting>
  <conditionalFormatting sqref="D11">
    <cfRule type="cellIs" dxfId="100" priority="267" stopIfTrue="1" operator="equal">
      <formula>"CW 2130-R11"</formula>
    </cfRule>
    <cfRule type="cellIs" dxfId="99" priority="268" stopIfTrue="1" operator="equal">
      <formula>"CW 3120-R2"</formula>
    </cfRule>
    <cfRule type="cellIs" dxfId="98" priority="269" stopIfTrue="1" operator="equal">
      <formula>"CW 3240-R7"</formula>
    </cfRule>
  </conditionalFormatting>
  <conditionalFormatting sqref="D13">
    <cfRule type="cellIs" dxfId="97" priority="261" stopIfTrue="1" operator="equal">
      <formula>"CW 2130-R11"</formula>
    </cfRule>
    <cfRule type="cellIs" dxfId="96" priority="262" stopIfTrue="1" operator="equal">
      <formula>"CW 3120-R2"</formula>
    </cfRule>
    <cfRule type="cellIs" dxfId="95" priority="263" stopIfTrue="1" operator="equal">
      <formula>"CW 3240-R7"</formula>
    </cfRule>
  </conditionalFormatting>
  <conditionalFormatting sqref="D15">
    <cfRule type="cellIs" dxfId="94" priority="243" stopIfTrue="1" operator="equal">
      <formula>"CW 2130-R11"</formula>
    </cfRule>
    <cfRule type="cellIs" dxfId="93" priority="244" stopIfTrue="1" operator="equal">
      <formula>"CW 3120-R2"</formula>
    </cfRule>
    <cfRule type="cellIs" dxfId="92" priority="245" stopIfTrue="1" operator="equal">
      <formula>"CW 3240-R7"</formula>
    </cfRule>
  </conditionalFormatting>
  <conditionalFormatting sqref="D16">
    <cfRule type="cellIs" dxfId="91" priority="237" stopIfTrue="1" operator="equal">
      <formula>"CW 2130-R11"</formula>
    </cfRule>
    <cfRule type="cellIs" dxfId="90" priority="238" stopIfTrue="1" operator="equal">
      <formula>"CW 3120-R2"</formula>
    </cfRule>
    <cfRule type="cellIs" dxfId="89" priority="239" stopIfTrue="1" operator="equal">
      <formula>"CW 3240-R7"</formula>
    </cfRule>
  </conditionalFormatting>
  <conditionalFormatting sqref="D21">
    <cfRule type="cellIs" dxfId="88" priority="222" stopIfTrue="1" operator="equal">
      <formula>"CW 2130-R11"</formula>
    </cfRule>
    <cfRule type="cellIs" dxfId="87" priority="223" stopIfTrue="1" operator="equal">
      <formula>"CW 3120-R2"</formula>
    </cfRule>
    <cfRule type="cellIs" dxfId="86" priority="224" stopIfTrue="1" operator="equal">
      <formula>"CW 3240-R7"</formula>
    </cfRule>
  </conditionalFormatting>
  <conditionalFormatting sqref="D27">
    <cfRule type="cellIs" dxfId="85" priority="196" stopIfTrue="1" operator="equal">
      <formula>"CW 2130-R11"</formula>
    </cfRule>
    <cfRule type="cellIs" dxfId="84" priority="197" stopIfTrue="1" operator="equal">
      <formula>"CW 3120-R2"</formula>
    </cfRule>
    <cfRule type="cellIs" dxfId="83" priority="198" stopIfTrue="1" operator="equal">
      <formula>"CW 3240-R7"</formula>
    </cfRule>
  </conditionalFormatting>
  <conditionalFormatting sqref="D25">
    <cfRule type="cellIs" dxfId="82" priority="199" stopIfTrue="1" operator="equal">
      <formula>"CW 3120-R2"</formula>
    </cfRule>
    <cfRule type="cellIs" dxfId="81" priority="200" stopIfTrue="1" operator="equal">
      <formula>"CW 3240-R7"</formula>
    </cfRule>
  </conditionalFormatting>
  <conditionalFormatting sqref="D40">
    <cfRule type="cellIs" dxfId="80" priority="169" stopIfTrue="1" operator="equal">
      <formula>"CW 2130-R11"</formula>
    </cfRule>
    <cfRule type="cellIs" dxfId="79" priority="170" stopIfTrue="1" operator="equal">
      <formula>"CW 3120-R2"</formula>
    </cfRule>
    <cfRule type="cellIs" dxfId="78" priority="171" stopIfTrue="1" operator="equal">
      <formula>"CW 3240-R7"</formula>
    </cfRule>
  </conditionalFormatting>
  <conditionalFormatting sqref="D41:D45 D48 D51">
    <cfRule type="cellIs" dxfId="77" priority="166" stopIfTrue="1" operator="equal">
      <formula>"CW 2130-R11"</formula>
    </cfRule>
    <cfRule type="cellIs" dxfId="76" priority="167" stopIfTrue="1" operator="equal">
      <formula>"CW 3120-R2"</formula>
    </cfRule>
    <cfRule type="cellIs" dxfId="75" priority="168" stopIfTrue="1" operator="equal">
      <formula>"CW 3240-R7"</formula>
    </cfRule>
  </conditionalFormatting>
  <conditionalFormatting sqref="D38">
    <cfRule type="cellIs" dxfId="74" priority="163" stopIfTrue="1" operator="equal">
      <formula>"CW 2130-R11"</formula>
    </cfRule>
    <cfRule type="cellIs" dxfId="73" priority="164" stopIfTrue="1" operator="equal">
      <formula>"CW 3120-R2"</formula>
    </cfRule>
    <cfRule type="cellIs" dxfId="72" priority="165" stopIfTrue="1" operator="equal">
      <formula>"CW 3240-R7"</formula>
    </cfRule>
  </conditionalFormatting>
  <conditionalFormatting sqref="D39">
    <cfRule type="cellIs" dxfId="71" priority="160" stopIfTrue="1" operator="equal">
      <formula>"CW 2130-R11"</formula>
    </cfRule>
    <cfRule type="cellIs" dxfId="70" priority="161" stopIfTrue="1" operator="equal">
      <formula>"CW 3120-R2"</formula>
    </cfRule>
    <cfRule type="cellIs" dxfId="69" priority="162" stopIfTrue="1" operator="equal">
      <formula>"CW 3240-R7"</formula>
    </cfRule>
  </conditionalFormatting>
  <conditionalFormatting sqref="D23">
    <cfRule type="cellIs" dxfId="68" priority="145" stopIfTrue="1" operator="equal">
      <formula>"CW 2130-R11"</formula>
    </cfRule>
    <cfRule type="cellIs" dxfId="67" priority="146" stopIfTrue="1" operator="equal">
      <formula>"CW 3120-R2"</formula>
    </cfRule>
    <cfRule type="cellIs" dxfId="66" priority="147" stopIfTrue="1" operator="equal">
      <formula>"CW 3240-R7"</formula>
    </cfRule>
  </conditionalFormatting>
  <conditionalFormatting sqref="D6">
    <cfRule type="cellIs" dxfId="65" priority="79" stopIfTrue="1" operator="equal">
      <formula>"CW 2130-R11"</formula>
    </cfRule>
    <cfRule type="cellIs" dxfId="64" priority="80" stopIfTrue="1" operator="equal">
      <formula>"CW 3120-R2"</formula>
    </cfRule>
    <cfRule type="cellIs" dxfId="63" priority="81" stopIfTrue="1" operator="equal">
      <formula>"CW 3240-R7"</formula>
    </cfRule>
  </conditionalFormatting>
  <conditionalFormatting sqref="D34:D36">
    <cfRule type="cellIs" dxfId="62" priority="70" stopIfTrue="1" operator="equal">
      <formula>"CW 2130-R11"</formula>
    </cfRule>
    <cfRule type="cellIs" dxfId="61" priority="71" stopIfTrue="1" operator="equal">
      <formula>"CW 3120-R2"</formula>
    </cfRule>
    <cfRule type="cellIs" dxfId="60" priority="72" stopIfTrue="1" operator="equal">
      <formula>"CW 3240-R7"</formula>
    </cfRule>
  </conditionalFormatting>
  <conditionalFormatting sqref="D18">
    <cfRule type="cellIs" dxfId="59" priority="61" stopIfTrue="1" operator="equal">
      <formula>"CW 2130-R11"</formula>
    </cfRule>
    <cfRule type="cellIs" dxfId="58" priority="62" stopIfTrue="1" operator="equal">
      <formula>"CW 3120-R2"</formula>
    </cfRule>
    <cfRule type="cellIs" dxfId="57" priority="63" stopIfTrue="1" operator="equal">
      <formula>"CW 3240-R7"</formula>
    </cfRule>
  </conditionalFormatting>
  <conditionalFormatting sqref="D12">
    <cfRule type="cellIs" dxfId="56" priority="58" stopIfTrue="1" operator="equal">
      <formula>"CW 2130-R11"</formula>
    </cfRule>
    <cfRule type="cellIs" dxfId="55" priority="59" stopIfTrue="1" operator="equal">
      <formula>"CW 3120-R2"</formula>
    </cfRule>
    <cfRule type="cellIs" dxfId="54" priority="60" stopIfTrue="1" operator="equal">
      <formula>"CW 3240-R7"</formula>
    </cfRule>
  </conditionalFormatting>
  <conditionalFormatting sqref="D17">
    <cfRule type="cellIs" dxfId="53" priority="55" stopIfTrue="1" operator="equal">
      <formula>"CW 2130-R11"</formula>
    </cfRule>
    <cfRule type="cellIs" dxfId="52" priority="56" stopIfTrue="1" operator="equal">
      <formula>"CW 3120-R2"</formula>
    </cfRule>
    <cfRule type="cellIs" dxfId="51" priority="57" stopIfTrue="1" operator="equal">
      <formula>"CW 3240-R7"</formula>
    </cfRule>
  </conditionalFormatting>
  <conditionalFormatting sqref="D19">
    <cfRule type="cellIs" dxfId="50" priority="52" stopIfTrue="1" operator="equal">
      <formula>"CW 2130-R11"</formula>
    </cfRule>
    <cfRule type="cellIs" dxfId="49" priority="53" stopIfTrue="1" operator="equal">
      <formula>"CW 3120-R2"</formula>
    </cfRule>
    <cfRule type="cellIs" dxfId="48" priority="54" stopIfTrue="1" operator="equal">
      <formula>"CW 3240-R7"</formula>
    </cfRule>
  </conditionalFormatting>
  <conditionalFormatting sqref="D20">
    <cfRule type="cellIs" dxfId="47" priority="49" stopIfTrue="1" operator="equal">
      <formula>"CW 2130-R11"</formula>
    </cfRule>
    <cfRule type="cellIs" dxfId="46" priority="50" stopIfTrue="1" operator="equal">
      <formula>"CW 3120-R2"</formula>
    </cfRule>
    <cfRule type="cellIs" dxfId="45" priority="51" stopIfTrue="1" operator="equal">
      <formula>"CW 3240-R7"</formula>
    </cfRule>
  </conditionalFormatting>
  <conditionalFormatting sqref="D22">
    <cfRule type="cellIs" dxfId="44" priority="46" stopIfTrue="1" operator="equal">
      <formula>"CW 2130-R11"</formula>
    </cfRule>
    <cfRule type="cellIs" dxfId="43" priority="47" stopIfTrue="1" operator="equal">
      <formula>"CW 3120-R2"</formula>
    </cfRule>
    <cfRule type="cellIs" dxfId="42" priority="48" stopIfTrue="1" operator="equal">
      <formula>"CW 3240-R7"</formula>
    </cfRule>
  </conditionalFormatting>
  <conditionalFormatting sqref="D24">
    <cfRule type="cellIs" dxfId="41" priority="43" stopIfTrue="1" operator="equal">
      <formula>"CW 2130-R11"</formula>
    </cfRule>
    <cfRule type="cellIs" dxfId="40" priority="44" stopIfTrue="1" operator="equal">
      <formula>"CW 3120-R2"</formula>
    </cfRule>
    <cfRule type="cellIs" dxfId="39" priority="45" stopIfTrue="1" operator="equal">
      <formula>"CW 3240-R7"</formula>
    </cfRule>
  </conditionalFormatting>
  <conditionalFormatting sqref="D26">
    <cfRule type="cellIs" dxfId="38" priority="40" stopIfTrue="1" operator="equal">
      <formula>"CW 2130-R11"</formula>
    </cfRule>
    <cfRule type="cellIs" dxfId="37" priority="41" stopIfTrue="1" operator="equal">
      <formula>"CW 3120-R2"</formula>
    </cfRule>
    <cfRule type="cellIs" dxfId="36" priority="42" stopIfTrue="1" operator="equal">
      <formula>"CW 3240-R7"</formula>
    </cfRule>
  </conditionalFormatting>
  <conditionalFormatting sqref="D28">
    <cfRule type="cellIs" dxfId="35" priority="37" stopIfTrue="1" operator="equal">
      <formula>"CW 2130-R11"</formula>
    </cfRule>
    <cfRule type="cellIs" dxfId="34" priority="38" stopIfTrue="1" operator="equal">
      <formula>"CW 3120-R2"</formula>
    </cfRule>
    <cfRule type="cellIs" dxfId="33" priority="39" stopIfTrue="1" operator="equal">
      <formula>"CW 3240-R7"</formula>
    </cfRule>
  </conditionalFormatting>
  <conditionalFormatting sqref="D29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30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31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32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33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46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47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49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50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52">
    <cfRule type="cellIs" dxfId="5" priority="7" stopIfTrue="1" operator="equal">
      <formula>"CW 2130-R11"</formula>
    </cfRule>
    <cfRule type="cellIs" dxfId="4" priority="8" stopIfTrue="1" operator="equal">
      <formula>"CW 3120-R2"</formula>
    </cfRule>
    <cfRule type="cellIs" dxfId="3" priority="9" stopIfTrue="1" operator="equal">
      <formula>"CW 3240-R7"</formula>
    </cfRule>
  </conditionalFormatting>
  <conditionalFormatting sqref="D53">
    <cfRule type="cellIs" dxfId="2" priority="4" stopIfTrue="1" operator="equal">
      <formula>"CW 2130-R11"</formula>
    </cfRule>
    <cfRule type="cellIs" dxfId="1" priority="5" stopIfTrue="1" operator="equal">
      <formula>"CW 3120-R2"</formula>
    </cfRule>
    <cfRule type="cellIs" dxfId="0" priority="6" stopIfTrue="1" operator="equal">
      <formula>"CW 3240-R7"</formula>
    </cfRule>
  </conditionalFormatting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16 G22:G27 G31:G49" xr:uid="{AB9CE548-CDAC-44C5-B7C4-C25242B45A74}">
      <formula1>IF(G6&gt;=0.01,ROUND(G6,2),0.01)</formula1>
    </dataValidation>
  </dataValidations>
  <pageMargins left="0.5" right="0.5" top="0.75" bottom="0.75" header="0.25" footer="0.25"/>
  <pageSetup scale="59" orientation="portrait" r:id="rId1"/>
  <headerFooter alignWithMargins="0">
    <oddHeader>&amp;LThe City of Winnipeg
Bid Opportunity No. 813-2022 
&amp;XTemplate Version: C420181015-RW&amp;RBid Submission
Page &amp;P+3 of 14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2022-11-08T21:10:10Z</dcterms:modified>
  <cp:category/>
  <cp:contentStatus/>
</cp:coreProperties>
</file>