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DCS\Projects\WTR\60650849_\500_Deliverables\504_Tender\672-2022\"/>
    </mc:Choice>
  </mc:AlternateContent>
  <xr:revisionPtr revIDLastSave="0" documentId="13_ncr:1_{AE675722-A88B-4BDE-8F2B-DB9D55F26175}" xr6:coauthVersionLast="47" xr6:coauthVersionMax="47" xr10:uidLastSave="{00000000-0000-0000-0000-000000000000}"/>
  <bookViews>
    <workbookView xWindow="0" yWindow="0" windowWidth="26300" windowHeight="14088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prices'!$A$4:$G$57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prices'!$A$1:$G$65</definedName>
    <definedName name="Print_Area_1">'Unit prices'!$A$5:$G$66</definedName>
    <definedName name="Print_Area_2">#REF!</definedName>
    <definedName name="_xlnm.Print_Titles" localSheetId="0">'Unit prices'!$1:$4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2" l="1"/>
  <c r="E54" i="2"/>
  <c r="G54" i="2" s="1"/>
  <c r="G43" i="2" l="1"/>
  <c r="G42" i="2"/>
  <c r="G37" i="2"/>
  <c r="G36" i="2"/>
  <c r="G35" i="2"/>
  <c r="G28" i="2"/>
  <c r="G26" i="2"/>
  <c r="G25" i="2"/>
  <c r="G44" i="2"/>
  <c r="G34" i="2"/>
  <c r="G56" i="2" l="1"/>
  <c r="G55" i="2"/>
  <c r="G53" i="2"/>
  <c r="G52" i="2"/>
  <c r="G51" i="2"/>
  <c r="G50" i="2"/>
  <c r="G49" i="2"/>
  <c r="G46" i="2"/>
  <c r="G41" i="2"/>
  <c r="G40" i="2"/>
  <c r="G33" i="2"/>
  <c r="G32" i="2"/>
  <c r="G31" i="2"/>
  <c r="G30" i="2"/>
  <c r="G29" i="2"/>
  <c r="G27" i="2"/>
  <c r="G24" i="2"/>
  <c r="G23" i="2"/>
  <c r="G18" i="2"/>
  <c r="G19" i="2"/>
  <c r="G20" i="2"/>
  <c r="G17" i="2"/>
  <c r="G14" i="2"/>
  <c r="G8" i="2"/>
  <c r="G9" i="2"/>
  <c r="G10" i="2"/>
  <c r="G11" i="2"/>
  <c r="G7" i="2" l="1"/>
  <c r="F6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<sst xmlns="http://schemas.openxmlformats.org/spreadsheetml/2006/main" count="178" uniqueCount="84">
  <si>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</si>
  <si>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</si>
  <si>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</si>
  <si>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</si>
  <si>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</si>
  <si>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</si>
  <si>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</si>
  <si>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</si>
  <si>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</si>
  <si>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</si>
  <si>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</si>
  <si>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L.S.</t>
  </si>
  <si>
    <t>lin. m</t>
  </si>
  <si>
    <t>DBPS High Level Flood Alarm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</si>
  <si>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</si>
  <si>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</si>
  <si>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WTP LDS Modifications</t>
  </si>
  <si>
    <t>Tonne</t>
  </si>
  <si>
    <t>CW 3150</t>
  </si>
  <si>
    <t>CW 2130</t>
  </si>
  <si>
    <t>CW 2130 AP 009</t>
  </si>
  <si>
    <t>CW 3610</t>
  </si>
  <si>
    <t>CW 3310</t>
  </si>
  <si>
    <t>a)</t>
  </si>
  <si>
    <t>b)</t>
  </si>
  <si>
    <t>d)</t>
  </si>
  <si>
    <t>e)</t>
  </si>
  <si>
    <t>h)</t>
  </si>
  <si>
    <t>c)</t>
  </si>
  <si>
    <t>Supply and Installation of 150 mm Actuated Butterfly Valve Including Piping Modifications</t>
  </si>
  <si>
    <t>Supply and Installation of 100 mm Actuated Butterfly Valve</t>
  </si>
  <si>
    <t>Removal of Existing Sump Pump and Discharge Pipe</t>
  </si>
  <si>
    <t>MH 1 Modification</t>
  </si>
  <si>
    <t>MH 2 Riser Replacement</t>
  </si>
  <si>
    <t>Supply and install 1524 AWWA C561 SS Sluice Gate</t>
  </si>
  <si>
    <t>Supply and Installation of Sod with Imported Topsoil</t>
  </si>
  <si>
    <t>f)</t>
  </si>
  <si>
    <t>g)</t>
  </si>
  <si>
    <t>i)</t>
  </si>
  <si>
    <t>j)</t>
  </si>
  <si>
    <t>k)</t>
  </si>
  <si>
    <t>l)</t>
  </si>
  <si>
    <t>m)</t>
  </si>
  <si>
    <t>n)</t>
  </si>
  <si>
    <t>o)</t>
  </si>
  <si>
    <t>1200 Manholes</t>
  </si>
  <si>
    <t>Supply and Installation of 300 mm PVC CB Lead</t>
  </si>
  <si>
    <t>Supply and Installation of 1200 mm Catch Basin C/W Beehive Cover</t>
  </si>
  <si>
    <t>Connection to Existing 2134 mm Overflow</t>
  </si>
  <si>
    <t>Plug and Abandon Existing 100 mm Forcemain</t>
  </si>
  <si>
    <t>Abandon Existing Catch Basin</t>
  </si>
  <si>
    <t>Asphalt Road Restoration</t>
  </si>
  <si>
    <t>Abandon Existing 250 mm LDS</t>
  </si>
  <si>
    <t>Construction of Swale, Regrading and Reseeding</t>
  </si>
  <si>
    <t>Replace Concrete Curbs and Gutters</t>
  </si>
  <si>
    <t>Limestone Gravel Road Surfacing</t>
  </si>
  <si>
    <t>Supply and Installation of Downspout Splashpads</t>
  </si>
  <si>
    <t>Removal of Existing Backwater Valve and Pipe, and Replacement with Terminal Backwater Valve</t>
  </si>
  <si>
    <t>Supply and Installation of 375 mm PVC LDS (Trenchless)</t>
  </si>
  <si>
    <t>vert. m</t>
  </si>
  <si>
    <t>Supply and Installation of Duckbill Check Valve</t>
  </si>
  <si>
    <t>Each</t>
  </si>
  <si>
    <t>CW 3110</t>
  </si>
  <si>
    <t>Supplying and Placing Sub-base Material - 50 mm Granular A</t>
  </si>
  <si>
    <t>Supplying and Placing Base Course Material - Granular A</t>
  </si>
  <si>
    <t>Geotextile Fabric</t>
  </si>
  <si>
    <t>CW 3130</t>
  </si>
  <si>
    <t>Excavation</t>
  </si>
  <si>
    <t>DBPS Storm Pump Pit Weeping Tile Valve Automation</t>
  </si>
  <si>
    <t>Clearwell Weeping Tile Outlet Modifications</t>
  </si>
  <si>
    <t>Site Grading and Gravel Surfacing of Civil Maintenance Building Parking Area</t>
  </si>
  <si>
    <t>Supply and Installation of 50 mm HDPE Force Main</t>
  </si>
  <si>
    <t>Supply and Installation of 100 mm DR 17 HDPE Force Main</t>
  </si>
  <si>
    <t>Supply and Installation of FOR Sump Pump</t>
  </si>
  <si>
    <t>Supply and Installation of RWPS  Sump Pump</t>
  </si>
  <si>
    <t>Sub-Grade Compaction</t>
  </si>
  <si>
    <t>E8</t>
  </si>
  <si>
    <t>E8
CW 2130</t>
  </si>
  <si>
    <t>Salvage and placing 20 mm Limestone Sub-base</t>
  </si>
  <si>
    <t>Supply and Install Pumping
System from WTP Weeping Tile Manholes</t>
  </si>
  <si>
    <t>Electrical, Instrumentation and 
Control</t>
  </si>
  <si>
    <t>Ditch Excavation, Topsoil and 
Seeding</t>
  </si>
  <si>
    <t>Supply and Installation of New 
300 mm CSP Culvert</t>
  </si>
  <si>
    <t>TOTAL BID PRICE (GST extra) (in numbers)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</si>
</sst>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8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5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3" fontId="0" fillId="0" borderId="26" xfId="0" applyNumberFormat="1" applyBorder="1" applyAlignment="1" applyProtection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165" fontId="2" fillId="0" borderId="25" xfId="0" applyNumberFormat="1" applyFont="1" applyBorder="1" applyAlignment="1" applyProtection="1"/>
    <xf numFmtId="0" fontId="3" fillId="0" borderId="29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horizontal="left" wrapText="1" indent="1"/>
    </xf>
    <xf numFmtId="0" fontId="0" fillId="0" borderId="29" xfId="0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center" wrapText="1"/>
    </xf>
    <xf numFmtId="0" fontId="2" fillId="0" borderId="31" xfId="0" applyFont="1" applyBorder="1" applyAlignment="1" applyProtection="1">
      <alignment wrapText="1"/>
    </xf>
    <xf numFmtId="0" fontId="3" fillId="0" borderId="31" xfId="0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vertical="top" wrapText="1"/>
    </xf>
    <xf numFmtId="0" fontId="2" fillId="0" borderId="26" xfId="0" applyFont="1" applyFill="1" applyBorder="1" applyAlignment="1" applyProtection="1">
      <alignment wrapText="1"/>
    </xf>
    <xf numFmtId="0" fontId="3" fillId="0" borderId="29" xfId="0" applyFont="1" applyFill="1" applyBorder="1" applyAlignment="1" applyProtection="1">
      <alignment wrapText="1"/>
    </xf>
    <xf numFmtId="0" fontId="3" fillId="0" borderId="29" xfId="0" quotePrefix="1" applyFont="1" applyBorder="1" applyAlignment="1" applyProtection="1">
      <alignment wrapText="1"/>
    </xf>
    <xf numFmtId="0" fontId="3" fillId="0" borderId="26" xfId="0" applyFont="1" applyFill="1" applyBorder="1" applyAlignment="1" applyProtection="1">
      <alignment horizontal="center" wrapText="1"/>
    </xf>
    <xf numFmtId="3" fontId="0" fillId="0" borderId="26" xfId="0" applyNumberFormat="1" applyFill="1" applyBorder="1" applyAlignment="1" applyProtection="1">
      <alignment horizontal="center"/>
    </xf>
    <xf numFmtId="165" fontId="2" fillId="0" borderId="30" xfId="0" applyNumberFormat="1" applyFont="1" applyBorder="1" applyAlignment="1" applyProtection="1">
      <alignment horizontal="left" vertical="top"/>
    </xf>
    <xf numFmtId="165" fontId="2" fillId="0" borderId="28" xfId="0" applyNumberFormat="1" applyFont="1" applyBorder="1" applyAlignment="1" applyProtection="1">
      <alignment horizontal="left" vertical="top"/>
    </xf>
    <xf numFmtId="165" fontId="0" fillId="0" borderId="28" xfId="0" applyNumberFormat="1" applyBorder="1" applyAlignment="1" applyProtection="1">
      <alignment horizontal="left" vertical="top"/>
    </xf>
    <xf numFmtId="165" fontId="3" fillId="0" borderId="30" xfId="0" applyNumberFormat="1" applyFont="1" applyBorder="1" applyAlignment="1" applyProtection="1">
      <alignment horizontal="right" vertical="top"/>
    </xf>
    <xf numFmtId="0" fontId="3" fillId="0" borderId="0" xfId="0" applyFont="1"/>
    <xf numFmtId="0" fontId="3" fillId="0" borderId="29" xfId="0" applyFont="1" applyFill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165" fontId="0" fillId="0" borderId="2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5" fontId="0" fillId="0" borderId="16" xfId="0" applyNumberFormat="1" applyBorder="1" applyAlignment="1" applyProtection="1"/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4" fontId="0" fillId="0" borderId="0" xfId="0" applyNumberFormat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65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2.9" x14ac:dyDescent="0.2"/>
  <cols>
    <col min="1" max="1" width="5.75" style="21" customWidth="1"/>
    <col min="2" max="2" width="31.875" style="21" customWidth="1"/>
    <col min="3" max="3" width="10.25" style="21" customWidth="1"/>
    <col min="4" max="4" width="13.75" style="13" customWidth="1"/>
    <col min="5" max="5" width="10.75" style="6" customWidth="1"/>
    <col min="6" max="6" width="12.375" style="1" customWidth="1"/>
    <col min="7" max="7" width="13.875" style="1" customWidth="1"/>
  </cols>
  <sheetData>
    <row r="1" spans="1:7" x14ac:dyDescent="0.2">
      <c r="A1" s="78"/>
      <c r="B1" s="78"/>
      <c r="C1" s="77" t="s">
        <v>8</v>
      </c>
      <c r="D1" s="77"/>
      <c r="G1" s="3"/>
    </row>
    <row r="2" spans="1:7" x14ac:dyDescent="0.2">
      <c r="A2" s="76"/>
      <c r="B2" s="76"/>
      <c r="C2" s="22" t="s">
        <v>10</v>
      </c>
      <c r="D2" s="22"/>
      <c r="F2" s="2"/>
      <c r="G2" s="4"/>
    </row>
    <row r="3" spans="1:7" x14ac:dyDescent="0.2">
      <c r="A3" s="21" t="s">
        <v>9</v>
      </c>
      <c r="F3" s="2"/>
      <c r="G3" s="4"/>
    </row>
    <row r="4" spans="1:7" ht="21.75" x14ac:dyDescent="0.2">
      <c r="A4" s="8" t="s">
        <v>0</v>
      </c>
      <c r="B4" s="8" t="s">
        <v>1</v>
      </c>
      <c r="C4" s="9" t="s">
        <v>7</v>
      </c>
      <c r="D4" s="9" t="s">
        <v>3</v>
      </c>
      <c r="E4" s="10" t="s">
        <v>2</v>
      </c>
      <c r="F4" s="11" t="s">
        <v>4</v>
      </c>
      <c r="G4" s="12" t="s">
        <v>5</v>
      </c>
    </row>
    <row r="5" spans="1:7" ht="13.6" x14ac:dyDescent="0.25">
      <c r="A5" s="23"/>
      <c r="B5" s="32"/>
      <c r="C5" s="15"/>
      <c r="D5" s="15"/>
      <c r="E5" s="20"/>
      <c r="F5" s="43"/>
      <c r="G5" s="17"/>
    </row>
    <row r="6" spans="1:7" ht="27.2" x14ac:dyDescent="0.25">
      <c r="A6" s="37">
        <v>1</v>
      </c>
      <c r="B6" s="32" t="s">
        <v>68</v>
      </c>
      <c r="C6" s="30"/>
      <c r="D6" s="15"/>
      <c r="E6" s="20"/>
      <c r="F6" s="43"/>
      <c r="G6" s="17"/>
    </row>
    <row r="7" spans="1:7" ht="38.75" x14ac:dyDescent="0.2">
      <c r="A7" s="40" t="s">
        <v>23</v>
      </c>
      <c r="B7" s="24" t="s">
        <v>29</v>
      </c>
      <c r="C7" s="30" t="s">
        <v>76</v>
      </c>
      <c r="D7" s="15" t="s">
        <v>11</v>
      </c>
      <c r="E7" s="20">
        <v>2</v>
      </c>
      <c r="F7" s="16"/>
      <c r="G7" s="17">
        <f>ROUND(E7*F7,2)</f>
        <v>0</v>
      </c>
    </row>
    <row r="8" spans="1:7" ht="25.85" x14ac:dyDescent="0.2">
      <c r="A8" s="40" t="s">
        <v>24</v>
      </c>
      <c r="B8" s="24" t="s">
        <v>30</v>
      </c>
      <c r="C8" s="30" t="s">
        <v>76</v>
      </c>
      <c r="D8" s="15" t="s">
        <v>11</v>
      </c>
      <c r="E8" s="20">
        <v>1</v>
      </c>
      <c r="F8" s="16"/>
      <c r="G8" s="17">
        <f t="shared" ref="G8:G11" si="0">ROUND(E8*F8,2)</f>
        <v>0</v>
      </c>
    </row>
    <row r="9" spans="1:7" ht="25.85" x14ac:dyDescent="0.2">
      <c r="A9" s="40" t="s">
        <v>28</v>
      </c>
      <c r="B9" s="24" t="s">
        <v>31</v>
      </c>
      <c r="C9" s="30" t="s">
        <v>76</v>
      </c>
      <c r="D9" s="15" t="s">
        <v>11</v>
      </c>
      <c r="E9" s="20">
        <v>1</v>
      </c>
      <c r="F9" s="16"/>
      <c r="G9" s="17">
        <f t="shared" si="0"/>
        <v>0</v>
      </c>
    </row>
    <row r="10" spans="1:7" ht="38.75" x14ac:dyDescent="0.2">
      <c r="A10" s="40" t="s">
        <v>25</v>
      </c>
      <c r="B10" s="24" t="s">
        <v>57</v>
      </c>
      <c r="C10" s="30" t="s">
        <v>76</v>
      </c>
      <c r="D10" s="15" t="s">
        <v>11</v>
      </c>
      <c r="E10" s="20">
        <v>1</v>
      </c>
      <c r="F10" s="16"/>
      <c r="G10" s="17">
        <f t="shared" si="0"/>
        <v>0</v>
      </c>
    </row>
    <row r="11" spans="1:7" ht="25.85" x14ac:dyDescent="0.2">
      <c r="A11" s="40" t="s">
        <v>26</v>
      </c>
      <c r="B11" s="24" t="s">
        <v>80</v>
      </c>
      <c r="C11" s="30" t="s">
        <v>76</v>
      </c>
      <c r="D11" s="15" t="s">
        <v>11</v>
      </c>
      <c r="E11" s="20">
        <v>1</v>
      </c>
      <c r="F11" s="16"/>
      <c r="G11" s="17">
        <f t="shared" si="0"/>
        <v>0</v>
      </c>
    </row>
    <row r="12" spans="1:7" ht="13.6" x14ac:dyDescent="0.25">
      <c r="A12" s="37"/>
      <c r="B12" s="29"/>
      <c r="C12" s="30"/>
      <c r="D12" s="15"/>
      <c r="E12" s="20"/>
      <c r="F12" s="43"/>
      <c r="G12" s="17"/>
    </row>
    <row r="13" spans="1:7" ht="13.6" x14ac:dyDescent="0.25">
      <c r="A13" s="38">
        <v>2</v>
      </c>
      <c r="B13" s="25" t="s">
        <v>13</v>
      </c>
      <c r="C13" s="30"/>
      <c r="D13" s="15"/>
      <c r="E13" s="20"/>
      <c r="F13" s="43"/>
      <c r="G13" s="17"/>
    </row>
    <row r="14" spans="1:7" ht="25.85" x14ac:dyDescent="0.2">
      <c r="A14" s="40" t="s">
        <v>23</v>
      </c>
      <c r="B14" s="24" t="s">
        <v>80</v>
      </c>
      <c r="C14" s="30" t="s">
        <v>76</v>
      </c>
      <c r="D14" s="15" t="s">
        <v>11</v>
      </c>
      <c r="E14" s="20">
        <v>1</v>
      </c>
      <c r="F14" s="16"/>
      <c r="G14" s="17">
        <f t="shared" ref="G14" si="1">ROUND(E14*F14,2)</f>
        <v>0</v>
      </c>
    </row>
    <row r="15" spans="1:7" ht="13.6" x14ac:dyDescent="0.25">
      <c r="A15" s="37"/>
      <c r="B15" s="29"/>
      <c r="C15" s="30"/>
      <c r="D15" s="15"/>
      <c r="E15" s="20"/>
      <c r="F15" s="43"/>
      <c r="G15" s="17"/>
    </row>
    <row r="16" spans="1:7" ht="13.6" x14ac:dyDescent="0.25">
      <c r="A16" s="38">
        <v>3</v>
      </c>
      <c r="B16" s="25" t="s">
        <v>16</v>
      </c>
      <c r="C16" s="27"/>
      <c r="D16" s="15"/>
      <c r="E16" s="20"/>
      <c r="F16" s="43"/>
      <c r="G16" s="17"/>
    </row>
    <row r="17" spans="1:8" x14ac:dyDescent="0.2">
      <c r="A17" s="40" t="s">
        <v>23</v>
      </c>
      <c r="B17" s="24" t="s">
        <v>32</v>
      </c>
      <c r="C17" s="27" t="s">
        <v>76</v>
      </c>
      <c r="D17" s="15" t="s">
        <v>11</v>
      </c>
      <c r="E17" s="20">
        <v>1</v>
      </c>
      <c r="F17" s="16"/>
      <c r="G17" s="17">
        <f t="shared" ref="G17:G20" si="2">ROUND(E17*F17,2)</f>
        <v>0</v>
      </c>
    </row>
    <row r="18" spans="1:8" x14ac:dyDescent="0.2">
      <c r="A18" s="40" t="s">
        <v>24</v>
      </c>
      <c r="B18" s="24" t="s">
        <v>33</v>
      </c>
      <c r="C18" s="27" t="s">
        <v>76</v>
      </c>
      <c r="D18" s="15" t="s">
        <v>11</v>
      </c>
      <c r="E18" s="20">
        <v>1</v>
      </c>
      <c r="F18" s="16"/>
      <c r="G18" s="17">
        <f t="shared" si="2"/>
        <v>0</v>
      </c>
    </row>
    <row r="19" spans="1:8" ht="25.85" x14ac:dyDescent="0.2">
      <c r="A19" s="40" t="s">
        <v>28</v>
      </c>
      <c r="B19" s="24" t="s">
        <v>34</v>
      </c>
      <c r="C19" s="27" t="s">
        <v>76</v>
      </c>
      <c r="D19" s="15" t="s">
        <v>11</v>
      </c>
      <c r="E19" s="20">
        <v>1</v>
      </c>
      <c r="F19" s="16"/>
      <c r="G19" s="17">
        <f t="shared" si="2"/>
        <v>0</v>
      </c>
    </row>
    <row r="20" spans="1:8" ht="25.85" x14ac:dyDescent="0.2">
      <c r="A20" s="40" t="s">
        <v>25</v>
      </c>
      <c r="B20" s="33" t="s">
        <v>35</v>
      </c>
      <c r="C20" s="27" t="s">
        <v>76</v>
      </c>
      <c r="D20" s="15" t="s">
        <v>14</v>
      </c>
      <c r="E20" s="20">
        <v>150</v>
      </c>
      <c r="F20" s="16"/>
      <c r="G20" s="17">
        <f t="shared" si="2"/>
        <v>0</v>
      </c>
    </row>
    <row r="21" spans="1:8" ht="13.6" x14ac:dyDescent="0.25">
      <c r="A21" s="38"/>
      <c r="B21" s="25"/>
      <c r="C21" s="27"/>
      <c r="D21" s="15"/>
      <c r="E21" s="20"/>
      <c r="F21" s="43"/>
      <c r="G21" s="17"/>
    </row>
    <row r="22" spans="1:8" ht="27.2" x14ac:dyDescent="0.25">
      <c r="A22" s="38">
        <v>4</v>
      </c>
      <c r="B22" s="25" t="s">
        <v>69</v>
      </c>
      <c r="C22" s="28"/>
      <c r="D22" s="15"/>
      <c r="E22" s="20"/>
      <c r="F22" s="43"/>
      <c r="G22" s="17"/>
    </row>
    <row r="23" spans="1:8" ht="25.85" x14ac:dyDescent="0.2">
      <c r="A23" s="40" t="s">
        <v>23</v>
      </c>
      <c r="B23" s="24" t="s">
        <v>72</v>
      </c>
      <c r="C23" s="28" t="s">
        <v>77</v>
      </c>
      <c r="D23" s="15" t="s">
        <v>12</v>
      </c>
      <c r="E23" s="20">
        <v>17</v>
      </c>
      <c r="F23" s="16"/>
      <c r="G23" s="17">
        <f t="shared" ref="G23:G37" si="3">ROUND(E23*F23,2)</f>
        <v>0</v>
      </c>
    </row>
    <row r="24" spans="1:8" ht="25.85" x14ac:dyDescent="0.2">
      <c r="A24" s="40" t="s">
        <v>24</v>
      </c>
      <c r="B24" s="24" t="s">
        <v>58</v>
      </c>
      <c r="C24" s="28" t="s">
        <v>19</v>
      </c>
      <c r="D24" s="15" t="s">
        <v>12</v>
      </c>
      <c r="E24" s="20">
        <v>88</v>
      </c>
      <c r="F24" s="16"/>
      <c r="G24" s="17">
        <f t="shared" si="3"/>
        <v>0</v>
      </c>
    </row>
    <row r="25" spans="1:8" x14ac:dyDescent="0.2">
      <c r="A25" s="40" t="s">
        <v>28</v>
      </c>
      <c r="B25" s="24" t="s">
        <v>45</v>
      </c>
      <c r="C25" s="28" t="s">
        <v>19</v>
      </c>
      <c r="D25" s="15" t="s">
        <v>59</v>
      </c>
      <c r="E25" s="20">
        <v>6</v>
      </c>
      <c r="F25" s="16"/>
      <c r="G25" s="17">
        <f t="shared" si="3"/>
        <v>0</v>
      </c>
    </row>
    <row r="26" spans="1:8" ht="25.85" x14ac:dyDescent="0.2">
      <c r="A26" s="40" t="s">
        <v>25</v>
      </c>
      <c r="B26" s="24" t="s">
        <v>46</v>
      </c>
      <c r="C26" s="28" t="s">
        <v>19</v>
      </c>
      <c r="D26" s="15" t="s">
        <v>12</v>
      </c>
      <c r="E26" s="20">
        <v>15</v>
      </c>
      <c r="F26" s="16"/>
      <c r="G26" s="17">
        <f t="shared" si="3"/>
        <v>0</v>
      </c>
    </row>
    <row r="27" spans="1:8" ht="25.85" x14ac:dyDescent="0.2">
      <c r="A27" s="40" t="s">
        <v>26</v>
      </c>
      <c r="B27" s="24" t="s">
        <v>47</v>
      </c>
      <c r="C27" s="28" t="s">
        <v>20</v>
      </c>
      <c r="D27" s="15" t="s">
        <v>11</v>
      </c>
      <c r="E27" s="20">
        <v>1</v>
      </c>
      <c r="F27" s="16"/>
      <c r="G27" s="17">
        <f t="shared" si="3"/>
        <v>0</v>
      </c>
      <c r="H27" s="41"/>
    </row>
    <row r="28" spans="1:8" ht="25.85" x14ac:dyDescent="0.2">
      <c r="A28" s="40" t="s">
        <v>36</v>
      </c>
      <c r="B28" s="24" t="s">
        <v>60</v>
      </c>
      <c r="C28" s="28" t="s">
        <v>76</v>
      </c>
      <c r="D28" s="15" t="s">
        <v>11</v>
      </c>
      <c r="E28" s="20">
        <v>1</v>
      </c>
      <c r="F28" s="16"/>
      <c r="G28" s="17">
        <f t="shared" si="3"/>
        <v>0</v>
      </c>
    </row>
    <row r="29" spans="1:8" ht="25.85" x14ac:dyDescent="0.2">
      <c r="A29" s="40" t="s">
        <v>37</v>
      </c>
      <c r="B29" s="24" t="s">
        <v>48</v>
      </c>
      <c r="C29" s="28" t="s">
        <v>19</v>
      </c>
      <c r="D29" s="15" t="s">
        <v>11</v>
      </c>
      <c r="E29" s="20">
        <v>1</v>
      </c>
      <c r="F29" s="16"/>
      <c r="G29" s="17">
        <f t="shared" si="3"/>
        <v>0</v>
      </c>
    </row>
    <row r="30" spans="1:8" ht="25.85" x14ac:dyDescent="0.2">
      <c r="A30" s="40" t="s">
        <v>27</v>
      </c>
      <c r="B30" s="24" t="s">
        <v>49</v>
      </c>
      <c r="C30" s="28" t="s">
        <v>19</v>
      </c>
      <c r="D30" s="15" t="s">
        <v>11</v>
      </c>
      <c r="E30" s="20">
        <v>1</v>
      </c>
      <c r="F30" s="16"/>
      <c r="G30" s="17">
        <f t="shared" si="3"/>
        <v>0</v>
      </c>
    </row>
    <row r="31" spans="1:8" x14ac:dyDescent="0.2">
      <c r="A31" s="40" t="s">
        <v>38</v>
      </c>
      <c r="B31" s="24" t="s">
        <v>50</v>
      </c>
      <c r="C31" s="28" t="s">
        <v>19</v>
      </c>
      <c r="D31" s="15" t="s">
        <v>11</v>
      </c>
      <c r="E31" s="20">
        <v>1</v>
      </c>
      <c r="F31" s="16"/>
      <c r="G31" s="17">
        <f t="shared" si="3"/>
        <v>0</v>
      </c>
    </row>
    <row r="32" spans="1:8" ht="14.95" x14ac:dyDescent="0.2">
      <c r="A32" s="40" t="s">
        <v>39</v>
      </c>
      <c r="B32" s="24" t="s">
        <v>51</v>
      </c>
      <c r="C32" s="28" t="s">
        <v>76</v>
      </c>
      <c r="D32" s="15" t="s">
        <v>14</v>
      </c>
      <c r="E32" s="20">
        <v>15</v>
      </c>
      <c r="F32" s="16"/>
      <c r="G32" s="17">
        <f t="shared" si="3"/>
        <v>0</v>
      </c>
    </row>
    <row r="33" spans="1:8" x14ac:dyDescent="0.2">
      <c r="A33" s="40" t="s">
        <v>40</v>
      </c>
      <c r="B33" s="24" t="s">
        <v>52</v>
      </c>
      <c r="C33" s="28" t="s">
        <v>19</v>
      </c>
      <c r="D33" s="15" t="s">
        <v>11</v>
      </c>
      <c r="E33" s="20">
        <v>1</v>
      </c>
      <c r="F33" s="16"/>
      <c r="G33" s="17">
        <f t="shared" si="3"/>
        <v>0</v>
      </c>
    </row>
    <row r="34" spans="1:8" ht="25.85" x14ac:dyDescent="0.2">
      <c r="A34" s="40" t="s">
        <v>41</v>
      </c>
      <c r="B34" s="24" t="s">
        <v>53</v>
      </c>
      <c r="C34" s="28" t="s">
        <v>76</v>
      </c>
      <c r="D34" s="15" t="s">
        <v>14</v>
      </c>
      <c r="E34" s="20">
        <v>1400</v>
      </c>
      <c r="F34" s="16"/>
      <c r="G34" s="17">
        <f t="shared" si="3"/>
        <v>0</v>
      </c>
    </row>
    <row r="35" spans="1:8" ht="25.85" x14ac:dyDescent="0.2">
      <c r="A35" s="40" t="s">
        <v>42</v>
      </c>
      <c r="B35" s="24" t="s">
        <v>82</v>
      </c>
      <c r="C35" s="28" t="s">
        <v>21</v>
      </c>
      <c r="D35" s="15" t="s">
        <v>12</v>
      </c>
      <c r="E35" s="20">
        <v>10</v>
      </c>
      <c r="F35" s="16"/>
      <c r="G35" s="17">
        <f t="shared" si="3"/>
        <v>0</v>
      </c>
    </row>
    <row r="36" spans="1:8" x14ac:dyDescent="0.2">
      <c r="A36" s="40" t="s">
        <v>43</v>
      </c>
      <c r="B36" s="24" t="s">
        <v>54</v>
      </c>
      <c r="C36" s="28" t="s">
        <v>22</v>
      </c>
      <c r="D36" s="35" t="s">
        <v>12</v>
      </c>
      <c r="E36" s="36">
        <v>10</v>
      </c>
      <c r="F36" s="16"/>
      <c r="G36" s="17">
        <f t="shared" si="3"/>
        <v>0</v>
      </c>
    </row>
    <row r="37" spans="1:8" x14ac:dyDescent="0.2">
      <c r="A37" s="40" t="s">
        <v>44</v>
      </c>
      <c r="B37" s="24" t="s">
        <v>55</v>
      </c>
      <c r="C37" s="28" t="s">
        <v>18</v>
      </c>
      <c r="D37" s="35" t="s">
        <v>17</v>
      </c>
      <c r="E37" s="36">
        <v>40</v>
      </c>
      <c r="F37" s="16"/>
      <c r="G37" s="17">
        <f t="shared" si="3"/>
        <v>0</v>
      </c>
    </row>
    <row r="38" spans="1:8" ht="13.6" x14ac:dyDescent="0.25">
      <c r="A38" s="38"/>
      <c r="B38" s="25"/>
      <c r="C38" s="28"/>
      <c r="D38" s="15"/>
      <c r="E38" s="20"/>
      <c r="F38" s="43"/>
      <c r="G38" s="17"/>
    </row>
    <row r="39" spans="1:8" ht="40.75" x14ac:dyDescent="0.25">
      <c r="A39" s="38">
        <v>5</v>
      </c>
      <c r="B39" s="25" t="s">
        <v>79</v>
      </c>
      <c r="C39" s="28"/>
      <c r="D39" s="15"/>
      <c r="E39" s="20"/>
      <c r="F39" s="43"/>
      <c r="G39" s="17"/>
      <c r="H39" s="41"/>
    </row>
    <row r="40" spans="1:8" ht="25.85" x14ac:dyDescent="0.2">
      <c r="A40" s="40" t="s">
        <v>23</v>
      </c>
      <c r="B40" s="24" t="s">
        <v>71</v>
      </c>
      <c r="C40" s="28" t="s">
        <v>77</v>
      </c>
      <c r="D40" s="15" t="s">
        <v>12</v>
      </c>
      <c r="E40" s="20">
        <v>22</v>
      </c>
      <c r="F40" s="16"/>
      <c r="G40" s="17">
        <f t="shared" ref="G40:G46" si="4">ROUND(E40*F40,2)</f>
        <v>0</v>
      </c>
      <c r="H40" s="41"/>
    </row>
    <row r="41" spans="1:8" ht="25.85" x14ac:dyDescent="0.2">
      <c r="A41" s="40" t="s">
        <v>24</v>
      </c>
      <c r="B41" s="24" t="s">
        <v>48</v>
      </c>
      <c r="C41" s="28" t="s">
        <v>77</v>
      </c>
      <c r="D41" s="15" t="s">
        <v>11</v>
      </c>
      <c r="E41" s="20">
        <v>2</v>
      </c>
      <c r="F41" s="16"/>
      <c r="G41" s="17">
        <f t="shared" si="4"/>
        <v>0</v>
      </c>
      <c r="H41" s="41"/>
    </row>
    <row r="42" spans="1:8" ht="25.85" x14ac:dyDescent="0.2">
      <c r="A42" s="40" t="s">
        <v>28</v>
      </c>
      <c r="B42" s="34" t="s">
        <v>73</v>
      </c>
      <c r="C42" s="42" t="s">
        <v>77</v>
      </c>
      <c r="D42" s="15" t="s">
        <v>11</v>
      </c>
      <c r="E42" s="20">
        <v>1</v>
      </c>
      <c r="F42" s="16"/>
      <c r="G42" s="17">
        <f t="shared" si="4"/>
        <v>0</v>
      </c>
      <c r="H42" s="41"/>
    </row>
    <row r="43" spans="1:8" ht="25.85" x14ac:dyDescent="0.2">
      <c r="A43" s="40" t="s">
        <v>25</v>
      </c>
      <c r="B43" s="24" t="s">
        <v>74</v>
      </c>
      <c r="C43" s="42" t="s">
        <v>77</v>
      </c>
      <c r="D43" s="15" t="s">
        <v>11</v>
      </c>
      <c r="E43" s="20">
        <v>1</v>
      </c>
      <c r="F43" s="16"/>
      <c r="G43" s="17">
        <f t="shared" si="4"/>
        <v>0</v>
      </c>
      <c r="H43" s="41"/>
    </row>
    <row r="44" spans="1:8" ht="25.85" x14ac:dyDescent="0.2">
      <c r="A44" s="40" t="s">
        <v>26</v>
      </c>
      <c r="B44" s="24" t="s">
        <v>80</v>
      </c>
      <c r="C44" s="27" t="s">
        <v>77</v>
      </c>
      <c r="D44" s="15" t="s">
        <v>11</v>
      </c>
      <c r="E44" s="20">
        <v>1</v>
      </c>
      <c r="F44" s="16"/>
      <c r="G44" s="17">
        <f t="shared" ref="G44" si="5">ROUND(E44*F44,2)</f>
        <v>0</v>
      </c>
    </row>
    <row r="45" spans="1:8" ht="25.85" x14ac:dyDescent="0.2">
      <c r="A45" s="40" t="s">
        <v>36</v>
      </c>
      <c r="B45" s="31" t="s">
        <v>51</v>
      </c>
      <c r="C45" s="27" t="s">
        <v>77</v>
      </c>
      <c r="D45" s="15" t="s">
        <v>14</v>
      </c>
      <c r="E45" s="20">
        <v>10</v>
      </c>
      <c r="F45" s="16"/>
      <c r="G45" s="17"/>
    </row>
    <row r="46" spans="1:8" ht="25.85" x14ac:dyDescent="0.2">
      <c r="A46" s="40" t="s">
        <v>37</v>
      </c>
      <c r="B46" s="33" t="s">
        <v>35</v>
      </c>
      <c r="C46" s="27" t="s">
        <v>77</v>
      </c>
      <c r="D46" s="15" t="s">
        <v>14</v>
      </c>
      <c r="E46" s="20">
        <v>100</v>
      </c>
      <c r="F46" s="16"/>
      <c r="G46" s="17">
        <f t="shared" si="4"/>
        <v>0</v>
      </c>
    </row>
    <row r="47" spans="1:8" x14ac:dyDescent="0.2">
      <c r="A47" s="39"/>
      <c r="B47" s="19"/>
      <c r="C47" s="27"/>
      <c r="D47" s="15"/>
      <c r="E47" s="20"/>
      <c r="F47" s="43"/>
      <c r="G47" s="17"/>
    </row>
    <row r="48" spans="1:8" ht="40.75" x14ac:dyDescent="0.25">
      <c r="A48" s="38">
        <v>6</v>
      </c>
      <c r="B48" s="25" t="s">
        <v>70</v>
      </c>
      <c r="C48" s="27"/>
      <c r="D48" s="15"/>
      <c r="E48" s="20"/>
      <c r="F48" s="43"/>
      <c r="G48" s="17"/>
    </row>
    <row r="49" spans="1:8" ht="14.95" x14ac:dyDescent="0.2">
      <c r="A49" s="40" t="s">
        <v>23</v>
      </c>
      <c r="B49" s="31" t="s">
        <v>67</v>
      </c>
      <c r="C49" s="27" t="s">
        <v>62</v>
      </c>
      <c r="D49" s="15" t="s">
        <v>15</v>
      </c>
      <c r="E49" s="20">
        <f>1960</f>
        <v>1960</v>
      </c>
      <c r="F49" s="16"/>
      <c r="G49" s="17">
        <f t="shared" ref="G49:G56" si="6">ROUND(E49*F49,2)</f>
        <v>0</v>
      </c>
    </row>
    <row r="50" spans="1:8" ht="25.85" x14ac:dyDescent="0.2">
      <c r="A50" s="40" t="s">
        <v>24</v>
      </c>
      <c r="B50" s="31" t="s">
        <v>81</v>
      </c>
      <c r="C50" s="28" t="s">
        <v>76</v>
      </c>
      <c r="D50" s="15" t="s">
        <v>14</v>
      </c>
      <c r="E50" s="20">
        <v>760</v>
      </c>
      <c r="F50" s="16"/>
      <c r="G50" s="17">
        <f t="shared" si="6"/>
        <v>0</v>
      </c>
      <c r="H50" s="41"/>
    </row>
    <row r="51" spans="1:8" ht="14.95" x14ac:dyDescent="0.2">
      <c r="A51" s="40" t="s">
        <v>28</v>
      </c>
      <c r="B51" s="31" t="s">
        <v>75</v>
      </c>
      <c r="C51" s="28" t="s">
        <v>62</v>
      </c>
      <c r="D51" s="15" t="s">
        <v>14</v>
      </c>
      <c r="E51" s="20">
        <v>3680</v>
      </c>
      <c r="F51" s="16"/>
      <c r="G51" s="17">
        <f t="shared" si="6"/>
        <v>0</v>
      </c>
    </row>
    <row r="52" spans="1:8" ht="14.95" x14ac:dyDescent="0.2">
      <c r="A52" s="40" t="s">
        <v>25</v>
      </c>
      <c r="B52" s="31" t="s">
        <v>65</v>
      </c>
      <c r="C52" s="27" t="s">
        <v>66</v>
      </c>
      <c r="D52" s="15" t="s">
        <v>14</v>
      </c>
      <c r="E52" s="20">
        <v>4080</v>
      </c>
      <c r="F52" s="16"/>
      <c r="G52" s="17">
        <f t="shared" si="6"/>
        <v>0</v>
      </c>
    </row>
    <row r="53" spans="1:8" ht="25.85" x14ac:dyDescent="0.2">
      <c r="A53" s="40" t="s">
        <v>26</v>
      </c>
      <c r="B53" s="31" t="s">
        <v>64</v>
      </c>
      <c r="C53" s="28" t="s">
        <v>62</v>
      </c>
      <c r="D53" s="15" t="s">
        <v>15</v>
      </c>
      <c r="E53" s="20">
        <v>555</v>
      </c>
      <c r="F53" s="16"/>
      <c r="G53" s="17">
        <f t="shared" si="6"/>
        <v>0</v>
      </c>
    </row>
    <row r="54" spans="1:8" ht="25.85" x14ac:dyDescent="0.2">
      <c r="A54" s="40" t="s">
        <v>36</v>
      </c>
      <c r="B54" s="31" t="s">
        <v>63</v>
      </c>
      <c r="C54" s="28" t="s">
        <v>62</v>
      </c>
      <c r="D54" s="15" t="s">
        <v>17</v>
      </c>
      <c r="E54" s="20">
        <f>2.3*1100</f>
        <v>2530</v>
      </c>
      <c r="F54" s="16"/>
      <c r="G54" s="17">
        <f t="shared" si="6"/>
        <v>0</v>
      </c>
    </row>
    <row r="55" spans="1:8" ht="25.85" x14ac:dyDescent="0.2">
      <c r="A55" s="40" t="s">
        <v>37</v>
      </c>
      <c r="B55" s="31" t="s">
        <v>78</v>
      </c>
      <c r="C55" s="28" t="s">
        <v>76</v>
      </c>
      <c r="D55" s="15" t="s">
        <v>15</v>
      </c>
      <c r="E55" s="20">
        <v>60</v>
      </c>
      <c r="F55" s="16"/>
      <c r="G55" s="17">
        <f t="shared" si="6"/>
        <v>0</v>
      </c>
    </row>
    <row r="56" spans="1:8" ht="25.85" x14ac:dyDescent="0.2">
      <c r="A56" s="40" t="s">
        <v>27</v>
      </c>
      <c r="B56" s="31" t="s">
        <v>56</v>
      </c>
      <c r="C56" s="27" t="s">
        <v>76</v>
      </c>
      <c r="D56" s="15" t="s">
        <v>61</v>
      </c>
      <c r="E56" s="20">
        <v>12</v>
      </c>
      <c r="F56" s="16"/>
      <c r="G56" s="17">
        <f t="shared" si="6"/>
        <v>0</v>
      </c>
    </row>
    <row r="57" spans="1:8" ht="13.6" thickBot="1" x14ac:dyDescent="0.25">
      <c r="A57" s="18"/>
      <c r="B57" s="26"/>
      <c r="C57" s="27"/>
      <c r="D57" s="15"/>
      <c r="E57" s="20"/>
      <c r="F57" s="43"/>
      <c r="G57" s="17"/>
    </row>
    <row r="58" spans="1:8" ht="14.3" thickTop="1" x14ac:dyDescent="0.2">
      <c r="A58" s="44"/>
      <c r="B58" s="45"/>
      <c r="C58" s="45"/>
      <c r="D58" s="46"/>
      <c r="E58" s="61"/>
      <c r="F58" s="62"/>
      <c r="G58" s="63"/>
    </row>
    <row r="59" spans="1:8" ht="13.6" x14ac:dyDescent="0.2">
      <c r="A59" s="47"/>
      <c r="B59" s="48"/>
      <c r="C59" s="48"/>
      <c r="D59" s="49"/>
      <c r="E59" s="64"/>
      <c r="F59" s="79"/>
      <c r="G59" s="80"/>
    </row>
    <row r="60" spans="1:8" ht="13.6" x14ac:dyDescent="0.2">
      <c r="A60" s="47" t="s">
        <v>83</v>
      </c>
      <c r="B60" s="50"/>
      <c r="C60" s="50"/>
      <c r="D60" s="49"/>
      <c r="E60" s="64"/>
      <c r="F60" s="73">
        <f>SUM(G5:G57)</f>
        <v>0</v>
      </c>
      <c r="G60" s="74"/>
    </row>
    <row r="61" spans="1:8" ht="13.6" x14ac:dyDescent="0.2">
      <c r="A61" s="51"/>
      <c r="B61" s="52"/>
      <c r="C61" s="52"/>
      <c r="D61" s="53"/>
      <c r="E61" s="65"/>
      <c r="F61" s="66"/>
      <c r="G61" s="52"/>
    </row>
    <row r="62" spans="1:8" x14ac:dyDescent="0.2">
      <c r="A62" s="54"/>
      <c r="B62" s="55"/>
      <c r="C62" s="55"/>
      <c r="D62" s="56"/>
      <c r="E62" s="67"/>
      <c r="F62" s="3"/>
      <c r="G62" s="68"/>
    </row>
    <row r="63" spans="1:8" x14ac:dyDescent="0.2">
      <c r="A63" s="57"/>
      <c r="B63" s="55"/>
      <c r="C63" s="55"/>
      <c r="D63" s="56"/>
      <c r="E63" s="7"/>
      <c r="F63" s="5"/>
      <c r="G63" s="14"/>
    </row>
    <row r="64" spans="1:8" x14ac:dyDescent="0.2">
      <c r="A64" s="57"/>
      <c r="B64" s="55"/>
      <c r="C64" s="55"/>
      <c r="D64" s="56"/>
      <c r="E64" s="75" t="s">
        <v>6</v>
      </c>
      <c r="F64" s="75"/>
      <c r="G64" s="69"/>
    </row>
    <row r="65" spans="1:7" x14ac:dyDescent="0.2">
      <c r="A65" s="58"/>
      <c r="B65" s="59"/>
      <c r="C65" s="59"/>
      <c r="D65" s="60"/>
      <c r="E65" s="70"/>
      <c r="F65" s="71"/>
      <c r="G65" s="72"/>
    </row>
  </sheetData>
  <sheetProtection algorithmName="SHA-512" hashValue="HXoeSOn3jMj53yVjUuB2HXTtsk38Y5WUqsMazcsgbpsG2xfcCgxouRjklDIMBmIDSMQU8vAbGCXzZRrcD0fxPw==" saltValue="kpUu+egnzaxqbi6ldSCXOg==" spinCount="100000" sheet="1" selectLockedCells="1"/>
  <mergeCells count="6">
    <mergeCell ref="F60:G60"/>
    <mergeCell ref="E64:F64"/>
    <mergeCell ref="A2:B2"/>
    <mergeCell ref="C1:D1"/>
    <mergeCell ref="A1:B1"/>
    <mergeCell ref="F59:G5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5:F57" xr:uid="{00000000-0002-0000-0100-000000000000}">
      <formula1>IF(F5&gt;=0.01,ROUND(F5,2),0.01)</formula1>
    </dataValidation>
  </dataValidations>
  <pageMargins left="0.5" right="0.5" top="0.70874999999999999" bottom="0.75" header="0.25" footer="0.25"/>
  <pageSetup scale="98" fitToHeight="0" orientation="portrait" r:id="rId1"/>
  <headerFooter alignWithMargins="0">
    <oddHeader xml:space="preserve">&amp;LThe City of Winnipeg
Tender No. 672-2022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Shiells, Glenda</cp:lastModifiedBy>
  <cp:lastPrinted>2022-08-31T17:15:54Z</cp:lastPrinted>
  <dcterms:created xsi:type="dcterms:W3CDTF">1999-10-18T14:40:40Z</dcterms:created>
  <dcterms:modified xsi:type="dcterms:W3CDTF">2022-09-07T14:33:50Z</dcterms:modified>
</cp:coreProperties>
</file>