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ngineer\ProjectAdmin\Bid Opp Prep\2023\Checked\509-2022 Morrison Regional\"/>
    </mc:Choice>
  </mc:AlternateContent>
  <xr:revisionPtr revIDLastSave="0" documentId="13_ncr:1_{68BEF8DB-4561-4878-9AAF-6C47AC72EF0E}" xr6:coauthVersionLast="36" xr6:coauthVersionMax="47" xr10:uidLastSave="{00000000-0000-0000-0000-000000000000}"/>
  <bookViews>
    <workbookView xWindow="0" yWindow="0" windowWidth="24720" windowHeight="12225" xr2:uid="{00000000-000D-0000-FFFF-FFFF00000000}"/>
  </bookViews>
  <sheets>
    <sheet name="FORM B - PRICES" sheetId="3" r:id="rId1"/>
  </sheets>
  <definedNames>
    <definedName name="_12TENDER_SUBMISSI">#REF!</definedName>
    <definedName name="_1PAGE_1_OF_13" localSheetId="0">'FORM B - PRICES'!#REF!</definedName>
    <definedName name="_4PAGE_1_OF_13">#REF!</definedName>
    <definedName name="_5TENDER_NO._181" localSheetId="0">'FORM B - PRICES'!#REF!</definedName>
    <definedName name="_8TENDER_NO._181">#REF!</definedName>
    <definedName name="_9TENDER_SUBMISSI" localSheetId="0">'FORM B - PRICES'!#REF!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'FORM B - PRICES'!#REF!</definedName>
    <definedName name="HEADER">#REF!</definedName>
    <definedName name="_xlnm.Print_Area" localSheetId="0">'FORM B - PRICES'!$B$6:$H$286</definedName>
    <definedName name="_xlnm.Print_Titles" localSheetId="0">'FORM B - PRICES'!$1:$5</definedName>
    <definedName name="_xlnm.Print_Titles">#REF!</definedName>
    <definedName name="TEMP" localSheetId="0">'FORM B - PRICES'!#REF!</definedName>
    <definedName name="TEMP">#REF!</definedName>
    <definedName name="TESTHEAD" localSheetId="0">'FORM B - PRICES'!#REF!</definedName>
    <definedName name="TESTHEAD">#REF!</definedName>
    <definedName name="XEVERYTHING" localSheetId="0">'FORM B - PRICES'!$B$1:$IV$42</definedName>
    <definedName name="XEVERYTHING">#REF!</definedName>
    <definedName name="XITEMS" localSheetId="0">'FORM B - PRICES'!$B$7:$IV$42</definedName>
    <definedName name="XITEMS">#REF!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2" i="3" l="1"/>
  <c r="H269" i="3"/>
  <c r="H268" i="3"/>
  <c r="H267" i="3"/>
  <c r="H266" i="3"/>
  <c r="H265" i="3"/>
  <c r="H264" i="3"/>
  <c r="H263" i="3"/>
  <c r="H262" i="3"/>
  <c r="H261" i="3"/>
  <c r="H260" i="3"/>
  <c r="H259" i="3"/>
  <c r="H258" i="3"/>
  <c r="H254" i="3"/>
  <c r="H253" i="3"/>
  <c r="H251" i="3"/>
  <c r="H249" i="3"/>
  <c r="H244" i="3"/>
  <c r="H243" i="3"/>
  <c r="H240" i="3"/>
  <c r="H235" i="3"/>
  <c r="H234" i="3"/>
  <c r="H231" i="3"/>
  <c r="H230" i="3"/>
  <c r="H229" i="3"/>
  <c r="H228" i="3"/>
  <c r="H227" i="3"/>
  <c r="H226" i="3"/>
  <c r="H225" i="3"/>
  <c r="H223" i="3"/>
  <c r="H221" i="3"/>
  <c r="H219" i="3"/>
  <c r="H218" i="3"/>
  <c r="H216" i="3"/>
  <c r="H215" i="3"/>
  <c r="H214" i="3"/>
  <c r="H213" i="3"/>
  <c r="H212" i="3"/>
  <c r="H209" i="3"/>
  <c r="H208" i="3"/>
  <c r="H206" i="3"/>
  <c r="H203" i="3"/>
  <c r="H202" i="3"/>
  <c r="H199" i="3"/>
  <c r="H196" i="3"/>
  <c r="H194" i="3"/>
  <c r="H193" i="3"/>
  <c r="H192" i="3"/>
  <c r="H191" i="3"/>
  <c r="H190" i="3"/>
  <c r="H189" i="3"/>
  <c r="H188" i="3"/>
  <c r="H187" i="3"/>
  <c r="H185" i="3"/>
  <c r="H184" i="3"/>
  <c r="H183" i="3"/>
  <c r="H182" i="3"/>
  <c r="H180" i="3"/>
  <c r="H179" i="3"/>
  <c r="H178" i="3"/>
  <c r="H177" i="3"/>
  <c r="H174" i="3"/>
  <c r="H173" i="3"/>
  <c r="H172" i="3"/>
  <c r="H170" i="3"/>
  <c r="H169" i="3"/>
  <c r="H166" i="3"/>
  <c r="H165" i="3"/>
  <c r="H164" i="3"/>
  <c r="H163" i="3"/>
  <c r="H162" i="3"/>
  <c r="H160" i="3"/>
  <c r="H159" i="3"/>
  <c r="H158" i="3"/>
  <c r="H157" i="3"/>
  <c r="H156" i="3"/>
  <c r="H153" i="3"/>
  <c r="H151" i="3"/>
  <c r="H150" i="3"/>
  <c r="H148" i="3"/>
  <c r="H147" i="3"/>
  <c r="H146" i="3"/>
  <c r="H144" i="3"/>
  <c r="H141" i="3"/>
  <c r="H139" i="3"/>
  <c r="H138" i="3"/>
  <c r="H137" i="3"/>
  <c r="H136" i="3"/>
  <c r="H134" i="3"/>
  <c r="H133" i="3"/>
  <c r="H131" i="3"/>
  <c r="H130" i="3"/>
  <c r="H129" i="3"/>
  <c r="H128" i="3"/>
  <c r="H124" i="3" l="1"/>
  <c r="H123" i="3"/>
  <c r="H120" i="3"/>
  <c r="H119" i="3"/>
  <c r="H118" i="3"/>
  <c r="H117" i="3"/>
  <c r="H116" i="3"/>
  <c r="H115" i="3"/>
  <c r="H114" i="3"/>
  <c r="H112" i="3"/>
  <c r="H110" i="3"/>
  <c r="H108" i="3"/>
  <c r="H107" i="3"/>
  <c r="H105" i="3"/>
  <c r="H104" i="3"/>
  <c r="H103" i="3"/>
  <c r="H102" i="3"/>
  <c r="H101" i="3"/>
  <c r="H98" i="3"/>
  <c r="H97" i="3"/>
  <c r="H95" i="3"/>
  <c r="H92" i="3"/>
  <c r="H91" i="3"/>
  <c r="H88" i="3"/>
  <c r="H85" i="3"/>
  <c r="H83" i="3"/>
  <c r="H80" i="3"/>
  <c r="H79" i="3"/>
  <c r="H78" i="3"/>
  <c r="H77" i="3"/>
  <c r="H76" i="3"/>
  <c r="H75" i="3"/>
  <c r="H74" i="3"/>
  <c r="H73" i="3"/>
  <c r="H72" i="3"/>
  <c r="H71" i="3"/>
  <c r="H70" i="3"/>
  <c r="H69" i="3"/>
  <c r="H67" i="3"/>
  <c r="H66" i="3"/>
  <c r="H65" i="3"/>
  <c r="H64" i="3"/>
  <c r="H62" i="3"/>
  <c r="H61" i="3"/>
  <c r="H60" i="3"/>
  <c r="H59" i="3"/>
  <c r="H56" i="3"/>
  <c r="H55" i="3"/>
  <c r="H54" i="3"/>
  <c r="H52" i="3"/>
  <c r="H51" i="3"/>
  <c r="H49" i="3"/>
  <c r="H46" i="3"/>
  <c r="H45" i="3"/>
  <c r="H44" i="3"/>
  <c r="H43" i="3"/>
  <c r="H41" i="3"/>
  <c r="H40" i="3"/>
  <c r="H39" i="3"/>
  <c r="H38" i="3"/>
  <c r="H35" i="3"/>
  <c r="H33" i="3"/>
  <c r="H32" i="3"/>
  <c r="H30" i="3"/>
  <c r="H29" i="3"/>
  <c r="H28" i="3"/>
  <c r="H26" i="3"/>
  <c r="H25" i="3"/>
  <c r="H22" i="3"/>
  <c r="H20" i="3"/>
  <c r="H19" i="3"/>
  <c r="H18" i="3"/>
  <c r="H17" i="3"/>
  <c r="H15" i="3"/>
  <c r="H14" i="3"/>
  <c r="H12" i="3"/>
  <c r="H11" i="3"/>
  <c r="H10" i="3"/>
  <c r="H9" i="3"/>
  <c r="B284" i="3" l="1"/>
  <c r="C284" i="3"/>
  <c r="C273" i="3"/>
  <c r="B273" i="3"/>
  <c r="H273" i="3"/>
  <c r="H284" i="3" s="1"/>
  <c r="C282" i="3" l="1"/>
  <c r="B282" i="3"/>
  <c r="C279" i="3"/>
  <c r="B279" i="3"/>
  <c r="B278" i="3"/>
  <c r="B277" i="3"/>
  <c r="B276" i="3"/>
  <c r="B270" i="3"/>
  <c r="H255" i="3"/>
  <c r="H279" i="3" s="1"/>
  <c r="C255" i="3"/>
  <c r="B255" i="3"/>
  <c r="H125" i="3"/>
  <c r="H276" i="3" s="1"/>
  <c r="H236" i="3"/>
  <c r="H277" i="3" s="1"/>
  <c r="H245" i="3"/>
  <c r="H278" i="3" s="1"/>
  <c r="H270" i="3"/>
  <c r="H282" i="3" s="1"/>
  <c r="B281" i="3"/>
  <c r="B275" i="3"/>
  <c r="C278" i="3"/>
  <c r="C277" i="3"/>
  <c r="C276" i="3"/>
  <c r="C270" i="3"/>
  <c r="C245" i="3"/>
  <c r="C236" i="3"/>
  <c r="C125" i="3"/>
  <c r="H280" i="3" l="1"/>
  <c r="H283" i="3"/>
  <c r="G285" i="3" l="1"/>
</calcChain>
</file>

<file path=xl/sharedStrings.xml><?xml version="1.0" encoding="utf-8"?>
<sst xmlns="http://schemas.openxmlformats.org/spreadsheetml/2006/main" count="1106" uniqueCount="462">
  <si>
    <t>FORM B: PRICES</t>
  </si>
  <si>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</si>
  <si>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</si>
  <si>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</si>
  <si>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</si>
  <si>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</si>
  <si>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</si>
  <si>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</si>
  <si>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</si>
  <si>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</si>
  <si>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</si>
  <si>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</si>
  <si>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</si>
  <si>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</si>
  <si>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</si>
  <si>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</si>
  <si>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</si>
  <si>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</si>
  <si>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</si>
  <si>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</si>
  <si>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JOINT AND CRACK SEALING</t>
  </si>
  <si>
    <t>ASSOCIATED DRAINAGE AND UNDERGROUND WORKS</t>
  </si>
  <si>
    <t>ADJUSTMENTS</t>
  </si>
  <si>
    <t>LANDSCAPING</t>
  </si>
  <si>
    <t>CODE</t>
  </si>
  <si>
    <t xml:space="preserve"> (total price) PART 1</t>
  </si>
  <si>
    <t xml:space="preserve"> (total price) PART 2</t>
  </si>
  <si>
    <r>
      <t xml:space="preserve">PART 1      </t>
    </r>
    <r>
      <rPr>
        <b/>
        <i/>
        <sz val="16"/>
        <rFont val="Arial"/>
        <family val="2"/>
      </rPr>
      <t>CITY FUNDED WORK</t>
    </r>
  </si>
  <si>
    <t xml:space="preserve">TOTAL BID PRICE (GST extra)                                                                              (in figures)                                             </t>
  </si>
  <si>
    <t>m³</t>
  </si>
  <si>
    <t>A.2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</si>
  <si>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</si>
  <si>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</si>
  <si>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</si>
  <si>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</si>
  <si>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</si>
  <si>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</si>
  <si>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</si>
  <si>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</si>
  <si>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</si>
  <si>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B094</t>
  </si>
  <si>
    <t>Drilled Dowels</t>
  </si>
  <si>
    <t>B095</t>
  </si>
  <si>
    <t>19.1 mm Diameter</t>
  </si>
  <si>
    <t>B097</t>
  </si>
  <si>
    <t>Drilled Tie Bars</t>
  </si>
  <si>
    <t>B098</t>
  </si>
  <si>
    <t>20 M Deformed Tie Bar</t>
  </si>
  <si>
    <t>m</t>
  </si>
  <si>
    <t>iii)</t>
  </si>
  <si>
    <t>SD-203A</t>
  </si>
  <si>
    <t>C001</t>
  </si>
  <si>
    <t>Concrete Pavements, Median Slabs, Bull-noses, and Safety Medians</t>
  </si>
  <si>
    <t>C032</t>
  </si>
  <si>
    <t>Concrete Curbs, Curb and Gutter, and Splash Strips</t>
  </si>
  <si>
    <t>C046</t>
  </si>
  <si>
    <t>D006</t>
  </si>
  <si>
    <t xml:space="preserve">Reflective Crack Maintenance </t>
  </si>
  <si>
    <t>F001</t>
  </si>
  <si>
    <t>F003</t>
  </si>
  <si>
    <t>F005</t>
  </si>
  <si>
    <t>iv)</t>
  </si>
  <si>
    <t>G001</t>
  </si>
  <si>
    <t>Sodding</t>
  </si>
  <si>
    <t>G003</t>
  </si>
  <si>
    <t>v)</t>
  </si>
  <si>
    <t>B001</t>
  </si>
  <si>
    <t>Pavement Removal</t>
  </si>
  <si>
    <t>B002</t>
  </si>
  <si>
    <t>Concrete Pavement</t>
  </si>
  <si>
    <t>Tie-ins and Approaches</t>
  </si>
  <si>
    <t>F002</t>
  </si>
  <si>
    <t>vert. m</t>
  </si>
  <si>
    <t>F009</t>
  </si>
  <si>
    <t>F010</t>
  </si>
  <si>
    <t>F011</t>
  </si>
  <si>
    <t>C008</t>
  </si>
  <si>
    <t>C019</t>
  </si>
  <si>
    <t>Concrete Pavements for Early Opening</t>
  </si>
  <si>
    <t>E023</t>
  </si>
  <si>
    <t>E024</t>
  </si>
  <si>
    <t>E025</t>
  </si>
  <si>
    <t>Replacing Existing Risers</t>
  </si>
  <si>
    <t>F002A</t>
  </si>
  <si>
    <t>Adjustment of Valve Boxes</t>
  </si>
  <si>
    <t>Valve Box Extensions</t>
  </si>
  <si>
    <t>Adjustment of Curb Stop Boxes</t>
  </si>
  <si>
    <t>A003</t>
  </si>
  <si>
    <t>Excavation</t>
  </si>
  <si>
    <t>A004</t>
  </si>
  <si>
    <t>Sub-Grade Compaction</t>
  </si>
  <si>
    <t>A007</t>
  </si>
  <si>
    <t>A.3</t>
  </si>
  <si>
    <t>A.4</t>
  </si>
  <si>
    <t>A.5</t>
  </si>
  <si>
    <t>A022</t>
  </si>
  <si>
    <t>A.6</t>
  </si>
  <si>
    <t>A.7</t>
  </si>
  <si>
    <t>Supply and Install Geogrid</t>
  </si>
  <si>
    <t>A.8</t>
  </si>
  <si>
    <t>A.9</t>
  </si>
  <si>
    <t>A.10</t>
  </si>
  <si>
    <t>A.11</t>
  </si>
  <si>
    <t xml:space="preserve">CW 3235-R9  </t>
  </si>
  <si>
    <t>100 mm Sidewalk</t>
  </si>
  <si>
    <t>a)</t>
  </si>
  <si>
    <t>b)</t>
  </si>
  <si>
    <t>c)</t>
  </si>
  <si>
    <t>A.12</t>
  </si>
  <si>
    <t>SD-203B</t>
  </si>
  <si>
    <t>B200</t>
  </si>
  <si>
    <t>A.13</t>
  </si>
  <si>
    <t>Planing of Pavement</t>
  </si>
  <si>
    <t>B201</t>
  </si>
  <si>
    <t>B219</t>
  </si>
  <si>
    <t>A.14</t>
  </si>
  <si>
    <t>Detectable Warning Surface Tiles</t>
  </si>
  <si>
    <t>A.15</t>
  </si>
  <si>
    <t>A.16</t>
  </si>
  <si>
    <t>SD-205</t>
  </si>
  <si>
    <t>vi)</t>
  </si>
  <si>
    <t>vii)</t>
  </si>
  <si>
    <t>SD-229C</t>
  </si>
  <si>
    <t>A.17</t>
  </si>
  <si>
    <t>Type IA</t>
  </si>
  <si>
    <t>A.18</t>
  </si>
  <si>
    <t>CW 3250-R7</t>
  </si>
  <si>
    <t>E003</t>
  </si>
  <si>
    <t>A.19</t>
  </si>
  <si>
    <t xml:space="preserve">Catch Basin  </t>
  </si>
  <si>
    <t>CW 2130-R12</t>
  </si>
  <si>
    <t>SD-024, 1800 mm deep</t>
  </si>
  <si>
    <t>E008</t>
  </si>
  <si>
    <t>A.20</t>
  </si>
  <si>
    <t>Sewer Service</t>
  </si>
  <si>
    <t>E009</t>
  </si>
  <si>
    <t>250 mm, PVC</t>
  </si>
  <si>
    <t>E010</t>
  </si>
  <si>
    <t>A.21</t>
  </si>
  <si>
    <t>E036</t>
  </si>
  <si>
    <t>A.22</t>
  </si>
  <si>
    <t xml:space="preserve">Connecting to Existing Sewer </t>
  </si>
  <si>
    <t>E037</t>
  </si>
  <si>
    <t>A.23</t>
  </si>
  <si>
    <t>E050</t>
  </si>
  <si>
    <t>A.24</t>
  </si>
  <si>
    <t>Abandoning Existing Drainage Inlets</t>
  </si>
  <si>
    <t>E051</t>
  </si>
  <si>
    <t>A.25</t>
  </si>
  <si>
    <t>Installation of Subdrains</t>
  </si>
  <si>
    <t>CW 3120-R4</t>
  </si>
  <si>
    <t>A.26</t>
  </si>
  <si>
    <t>A.27</t>
  </si>
  <si>
    <t>Pre-cast Concrete Risers</t>
  </si>
  <si>
    <t>A.28</t>
  </si>
  <si>
    <t>51 mm</t>
  </si>
  <si>
    <t>A.29</t>
  </si>
  <si>
    <t>A.30</t>
  </si>
  <si>
    <t>A.31</t>
  </si>
  <si>
    <t>A.32</t>
  </si>
  <si>
    <t>CW 3510-R9</t>
  </si>
  <si>
    <t>G002</t>
  </si>
  <si>
    <t xml:space="preserve"> width &lt; 600 mm</t>
  </si>
  <si>
    <t xml:space="preserve"> width &gt; or = 600 mm</t>
  </si>
  <si>
    <t>B100r</t>
  </si>
  <si>
    <t>Miscellaneous Concrete Slab Removal</t>
  </si>
  <si>
    <t>B104r</t>
  </si>
  <si>
    <t xml:space="preserve">250 mm </t>
  </si>
  <si>
    <t>C051</t>
  </si>
  <si>
    <t>(SEE B9)</t>
  </si>
  <si>
    <t>A.1</t>
  </si>
  <si>
    <t>Hydro-Excavation</t>
  </si>
  <si>
    <t>B003</t>
  </si>
  <si>
    <t>Asphalt Pavement</t>
  </si>
  <si>
    <t xml:space="preserve">CW 3230-R8
</t>
  </si>
  <si>
    <t>B096</t>
  </si>
  <si>
    <t>28.6 mm Diameter</t>
  </si>
  <si>
    <t>B097A</t>
  </si>
  <si>
    <t>15 M Deformed Tie Bar</t>
  </si>
  <si>
    <t>B190</t>
  </si>
  <si>
    <t xml:space="preserve">Construction of Asphaltic Concrete Overlay </t>
  </si>
  <si>
    <t>B193</t>
  </si>
  <si>
    <t>B194</t>
  </si>
  <si>
    <t>B195</t>
  </si>
  <si>
    <t>B199</t>
  </si>
  <si>
    <t>Construction of Asphalt Patches</t>
  </si>
  <si>
    <t>CW 3326-R3</t>
  </si>
  <si>
    <t>E12</t>
  </si>
  <si>
    <t>SD-204</t>
  </si>
  <si>
    <t>C046A</t>
  </si>
  <si>
    <t>viii)</t>
  </si>
  <si>
    <t>C050</t>
  </si>
  <si>
    <t>Interlocking Paving Stones</t>
  </si>
  <si>
    <t>E011</t>
  </si>
  <si>
    <t>E013</t>
  </si>
  <si>
    <t>A.33</t>
  </si>
  <si>
    <t>Sewer Service Risers</t>
  </si>
  <si>
    <t>E014</t>
  </si>
  <si>
    <t>E016</t>
  </si>
  <si>
    <t>SD-015</t>
  </si>
  <si>
    <t>A.34</t>
  </si>
  <si>
    <t>A.35</t>
  </si>
  <si>
    <t>A.36</t>
  </si>
  <si>
    <t>E040</t>
  </si>
  <si>
    <t>E046</t>
  </si>
  <si>
    <t>A.37</t>
  </si>
  <si>
    <t>Removal of Existing Catch Basins</t>
  </si>
  <si>
    <t>A.38</t>
  </si>
  <si>
    <t>A.39</t>
  </si>
  <si>
    <t>Abandoning Existing Sewer Services Under Pavement</t>
  </si>
  <si>
    <t>Existing Catch Basin Leads (250 mm or smaller)</t>
  </si>
  <si>
    <t>A.40</t>
  </si>
  <si>
    <t>A.41</t>
  </si>
  <si>
    <t>A.42</t>
  </si>
  <si>
    <t>E16</t>
  </si>
  <si>
    <t>E072</t>
  </si>
  <si>
    <t>A.43</t>
  </si>
  <si>
    <t>Watermain and Water Service Insulation</t>
  </si>
  <si>
    <t>E073</t>
  </si>
  <si>
    <t>A.44</t>
  </si>
  <si>
    <t>A.45</t>
  </si>
  <si>
    <t>A.46</t>
  </si>
  <si>
    <t>F004</t>
  </si>
  <si>
    <t>38 mm</t>
  </si>
  <si>
    <t>F006</t>
  </si>
  <si>
    <t>64 mm</t>
  </si>
  <si>
    <t>A.47</t>
  </si>
  <si>
    <t>A.48</t>
  </si>
  <si>
    <t>A.49</t>
  </si>
  <si>
    <t>WATER AND WASTE WORK</t>
  </si>
  <si>
    <t>E13</t>
  </si>
  <si>
    <t>B.3</t>
  </si>
  <si>
    <t>B.2</t>
  </si>
  <si>
    <t>B.1</t>
  </si>
  <si>
    <t>per span</t>
  </si>
  <si>
    <t>C.1</t>
  </si>
  <si>
    <t>C.2</t>
  </si>
  <si>
    <t>C.3</t>
  </si>
  <si>
    <t>D.2</t>
  </si>
  <si>
    <t>D.3</t>
  </si>
  <si>
    <t>D.4</t>
  </si>
  <si>
    <t>F</t>
  </si>
  <si>
    <t>E11</t>
  </si>
  <si>
    <t>B114rl</t>
  </si>
  <si>
    <t xml:space="preserve">Miscellaneous Concrete Slab Renewal </t>
  </si>
  <si>
    <t>B118rl</t>
  </si>
  <si>
    <t>SD-228A</t>
  </si>
  <si>
    <t>B119rl</t>
  </si>
  <si>
    <t>Less than 5 sq.m.</t>
  </si>
  <si>
    <t>B120rl</t>
  </si>
  <si>
    <t>5 sq.m. to 20 sq.m.</t>
  </si>
  <si>
    <t>B126r</t>
  </si>
  <si>
    <t>Concrete Curb Removal</t>
  </si>
  <si>
    <t xml:space="preserve">CW 3240-R10 </t>
  </si>
  <si>
    <t>SD-202B</t>
  </si>
  <si>
    <t>B189</t>
  </si>
  <si>
    <t>Regrading Existing Interlocking Paving Stones</t>
  </si>
  <si>
    <t>CW 3330-R5</t>
  </si>
  <si>
    <t>B191</t>
  </si>
  <si>
    <t>Main Line Paving</t>
  </si>
  <si>
    <t xml:space="preserve">CW 3450-R6 </t>
  </si>
  <si>
    <t>1 - 50 mm Depth (Asphalt)</t>
  </si>
  <si>
    <t>B203</t>
  </si>
  <si>
    <t>1 - 50 mm Depth (Concrete)</t>
  </si>
  <si>
    <t>Frames &amp; Covers</t>
  </si>
  <si>
    <t>Adjustment of Manholes/Catch Basins Frames</t>
  </si>
  <si>
    <t>CW 3210-R8</t>
  </si>
  <si>
    <t>Lifter Rings (AP-010)</t>
  </si>
  <si>
    <t>B.4</t>
  </si>
  <si>
    <t>B.5</t>
  </si>
  <si>
    <t>B.6</t>
  </si>
  <si>
    <t>B.7</t>
  </si>
  <si>
    <t>B.8</t>
  </si>
  <si>
    <t>B121rl</t>
  </si>
  <si>
    <t>Greater than 20 sq.m.</t>
  </si>
  <si>
    <t>B124</t>
  </si>
  <si>
    <t>B.9</t>
  </si>
  <si>
    <t>Adjustment of Precast  Sidewalk Blocks</t>
  </si>
  <si>
    <t>B.10</t>
  </si>
  <si>
    <t>B.11</t>
  </si>
  <si>
    <t>B.12</t>
  </si>
  <si>
    <t>B.13</t>
  </si>
  <si>
    <t>B.14</t>
  </si>
  <si>
    <t>B.15</t>
  </si>
  <si>
    <t>B.16</t>
  </si>
  <si>
    <t>B.17</t>
  </si>
  <si>
    <t>B.18</t>
  </si>
  <si>
    <t>B.19</t>
  </si>
  <si>
    <t>B.20</t>
  </si>
  <si>
    <t>B.21</t>
  </si>
  <si>
    <t>B.22</t>
  </si>
  <si>
    <t>B.23</t>
  </si>
  <si>
    <t>B.24</t>
  </si>
  <si>
    <t>B.25</t>
  </si>
  <si>
    <t>B.26</t>
  </si>
  <si>
    <t>B.27</t>
  </si>
  <si>
    <t>F018</t>
  </si>
  <si>
    <t>B.28</t>
  </si>
  <si>
    <t>Curb Stop Extensions</t>
  </si>
  <si>
    <t>B.29</t>
  </si>
  <si>
    <t>B.30</t>
  </si>
  <si>
    <t>D.1</t>
  </si>
  <si>
    <t>AP-006 - Standard Frame for Manhole and Catch Basin</t>
  </si>
  <si>
    <t>AP-007 - Standard Solid Cover for Standard Frame</t>
  </si>
  <si>
    <t>E.1</t>
  </si>
  <si>
    <t>E.2</t>
  </si>
  <si>
    <t>E.3</t>
  </si>
  <si>
    <t>E.4</t>
  </si>
  <si>
    <t>E.5</t>
  </si>
  <si>
    <t>E.6</t>
  </si>
  <si>
    <t>E.7</t>
  </si>
  <si>
    <t>E.8</t>
  </si>
  <si>
    <t>E004A</t>
  </si>
  <si>
    <t>B125</t>
  </si>
  <si>
    <t>Supply of Precast  Sidewalk Blocks</t>
  </si>
  <si>
    <t>C011</t>
  </si>
  <si>
    <t>C055</t>
  </si>
  <si>
    <t xml:space="preserve">Construction of Asphaltic Concrete Pavements </t>
  </si>
  <si>
    <t>C059</t>
  </si>
  <si>
    <t>C060</t>
  </si>
  <si>
    <t>In a Trench, Class B Bedding, Class 3 Backfill</t>
  </si>
  <si>
    <t>B.31</t>
  </si>
  <si>
    <t>MOBILIZATION /DEMOLIBIZATION</t>
  </si>
  <si>
    <t>L. sum</t>
  </si>
  <si>
    <t>F.1</t>
  </si>
  <si>
    <t>Total:</t>
  </si>
  <si>
    <t>I001</t>
  </si>
  <si>
    <t>Mobilization/Demobilization</t>
  </si>
  <si>
    <t>MCGREGOR STREET - MOUNTAIN AVENUE TO CHURCH AVENUE - CONCRETE RECONSTRUCTION</t>
  </si>
  <si>
    <t>CW 3110-R22</t>
  </si>
  <si>
    <t>E17</t>
  </si>
  <si>
    <t>hour</t>
  </si>
  <si>
    <t>Sand Backfill Material</t>
  </si>
  <si>
    <t>CW 2030-R7</t>
  </si>
  <si>
    <t>Supplying and Placing Sub-base Material</t>
  </si>
  <si>
    <t>A007A1</t>
  </si>
  <si>
    <t>50 mm Granular A Limestone</t>
  </si>
  <si>
    <t>A008A1</t>
  </si>
  <si>
    <t>100 mm Granular A Limestone</t>
  </si>
  <si>
    <t>A010A1</t>
  </si>
  <si>
    <t>Base Course Material - Granular A Limestone</t>
  </si>
  <si>
    <t>Geotextile Fabric</t>
  </si>
  <si>
    <t>CW 3130-R5</t>
  </si>
  <si>
    <t>A022A2</t>
  </si>
  <si>
    <t>Separation/Filtration Fabric</t>
  </si>
  <si>
    <t>A022A4</t>
  </si>
  <si>
    <t>CW 3135-R2</t>
  </si>
  <si>
    <t>A022A5</t>
  </si>
  <si>
    <t>Class A Geogrid</t>
  </si>
  <si>
    <t>31.8 mm Diameter</t>
  </si>
  <si>
    <t>CW 3235-R9</t>
  </si>
  <si>
    <t>100 mm Type 5 Concrete Sidewalk</t>
  </si>
  <si>
    <t>B127rA</t>
  </si>
  <si>
    <t>Barrier Integral</t>
  </si>
  <si>
    <t>B132r</t>
  </si>
  <si>
    <t>Curb Ramp</t>
  </si>
  <si>
    <t>C052</t>
  </si>
  <si>
    <t>CW 3410-R12</t>
  </si>
  <si>
    <t>CW 3310-R18</t>
  </si>
  <si>
    <t>C004</t>
  </si>
  <si>
    <t>Construction of 250 mm Type 1 Concrete Pavement (Plain-Dowelled)</t>
  </si>
  <si>
    <t>Construction of 250 mm Type 1 Concrete Pavement (Plain-Dowelled, Slip-formed)</t>
  </si>
  <si>
    <t>Construction of 200 mm Type 1 Concrete Pavement - (Reinforced)</t>
  </si>
  <si>
    <t>Construction of 150 mm Type 1 Concrete Pavement (Reinforced)</t>
  </si>
  <si>
    <t>C022-24</t>
  </si>
  <si>
    <t>Construction of 250 mm Type 3 Concrete Pavement for Early Opening 24 Hour (Plain-Dowelled)</t>
  </si>
  <si>
    <t>C022-72</t>
  </si>
  <si>
    <t>Construction of 250 mm Type 4 Concrete Pavement for Early Opening 72 Hour (Plain-Dowelled)</t>
  </si>
  <si>
    <t>C026-72</t>
  </si>
  <si>
    <t>Construction of 200 mm Type 4 Concrete Pavement for Early Opening 72 Hour (Reinforced)</t>
  </si>
  <si>
    <t>C029-72</t>
  </si>
  <si>
    <t>Construction of 150 mm Type 4 Concrete Pavement for Early Opening 72 Hour (Reinforced)</t>
  </si>
  <si>
    <t>C033B</t>
  </si>
  <si>
    <t>Construction of  Barrier (180 mm ht, Type 2, Dowelled)</t>
  </si>
  <si>
    <t>C034B</t>
  </si>
  <si>
    <t>Construction of Barrier (180 mm ht, Type 2, Separate)</t>
  </si>
  <si>
    <t>C035B</t>
  </si>
  <si>
    <t>Construction of Barrier (180 mm ht, Type 1, Integral)</t>
  </si>
  <si>
    <t>C036B</t>
  </si>
  <si>
    <t>Construction of Modified Barrier (180 mm ht, Type 2, Dowelled)</t>
  </si>
  <si>
    <t>C037B</t>
  </si>
  <si>
    <t>Construction of  Modified Barrier  (180 mm ht, Type 1, Integral)</t>
  </si>
  <si>
    <t>C045</t>
  </si>
  <si>
    <t>Construction of   Lip Curb (40 mm ht, Type 1, Integral)</t>
  </si>
  <si>
    <t>Construction of  Curb Ramp (8-12 mm ht, Type 2, Integral)</t>
  </si>
  <si>
    <t>Construction of  Curb Ramp (8-12 mm ht, Type 2, Monolithic)</t>
  </si>
  <si>
    <t>Supply and Installation of Dowel Assemblies (31.8mm Dowels)</t>
  </si>
  <si>
    <t>Type 5 100 mm Concrete Sidewalk</t>
  </si>
  <si>
    <t>CW 3325-R5</t>
  </si>
  <si>
    <t>Type 5 100 mm Sidewalk with Block Outs</t>
  </si>
  <si>
    <t>B114E</t>
  </si>
  <si>
    <t>Paving Stone Indicator Surfaces</t>
  </si>
  <si>
    <t>Trenchless Installation, Class B Bedding, Class 3 Backfill</t>
  </si>
  <si>
    <t>250 mm PVC Connecting Pipe</t>
  </si>
  <si>
    <t>E041A</t>
  </si>
  <si>
    <t>Connecting to 600 mm Concrete Combined Sewer</t>
  </si>
  <si>
    <t>E041B</t>
  </si>
  <si>
    <t>Connecting to 750 mm Concrete Combined Sewer</t>
  </si>
  <si>
    <t>Connecting to 1375 x 1825 mm Concrete Combined Sewer</t>
  </si>
  <si>
    <t>MCGREGOR STREET - MCADAM AVENUE TO SEVEN OAKS AVENUE - CONCRETE RECONSTRUCTION</t>
  </si>
  <si>
    <t>B128r</t>
  </si>
  <si>
    <t>Modified Barrier Integral</t>
  </si>
  <si>
    <t>B.32</t>
  </si>
  <si>
    <t>B.33</t>
  </si>
  <si>
    <t>B.34</t>
  </si>
  <si>
    <t>Connecting to 450 mm Clay Combined Sewer</t>
  </si>
  <si>
    <t>E041</t>
  </si>
  <si>
    <t>Connecting to 550mm Clay Combined Sewer</t>
  </si>
  <si>
    <t>Connecting to 600 mm Clay Combined Sewer</t>
  </si>
  <si>
    <t>B.35</t>
  </si>
  <si>
    <t>B.36</t>
  </si>
  <si>
    <t>B.37</t>
  </si>
  <si>
    <t>B.38</t>
  </si>
  <si>
    <t>B.39</t>
  </si>
  <si>
    <t>B.40</t>
  </si>
  <si>
    <t>B.41</t>
  </si>
  <si>
    <t>B.42</t>
  </si>
  <si>
    <t>B.43</t>
  </si>
  <si>
    <t>B.44</t>
  </si>
  <si>
    <t>B.45</t>
  </si>
  <si>
    <t>B.46</t>
  </si>
  <si>
    <t>MCGREGOR STREET - MOUNTAIN AVE TO CHURCH AVE</t>
  </si>
  <si>
    <t>S-MH00006343</t>
  </si>
  <si>
    <t>Repair of Manhole Benching</t>
  </si>
  <si>
    <t>MCGREGOR STREET - MOUNTAIN AVENUE TO CHURCH AVENUE - TRAFFIC SIGNALS</t>
  </si>
  <si>
    <t>MCGREGOR STREET AT CHURCH AVENUE</t>
  </si>
  <si>
    <t>Installation of Conduit</t>
  </si>
  <si>
    <t>CW 3620-R9</t>
  </si>
  <si>
    <t>Installation of Conduit- Single</t>
  </si>
  <si>
    <t>Installation of Concrete Bases</t>
  </si>
  <si>
    <t>CW 3620-R9, E19</t>
  </si>
  <si>
    <t>Signal Pole Base Early Open - Type OD</t>
  </si>
  <si>
    <t>SD-312A</t>
  </si>
  <si>
    <t>Installation of Service Boxes</t>
  </si>
  <si>
    <t>Service Box - Pre-Cast (13" x 24")</t>
  </si>
  <si>
    <t>SD-322</t>
  </si>
  <si>
    <t>Ground Rods (Electrodes)</t>
  </si>
  <si>
    <t>MCGREGOR STREET - MOUNTAIN AVENUE TO CHURCH AVENUE, MCADAM AVENUE TO SEVEN OAKS AVENUE - STREET LIGHTING</t>
  </si>
  <si>
    <t xml:space="preserve">Removal of 25'/35' street light pole and precast, poured in place concrete, steel power installed base or direct buried including davit arm, luminaire and appurtenances  </t>
  </si>
  <si>
    <t>E21</t>
  </si>
  <si>
    <t xml:space="preserve">Removal of 45' street light pole and precast, poured in place concrete, steel power installed base or direct buried including davit arm, luminaire and appurtenances  </t>
  </si>
  <si>
    <t xml:space="preserve">Installation of 50 mm conduit(s) by boring method complete with cable insertion (#4 AL C/N or 1/0 AL Triplex).  </t>
  </si>
  <si>
    <t>lin.m</t>
  </si>
  <si>
    <t xml:space="preserve">Installation of 25'/35' pole, davit arm and precast concrete base including luminaire and appurtenances. </t>
  </si>
  <si>
    <t xml:space="preserve">Installation of 45' pole, davit arm and precast concrete base including luminaire and appurtenances. </t>
  </si>
  <si>
    <t xml:space="preserve">Installation of one (1) 10' ground rod at every 3rd street light, at the end of every street light circuit and anywhere else as shown on the design drawings. Trench #4 ground wire up to 1 m from rod location to new street light and connect (hammerlock) to top of the ground rod.  </t>
  </si>
  <si>
    <t>Install lower 3 m of Cable Guard, ground lug, cable up pole, and first 3 m section of ground rod per Standard CD 315-5.</t>
  </si>
  <si>
    <t>Installation and connection of externally-mounted relay and PEC per Standards CD 315-12 and CD 315-13.</t>
  </si>
  <si>
    <t>E.9</t>
  </si>
  <si>
    <t xml:space="preserve">Installation of break-away base and reaction plate on base mounted poles up to 35'.  </t>
  </si>
  <si>
    <t>E.10</t>
  </si>
  <si>
    <t>Installation of overhead span of #4 duplex between new or existing streetlight poles and connect luminaire to provide temporary Overhead Feed.</t>
  </si>
  <si>
    <t>E.11</t>
  </si>
  <si>
    <t xml:space="preserve">Removal of overhead span of #4 duplex between new or existing streetlight poles to remove temporary Overhead Feed. </t>
  </si>
  <si>
    <t>E.12</t>
  </si>
  <si>
    <t>Expose underground cable entrance of existing streetlight pole and install new streetlight cable.</t>
  </si>
  <si>
    <t>E2</t>
  </si>
  <si>
    <r>
      <t xml:space="preserve">PART 2     </t>
    </r>
    <r>
      <rPr>
        <b/>
        <i/>
        <sz val="16"/>
        <rFont val="Arial"/>
        <family val="2"/>
      </rPr>
      <t xml:space="preserve"> MANITOBA HYDRO FUNDED WORK
                 (See B9.6, B17.2.1, B18.5, D3, D13.2-3, D15.4, D29.5)</t>
    </r>
  </si>
  <si>
    <t>ROADWORK - NEW CONSTRUCTION</t>
  </si>
  <si>
    <t>ROADWORK - REMOVALS/RENEWALS</t>
  </si>
  <si>
    <t>SD-018</t>
  </si>
  <si>
    <t>Pipe Under Roadway Excavation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</si>
</sst>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7" formatCode="&quot;$&quot;#,##0.00_);\(&quot;$&quot;#,##0.00\)"/>
    <numFmt numFmtId="164" formatCode="0;0;&quot;&quot;;@"/>
    <numFmt numFmtId="165" formatCode="0;0;[Red]&quot;###&quot;;@"/>
    <numFmt numFmtId="166" formatCode="&quot;$&quot;#,##0.00"/>
    <numFmt numFmtId="167" formatCode="&quot;Subtotal: &quot;#\ ###\ ##0.00;;&quot;Subtotal: Nil&quot;;@"/>
    <numFmt numFmtId="168" formatCode="#\ ###\ ##0.00;;0;@"/>
    <numFmt numFmtId="169" formatCode="&quot;&quot;;&quot;&quot;;&quot;&quot;;&quot;&quot;"/>
    <numFmt numFmtId="170" formatCode="#\ ###\ ##0.00;;0;[Red]@"/>
    <numFmt numFmtId="171" formatCode="0;\-0;0;@"/>
    <numFmt numFmtId="172" formatCode="#\ ###\ ##0.00;;&quot;(in figures)                                 &quot;;@"/>
    <numFmt numFmtId="173" formatCode="#\ ###\ ##0.00;;;@"/>
    <numFmt numFmtId="174" formatCode="#\ ###\ ##0.?;[Red]0;[Red]0;[Red]@"/>
    <numFmt numFmtId="175" formatCode="#\ ###\ ##0.00;;;"/>
    <numFmt numFmtId="176" formatCode="[Red]&quot;Z&quot;;[Red]&quot;Z&quot;;[Red]&quot;Z&quot;;@"/>
    <numFmt numFmtId="177" formatCode="#,##0.0"/>
    <numFmt numFmtId="178" formatCode="0.0"/>
  </numFmts>
  <fonts count="52" x14ac:knownFonts="1">
    <font>
      <sz val="12"/>
      <name val="Arial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i/>
      <u/>
      <sz val="12"/>
      <color indexed="8"/>
      <name val="Arial"/>
      <family val="2"/>
    </font>
    <font>
      <b/>
      <i/>
      <sz val="16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8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/>
      <top style="double">
        <color indexed="8"/>
      </top>
      <bottom style="double">
        <color indexed="64"/>
      </bottom>
      <diagonal/>
    </border>
    <border>
      <left/>
      <right/>
      <top style="double">
        <color indexed="8"/>
      </top>
      <bottom style="double">
        <color indexed="64"/>
      </bottom>
      <diagonal/>
    </border>
    <border>
      <left/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64"/>
      </bottom>
      <diagonal/>
    </border>
  </borders>
  <cellStyleXfs count="110">
    <xf numFmtId="0" fontId="0" fillId="2" borderId="0"/>
    <xf numFmtId="0" fontId="38" fillId="3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38" fillId="6" borderId="0" applyNumberFormat="0" applyBorder="0" applyAlignment="0" applyProtection="0"/>
    <xf numFmtId="0" fontId="38" fillId="9" borderId="0" applyNumberFormat="0" applyBorder="0" applyAlignment="0" applyProtection="0"/>
    <xf numFmtId="0" fontId="38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20" borderId="0" applyNumberFormat="0" applyBorder="0" applyAlignment="0" applyProtection="0"/>
    <xf numFmtId="0" fontId="27" fillId="4" borderId="0" applyNumberFormat="0" applyBorder="0" applyAlignment="0" applyProtection="0"/>
    <xf numFmtId="0" fontId="11" fillId="0" borderId="0" applyFill="0">
      <alignment horizontal="right" vertical="top"/>
    </xf>
    <xf numFmtId="0" fontId="39" fillId="0" borderId="0" applyFill="0">
      <alignment horizontal="right" vertical="top"/>
    </xf>
    <xf numFmtId="0" fontId="12" fillId="0" borderId="1" applyFill="0">
      <alignment horizontal="right" vertical="top"/>
    </xf>
    <xf numFmtId="0" fontId="40" fillId="0" borderId="1" applyFill="0">
      <alignment horizontal="right" vertical="top"/>
    </xf>
    <xf numFmtId="0" fontId="40" fillId="0" borderId="1" applyFill="0">
      <alignment horizontal="right" vertical="top"/>
    </xf>
    <xf numFmtId="169" fontId="12" fillId="0" borderId="2" applyFill="0">
      <alignment horizontal="right" vertical="top"/>
    </xf>
    <xf numFmtId="169" fontId="40" fillId="0" borderId="2" applyFill="0">
      <alignment horizontal="right" vertical="top"/>
    </xf>
    <xf numFmtId="0" fontId="12" fillId="0" borderId="1" applyFill="0">
      <alignment horizontal="center" vertical="top" wrapText="1"/>
    </xf>
    <xf numFmtId="0" fontId="40" fillId="0" borderId="1" applyFill="0">
      <alignment horizontal="center" vertical="top" wrapText="1"/>
    </xf>
    <xf numFmtId="0" fontId="40" fillId="0" borderId="1" applyFill="0">
      <alignment horizontal="center" vertical="top" wrapText="1"/>
    </xf>
    <xf numFmtId="0" fontId="13" fillId="0" borderId="3" applyFill="0">
      <alignment horizontal="center" vertical="center" wrapText="1"/>
    </xf>
    <xf numFmtId="0" fontId="41" fillId="0" borderId="3" applyFill="0">
      <alignment horizontal="center" vertical="center" wrapText="1"/>
    </xf>
    <xf numFmtId="0" fontId="12" fillId="0" borderId="1" applyFill="0">
      <alignment horizontal="left" vertical="top" wrapText="1"/>
    </xf>
    <xf numFmtId="0" fontId="40" fillId="0" borderId="1" applyFill="0">
      <alignment horizontal="left" vertical="top" wrapText="1"/>
    </xf>
    <xf numFmtId="0" fontId="40" fillId="0" borderId="1" applyFill="0">
      <alignment horizontal="left" vertical="top" wrapText="1"/>
    </xf>
    <xf numFmtId="0" fontId="14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164" fontId="15" fillId="0" borderId="4" applyFill="0">
      <alignment horizontal="centerContinuous" wrapText="1"/>
    </xf>
    <xf numFmtId="164" fontId="43" fillId="0" borderId="4" applyFill="0">
      <alignment horizontal="centerContinuous" wrapText="1"/>
    </xf>
    <xf numFmtId="164" fontId="12" fillId="0" borderId="1" applyFill="0">
      <alignment horizontal="center" vertical="top" wrapText="1"/>
    </xf>
    <xf numFmtId="164" fontId="40" fillId="0" borderId="1" applyFill="0">
      <alignment horizontal="center" vertical="top" wrapText="1"/>
    </xf>
    <xf numFmtId="164" fontId="40" fillId="0" borderId="1" applyFill="0">
      <alignment horizontal="center" vertical="top" wrapText="1"/>
    </xf>
    <xf numFmtId="0" fontId="12" fillId="0" borderId="1" applyFill="0">
      <alignment horizontal="center" wrapText="1"/>
    </xf>
    <xf numFmtId="0" fontId="40" fillId="0" borderId="1" applyFill="0">
      <alignment horizontal="center" wrapText="1"/>
    </xf>
    <xf numFmtId="0" fontId="40" fillId="0" borderId="1" applyFill="0">
      <alignment horizontal="center" wrapText="1"/>
    </xf>
    <xf numFmtId="174" fontId="12" fillId="0" borderId="1" applyFill="0"/>
    <xf numFmtId="174" fontId="40" fillId="0" borderId="1" applyFill="0"/>
    <xf numFmtId="174" fontId="40" fillId="0" borderId="1" applyFill="0"/>
    <xf numFmtId="170" fontId="12" fillId="0" borderId="1" applyFill="0">
      <alignment horizontal="right"/>
      <protection locked="0"/>
    </xf>
    <xf numFmtId="170" fontId="40" fillId="0" borderId="1" applyFill="0">
      <alignment horizontal="right"/>
      <protection locked="0"/>
    </xf>
    <xf numFmtId="170" fontId="40" fillId="0" borderId="1" applyFill="0">
      <alignment horizontal="right"/>
      <protection locked="0"/>
    </xf>
    <xf numFmtId="168" fontId="12" fillId="0" borderId="1" applyFill="0">
      <alignment horizontal="right"/>
      <protection locked="0"/>
    </xf>
    <xf numFmtId="168" fontId="40" fillId="0" borderId="1" applyFill="0">
      <alignment horizontal="right"/>
      <protection locked="0"/>
    </xf>
    <xf numFmtId="168" fontId="40" fillId="0" borderId="1" applyFill="0">
      <alignment horizontal="right"/>
      <protection locked="0"/>
    </xf>
    <xf numFmtId="168" fontId="12" fillId="0" borderId="1" applyFill="0"/>
    <xf numFmtId="168" fontId="40" fillId="0" borderId="1" applyFill="0"/>
    <xf numFmtId="168" fontId="40" fillId="0" borderId="1" applyFill="0"/>
    <xf numFmtId="168" fontId="12" fillId="0" borderId="3" applyFill="0">
      <alignment horizontal="right"/>
    </xf>
    <xf numFmtId="168" fontId="40" fillId="0" borderId="3" applyFill="0">
      <alignment horizontal="right"/>
    </xf>
    <xf numFmtId="0" fontId="31" fillId="21" borderId="5" applyNumberFormat="0" applyAlignment="0" applyProtection="0"/>
    <xf numFmtId="0" fontId="33" fillId="22" borderId="6" applyNumberFormat="0" applyAlignment="0" applyProtection="0"/>
    <xf numFmtId="0" fontId="16" fillId="0" borderId="1" applyFill="0">
      <alignment horizontal="left" vertical="top"/>
    </xf>
    <xf numFmtId="0" fontId="44" fillId="0" borderId="1" applyFill="0">
      <alignment horizontal="left" vertical="top"/>
    </xf>
    <xf numFmtId="0" fontId="44" fillId="0" borderId="1" applyFill="0">
      <alignment horizontal="left" vertical="top"/>
    </xf>
    <xf numFmtId="0" fontId="35" fillId="0" borderId="0" applyNumberFormat="0" applyFill="0" applyBorder="0" applyAlignment="0" applyProtection="0"/>
    <xf numFmtId="0" fontId="26" fillId="5" borderId="0" applyNumberFormat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9" fillId="8" borderId="5" applyNumberFormat="0" applyAlignment="0" applyProtection="0"/>
    <xf numFmtId="0" fontId="32" fillId="0" borderId="10" applyNumberFormat="0" applyFill="0" applyAlignment="0" applyProtection="0"/>
    <xf numFmtId="0" fontId="28" fillId="23" borderId="0" applyNumberFormat="0" applyBorder="0" applyAlignment="0" applyProtection="0"/>
    <xf numFmtId="0" fontId="10" fillId="0" borderId="0"/>
    <xf numFmtId="0" fontId="9" fillId="2" borderId="0"/>
    <xf numFmtId="0" fontId="10" fillId="0" borderId="0"/>
    <xf numFmtId="0" fontId="50" fillId="0" borderId="0"/>
    <xf numFmtId="0" fontId="9" fillId="24" borderId="11" applyNumberFormat="0" applyFont="0" applyAlignment="0" applyProtection="0"/>
    <xf numFmtId="176" fontId="13" fillId="0" borderId="3" applyNumberFormat="0" applyFont="0" applyFill="0" applyBorder="0" applyAlignment="0" applyProtection="0">
      <alignment horizontal="center" vertical="top" wrapText="1"/>
    </xf>
    <xf numFmtId="176" fontId="41" fillId="0" borderId="3" applyNumberFormat="0" applyFont="0" applyFill="0" applyBorder="0" applyAlignment="0" applyProtection="0">
      <alignment horizontal="center" vertical="top" wrapText="1"/>
    </xf>
    <xf numFmtId="0" fontId="30" fillId="21" borderId="12" applyNumberFormat="0" applyAlignment="0" applyProtection="0"/>
    <xf numFmtId="0" fontId="17" fillId="0" borderId="0">
      <alignment horizontal="right"/>
    </xf>
    <xf numFmtId="0" fontId="45" fillId="0" borderId="0">
      <alignment horizontal="right"/>
    </xf>
    <xf numFmtId="0" fontId="22" fillId="0" borderId="0" applyNumberFormat="0" applyFill="0" applyBorder="0" applyAlignment="0" applyProtection="0"/>
    <xf numFmtId="0" fontId="12" fillId="0" borderId="0" applyFill="0">
      <alignment horizontal="left"/>
    </xf>
    <xf numFmtId="0" fontId="40" fillId="0" borderId="0" applyFill="0">
      <alignment horizontal="left"/>
    </xf>
    <xf numFmtId="0" fontId="18" fillId="0" borderId="0" applyFill="0">
      <alignment horizontal="centerContinuous" vertical="center"/>
    </xf>
    <xf numFmtId="0" fontId="46" fillId="0" borderId="0" applyFill="0">
      <alignment horizontal="centerContinuous" vertical="center"/>
    </xf>
    <xf numFmtId="173" fontId="19" fillId="0" borderId="0" applyFill="0">
      <alignment horizontal="centerContinuous" vertical="center"/>
    </xf>
    <xf numFmtId="173" fontId="47" fillId="0" borderId="0" applyFill="0">
      <alignment horizontal="centerContinuous" vertical="center"/>
    </xf>
    <xf numFmtId="175" fontId="19" fillId="0" borderId="0" applyFill="0">
      <alignment horizontal="centerContinuous" vertical="center"/>
    </xf>
    <xf numFmtId="175" fontId="47" fillId="0" borderId="0" applyFill="0">
      <alignment horizontal="centerContinuous" vertical="center"/>
    </xf>
    <xf numFmtId="0" fontId="12" fillId="0" borderId="3">
      <alignment horizontal="centerContinuous" wrapText="1"/>
    </xf>
    <xf numFmtId="0" fontId="40" fillId="0" borderId="3">
      <alignment horizontal="centerContinuous" wrapText="1"/>
    </xf>
    <xf numFmtId="171" fontId="20" fillId="0" borderId="0" applyFill="0">
      <alignment horizontal="left"/>
    </xf>
    <xf numFmtId="171" fontId="48" fillId="0" borderId="0" applyFill="0">
      <alignment horizontal="left"/>
    </xf>
    <xf numFmtId="172" fontId="21" fillId="0" borderId="0" applyFill="0">
      <alignment horizontal="right"/>
    </xf>
    <xf numFmtId="172" fontId="49" fillId="0" borderId="0" applyFill="0">
      <alignment horizontal="right"/>
    </xf>
    <xf numFmtId="0" fontId="12" fillId="0" borderId="13" applyFill="0"/>
    <xf numFmtId="0" fontId="40" fillId="0" borderId="13" applyFill="0"/>
    <xf numFmtId="0" fontId="36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0" fillId="0" borderId="0"/>
  </cellStyleXfs>
  <cellXfs count="218">
    <xf numFmtId="0" fontId="0" fillId="2" borderId="0" xfId="0" applyNumberFormat="1"/>
    <xf numFmtId="0" fontId="0" fillId="2" borderId="0" xfId="0" applyNumberFormat="1" applyAlignment="1">
      <alignment horizontal="centerContinuous" vertical="center"/>
    </xf>
    <xf numFmtId="0" fontId="0" fillId="2" borderId="16" xfId="0" applyNumberFormat="1" applyBorder="1" applyAlignment="1">
      <alignment horizontal="center"/>
    </xf>
    <xf numFmtId="0" fontId="0" fillId="2" borderId="17" xfId="0" applyNumberFormat="1" applyBorder="1" applyAlignment="1">
      <alignment horizontal="center"/>
    </xf>
    <xf numFmtId="0" fontId="0" fillId="2" borderId="18" xfId="0" applyNumberFormat="1" applyBorder="1" applyAlignment="1">
      <alignment horizontal="center"/>
    </xf>
    <xf numFmtId="0" fontId="0" fillId="2" borderId="21" xfId="0" applyNumberFormat="1" applyBorder="1" applyAlignment="1">
      <alignment vertical="top"/>
    </xf>
    <xf numFmtId="0" fontId="0" fillId="2" borderId="0" xfId="0" applyNumberFormat="1" applyAlignment="1">
      <alignment vertical="top"/>
    </xf>
    <xf numFmtId="1" fontId="0" fillId="2" borderId="0" xfId="0" applyNumberFormat="1" applyAlignment="1">
      <alignment horizontal="centerContinuous" vertical="top"/>
    </xf>
    <xf numFmtId="0" fontId="0" fillId="2" borderId="16" xfId="0" applyNumberFormat="1" applyBorder="1" applyAlignment="1">
      <alignment horizontal="center" vertical="top"/>
    </xf>
    <xf numFmtId="7" fontId="0" fillId="2" borderId="0" xfId="0" applyNumberFormat="1" applyAlignment="1">
      <alignment horizontal="right"/>
    </xf>
    <xf numFmtId="7" fontId="0" fillId="2" borderId="18" xfId="0" applyNumberFormat="1" applyBorder="1" applyAlignment="1">
      <alignment horizontal="right"/>
    </xf>
    <xf numFmtId="7" fontId="0" fillId="2" borderId="20" xfId="0" applyNumberFormat="1" applyBorder="1" applyAlignment="1">
      <alignment horizontal="right"/>
    </xf>
    <xf numFmtId="7" fontId="0" fillId="2" borderId="22" xfId="0" applyNumberFormat="1" applyBorder="1" applyAlignment="1">
      <alignment horizontal="right"/>
    </xf>
    <xf numFmtId="0" fontId="0" fillId="2" borderId="0" xfId="0" applyNumberFormat="1" applyAlignment="1">
      <alignment horizontal="right"/>
    </xf>
    <xf numFmtId="7" fontId="0" fillId="2" borderId="23" xfId="0" applyNumberFormat="1" applyBorder="1" applyAlignment="1">
      <alignment horizontal="right"/>
    </xf>
    <xf numFmtId="0" fontId="0" fillId="2" borderId="0" xfId="0" applyNumberFormat="1" applyAlignment="1">
      <alignment horizontal="center"/>
    </xf>
    <xf numFmtId="0" fontId="0" fillId="2" borderId="25" xfId="0" applyNumberFormat="1" applyBorder="1" applyAlignment="1">
      <alignment horizontal="right"/>
    </xf>
    <xf numFmtId="7" fontId="0" fillId="2" borderId="13" xfId="0" applyNumberFormat="1" applyBorder="1" applyAlignment="1">
      <alignment horizontal="right"/>
    </xf>
    <xf numFmtId="0" fontId="0" fillId="2" borderId="26" xfId="0" applyNumberFormat="1" applyBorder="1" applyAlignment="1">
      <alignment horizontal="right"/>
    </xf>
    <xf numFmtId="7" fontId="0" fillId="2" borderId="27" xfId="0" applyNumberFormat="1" applyBorder="1" applyAlignment="1">
      <alignment horizontal="right"/>
    </xf>
    <xf numFmtId="7" fontId="1" fillId="2" borderId="0" xfId="0" applyNumberFormat="1" applyFont="1" applyAlignment="1">
      <alignment horizontal="centerContinuous" vertical="center"/>
    </xf>
    <xf numFmtId="1" fontId="4" fillId="2" borderId="0" xfId="0" applyNumberFormat="1" applyFont="1" applyAlignment="1">
      <alignment horizontal="centerContinuous" vertical="top"/>
    </xf>
    <xf numFmtId="0" fontId="4" fillId="2" borderId="0" xfId="0" applyNumberFormat="1" applyFont="1" applyAlignment="1">
      <alignment horizontal="centerContinuous" vertical="center"/>
    </xf>
    <xf numFmtId="7" fontId="5" fillId="2" borderId="0" xfId="0" applyNumberFormat="1" applyFont="1" applyAlignment="1">
      <alignment horizontal="centerContinuous" vertical="center"/>
    </xf>
    <xf numFmtId="0" fontId="0" fillId="2" borderId="0" xfId="0" applyNumberFormat="1" applyAlignment="1"/>
    <xf numFmtId="0" fontId="2" fillId="2" borderId="22" xfId="0" applyNumberFormat="1" applyFont="1" applyBorder="1" applyAlignment="1">
      <alignment horizontal="center" vertical="center"/>
    </xf>
    <xf numFmtId="7" fontId="0" fillId="2" borderId="20" xfId="0" applyNumberFormat="1" applyBorder="1" applyAlignment="1">
      <alignment horizontal="right" vertical="center"/>
    </xf>
    <xf numFmtId="0" fontId="0" fillId="2" borderId="0" xfId="0" applyNumberFormat="1" applyAlignment="1">
      <alignment vertical="center"/>
    </xf>
    <xf numFmtId="7" fontId="0" fillId="2" borderId="22" xfId="0" applyNumberFormat="1" applyBorder="1" applyAlignment="1">
      <alignment horizontal="right" vertical="center"/>
    </xf>
    <xf numFmtId="7" fontId="0" fillId="2" borderId="24" xfId="0" applyNumberFormat="1" applyBorder="1" applyAlignment="1">
      <alignment horizontal="right" vertical="center"/>
    </xf>
    <xf numFmtId="0" fontId="0" fillId="2" borderId="24" xfId="0" applyNumberFormat="1" applyBorder="1" applyAlignment="1">
      <alignment vertical="top"/>
    </xf>
    <xf numFmtId="0" fontId="0" fillId="2" borderId="28" xfId="0" applyNumberFormat="1" applyBorder="1"/>
    <xf numFmtId="0" fontId="0" fillId="2" borderId="24" xfId="0" applyNumberFormat="1" applyBorder="1" applyAlignment="1">
      <alignment horizontal="center"/>
    </xf>
    <xf numFmtId="0" fontId="0" fillId="2" borderId="29" xfId="0" applyNumberFormat="1" applyBorder="1"/>
    <xf numFmtId="0" fontId="0" fillId="2" borderId="29" xfId="0" applyNumberFormat="1" applyBorder="1" applyAlignment="1">
      <alignment horizontal="center"/>
    </xf>
    <xf numFmtId="7" fontId="0" fillId="2" borderId="29" xfId="0" applyNumberFormat="1" applyBorder="1" applyAlignment="1">
      <alignment horizontal="right"/>
    </xf>
    <xf numFmtId="7" fontId="0" fillId="2" borderId="0" xfId="0" applyNumberFormat="1" applyAlignment="1">
      <alignment vertical="center"/>
    </xf>
    <xf numFmtId="2" fontId="0" fillId="2" borderId="0" xfId="0" applyNumberFormat="1" applyAlignment="1"/>
    <xf numFmtId="7" fontId="0" fillId="2" borderId="30" xfId="0" applyNumberFormat="1" applyBorder="1" applyAlignment="1">
      <alignment horizontal="right"/>
    </xf>
    <xf numFmtId="0" fontId="8" fillId="2" borderId="15" xfId="0" applyNumberFormat="1" applyFont="1" applyBorder="1" applyAlignment="1">
      <alignment horizontal="centerContinuous"/>
    </xf>
    <xf numFmtId="0" fontId="0" fillId="2" borderId="15" xfId="0" applyNumberFormat="1" applyBorder="1" applyAlignment="1">
      <alignment horizontal="centerContinuous"/>
    </xf>
    <xf numFmtId="0" fontId="0" fillId="2" borderId="0" xfId="0" applyNumberFormat="1" applyAlignment="1">
      <alignment horizontal="right" vertical="center"/>
    </xf>
    <xf numFmtId="0" fontId="2" fillId="2" borderId="31" xfId="0" applyNumberFormat="1" applyFont="1" applyBorder="1" applyAlignment="1">
      <alignment horizontal="center"/>
    </xf>
    <xf numFmtId="1" fontId="3" fillId="2" borderId="32" xfId="0" applyNumberFormat="1" applyFont="1" applyBorder="1" applyAlignment="1">
      <alignment horizontal="left"/>
    </xf>
    <xf numFmtId="1" fontId="0" fillId="2" borderId="32" xfId="0" applyNumberFormat="1" applyBorder="1" applyAlignment="1">
      <alignment horizontal="center"/>
    </xf>
    <xf numFmtId="1" fontId="0" fillId="2" borderId="32" xfId="0" applyNumberFormat="1" applyBorder="1"/>
    <xf numFmtId="7" fontId="0" fillId="2" borderId="33" xfId="0" applyNumberFormat="1" applyBorder="1" applyAlignment="1">
      <alignment horizontal="right"/>
    </xf>
    <xf numFmtId="7" fontId="4" fillId="2" borderId="33" xfId="0" applyNumberFormat="1" applyFont="1" applyBorder="1" applyAlignment="1">
      <alignment horizontal="right"/>
    </xf>
    <xf numFmtId="0" fontId="0" fillId="2" borderId="24" xfId="0" applyNumberFormat="1" applyBorder="1" applyAlignment="1">
      <alignment horizontal="right"/>
    </xf>
    <xf numFmtId="0" fontId="0" fillId="2" borderId="19" xfId="0" applyNumberFormat="1" applyBorder="1" applyAlignment="1">
      <alignment horizontal="right"/>
    </xf>
    <xf numFmtId="0" fontId="0" fillId="2" borderId="34" xfId="0" applyNumberFormat="1" applyBorder="1" applyAlignment="1">
      <alignment horizontal="right" vertical="center"/>
    </xf>
    <xf numFmtId="0" fontId="0" fillId="2" borderId="35" xfId="0" applyNumberFormat="1" applyBorder="1" applyAlignment="1">
      <alignment vertical="top"/>
    </xf>
    <xf numFmtId="0" fontId="0" fillId="2" borderId="13" xfId="0" applyNumberFormat="1" applyBorder="1"/>
    <xf numFmtId="0" fontId="0" fillId="2" borderId="13" xfId="0" applyNumberFormat="1" applyBorder="1" applyAlignment="1">
      <alignment horizontal="center"/>
    </xf>
    <xf numFmtId="7" fontId="0" fillId="2" borderId="16" xfId="0" applyNumberFormat="1" applyBorder="1" applyAlignment="1">
      <alignment horizontal="center"/>
    </xf>
    <xf numFmtId="0" fontId="0" fillId="2" borderId="20" xfId="0" applyNumberFormat="1" applyBorder="1" applyAlignment="1">
      <alignment horizontal="right"/>
    </xf>
    <xf numFmtId="7" fontId="0" fillId="2" borderId="36" xfId="0" applyNumberFormat="1" applyBorder="1" applyAlignment="1">
      <alignment horizontal="right"/>
    </xf>
    <xf numFmtId="0" fontId="0" fillId="2" borderId="20" xfId="0" applyNumberFormat="1" applyBorder="1" applyAlignment="1">
      <alignment horizontal="right" vertical="center"/>
    </xf>
    <xf numFmtId="0" fontId="2" fillId="2" borderId="27" xfId="0" applyNumberFormat="1" applyFont="1" applyBorder="1" applyAlignment="1">
      <alignment horizontal="center" vertical="center"/>
    </xf>
    <xf numFmtId="7" fontId="0" fillId="0" borderId="0" xfId="0" applyNumberFormat="1" applyFill="1" applyAlignment="1">
      <alignment horizontal="right"/>
    </xf>
    <xf numFmtId="7" fontId="0" fillId="0" borderId="20" xfId="0" applyNumberFormat="1" applyFill="1" applyBorder="1" applyAlignment="1">
      <alignment horizontal="right"/>
    </xf>
    <xf numFmtId="166" fontId="51" fillId="0" borderId="1" xfId="0" applyNumberFormat="1" applyFont="1" applyFill="1" applyBorder="1" applyAlignment="1" applyProtection="1">
      <alignment vertical="top"/>
      <protection locked="0"/>
    </xf>
    <xf numFmtId="0" fontId="9" fillId="2" borderId="0" xfId="81" applyNumberFormat="1"/>
    <xf numFmtId="7" fontId="9" fillId="2" borderId="20" xfId="81" applyNumberFormat="1" applyBorder="1" applyAlignment="1">
      <alignment horizontal="right" vertical="center"/>
    </xf>
    <xf numFmtId="0" fontId="9" fillId="2" borderId="0" xfId="81" applyNumberFormat="1" applyAlignment="1">
      <alignment vertical="center"/>
    </xf>
    <xf numFmtId="7" fontId="9" fillId="2" borderId="45" xfId="81" applyNumberFormat="1" applyBorder="1" applyAlignment="1">
      <alignment horizontal="right" vertical="center"/>
    </xf>
    <xf numFmtId="0" fontId="2" fillId="2" borderId="59" xfId="81" applyNumberFormat="1" applyFont="1" applyBorder="1" applyAlignment="1">
      <alignment horizontal="center" vertical="center"/>
    </xf>
    <xf numFmtId="7" fontId="9" fillId="2" borderId="22" xfId="81" applyNumberFormat="1" applyBorder="1" applyAlignment="1">
      <alignment horizontal="right" vertical="center"/>
    </xf>
    <xf numFmtId="7" fontId="9" fillId="2" borderId="60" xfId="81" applyNumberFormat="1" applyBorder="1" applyAlignment="1">
      <alignment horizontal="right" vertical="center"/>
    </xf>
    <xf numFmtId="0" fontId="2" fillId="2" borderId="37" xfId="0" applyNumberFormat="1" applyFont="1" applyBorder="1" applyAlignment="1">
      <alignment horizontal="center"/>
    </xf>
    <xf numFmtId="7" fontId="4" fillId="2" borderId="30" xfId="0" applyNumberFormat="1" applyFont="1" applyBorder="1" applyAlignment="1">
      <alignment horizontal="right"/>
    </xf>
    <xf numFmtId="7" fontId="0" fillId="2" borderId="61" xfId="0" applyNumberFormat="1" applyBorder="1" applyAlignment="1">
      <alignment horizontal="right"/>
    </xf>
    <xf numFmtId="7" fontId="4" fillId="2" borderId="61" xfId="0" applyNumberFormat="1" applyFont="1" applyBorder="1" applyAlignment="1">
      <alignment horizontal="right"/>
    </xf>
    <xf numFmtId="0" fontId="2" fillId="0" borderId="62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top"/>
    </xf>
    <xf numFmtId="164" fontId="2" fillId="0" borderId="19" xfId="0" applyNumberFormat="1" applyFont="1" applyFill="1" applyBorder="1" applyAlignment="1">
      <alignment horizontal="left" vertical="center"/>
    </xf>
    <xf numFmtId="1" fontId="0" fillId="0" borderId="20" xfId="0" applyNumberFormat="1" applyFill="1" applyBorder="1" applyAlignment="1">
      <alignment horizontal="center" vertical="top"/>
    </xf>
    <xf numFmtId="0" fontId="0" fillId="0" borderId="20" xfId="0" applyFill="1" applyBorder="1" applyAlignment="1">
      <alignment horizontal="center" vertical="top"/>
    </xf>
    <xf numFmtId="7" fontId="0" fillId="0" borderId="19" xfId="0" applyNumberFormat="1" applyFill="1" applyBorder="1" applyAlignment="1">
      <alignment horizontal="right"/>
    </xf>
    <xf numFmtId="4" fontId="9" fillId="0" borderId="1" xfId="0" applyNumberFormat="1" applyFont="1" applyFill="1" applyBorder="1" applyAlignment="1">
      <alignment horizontal="center" vertical="top" wrapText="1"/>
    </xf>
    <xf numFmtId="165" fontId="9" fillId="0" borderId="1" xfId="0" applyNumberFormat="1" applyFont="1" applyFill="1" applyBorder="1" applyAlignment="1">
      <alignment horizontal="left" vertical="top" wrapText="1"/>
    </xf>
    <xf numFmtId="164" fontId="9" fillId="0" borderId="1" xfId="0" applyNumberFormat="1" applyFont="1" applyFill="1" applyBorder="1" applyAlignment="1">
      <alignment horizontal="left" vertical="top" wrapText="1"/>
    </xf>
    <xf numFmtId="164" fontId="9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1" fontId="9" fillId="0" borderId="1" xfId="0" applyNumberFormat="1" applyFont="1" applyFill="1" applyBorder="1" applyAlignment="1">
      <alignment horizontal="right" vertical="top"/>
    </xf>
    <xf numFmtId="166" fontId="9" fillId="0" borderId="1" xfId="0" applyNumberFormat="1" applyFont="1" applyFill="1" applyBorder="1" applyAlignment="1" applyProtection="1">
      <alignment vertical="top"/>
      <protection locked="0"/>
    </xf>
    <xf numFmtId="166" fontId="9" fillId="0" borderId="1" xfId="0" applyNumberFormat="1" applyFont="1" applyFill="1" applyBorder="1" applyAlignment="1">
      <alignment vertical="top"/>
    </xf>
    <xf numFmtId="4" fontId="51" fillId="0" borderId="1" xfId="0" applyNumberFormat="1" applyFont="1" applyFill="1" applyBorder="1" applyAlignment="1">
      <alignment horizontal="center" vertical="top" wrapText="1"/>
    </xf>
    <xf numFmtId="165" fontId="51" fillId="0" borderId="1" xfId="0" applyNumberFormat="1" applyFont="1" applyFill="1" applyBorder="1" applyAlignment="1">
      <alignment horizontal="left" vertical="top" wrapText="1"/>
    </xf>
    <xf numFmtId="164" fontId="51" fillId="0" borderId="1" xfId="0" applyNumberFormat="1" applyFont="1" applyFill="1" applyBorder="1" applyAlignment="1">
      <alignment horizontal="left" vertical="top" wrapText="1"/>
    </xf>
    <xf numFmtId="164" fontId="51" fillId="0" borderId="1" xfId="0" applyNumberFormat="1" applyFont="1" applyFill="1" applyBorder="1" applyAlignment="1">
      <alignment horizontal="center" vertical="top" wrapText="1"/>
    </xf>
    <xf numFmtId="0" fontId="51" fillId="0" borderId="1" xfId="0" applyFont="1" applyFill="1" applyBorder="1" applyAlignment="1">
      <alignment horizontal="center" vertical="top" wrapText="1"/>
    </xf>
    <xf numFmtId="1" fontId="51" fillId="0" borderId="1" xfId="0" applyNumberFormat="1" applyFont="1" applyFill="1" applyBorder="1" applyAlignment="1">
      <alignment horizontal="right" vertical="top"/>
    </xf>
    <xf numFmtId="166" fontId="51" fillId="0" borderId="1" xfId="0" applyNumberFormat="1" applyFont="1" applyFill="1" applyBorder="1" applyAlignment="1">
      <alignment vertical="top"/>
    </xf>
    <xf numFmtId="167" fontId="9" fillId="0" borderId="1" xfId="0" applyNumberFormat="1" applyFont="1" applyFill="1" applyBorder="1" applyAlignment="1">
      <alignment horizontal="center" vertical="top"/>
    </xf>
    <xf numFmtId="0" fontId="9" fillId="0" borderId="1" xfId="0" applyFont="1" applyFill="1" applyBorder="1" applyAlignment="1">
      <alignment vertical="center"/>
    </xf>
    <xf numFmtId="165" fontId="9" fillId="0" borderId="1" xfId="0" applyNumberFormat="1" applyFont="1" applyFill="1" applyBorder="1" applyAlignment="1">
      <alignment horizontal="center" vertical="top" wrapText="1"/>
    </xf>
    <xf numFmtId="164" fontId="2" fillId="0" borderId="19" xfId="0" applyNumberFormat="1" applyFont="1" applyFill="1" applyBorder="1" applyAlignment="1">
      <alignment horizontal="left" vertical="center" wrapText="1"/>
    </xf>
    <xf numFmtId="1" fontId="0" fillId="0" borderId="20" xfId="0" applyNumberFormat="1" applyFill="1" applyBorder="1" applyAlignment="1">
      <alignment vertical="top"/>
    </xf>
    <xf numFmtId="4" fontId="9" fillId="0" borderId="1" xfId="0" applyNumberFormat="1" applyFont="1" applyFill="1" applyBorder="1" applyAlignment="1">
      <alignment horizontal="center" vertical="top"/>
    </xf>
    <xf numFmtId="177" fontId="9" fillId="0" borderId="1" xfId="0" applyNumberFormat="1" applyFont="1" applyFill="1" applyBorder="1" applyAlignment="1">
      <alignment horizontal="center" vertical="top"/>
    </xf>
    <xf numFmtId="177" fontId="9" fillId="0" borderId="1" xfId="0" applyNumberFormat="1" applyFont="1" applyFill="1" applyBorder="1" applyAlignment="1">
      <alignment horizontal="center" vertical="top" wrapText="1"/>
    </xf>
    <xf numFmtId="177" fontId="9" fillId="0" borderId="1" xfId="0" applyNumberFormat="1" applyFont="1" applyFill="1" applyBorder="1" applyAlignment="1">
      <alignment horizontal="left" vertical="top" wrapText="1"/>
    </xf>
    <xf numFmtId="165" fontId="9" fillId="0" borderId="1" xfId="0" applyNumberFormat="1" applyFont="1" applyFill="1" applyBorder="1" applyAlignment="1">
      <alignment horizontal="right" vertical="top" wrapText="1"/>
    </xf>
    <xf numFmtId="1" fontId="9" fillId="0" borderId="1" xfId="0" applyNumberFormat="1" applyFont="1" applyFill="1" applyBorder="1" applyAlignment="1">
      <alignment horizontal="right" vertical="top" wrapText="1"/>
    </xf>
    <xf numFmtId="0" fontId="10" fillId="0" borderId="0" xfId="0" applyFont="1" applyFill="1"/>
    <xf numFmtId="0" fontId="0" fillId="0" borderId="19" xfId="0" applyFill="1" applyBorder="1" applyAlignment="1">
      <alignment horizontal="center" vertical="top"/>
    </xf>
    <xf numFmtId="166" fontId="9" fillId="0" borderId="1" xfId="0" applyNumberFormat="1" applyFont="1" applyFill="1" applyBorder="1" applyAlignment="1">
      <alignment vertical="top" wrapText="1"/>
    </xf>
    <xf numFmtId="1" fontId="51" fillId="0" borderId="1" xfId="0" applyNumberFormat="1" applyFont="1" applyFill="1" applyBorder="1" applyAlignment="1">
      <alignment horizontal="right" vertical="top" wrapText="1"/>
    </xf>
    <xf numFmtId="0" fontId="0" fillId="0" borderId="20" xfId="0" applyFill="1" applyBorder="1" applyAlignment="1">
      <alignment vertical="top"/>
    </xf>
    <xf numFmtId="178" fontId="9" fillId="0" borderId="1" xfId="0" applyNumberFormat="1" applyFont="1" applyFill="1" applyBorder="1" applyAlignment="1">
      <alignment horizontal="right" vertical="top" wrapText="1"/>
    </xf>
    <xf numFmtId="164" fontId="9" fillId="0" borderId="1" xfId="80" applyNumberFormat="1" applyFont="1" applyBorder="1" applyAlignment="1">
      <alignment vertical="top" wrapText="1"/>
    </xf>
    <xf numFmtId="164" fontId="9" fillId="0" borderId="1" xfId="80" applyNumberFormat="1" applyFont="1" applyBorder="1" applyAlignment="1">
      <alignment horizontal="center" vertical="top" wrapText="1"/>
    </xf>
    <xf numFmtId="164" fontId="9" fillId="0" borderId="1" xfId="80" applyNumberFormat="1" applyFont="1" applyBorder="1" applyAlignment="1">
      <alignment horizontal="left" vertical="top" wrapText="1"/>
    </xf>
    <xf numFmtId="164" fontId="9" fillId="0" borderId="1" xfId="0" applyNumberFormat="1" applyFont="1" applyFill="1" applyBorder="1" applyAlignment="1">
      <alignment vertical="top" wrapText="1"/>
    </xf>
    <xf numFmtId="4" fontId="9" fillId="0" borderId="1" xfId="80" applyNumberFormat="1" applyFont="1" applyBorder="1" applyAlignment="1">
      <alignment horizontal="center" vertical="top" wrapText="1"/>
    </xf>
    <xf numFmtId="7" fontId="0" fillId="0" borderId="39" xfId="0" applyNumberFormat="1" applyFill="1" applyBorder="1" applyAlignment="1">
      <alignment horizontal="right"/>
    </xf>
    <xf numFmtId="0" fontId="9" fillId="0" borderId="20" xfId="0" applyFont="1" applyFill="1" applyBorder="1" applyAlignment="1">
      <alignment horizontal="center" vertical="top"/>
    </xf>
    <xf numFmtId="7" fontId="9" fillId="0" borderId="19" xfId="0" applyNumberFormat="1" applyFont="1" applyFill="1" applyBorder="1" applyAlignment="1">
      <alignment horizontal="right"/>
    </xf>
    <xf numFmtId="165" fontId="9" fillId="0" borderId="58" xfId="0" applyNumberFormat="1" applyFont="1" applyFill="1" applyBorder="1" applyAlignment="1">
      <alignment horizontal="center" vertical="top" wrapText="1"/>
    </xf>
    <xf numFmtId="166" fontId="51" fillId="0" borderId="57" xfId="80" applyNumberFormat="1" applyFont="1" applyBorder="1" applyAlignment="1">
      <alignment vertical="top"/>
    </xf>
    <xf numFmtId="0" fontId="0" fillId="0" borderId="19" xfId="0" applyFill="1" applyBorder="1" applyAlignment="1">
      <alignment vertical="top"/>
    </xf>
    <xf numFmtId="165" fontId="9" fillId="0" borderId="1" xfId="80" applyNumberFormat="1" applyFont="1" applyBorder="1" applyAlignment="1">
      <alignment horizontal="left" vertical="top" wrapText="1"/>
    </xf>
    <xf numFmtId="0" fontId="9" fillId="0" borderId="1" xfId="80" applyFont="1" applyBorder="1" applyAlignment="1">
      <alignment horizontal="center" vertical="top" wrapText="1"/>
    </xf>
    <xf numFmtId="1" fontId="9" fillId="0" borderId="1" xfId="80" applyNumberFormat="1" applyFont="1" applyBorder="1" applyAlignment="1">
      <alignment horizontal="right" vertical="top" wrapText="1"/>
    </xf>
    <xf numFmtId="166" fontId="9" fillId="0" borderId="1" xfId="80" applyNumberFormat="1" applyFont="1" applyBorder="1" applyAlignment="1" applyProtection="1">
      <alignment vertical="top"/>
      <protection locked="0"/>
    </xf>
    <xf numFmtId="166" fontId="9" fillId="0" borderId="1" xfId="80" applyNumberFormat="1" applyFont="1" applyBorder="1" applyAlignment="1">
      <alignment vertical="top"/>
    </xf>
    <xf numFmtId="4" fontId="9" fillId="0" borderId="66" xfId="0" applyNumberFormat="1" applyFont="1" applyFill="1" applyBorder="1" applyAlignment="1">
      <alignment horizontal="center" vertical="top"/>
    </xf>
    <xf numFmtId="165" fontId="9" fillId="0" borderId="66" xfId="0" applyNumberFormat="1" applyFont="1" applyFill="1" applyBorder="1" applyAlignment="1">
      <alignment horizontal="center" vertical="top" wrapText="1"/>
    </xf>
    <xf numFmtId="164" fontId="9" fillId="0" borderId="66" xfId="0" applyNumberFormat="1" applyFont="1" applyFill="1" applyBorder="1" applyAlignment="1">
      <alignment horizontal="left" vertical="top" wrapText="1"/>
    </xf>
    <xf numFmtId="164" fontId="9" fillId="0" borderId="66" xfId="0" applyNumberFormat="1" applyFont="1" applyFill="1" applyBorder="1" applyAlignment="1">
      <alignment horizontal="center" vertical="top" wrapText="1"/>
    </xf>
    <xf numFmtId="0" fontId="9" fillId="0" borderId="66" xfId="0" applyFont="1" applyFill="1" applyBorder="1" applyAlignment="1">
      <alignment horizontal="center" vertical="top" wrapText="1"/>
    </xf>
    <xf numFmtId="1" fontId="9" fillId="0" borderId="66" xfId="0" applyNumberFormat="1" applyFont="1" applyFill="1" applyBorder="1" applyAlignment="1">
      <alignment horizontal="right" vertical="top"/>
    </xf>
    <xf numFmtId="166" fontId="9" fillId="0" borderId="66" xfId="0" applyNumberFormat="1" applyFont="1" applyFill="1" applyBorder="1" applyAlignment="1" applyProtection="1">
      <alignment vertical="top"/>
      <protection locked="0"/>
    </xf>
    <xf numFmtId="166" fontId="9" fillId="0" borderId="66" xfId="0" applyNumberFormat="1" applyFont="1" applyFill="1" applyBorder="1" applyAlignment="1">
      <alignment vertical="top"/>
    </xf>
    <xf numFmtId="0" fontId="2" fillId="0" borderId="70" xfId="0" applyFont="1" applyFill="1" applyBorder="1" applyAlignment="1">
      <alignment horizontal="center" vertical="center"/>
    </xf>
    <xf numFmtId="7" fontId="0" fillId="0" borderId="67" xfId="0" applyNumberFormat="1" applyFill="1" applyBorder="1" applyAlignment="1">
      <alignment horizontal="right" vertical="center"/>
    </xf>
    <xf numFmtId="7" fontId="0" fillId="0" borderId="70" xfId="0" applyNumberFormat="1" applyFill="1" applyBorder="1" applyAlignment="1">
      <alignment horizontal="right" vertical="center"/>
    </xf>
    <xf numFmtId="4" fontId="51" fillId="0" borderId="39" xfId="0" applyNumberFormat="1" applyFont="1" applyFill="1" applyBorder="1" applyAlignment="1">
      <alignment horizontal="center" vertical="top" wrapText="1"/>
    </xf>
    <xf numFmtId="165" fontId="51" fillId="0" borderId="58" xfId="0" applyNumberFormat="1" applyFont="1" applyFill="1" applyBorder="1" applyAlignment="1">
      <alignment horizontal="left" vertical="top" wrapText="1"/>
    </xf>
    <xf numFmtId="164" fontId="51" fillId="0" borderId="1" xfId="0" applyNumberFormat="1" applyFont="1" applyFill="1" applyBorder="1" applyAlignment="1">
      <alignment vertical="top" wrapText="1"/>
    </xf>
    <xf numFmtId="164" fontId="51" fillId="0" borderId="40" xfId="0" applyNumberFormat="1" applyFont="1" applyFill="1" applyBorder="1" applyAlignment="1">
      <alignment horizontal="center" vertical="top" wrapText="1"/>
    </xf>
    <xf numFmtId="1" fontId="51" fillId="0" borderId="40" xfId="0" applyNumberFormat="1" applyFont="1" applyFill="1" applyBorder="1" applyAlignment="1">
      <alignment horizontal="right" vertical="top" wrapText="1"/>
    </xf>
    <xf numFmtId="166" fontId="51" fillId="0" borderId="57" xfId="0" applyNumberFormat="1" applyFont="1" applyFill="1" applyBorder="1" applyAlignment="1">
      <alignment vertical="top"/>
    </xf>
    <xf numFmtId="165" fontId="51" fillId="0" borderId="58" xfId="0" applyNumberFormat="1" applyFont="1" applyFill="1" applyBorder="1" applyAlignment="1">
      <alignment horizontal="center" vertical="top" wrapText="1"/>
    </xf>
    <xf numFmtId="164" fontId="51" fillId="0" borderId="40" xfId="0" applyNumberFormat="1" applyFont="1" applyFill="1" applyBorder="1" applyAlignment="1">
      <alignment horizontal="left" vertical="top" wrapText="1"/>
    </xf>
    <xf numFmtId="4" fontId="51" fillId="0" borderId="39" xfId="80" applyNumberFormat="1" applyFont="1" applyBorder="1" applyAlignment="1">
      <alignment horizontal="center" vertical="top" wrapText="1"/>
    </xf>
    <xf numFmtId="165" fontId="51" fillId="0" borderId="71" xfId="80" applyNumberFormat="1" applyFont="1" applyBorder="1" applyAlignment="1">
      <alignment horizontal="left" vertical="top" wrapText="1"/>
    </xf>
    <xf numFmtId="164" fontId="51" fillId="0" borderId="66" xfId="80" applyNumberFormat="1" applyFont="1" applyBorder="1" applyAlignment="1">
      <alignment horizontal="left" vertical="top" wrapText="1"/>
    </xf>
    <xf numFmtId="164" fontId="51" fillId="0" borderId="66" xfId="80" applyNumberFormat="1" applyFont="1" applyBorder="1" applyAlignment="1">
      <alignment horizontal="center" vertical="top" wrapText="1"/>
    </xf>
    <xf numFmtId="0" fontId="51" fillId="0" borderId="66" xfId="80" applyFont="1" applyBorder="1" applyAlignment="1">
      <alignment horizontal="center" vertical="top" wrapText="1"/>
    </xf>
    <xf numFmtId="1" fontId="51" fillId="0" borderId="66" xfId="80" applyNumberFormat="1" applyFont="1" applyBorder="1" applyAlignment="1">
      <alignment horizontal="right" vertical="top" wrapText="1"/>
    </xf>
    <xf numFmtId="166" fontId="51" fillId="0" borderId="66" xfId="80" applyNumberFormat="1" applyFont="1" applyBorder="1" applyAlignment="1" applyProtection="1">
      <alignment vertical="top"/>
      <protection locked="0"/>
    </xf>
    <xf numFmtId="166" fontId="51" fillId="0" borderId="72" xfId="80" applyNumberFormat="1" applyFont="1" applyBorder="1" applyAlignment="1">
      <alignment vertical="top"/>
    </xf>
    <xf numFmtId="0" fontId="2" fillId="0" borderId="73" xfId="81" applyFont="1" applyFill="1" applyBorder="1" applyAlignment="1">
      <alignment horizontal="center" vertical="center"/>
    </xf>
    <xf numFmtId="7" fontId="9" fillId="0" borderId="67" xfId="81" applyNumberFormat="1" applyFill="1" applyBorder="1" applyAlignment="1">
      <alignment horizontal="right" vertical="center"/>
    </xf>
    <xf numFmtId="7" fontId="9" fillId="0" borderId="74" xfId="81" applyNumberFormat="1" applyFill="1" applyBorder="1" applyAlignment="1">
      <alignment horizontal="right" vertical="center"/>
    </xf>
    <xf numFmtId="7" fontId="9" fillId="0" borderId="0" xfId="81" applyNumberFormat="1" applyFill="1" applyAlignment="1">
      <alignment horizontal="right" vertical="center"/>
    </xf>
    <xf numFmtId="165" fontId="51" fillId="0" borderId="58" xfId="80" applyNumberFormat="1" applyFont="1" applyBorder="1" applyAlignment="1">
      <alignment horizontal="left" vertical="top" wrapText="1"/>
    </xf>
    <xf numFmtId="164" fontId="51" fillId="0" borderId="1" xfId="80" applyNumberFormat="1" applyFont="1" applyBorder="1" applyAlignment="1">
      <alignment horizontal="left" vertical="top" wrapText="1"/>
    </xf>
    <xf numFmtId="164" fontId="9" fillId="0" borderId="1" xfId="109" applyNumberFormat="1" applyFont="1" applyBorder="1" applyAlignment="1">
      <alignment horizontal="center" vertical="top" wrapText="1"/>
    </xf>
    <xf numFmtId="0" fontId="51" fillId="0" borderId="1" xfId="80" applyFont="1" applyBorder="1" applyAlignment="1">
      <alignment horizontal="center" vertical="top" wrapText="1"/>
    </xf>
    <xf numFmtId="1" fontId="51" fillId="0" borderId="1" xfId="80" applyNumberFormat="1" applyFont="1" applyBorder="1" applyAlignment="1">
      <alignment horizontal="right" vertical="top" wrapText="1"/>
    </xf>
    <xf numFmtId="0" fontId="51" fillId="0" borderId="1" xfId="80" applyFont="1" applyBorder="1" applyAlignment="1">
      <alignment vertical="center"/>
    </xf>
    <xf numFmtId="166" fontId="51" fillId="0" borderId="57" xfId="80" applyNumberFormat="1" applyFont="1" applyBorder="1" applyAlignment="1">
      <alignment vertical="top" wrapText="1"/>
    </xf>
    <xf numFmtId="165" fontId="51" fillId="0" borderId="58" xfId="80" applyNumberFormat="1" applyFont="1" applyBorder="1" applyAlignment="1">
      <alignment horizontal="center" vertical="top" wrapText="1"/>
    </xf>
    <xf numFmtId="164" fontId="51" fillId="0" borderId="1" xfId="80" applyNumberFormat="1" applyFont="1" applyBorder="1" applyAlignment="1">
      <alignment horizontal="center" vertical="top" wrapText="1"/>
    </xf>
    <xf numFmtId="1" fontId="51" fillId="0" borderId="1" xfId="80" applyNumberFormat="1" applyFont="1" applyBorder="1" applyAlignment="1">
      <alignment horizontal="right" vertical="top"/>
    </xf>
    <xf numFmtId="166" fontId="51" fillId="0" borderId="1" xfId="80" applyNumberFormat="1" applyFont="1" applyBorder="1" applyAlignment="1" applyProtection="1">
      <alignment vertical="top"/>
      <protection locked="0"/>
    </xf>
    <xf numFmtId="164" fontId="9" fillId="0" borderId="1" xfId="81" applyNumberFormat="1" applyFill="1" applyBorder="1" applyAlignment="1">
      <alignment horizontal="left" vertical="top" wrapText="1"/>
    </xf>
    <xf numFmtId="164" fontId="9" fillId="0" borderId="1" xfId="81" applyNumberFormat="1" applyFill="1" applyBorder="1" applyAlignment="1">
      <alignment horizontal="center" vertical="top" wrapText="1"/>
    </xf>
    <xf numFmtId="165" fontId="9" fillId="0" borderId="66" xfId="0" applyNumberFormat="1" applyFont="1" applyFill="1" applyBorder="1" applyAlignment="1">
      <alignment horizontal="left" vertical="top" wrapText="1"/>
    </xf>
    <xf numFmtId="164" fontId="9" fillId="0" borderId="66" xfId="0" applyNumberFormat="1" applyFont="1" applyFill="1" applyBorder="1" applyAlignment="1">
      <alignment vertical="top" wrapText="1"/>
    </xf>
    <xf numFmtId="4" fontId="9" fillId="0" borderId="39" xfId="81" applyNumberFormat="1" applyFill="1" applyBorder="1" applyAlignment="1">
      <alignment horizontal="center" vertical="top" wrapText="1"/>
    </xf>
    <xf numFmtId="165" fontId="9" fillId="0" borderId="1" xfId="81" applyNumberFormat="1" applyFill="1" applyBorder="1" applyAlignment="1">
      <alignment horizontal="left" vertical="top" wrapText="1"/>
    </xf>
    <xf numFmtId="0" fontId="9" fillId="0" borderId="1" xfId="81" applyFill="1" applyBorder="1" applyAlignment="1">
      <alignment horizontal="center" vertical="top" wrapText="1"/>
    </xf>
    <xf numFmtId="1" fontId="51" fillId="0" borderId="1" xfId="81" applyNumberFormat="1" applyFont="1" applyFill="1" applyBorder="1" applyAlignment="1">
      <alignment horizontal="right" vertical="top" wrapText="1"/>
    </xf>
    <xf numFmtId="166" fontId="51" fillId="0" borderId="1" xfId="81" applyNumberFormat="1" applyFont="1" applyFill="1" applyBorder="1" applyAlignment="1" applyProtection="1">
      <alignment vertical="top"/>
      <protection locked="0"/>
    </xf>
    <xf numFmtId="166" fontId="51" fillId="0" borderId="1" xfId="81" applyNumberFormat="1" applyFont="1" applyFill="1" applyBorder="1" applyAlignment="1">
      <alignment vertical="top"/>
    </xf>
    <xf numFmtId="7" fontId="0" fillId="0" borderId="62" xfId="0" applyNumberFormat="1" applyFill="1" applyBorder="1" applyAlignment="1">
      <alignment horizontal="right" vertical="center"/>
    </xf>
    <xf numFmtId="0" fontId="0" fillId="2" borderId="27" xfId="0" applyNumberFormat="1" applyBorder="1" applyAlignment="1">
      <alignment horizontal="right"/>
    </xf>
    <xf numFmtId="0" fontId="2" fillId="2" borderId="78" xfId="81" applyNumberFormat="1" applyFont="1" applyBorder="1" applyAlignment="1">
      <alignment horizontal="center" vertical="center"/>
    </xf>
    <xf numFmtId="7" fontId="9" fillId="2" borderId="38" xfId="81" applyNumberFormat="1" applyBorder="1" applyAlignment="1">
      <alignment horizontal="right" vertical="center"/>
    </xf>
    <xf numFmtId="7" fontId="9" fillId="2" borderId="79" xfId="81" applyNumberFormat="1" applyBorder="1" applyAlignment="1">
      <alignment horizontal="right" vertical="center"/>
    </xf>
    <xf numFmtId="0" fontId="8" fillId="2" borderId="75" xfId="0" applyNumberFormat="1" applyFont="1" applyBorder="1" applyAlignment="1">
      <alignment vertical="top"/>
    </xf>
    <xf numFmtId="0" fontId="0" fillId="2" borderId="76" xfId="0" applyNumberFormat="1" applyBorder="1" applyAlignment="1"/>
    <xf numFmtId="0" fontId="0" fillId="2" borderId="77" xfId="0" applyNumberFormat="1" applyBorder="1" applyAlignment="1"/>
    <xf numFmtId="0" fontId="8" fillId="2" borderId="55" xfId="0" applyNumberFormat="1" applyFont="1" applyBorder="1" applyAlignment="1">
      <alignment vertical="center"/>
    </xf>
    <xf numFmtId="0" fontId="0" fillId="2" borderId="56" xfId="0" applyNumberFormat="1" applyBorder="1" applyAlignment="1">
      <alignment vertical="center"/>
    </xf>
    <xf numFmtId="1" fontId="6" fillId="0" borderId="63" xfId="0" applyNumberFormat="1" applyFont="1" applyFill="1" applyBorder="1" applyAlignment="1">
      <alignment horizontal="left" vertical="center" wrapText="1"/>
    </xf>
    <xf numFmtId="0" fontId="0" fillId="0" borderId="64" xfId="0" applyFill="1" applyBorder="1" applyAlignment="1">
      <alignment vertical="center" wrapText="1"/>
    </xf>
    <xf numFmtId="0" fontId="0" fillId="0" borderId="65" xfId="0" applyFill="1" applyBorder="1" applyAlignment="1">
      <alignment vertical="center" wrapText="1"/>
    </xf>
    <xf numFmtId="1" fontId="6" fillId="2" borderId="45" xfId="0" applyNumberFormat="1" applyFont="1" applyBorder="1" applyAlignment="1">
      <alignment horizontal="left" vertical="center" wrapText="1"/>
    </xf>
    <xf numFmtId="0" fontId="0" fillId="2" borderId="46" xfId="0" applyNumberFormat="1" applyBorder="1" applyAlignment="1">
      <alignment vertical="center" wrapText="1"/>
    </xf>
    <xf numFmtId="0" fontId="0" fillId="2" borderId="47" xfId="0" applyNumberFormat="1" applyBorder="1" applyAlignment="1">
      <alignment vertical="center" wrapText="1"/>
    </xf>
    <xf numFmtId="1" fontId="6" fillId="0" borderId="67" xfId="0" applyNumberFormat="1" applyFont="1" applyFill="1" applyBorder="1" applyAlignment="1">
      <alignment horizontal="left" vertical="center" wrapText="1"/>
    </xf>
    <xf numFmtId="0" fontId="0" fillId="0" borderId="68" xfId="0" applyFill="1" applyBorder="1" applyAlignment="1">
      <alignment vertical="center" wrapText="1"/>
    </xf>
    <xf numFmtId="0" fontId="0" fillId="0" borderId="69" xfId="0" applyFill="1" applyBorder="1" applyAlignment="1">
      <alignment vertical="center" wrapText="1"/>
    </xf>
    <xf numFmtId="0" fontId="8" fillId="2" borderId="37" xfId="0" applyNumberFormat="1" applyFont="1" applyBorder="1" applyAlignment="1">
      <alignment vertical="top" wrapText="1"/>
    </xf>
    <xf numFmtId="0" fontId="0" fillId="2" borderId="43" xfId="0" applyNumberFormat="1" applyBorder="1" applyAlignment="1">
      <alignment wrapText="1"/>
    </xf>
    <xf numFmtId="0" fontId="0" fillId="2" borderId="44" xfId="0" applyNumberFormat="1" applyBorder="1" applyAlignment="1">
      <alignment wrapText="1"/>
    </xf>
    <xf numFmtId="1" fontId="6" fillId="2" borderId="38" xfId="81" applyNumberFormat="1" applyFont="1" applyBorder="1" applyAlignment="1">
      <alignment horizontal="left" vertical="center" wrapText="1"/>
    </xf>
    <xf numFmtId="0" fontId="9" fillId="2" borderId="41" xfId="81" applyNumberFormat="1" applyBorder="1" applyAlignment="1">
      <alignment vertical="center" wrapText="1"/>
    </xf>
    <xf numFmtId="0" fontId="9" fillId="2" borderId="42" xfId="81" applyNumberFormat="1" applyBorder="1" applyAlignment="1">
      <alignment vertical="center" wrapText="1"/>
    </xf>
    <xf numFmtId="1" fontId="6" fillId="2" borderId="45" xfId="81" applyNumberFormat="1" applyFont="1" applyBorder="1" applyAlignment="1">
      <alignment horizontal="left" vertical="center" wrapText="1"/>
    </xf>
    <xf numFmtId="0" fontId="9" fillId="2" borderId="46" xfId="81" applyNumberFormat="1" applyBorder="1" applyAlignment="1">
      <alignment vertical="center" wrapText="1"/>
    </xf>
    <xf numFmtId="0" fontId="9" fillId="2" borderId="47" xfId="81" applyNumberFormat="1" applyBorder="1" applyAlignment="1">
      <alignment vertical="center" wrapText="1"/>
    </xf>
    <xf numFmtId="1" fontId="3" fillId="2" borderId="45" xfId="0" applyNumberFormat="1" applyFont="1" applyBorder="1" applyAlignment="1">
      <alignment horizontal="left" vertical="center" wrapText="1"/>
    </xf>
    <xf numFmtId="1" fontId="3" fillId="2" borderId="50" xfId="0" applyNumberFormat="1" applyFont="1" applyBorder="1" applyAlignment="1">
      <alignment horizontal="left" vertical="center" wrapText="1"/>
    </xf>
    <xf numFmtId="0" fontId="0" fillId="2" borderId="51" xfId="0" applyNumberFormat="1" applyBorder="1" applyAlignment="1">
      <alignment vertical="center" wrapText="1"/>
    </xf>
    <xf numFmtId="0" fontId="0" fillId="2" borderId="52" xfId="0" applyNumberFormat="1" applyBorder="1" applyAlignment="1">
      <alignment vertical="center" wrapText="1"/>
    </xf>
    <xf numFmtId="0" fontId="0" fillId="2" borderId="48" xfId="0" applyNumberFormat="1" applyBorder="1" applyAlignment="1"/>
    <xf numFmtId="0" fontId="0" fillId="2" borderId="49" xfId="0" applyNumberFormat="1" applyBorder="1" applyAlignment="1"/>
    <xf numFmtId="7" fontId="0" fillId="2" borderId="41" xfId="0" applyNumberFormat="1" applyBorder="1" applyAlignment="1">
      <alignment horizontal="center"/>
    </xf>
    <xf numFmtId="0" fontId="0" fillId="2" borderId="54" xfId="0" applyNumberFormat="1" applyBorder="1" applyAlignment="1"/>
    <xf numFmtId="0" fontId="8" fillId="2" borderId="53" xfId="0" applyNumberFormat="1" applyFont="1" applyBorder="1" applyAlignment="1">
      <alignment vertical="center" wrapText="1"/>
    </xf>
    <xf numFmtId="0" fontId="0" fillId="2" borderId="17" xfId="0" applyNumberFormat="1" applyBorder="1" applyAlignment="1">
      <alignment vertical="center" wrapText="1"/>
    </xf>
    <xf numFmtId="0" fontId="0" fillId="2" borderId="18" xfId="0" applyNumberFormat="1" applyBorder="1" applyAlignment="1">
      <alignment vertical="center" wrapText="1"/>
    </xf>
  </cellXfs>
  <cellStyles count="110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3" xfId="81" xr:uid="{00000000-0005-0000-0000-000051000000}"/>
    <cellStyle name="Normal 4" xfId="82" xr:uid="{00000000-0005-0000-0000-000052000000}"/>
    <cellStyle name="Normal 5" xfId="83" xr:uid="{00000000-0005-0000-0000-000053000000}"/>
    <cellStyle name="Normal_Summary of Regional Project Unit Prices from 2008 Bid Opp Tabulations (circulated) 2" xfId="109" xr:uid="{B57BEEB5-4C19-4ED2-9BF9-47A4D11A6204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515"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autoPageBreaks="0"/>
  </sheetPr>
  <dimension ref="A1:H287"/>
  <sheetViews>
    <sheetView showZeros="0" tabSelected="1" showOutlineSymbols="0" view="pageBreakPreview" topLeftCell="B1" zoomScale="87" zoomScaleNormal="87" zoomScaleSheetLayoutView="87" workbookViewId="0">
      <selection activeCell="G9" sqref="G9"/>
    </sheetView>
  </sheetViews>
  <sheetFormatPr defaultColWidth="10.5546875" defaultRowHeight="15" x14ac:dyDescent="0.2"/>
  <cols>
    <col min="1" max="1" width="2.6640625" style="13" hidden="1" customWidth="1"/>
    <col min="2" max="2" width="8.77734375" style="6" customWidth="1"/>
    <col min="3" max="3" width="36.77734375" customWidth="1"/>
    <col min="4" max="4" width="12.77734375" style="15" customWidth="1"/>
    <col min="5" max="5" width="6.77734375" customWidth="1"/>
    <col min="6" max="6" width="11.77734375" customWidth="1"/>
    <col min="7" max="7" width="11.77734375" style="13" customWidth="1"/>
    <col min="8" max="8" width="16.77734375" style="13" customWidth="1"/>
    <col min="9" max="9" width="12.109375" customWidth="1"/>
    <col min="10" max="10" width="26.33203125" customWidth="1"/>
  </cols>
  <sheetData>
    <row r="1" spans="1:8" ht="15.75" x14ac:dyDescent="0.2">
      <c r="A1" s="23"/>
      <c r="B1" s="21" t="s">
        <v>0</v>
      </c>
      <c r="C1" s="22"/>
      <c r="D1" s="22"/>
      <c r="E1" s="22"/>
      <c r="F1" s="22"/>
      <c r="G1" s="23"/>
      <c r="H1" s="22"/>
    </row>
    <row r="2" spans="1:8" x14ac:dyDescent="0.2">
      <c r="A2" s="20"/>
      <c r="B2" s="7" t="s">
        <v>169</v>
      </c>
      <c r="C2" s="1"/>
      <c r="D2" s="1"/>
      <c r="E2" s="1"/>
      <c r="F2" s="1"/>
      <c r="G2" s="20"/>
      <c r="H2" s="1"/>
    </row>
    <row r="3" spans="1:8" x14ac:dyDescent="0.2">
      <c r="A3" s="9"/>
      <c r="B3" s="6" t="s">
        <v>1</v>
      </c>
      <c r="C3" s="24"/>
      <c r="D3" s="24"/>
      <c r="E3" s="24"/>
      <c r="F3" s="24"/>
      <c r="G3" s="36"/>
      <c r="H3" s="37"/>
    </row>
    <row r="4" spans="1:8" x14ac:dyDescent="0.2">
      <c r="A4" s="54" t="s">
        <v>24</v>
      </c>
      <c r="B4" s="8" t="s">
        <v>3</v>
      </c>
      <c r="C4" s="3" t="s">
        <v>4</v>
      </c>
      <c r="D4" s="2" t="s">
        <v>5</v>
      </c>
      <c r="E4" s="4" t="s">
        <v>6</v>
      </c>
      <c r="F4" s="4" t="s">
        <v>7</v>
      </c>
      <c r="G4" s="10" t="s">
        <v>8</v>
      </c>
      <c r="H4" s="2" t="s">
        <v>9</v>
      </c>
    </row>
    <row r="5" spans="1:8" ht="15.75" thickBot="1" x14ac:dyDescent="0.25">
      <c r="A5" s="14"/>
      <c r="B5" s="30"/>
      <c r="C5" s="31"/>
      <c r="D5" s="32" t="s">
        <v>10</v>
      </c>
      <c r="E5" s="33"/>
      <c r="F5" s="34" t="s">
        <v>11</v>
      </c>
      <c r="G5" s="35"/>
      <c r="H5" s="48"/>
    </row>
    <row r="6" spans="1:8" ht="36" customHeight="1" thickTop="1" thickBot="1" x14ac:dyDescent="0.25">
      <c r="A6" s="11"/>
      <c r="B6" s="184" t="s">
        <v>27</v>
      </c>
      <c r="C6" s="185"/>
      <c r="D6" s="185"/>
      <c r="E6" s="185"/>
      <c r="F6" s="186"/>
      <c r="G6" s="19"/>
      <c r="H6" s="180"/>
    </row>
    <row r="7" spans="1:8" s="27" customFormat="1" ht="48" customHeight="1" thickTop="1" thickBot="1" x14ac:dyDescent="0.25">
      <c r="A7" s="26"/>
      <c r="B7" s="73" t="s">
        <v>12</v>
      </c>
      <c r="C7" s="189" t="s">
        <v>328</v>
      </c>
      <c r="D7" s="190"/>
      <c r="E7" s="190"/>
      <c r="F7" s="191"/>
      <c r="G7" s="179"/>
      <c r="H7" s="179" t="s">
        <v>2</v>
      </c>
    </row>
    <row r="8" spans="1:8" ht="36" customHeight="1" thickTop="1" x14ac:dyDescent="0.2">
      <c r="A8" s="60"/>
      <c r="B8" s="74"/>
      <c r="C8" s="75" t="s">
        <v>19</v>
      </c>
      <c r="D8" s="76"/>
      <c r="E8" s="77" t="s">
        <v>2</v>
      </c>
      <c r="F8" s="77" t="s">
        <v>2</v>
      </c>
      <c r="G8" s="78" t="s">
        <v>2</v>
      </c>
      <c r="H8" s="78"/>
    </row>
    <row r="9" spans="1:8" ht="36" customHeight="1" x14ac:dyDescent="0.2">
      <c r="A9" s="79" t="s">
        <v>87</v>
      </c>
      <c r="B9" s="80" t="s">
        <v>170</v>
      </c>
      <c r="C9" s="81" t="s">
        <v>88</v>
      </c>
      <c r="D9" s="82" t="s">
        <v>329</v>
      </c>
      <c r="E9" s="83" t="s">
        <v>29</v>
      </c>
      <c r="F9" s="84">
        <v>3050</v>
      </c>
      <c r="G9" s="85"/>
      <c r="H9" s="86">
        <f t="shared" ref="H9:H12" si="0">ROUND(G9*F9,2)</f>
        <v>0</v>
      </c>
    </row>
    <row r="10" spans="1:8" ht="36" customHeight="1" x14ac:dyDescent="0.2">
      <c r="A10" s="87"/>
      <c r="B10" s="88" t="s">
        <v>30</v>
      </c>
      <c r="C10" s="89" t="s">
        <v>171</v>
      </c>
      <c r="D10" s="90" t="s">
        <v>330</v>
      </c>
      <c r="E10" s="91" t="s">
        <v>331</v>
      </c>
      <c r="F10" s="92">
        <v>10</v>
      </c>
      <c r="G10" s="61"/>
      <c r="H10" s="93">
        <f t="shared" si="0"/>
        <v>0</v>
      </c>
    </row>
    <row r="11" spans="1:8" ht="36" customHeight="1" x14ac:dyDescent="0.2">
      <c r="A11" s="87"/>
      <c r="B11" s="88" t="s">
        <v>92</v>
      </c>
      <c r="C11" s="89" t="s">
        <v>332</v>
      </c>
      <c r="D11" s="90" t="s">
        <v>333</v>
      </c>
      <c r="E11" s="91" t="s">
        <v>33</v>
      </c>
      <c r="F11" s="92">
        <v>10</v>
      </c>
      <c r="G11" s="61"/>
      <c r="H11" s="93">
        <f t="shared" si="0"/>
        <v>0</v>
      </c>
    </row>
    <row r="12" spans="1:8" ht="36" customHeight="1" x14ac:dyDescent="0.2">
      <c r="A12" s="94" t="s">
        <v>89</v>
      </c>
      <c r="B12" s="80" t="s">
        <v>93</v>
      </c>
      <c r="C12" s="81" t="s">
        <v>90</v>
      </c>
      <c r="D12" s="82" t="s">
        <v>329</v>
      </c>
      <c r="E12" s="83" t="s">
        <v>31</v>
      </c>
      <c r="F12" s="84">
        <v>5500</v>
      </c>
      <c r="G12" s="85"/>
      <c r="H12" s="86">
        <f t="shared" si="0"/>
        <v>0</v>
      </c>
    </row>
    <row r="13" spans="1:8" ht="36" customHeight="1" x14ac:dyDescent="0.2">
      <c r="A13" s="94" t="s">
        <v>91</v>
      </c>
      <c r="B13" s="80" t="s">
        <v>94</v>
      </c>
      <c r="C13" s="81" t="s">
        <v>334</v>
      </c>
      <c r="D13" s="82" t="s">
        <v>329</v>
      </c>
      <c r="E13" s="83"/>
      <c r="F13" s="84"/>
      <c r="G13" s="95"/>
      <c r="H13" s="86"/>
    </row>
    <row r="14" spans="1:8" ht="36" customHeight="1" x14ac:dyDescent="0.2">
      <c r="A14" s="94" t="s">
        <v>335</v>
      </c>
      <c r="B14" s="96" t="s">
        <v>32</v>
      </c>
      <c r="C14" s="81" t="s">
        <v>336</v>
      </c>
      <c r="D14" s="82" t="s">
        <v>2</v>
      </c>
      <c r="E14" s="83" t="s">
        <v>33</v>
      </c>
      <c r="F14" s="84">
        <v>240</v>
      </c>
      <c r="G14" s="85"/>
      <c r="H14" s="86">
        <f t="shared" ref="H14:H15" si="1">ROUND(G14*F14,2)</f>
        <v>0</v>
      </c>
    </row>
    <row r="15" spans="1:8" ht="36" customHeight="1" x14ac:dyDescent="0.2">
      <c r="A15" s="94" t="s">
        <v>337</v>
      </c>
      <c r="B15" s="96" t="s">
        <v>39</v>
      </c>
      <c r="C15" s="81" t="s">
        <v>338</v>
      </c>
      <c r="D15" s="82" t="s">
        <v>2</v>
      </c>
      <c r="E15" s="83" t="s">
        <v>33</v>
      </c>
      <c r="F15" s="84">
        <v>4500</v>
      </c>
      <c r="G15" s="85"/>
      <c r="H15" s="86">
        <f t="shared" si="1"/>
        <v>0</v>
      </c>
    </row>
    <row r="16" spans="1:8" s="27" customFormat="1" ht="36" customHeight="1" x14ac:dyDescent="0.2">
      <c r="A16" s="94" t="s">
        <v>34</v>
      </c>
      <c r="B16" s="80" t="s">
        <v>96</v>
      </c>
      <c r="C16" s="81" t="s">
        <v>35</v>
      </c>
      <c r="D16" s="82" t="s">
        <v>329</v>
      </c>
      <c r="E16" s="83"/>
      <c r="F16" s="84"/>
      <c r="G16" s="95"/>
      <c r="H16" s="86"/>
    </row>
    <row r="17" spans="1:8" ht="36" customHeight="1" x14ac:dyDescent="0.2">
      <c r="A17" s="94" t="s">
        <v>339</v>
      </c>
      <c r="B17" s="96" t="s">
        <v>32</v>
      </c>
      <c r="C17" s="81" t="s">
        <v>340</v>
      </c>
      <c r="D17" s="82" t="s">
        <v>2</v>
      </c>
      <c r="E17" s="83" t="s">
        <v>29</v>
      </c>
      <c r="F17" s="84">
        <v>780</v>
      </c>
      <c r="G17" s="85"/>
      <c r="H17" s="86">
        <f t="shared" ref="H17:H20" si="2">ROUND(G17*F17,2)</f>
        <v>0</v>
      </c>
    </row>
    <row r="18" spans="1:8" ht="36" customHeight="1" x14ac:dyDescent="0.2">
      <c r="A18" s="79" t="s">
        <v>36</v>
      </c>
      <c r="B18" s="80" t="s">
        <v>97</v>
      </c>
      <c r="C18" s="81" t="s">
        <v>37</v>
      </c>
      <c r="D18" s="82" t="s">
        <v>329</v>
      </c>
      <c r="E18" s="83" t="s">
        <v>31</v>
      </c>
      <c r="F18" s="84">
        <v>440</v>
      </c>
      <c r="G18" s="85"/>
      <c r="H18" s="86">
        <f t="shared" si="2"/>
        <v>0</v>
      </c>
    </row>
    <row r="19" spans="1:8" ht="36" customHeight="1" x14ac:dyDescent="0.2">
      <c r="A19" s="94" t="s">
        <v>95</v>
      </c>
      <c r="B19" s="80" t="s">
        <v>99</v>
      </c>
      <c r="C19" s="81" t="s">
        <v>341</v>
      </c>
      <c r="D19" s="82" t="s">
        <v>342</v>
      </c>
      <c r="E19" s="83"/>
      <c r="F19" s="84"/>
      <c r="G19" s="86"/>
      <c r="H19" s="86">
        <f t="shared" si="2"/>
        <v>0</v>
      </c>
    </row>
    <row r="20" spans="1:8" ht="36" customHeight="1" x14ac:dyDescent="0.2">
      <c r="A20" s="94" t="s">
        <v>343</v>
      </c>
      <c r="B20" s="96" t="s">
        <v>32</v>
      </c>
      <c r="C20" s="81" t="s">
        <v>344</v>
      </c>
      <c r="D20" s="82" t="s">
        <v>2</v>
      </c>
      <c r="E20" s="83" t="s">
        <v>31</v>
      </c>
      <c r="F20" s="84">
        <v>5500</v>
      </c>
      <c r="G20" s="85"/>
      <c r="H20" s="86">
        <f t="shared" si="2"/>
        <v>0</v>
      </c>
    </row>
    <row r="21" spans="1:8" ht="36" customHeight="1" x14ac:dyDescent="0.2">
      <c r="A21" s="94" t="s">
        <v>345</v>
      </c>
      <c r="B21" s="80" t="s">
        <v>100</v>
      </c>
      <c r="C21" s="81" t="s">
        <v>98</v>
      </c>
      <c r="D21" s="82" t="s">
        <v>346</v>
      </c>
      <c r="E21" s="83"/>
      <c r="F21" s="84"/>
      <c r="G21" s="95"/>
      <c r="H21" s="86"/>
    </row>
    <row r="22" spans="1:8" ht="36" customHeight="1" x14ac:dyDescent="0.2">
      <c r="A22" s="94" t="s">
        <v>347</v>
      </c>
      <c r="B22" s="96" t="s">
        <v>32</v>
      </c>
      <c r="C22" s="81" t="s">
        <v>348</v>
      </c>
      <c r="D22" s="82" t="s">
        <v>2</v>
      </c>
      <c r="E22" s="83" t="s">
        <v>31</v>
      </c>
      <c r="F22" s="84">
        <v>5500</v>
      </c>
      <c r="G22" s="85"/>
      <c r="H22" s="86">
        <f>ROUND(G22*F22,2)</f>
        <v>0</v>
      </c>
    </row>
    <row r="23" spans="1:8" ht="36" customHeight="1" x14ac:dyDescent="0.2">
      <c r="A23" s="60"/>
      <c r="B23" s="74"/>
      <c r="C23" s="97" t="s">
        <v>459</v>
      </c>
      <c r="D23" s="76"/>
      <c r="E23" s="98"/>
      <c r="F23" s="76"/>
      <c r="G23" s="78"/>
      <c r="H23" s="78"/>
    </row>
    <row r="24" spans="1:8" ht="36" customHeight="1" x14ac:dyDescent="0.2">
      <c r="A24" s="99" t="s">
        <v>66</v>
      </c>
      <c r="B24" s="80" t="s">
        <v>101</v>
      </c>
      <c r="C24" s="81" t="s">
        <v>67</v>
      </c>
      <c r="D24" s="82" t="s">
        <v>329</v>
      </c>
      <c r="E24" s="83"/>
      <c r="F24" s="84"/>
      <c r="G24" s="95"/>
      <c r="H24" s="86"/>
    </row>
    <row r="25" spans="1:8" s="27" customFormat="1" ht="36" customHeight="1" x14ac:dyDescent="0.2">
      <c r="A25" s="99" t="s">
        <v>68</v>
      </c>
      <c r="B25" s="96" t="s">
        <v>32</v>
      </c>
      <c r="C25" s="81" t="s">
        <v>69</v>
      </c>
      <c r="D25" s="82" t="s">
        <v>2</v>
      </c>
      <c r="E25" s="83" t="s">
        <v>31</v>
      </c>
      <c r="F25" s="84">
        <v>5025</v>
      </c>
      <c r="G25" s="85"/>
      <c r="H25" s="86">
        <f>ROUND(G25*F25,2)</f>
        <v>0</v>
      </c>
    </row>
    <row r="26" spans="1:8" s="27" customFormat="1" ht="36" customHeight="1" x14ac:dyDescent="0.2">
      <c r="A26" s="99" t="s">
        <v>172</v>
      </c>
      <c r="B26" s="96" t="s">
        <v>39</v>
      </c>
      <c r="C26" s="81" t="s">
        <v>173</v>
      </c>
      <c r="D26" s="82" t="s">
        <v>2</v>
      </c>
      <c r="E26" s="83" t="s">
        <v>31</v>
      </c>
      <c r="F26" s="84">
        <v>50</v>
      </c>
      <c r="G26" s="85"/>
      <c r="H26" s="86">
        <f>ROUND(G26*F26,2)</f>
        <v>0</v>
      </c>
    </row>
    <row r="27" spans="1:8" ht="36" customHeight="1" x14ac:dyDescent="0.2">
      <c r="A27" s="99" t="s">
        <v>40</v>
      </c>
      <c r="B27" s="80" t="s">
        <v>102</v>
      </c>
      <c r="C27" s="81" t="s">
        <v>41</v>
      </c>
      <c r="D27" s="82" t="s">
        <v>174</v>
      </c>
      <c r="E27" s="83"/>
      <c r="F27" s="84"/>
      <c r="G27" s="95"/>
      <c r="H27" s="86"/>
    </row>
    <row r="28" spans="1:8" ht="36" customHeight="1" x14ac:dyDescent="0.2">
      <c r="A28" s="99" t="s">
        <v>42</v>
      </c>
      <c r="B28" s="96" t="s">
        <v>32</v>
      </c>
      <c r="C28" s="81" t="s">
        <v>43</v>
      </c>
      <c r="D28" s="82" t="s">
        <v>2</v>
      </c>
      <c r="E28" s="83" t="s">
        <v>38</v>
      </c>
      <c r="F28" s="84">
        <v>15</v>
      </c>
      <c r="G28" s="85"/>
      <c r="H28" s="86">
        <f>ROUND(G28*F28,2)</f>
        <v>0</v>
      </c>
    </row>
    <row r="29" spans="1:8" ht="36" customHeight="1" x14ac:dyDescent="0.2">
      <c r="A29" s="99" t="s">
        <v>175</v>
      </c>
      <c r="B29" s="96" t="s">
        <v>39</v>
      </c>
      <c r="C29" s="81" t="s">
        <v>176</v>
      </c>
      <c r="D29" s="82" t="s">
        <v>2</v>
      </c>
      <c r="E29" s="83" t="s">
        <v>38</v>
      </c>
      <c r="F29" s="84">
        <v>200</v>
      </c>
      <c r="G29" s="85"/>
      <c r="H29" s="86">
        <f>ROUND(G29*F29,2)</f>
        <v>0</v>
      </c>
    </row>
    <row r="30" spans="1:8" ht="36" customHeight="1" x14ac:dyDescent="0.2">
      <c r="A30" s="99"/>
      <c r="B30" s="96" t="s">
        <v>49</v>
      </c>
      <c r="C30" s="81" t="s">
        <v>349</v>
      </c>
      <c r="D30" s="82" t="s">
        <v>2</v>
      </c>
      <c r="E30" s="83" t="s">
        <v>38</v>
      </c>
      <c r="F30" s="84">
        <v>155</v>
      </c>
      <c r="G30" s="85"/>
      <c r="H30" s="86">
        <f>ROUND(G30*F30,2)</f>
        <v>0</v>
      </c>
    </row>
    <row r="31" spans="1:8" ht="36" customHeight="1" x14ac:dyDescent="0.2">
      <c r="A31" s="99" t="s">
        <v>44</v>
      </c>
      <c r="B31" s="80" t="s">
        <v>108</v>
      </c>
      <c r="C31" s="81" t="s">
        <v>45</v>
      </c>
      <c r="D31" s="82" t="s">
        <v>174</v>
      </c>
      <c r="E31" s="83"/>
      <c r="F31" s="84"/>
      <c r="G31" s="95"/>
      <c r="H31" s="86"/>
    </row>
    <row r="32" spans="1:8" ht="36" customHeight="1" x14ac:dyDescent="0.2">
      <c r="A32" s="100" t="s">
        <v>177</v>
      </c>
      <c r="B32" s="101" t="s">
        <v>32</v>
      </c>
      <c r="C32" s="102" t="s">
        <v>178</v>
      </c>
      <c r="D32" s="101" t="s">
        <v>2</v>
      </c>
      <c r="E32" s="101" t="s">
        <v>38</v>
      </c>
      <c r="F32" s="84">
        <v>100</v>
      </c>
      <c r="G32" s="85"/>
      <c r="H32" s="86">
        <f>ROUND(G32*F32,2)</f>
        <v>0</v>
      </c>
    </row>
    <row r="33" spans="1:8" ht="36" customHeight="1" x14ac:dyDescent="0.2">
      <c r="A33" s="99" t="s">
        <v>46</v>
      </c>
      <c r="B33" s="96" t="s">
        <v>39</v>
      </c>
      <c r="C33" s="81" t="s">
        <v>47</v>
      </c>
      <c r="D33" s="82" t="s">
        <v>2</v>
      </c>
      <c r="E33" s="83" t="s">
        <v>38</v>
      </c>
      <c r="F33" s="84">
        <v>80</v>
      </c>
      <c r="G33" s="85"/>
      <c r="H33" s="86">
        <f>ROUND(G33*F33,2)</f>
        <v>0</v>
      </c>
    </row>
    <row r="34" spans="1:8" ht="36" customHeight="1" x14ac:dyDescent="0.2">
      <c r="A34" s="99" t="s">
        <v>164</v>
      </c>
      <c r="B34" s="80" t="s">
        <v>111</v>
      </c>
      <c r="C34" s="81" t="s">
        <v>165</v>
      </c>
      <c r="D34" s="82" t="s">
        <v>103</v>
      </c>
      <c r="E34" s="83"/>
      <c r="F34" s="84"/>
      <c r="G34" s="95"/>
      <c r="H34" s="86"/>
    </row>
    <row r="35" spans="1:8" s="27" customFormat="1" ht="36" customHeight="1" x14ac:dyDescent="0.2">
      <c r="A35" s="99" t="s">
        <v>166</v>
      </c>
      <c r="B35" s="96" t="s">
        <v>32</v>
      </c>
      <c r="C35" s="81" t="s">
        <v>104</v>
      </c>
      <c r="D35" s="82" t="s">
        <v>2</v>
      </c>
      <c r="E35" s="83" t="s">
        <v>31</v>
      </c>
      <c r="F35" s="84">
        <v>1650</v>
      </c>
      <c r="G35" s="85"/>
      <c r="H35" s="86">
        <f t="shared" ref="H35:H41" si="3">ROUND(G35*F35,2)</f>
        <v>0</v>
      </c>
    </row>
    <row r="36" spans="1:8" s="27" customFormat="1" ht="36" customHeight="1" x14ac:dyDescent="0.2">
      <c r="A36" s="99" t="s">
        <v>243</v>
      </c>
      <c r="B36" s="80" t="s">
        <v>115</v>
      </c>
      <c r="C36" s="81" t="s">
        <v>244</v>
      </c>
      <c r="D36" s="82" t="s">
        <v>350</v>
      </c>
      <c r="E36" s="83"/>
      <c r="F36" s="84"/>
      <c r="G36" s="95"/>
      <c r="H36" s="86"/>
    </row>
    <row r="37" spans="1:8" ht="36" customHeight="1" x14ac:dyDescent="0.2">
      <c r="A37" s="99" t="s">
        <v>245</v>
      </c>
      <c r="B37" s="96" t="s">
        <v>32</v>
      </c>
      <c r="C37" s="81" t="s">
        <v>351</v>
      </c>
      <c r="D37" s="82" t="s">
        <v>246</v>
      </c>
      <c r="E37" s="83"/>
      <c r="F37" s="84"/>
      <c r="G37" s="95"/>
      <c r="H37" s="86"/>
    </row>
    <row r="38" spans="1:8" ht="36" customHeight="1" x14ac:dyDescent="0.2">
      <c r="A38" s="99" t="s">
        <v>247</v>
      </c>
      <c r="B38" s="103" t="s">
        <v>105</v>
      </c>
      <c r="C38" s="81" t="s">
        <v>248</v>
      </c>
      <c r="D38" s="82"/>
      <c r="E38" s="83" t="s">
        <v>31</v>
      </c>
      <c r="F38" s="84">
        <v>55</v>
      </c>
      <c r="G38" s="85"/>
      <c r="H38" s="86">
        <f>ROUND(G38*F38,2)</f>
        <v>0</v>
      </c>
    </row>
    <row r="39" spans="1:8" ht="36" customHeight="1" x14ac:dyDescent="0.2">
      <c r="A39" s="99" t="s">
        <v>249</v>
      </c>
      <c r="B39" s="103" t="s">
        <v>106</v>
      </c>
      <c r="C39" s="81" t="s">
        <v>250</v>
      </c>
      <c r="D39" s="82"/>
      <c r="E39" s="83" t="s">
        <v>31</v>
      </c>
      <c r="F39" s="84">
        <v>18</v>
      </c>
      <c r="G39" s="85"/>
      <c r="H39" s="86">
        <f>ROUND(G39*F39,2)</f>
        <v>0</v>
      </c>
    </row>
    <row r="40" spans="1:8" s="27" customFormat="1" ht="36" customHeight="1" x14ac:dyDescent="0.2">
      <c r="A40" s="99" t="s">
        <v>275</v>
      </c>
      <c r="B40" s="80" t="s">
        <v>117</v>
      </c>
      <c r="C40" s="81" t="s">
        <v>277</v>
      </c>
      <c r="D40" s="82" t="s">
        <v>103</v>
      </c>
      <c r="E40" s="83" t="s">
        <v>31</v>
      </c>
      <c r="F40" s="104">
        <v>5</v>
      </c>
      <c r="G40" s="85"/>
      <c r="H40" s="86">
        <f t="shared" ref="H40" si="4">ROUND(G40*F40,2)</f>
        <v>0</v>
      </c>
    </row>
    <row r="41" spans="1:8" ht="36" customHeight="1" x14ac:dyDescent="0.2">
      <c r="A41" s="99" t="s">
        <v>313</v>
      </c>
      <c r="B41" s="80" t="s">
        <v>118</v>
      </c>
      <c r="C41" s="81" t="s">
        <v>314</v>
      </c>
      <c r="D41" s="82" t="s">
        <v>103</v>
      </c>
      <c r="E41" s="83" t="s">
        <v>31</v>
      </c>
      <c r="F41" s="84">
        <v>5</v>
      </c>
      <c r="G41" s="85"/>
      <c r="H41" s="86">
        <f t="shared" si="3"/>
        <v>0</v>
      </c>
    </row>
    <row r="42" spans="1:8" s="27" customFormat="1" ht="36" customHeight="1" x14ac:dyDescent="0.2">
      <c r="A42" s="99" t="s">
        <v>251</v>
      </c>
      <c r="B42" s="80" t="s">
        <v>123</v>
      </c>
      <c r="C42" s="81" t="s">
        <v>252</v>
      </c>
      <c r="D42" s="82" t="s">
        <v>253</v>
      </c>
      <c r="E42" s="83"/>
      <c r="F42" s="84"/>
      <c r="G42" s="95"/>
      <c r="H42" s="86"/>
    </row>
    <row r="43" spans="1:8" ht="36" customHeight="1" x14ac:dyDescent="0.2">
      <c r="A43" s="99" t="s">
        <v>352</v>
      </c>
      <c r="B43" s="96" t="s">
        <v>32</v>
      </c>
      <c r="C43" s="81" t="s">
        <v>353</v>
      </c>
      <c r="D43" s="82" t="s">
        <v>2</v>
      </c>
      <c r="E43" s="83" t="s">
        <v>48</v>
      </c>
      <c r="F43" s="84">
        <v>30</v>
      </c>
      <c r="G43" s="85"/>
      <c r="H43" s="86">
        <f t="shared" ref="H43:H46" si="5">ROUND(G43*F43,2)</f>
        <v>0</v>
      </c>
    </row>
    <row r="44" spans="1:8" ht="36" customHeight="1" x14ac:dyDescent="0.2">
      <c r="A44" s="99" t="s">
        <v>354</v>
      </c>
      <c r="B44" s="96" t="s">
        <v>39</v>
      </c>
      <c r="C44" s="81" t="s">
        <v>355</v>
      </c>
      <c r="D44" s="82" t="s">
        <v>2</v>
      </c>
      <c r="E44" s="83" t="s">
        <v>48</v>
      </c>
      <c r="F44" s="84">
        <v>15</v>
      </c>
      <c r="G44" s="85"/>
      <c r="H44" s="86">
        <f t="shared" si="5"/>
        <v>0</v>
      </c>
    </row>
    <row r="45" spans="1:8" ht="36" customHeight="1" x14ac:dyDescent="0.2">
      <c r="A45" s="99" t="s">
        <v>255</v>
      </c>
      <c r="B45" s="80" t="s">
        <v>125</v>
      </c>
      <c r="C45" s="81" t="s">
        <v>256</v>
      </c>
      <c r="D45" s="82" t="s">
        <v>257</v>
      </c>
      <c r="E45" s="83" t="s">
        <v>31</v>
      </c>
      <c r="F45" s="84">
        <v>15</v>
      </c>
      <c r="G45" s="85"/>
      <c r="H45" s="86">
        <f t="shared" si="5"/>
        <v>0</v>
      </c>
    </row>
    <row r="46" spans="1:8" ht="36" customHeight="1" x14ac:dyDescent="0.2">
      <c r="A46" s="79" t="s">
        <v>356</v>
      </c>
      <c r="B46" s="80" t="s">
        <v>128</v>
      </c>
      <c r="C46" s="81" t="s">
        <v>192</v>
      </c>
      <c r="D46" s="82" t="s">
        <v>257</v>
      </c>
      <c r="E46" s="83" t="s">
        <v>31</v>
      </c>
      <c r="F46" s="104">
        <v>8</v>
      </c>
      <c r="G46" s="85"/>
      <c r="H46" s="86">
        <f t="shared" si="5"/>
        <v>0</v>
      </c>
    </row>
    <row r="47" spans="1:8" ht="36" customHeight="1" x14ac:dyDescent="0.2">
      <c r="A47" s="99" t="s">
        <v>179</v>
      </c>
      <c r="B47" s="80" t="s">
        <v>133</v>
      </c>
      <c r="C47" s="81" t="s">
        <v>180</v>
      </c>
      <c r="D47" s="82" t="s">
        <v>357</v>
      </c>
      <c r="E47" s="105"/>
      <c r="F47" s="84"/>
      <c r="G47" s="95"/>
      <c r="H47" s="86"/>
    </row>
    <row r="48" spans="1:8" ht="36" customHeight="1" x14ac:dyDescent="0.2">
      <c r="A48" s="99" t="s">
        <v>258</v>
      </c>
      <c r="B48" s="96" t="s">
        <v>32</v>
      </c>
      <c r="C48" s="81" t="s">
        <v>259</v>
      </c>
      <c r="D48" s="82"/>
      <c r="E48" s="83"/>
      <c r="F48" s="84"/>
      <c r="G48" s="95"/>
      <c r="H48" s="86"/>
    </row>
    <row r="49" spans="1:8" ht="36" customHeight="1" x14ac:dyDescent="0.2">
      <c r="A49" s="99" t="s">
        <v>181</v>
      </c>
      <c r="B49" s="103" t="s">
        <v>105</v>
      </c>
      <c r="C49" s="81" t="s">
        <v>124</v>
      </c>
      <c r="D49" s="82"/>
      <c r="E49" s="83" t="s">
        <v>33</v>
      </c>
      <c r="F49" s="84">
        <v>75</v>
      </c>
      <c r="G49" s="85"/>
      <c r="H49" s="86">
        <f>ROUND(G49*F49,2)</f>
        <v>0</v>
      </c>
    </row>
    <row r="50" spans="1:8" ht="36" customHeight="1" x14ac:dyDescent="0.2">
      <c r="A50" s="99" t="s">
        <v>182</v>
      </c>
      <c r="B50" s="96" t="s">
        <v>39</v>
      </c>
      <c r="C50" s="81" t="s">
        <v>70</v>
      </c>
      <c r="D50" s="82"/>
      <c r="E50" s="83"/>
      <c r="F50" s="84"/>
      <c r="G50" s="95"/>
      <c r="H50" s="86"/>
    </row>
    <row r="51" spans="1:8" s="27" customFormat="1" ht="36" customHeight="1" x14ac:dyDescent="0.2">
      <c r="A51" s="99" t="s">
        <v>183</v>
      </c>
      <c r="B51" s="103" t="s">
        <v>105</v>
      </c>
      <c r="C51" s="81" t="s">
        <v>124</v>
      </c>
      <c r="D51" s="82"/>
      <c r="E51" s="83" t="s">
        <v>33</v>
      </c>
      <c r="F51" s="84">
        <v>10</v>
      </c>
      <c r="G51" s="85"/>
      <c r="H51" s="86">
        <f>ROUND(G51*F51,2)</f>
        <v>0</v>
      </c>
    </row>
    <row r="52" spans="1:8" s="64" customFormat="1" ht="36" customHeight="1" x14ac:dyDescent="0.2">
      <c r="A52" s="99" t="s">
        <v>184</v>
      </c>
      <c r="B52" s="80" t="s">
        <v>138</v>
      </c>
      <c r="C52" s="81" t="s">
        <v>185</v>
      </c>
      <c r="D52" s="82" t="s">
        <v>357</v>
      </c>
      <c r="E52" s="83" t="s">
        <v>31</v>
      </c>
      <c r="F52" s="84">
        <v>50</v>
      </c>
      <c r="G52" s="85"/>
      <c r="H52" s="86">
        <f>ROUND(G52*F52,2)</f>
        <v>0</v>
      </c>
    </row>
    <row r="53" spans="1:8" s="62" customFormat="1" ht="36" customHeight="1" x14ac:dyDescent="0.2">
      <c r="A53" s="99" t="s">
        <v>110</v>
      </c>
      <c r="B53" s="80" t="s">
        <v>140</v>
      </c>
      <c r="C53" s="81" t="s">
        <v>112</v>
      </c>
      <c r="D53" s="82" t="s">
        <v>260</v>
      </c>
      <c r="E53" s="83"/>
      <c r="F53" s="84"/>
      <c r="G53" s="95"/>
      <c r="H53" s="86"/>
    </row>
    <row r="54" spans="1:8" s="64" customFormat="1" ht="36" customHeight="1" x14ac:dyDescent="0.2">
      <c r="A54" s="99" t="s">
        <v>113</v>
      </c>
      <c r="B54" s="96" t="s">
        <v>32</v>
      </c>
      <c r="C54" s="81" t="s">
        <v>261</v>
      </c>
      <c r="D54" s="82" t="s">
        <v>2</v>
      </c>
      <c r="E54" s="83" t="s">
        <v>31</v>
      </c>
      <c r="F54" s="84">
        <v>500</v>
      </c>
      <c r="G54" s="85"/>
      <c r="H54" s="86">
        <f t="shared" ref="H54:H56" si="6">ROUND(G54*F54,2)</f>
        <v>0</v>
      </c>
    </row>
    <row r="55" spans="1:8" ht="36" customHeight="1" x14ac:dyDescent="0.2">
      <c r="A55" s="99" t="s">
        <v>262</v>
      </c>
      <c r="B55" s="96" t="s">
        <v>39</v>
      </c>
      <c r="C55" s="81" t="s">
        <v>263</v>
      </c>
      <c r="D55" s="82" t="s">
        <v>2</v>
      </c>
      <c r="E55" s="83" t="s">
        <v>31</v>
      </c>
      <c r="F55" s="84">
        <v>25</v>
      </c>
      <c r="G55" s="85"/>
      <c r="H55" s="86">
        <f t="shared" si="6"/>
        <v>0</v>
      </c>
    </row>
    <row r="56" spans="1:8" s="27" customFormat="1" ht="36" customHeight="1" x14ac:dyDescent="0.2">
      <c r="A56" s="99" t="s">
        <v>114</v>
      </c>
      <c r="B56" s="80" t="s">
        <v>143</v>
      </c>
      <c r="C56" s="81" t="s">
        <v>116</v>
      </c>
      <c r="D56" s="82" t="s">
        <v>186</v>
      </c>
      <c r="E56" s="83" t="s">
        <v>38</v>
      </c>
      <c r="F56" s="104">
        <v>28</v>
      </c>
      <c r="G56" s="85"/>
      <c r="H56" s="86">
        <f t="shared" si="6"/>
        <v>0</v>
      </c>
    </row>
    <row r="57" spans="1:8" ht="36" customHeight="1" x14ac:dyDescent="0.2">
      <c r="A57" s="60"/>
      <c r="B57" s="106"/>
      <c r="C57" s="97" t="s">
        <v>458</v>
      </c>
      <c r="D57" s="76"/>
      <c r="E57" s="77"/>
      <c r="F57" s="77"/>
      <c r="G57" s="60"/>
      <c r="H57" s="78"/>
    </row>
    <row r="58" spans="1:8" ht="36" customHeight="1" x14ac:dyDescent="0.2">
      <c r="A58" s="79" t="s">
        <v>51</v>
      </c>
      <c r="B58" s="80" t="s">
        <v>145</v>
      </c>
      <c r="C58" s="81" t="s">
        <v>52</v>
      </c>
      <c r="D58" s="82" t="s">
        <v>358</v>
      </c>
      <c r="E58" s="83"/>
      <c r="F58" s="104"/>
      <c r="G58" s="95"/>
      <c r="H58" s="107"/>
    </row>
    <row r="59" spans="1:8" ht="36" customHeight="1" x14ac:dyDescent="0.2">
      <c r="A59" s="79" t="s">
        <v>359</v>
      </c>
      <c r="B59" s="96" t="s">
        <v>32</v>
      </c>
      <c r="C59" s="81" t="s">
        <v>360</v>
      </c>
      <c r="D59" s="82" t="s">
        <v>2</v>
      </c>
      <c r="E59" s="83" t="s">
        <v>31</v>
      </c>
      <c r="F59" s="104">
        <v>290</v>
      </c>
      <c r="G59" s="85"/>
      <c r="H59" s="86">
        <f t="shared" ref="H59:H62" si="7">ROUND(G59*F59,2)</f>
        <v>0</v>
      </c>
    </row>
    <row r="60" spans="1:8" ht="36" customHeight="1" x14ac:dyDescent="0.2">
      <c r="A60" s="79" t="s">
        <v>359</v>
      </c>
      <c r="B60" s="96" t="s">
        <v>39</v>
      </c>
      <c r="C60" s="81" t="s">
        <v>361</v>
      </c>
      <c r="D60" s="82" t="s">
        <v>2</v>
      </c>
      <c r="E60" s="83" t="s">
        <v>31</v>
      </c>
      <c r="F60" s="104">
        <v>4350</v>
      </c>
      <c r="G60" s="85"/>
      <c r="H60" s="86">
        <f t="shared" si="7"/>
        <v>0</v>
      </c>
    </row>
    <row r="61" spans="1:8" ht="36" customHeight="1" x14ac:dyDescent="0.2">
      <c r="A61" s="79" t="s">
        <v>76</v>
      </c>
      <c r="B61" s="96" t="s">
        <v>49</v>
      </c>
      <c r="C61" s="81" t="s">
        <v>362</v>
      </c>
      <c r="D61" s="82" t="s">
        <v>2</v>
      </c>
      <c r="E61" s="83" t="s">
        <v>31</v>
      </c>
      <c r="F61" s="104">
        <v>40</v>
      </c>
      <c r="G61" s="85"/>
      <c r="H61" s="86">
        <f t="shared" si="7"/>
        <v>0</v>
      </c>
    </row>
    <row r="62" spans="1:8" s="27" customFormat="1" ht="36" customHeight="1" x14ac:dyDescent="0.2">
      <c r="A62" s="79" t="s">
        <v>315</v>
      </c>
      <c r="B62" s="96" t="s">
        <v>61</v>
      </c>
      <c r="C62" s="81" t="s">
        <v>363</v>
      </c>
      <c r="D62" s="82" t="s">
        <v>2</v>
      </c>
      <c r="E62" s="83" t="s">
        <v>31</v>
      </c>
      <c r="F62" s="104">
        <v>25</v>
      </c>
      <c r="G62" s="85"/>
      <c r="H62" s="86">
        <f t="shared" si="7"/>
        <v>0</v>
      </c>
    </row>
    <row r="63" spans="1:8" ht="36" customHeight="1" x14ac:dyDescent="0.2">
      <c r="A63" s="79" t="s">
        <v>77</v>
      </c>
      <c r="B63" s="80" t="s">
        <v>148</v>
      </c>
      <c r="C63" s="81" t="s">
        <v>78</v>
      </c>
      <c r="D63" s="82" t="s">
        <v>358</v>
      </c>
      <c r="E63" s="83"/>
      <c r="F63" s="104"/>
      <c r="G63" s="95"/>
      <c r="H63" s="107"/>
    </row>
    <row r="64" spans="1:8" ht="45" x14ac:dyDescent="0.2">
      <c r="A64" s="79" t="s">
        <v>364</v>
      </c>
      <c r="B64" s="96" t="s">
        <v>32</v>
      </c>
      <c r="C64" s="81" t="s">
        <v>365</v>
      </c>
      <c r="D64" s="82"/>
      <c r="E64" s="83" t="s">
        <v>31</v>
      </c>
      <c r="F64" s="104">
        <v>25</v>
      </c>
      <c r="G64" s="85"/>
      <c r="H64" s="86">
        <f t="shared" ref="H64:H67" si="8">ROUND(G64*F64,2)</f>
        <v>0</v>
      </c>
    </row>
    <row r="65" spans="1:8" ht="45" x14ac:dyDescent="0.2">
      <c r="A65" s="79" t="s">
        <v>366</v>
      </c>
      <c r="B65" s="96" t="s">
        <v>39</v>
      </c>
      <c r="C65" s="81" t="s">
        <v>367</v>
      </c>
      <c r="D65" s="82"/>
      <c r="E65" s="83" t="s">
        <v>31</v>
      </c>
      <c r="F65" s="104">
        <v>300</v>
      </c>
      <c r="G65" s="85"/>
      <c r="H65" s="86">
        <f t="shared" si="8"/>
        <v>0</v>
      </c>
    </row>
    <row r="66" spans="1:8" s="24" customFormat="1" ht="45" x14ac:dyDescent="0.2">
      <c r="A66" s="79" t="s">
        <v>368</v>
      </c>
      <c r="B66" s="96" t="s">
        <v>49</v>
      </c>
      <c r="C66" s="81" t="s">
        <v>369</v>
      </c>
      <c r="D66" s="82"/>
      <c r="E66" s="83" t="s">
        <v>31</v>
      </c>
      <c r="F66" s="104">
        <v>10</v>
      </c>
      <c r="G66" s="85"/>
      <c r="H66" s="86">
        <f t="shared" si="8"/>
        <v>0</v>
      </c>
    </row>
    <row r="67" spans="1:8" ht="45" x14ac:dyDescent="0.2">
      <c r="A67" s="79" t="s">
        <v>370</v>
      </c>
      <c r="B67" s="96" t="s">
        <v>61</v>
      </c>
      <c r="C67" s="81" t="s">
        <v>371</v>
      </c>
      <c r="D67" s="82"/>
      <c r="E67" s="83" t="s">
        <v>31</v>
      </c>
      <c r="F67" s="104">
        <v>10</v>
      </c>
      <c r="G67" s="85"/>
      <c r="H67" s="86">
        <f t="shared" si="8"/>
        <v>0</v>
      </c>
    </row>
    <row r="68" spans="1:8" ht="36" customHeight="1" x14ac:dyDescent="0.2">
      <c r="A68" s="79" t="s">
        <v>53</v>
      </c>
      <c r="B68" s="80" t="s">
        <v>151</v>
      </c>
      <c r="C68" s="81" t="s">
        <v>54</v>
      </c>
      <c r="D68" s="82" t="s">
        <v>358</v>
      </c>
      <c r="E68" s="83"/>
      <c r="F68" s="104"/>
      <c r="G68" s="95"/>
      <c r="H68" s="107"/>
    </row>
    <row r="69" spans="1:8" ht="36" customHeight="1" x14ac:dyDescent="0.2">
      <c r="A69" s="79" t="s">
        <v>372</v>
      </c>
      <c r="B69" s="96" t="s">
        <v>32</v>
      </c>
      <c r="C69" s="81" t="s">
        <v>373</v>
      </c>
      <c r="D69" s="82" t="s">
        <v>119</v>
      </c>
      <c r="E69" s="83" t="s">
        <v>48</v>
      </c>
      <c r="F69" s="84">
        <v>30</v>
      </c>
      <c r="G69" s="85"/>
      <c r="H69" s="86">
        <f t="shared" ref="H69:H79" si="9">ROUND(G69*F69,2)</f>
        <v>0</v>
      </c>
    </row>
    <row r="70" spans="1:8" ht="36" customHeight="1" x14ac:dyDescent="0.2">
      <c r="A70" s="79" t="s">
        <v>374</v>
      </c>
      <c r="B70" s="96" t="s">
        <v>39</v>
      </c>
      <c r="C70" s="81" t="s">
        <v>375</v>
      </c>
      <c r="D70" s="82" t="s">
        <v>50</v>
      </c>
      <c r="E70" s="83" t="s">
        <v>48</v>
      </c>
      <c r="F70" s="84">
        <v>10</v>
      </c>
      <c r="G70" s="85"/>
      <c r="H70" s="86">
        <f t="shared" si="9"/>
        <v>0</v>
      </c>
    </row>
    <row r="71" spans="1:8" ht="36" customHeight="1" x14ac:dyDescent="0.2">
      <c r="A71" s="79" t="s">
        <v>376</v>
      </c>
      <c r="B71" s="96" t="s">
        <v>49</v>
      </c>
      <c r="C71" s="81" t="s">
        <v>377</v>
      </c>
      <c r="D71" s="82" t="s">
        <v>188</v>
      </c>
      <c r="E71" s="83" t="s">
        <v>48</v>
      </c>
      <c r="F71" s="84">
        <v>500</v>
      </c>
      <c r="G71" s="85"/>
      <c r="H71" s="86">
        <f t="shared" si="9"/>
        <v>0</v>
      </c>
    </row>
    <row r="72" spans="1:8" ht="36" customHeight="1" x14ac:dyDescent="0.2">
      <c r="A72" s="79" t="s">
        <v>378</v>
      </c>
      <c r="B72" s="96" t="s">
        <v>61</v>
      </c>
      <c r="C72" s="81" t="s">
        <v>379</v>
      </c>
      <c r="D72" s="82" t="s">
        <v>109</v>
      </c>
      <c r="E72" s="83" t="s">
        <v>48</v>
      </c>
      <c r="F72" s="84">
        <v>10</v>
      </c>
      <c r="G72" s="85"/>
      <c r="H72" s="86">
        <f t="shared" si="9"/>
        <v>0</v>
      </c>
    </row>
    <row r="73" spans="1:8" ht="36" customHeight="1" x14ac:dyDescent="0.2">
      <c r="A73" s="79" t="s">
        <v>380</v>
      </c>
      <c r="B73" s="96" t="s">
        <v>65</v>
      </c>
      <c r="C73" s="81" t="s">
        <v>381</v>
      </c>
      <c r="D73" s="82" t="s">
        <v>109</v>
      </c>
      <c r="E73" s="83" t="s">
        <v>48</v>
      </c>
      <c r="F73" s="84">
        <v>70</v>
      </c>
      <c r="G73" s="85"/>
      <c r="H73" s="86">
        <f t="shared" si="9"/>
        <v>0</v>
      </c>
    </row>
    <row r="74" spans="1:8" ht="36" customHeight="1" x14ac:dyDescent="0.2">
      <c r="A74" s="79" t="s">
        <v>382</v>
      </c>
      <c r="B74" s="96" t="s">
        <v>120</v>
      </c>
      <c r="C74" s="81" t="s">
        <v>383</v>
      </c>
      <c r="D74" s="82" t="s">
        <v>254</v>
      </c>
      <c r="E74" s="83" t="s">
        <v>48</v>
      </c>
      <c r="F74" s="84">
        <v>9</v>
      </c>
      <c r="G74" s="85"/>
      <c r="H74" s="86">
        <f t="shared" si="9"/>
        <v>0</v>
      </c>
    </row>
    <row r="75" spans="1:8" ht="36" customHeight="1" x14ac:dyDescent="0.2">
      <c r="A75" s="79" t="s">
        <v>55</v>
      </c>
      <c r="B75" s="96" t="s">
        <v>121</v>
      </c>
      <c r="C75" s="81" t="s">
        <v>384</v>
      </c>
      <c r="D75" s="82" t="s">
        <v>122</v>
      </c>
      <c r="E75" s="83" t="s">
        <v>48</v>
      </c>
      <c r="F75" s="84">
        <v>100</v>
      </c>
      <c r="G75" s="85"/>
      <c r="H75" s="86">
        <f t="shared" si="9"/>
        <v>0</v>
      </c>
    </row>
    <row r="76" spans="1:8" ht="36" customHeight="1" x14ac:dyDescent="0.2">
      <c r="A76" s="79" t="s">
        <v>189</v>
      </c>
      <c r="B76" s="96" t="s">
        <v>190</v>
      </c>
      <c r="C76" s="81" t="s">
        <v>385</v>
      </c>
      <c r="D76" s="82" t="s">
        <v>122</v>
      </c>
      <c r="E76" s="83" t="s">
        <v>48</v>
      </c>
      <c r="F76" s="84">
        <v>15</v>
      </c>
      <c r="G76" s="85"/>
      <c r="H76" s="86">
        <f t="shared" si="9"/>
        <v>0</v>
      </c>
    </row>
    <row r="77" spans="1:8" ht="36" customHeight="1" x14ac:dyDescent="0.2">
      <c r="A77" s="79" t="s">
        <v>191</v>
      </c>
      <c r="B77" s="80" t="s">
        <v>152</v>
      </c>
      <c r="C77" s="81" t="s">
        <v>386</v>
      </c>
      <c r="D77" s="82" t="s">
        <v>358</v>
      </c>
      <c r="E77" s="83" t="s">
        <v>48</v>
      </c>
      <c r="F77" s="104">
        <v>1080</v>
      </c>
      <c r="G77" s="85"/>
      <c r="H77" s="86">
        <f t="shared" si="9"/>
        <v>0</v>
      </c>
    </row>
    <row r="78" spans="1:8" ht="36" customHeight="1" x14ac:dyDescent="0.2">
      <c r="A78" s="79" t="s">
        <v>168</v>
      </c>
      <c r="B78" s="88" t="s">
        <v>154</v>
      </c>
      <c r="C78" s="81" t="s">
        <v>387</v>
      </c>
      <c r="D78" s="82" t="s">
        <v>388</v>
      </c>
      <c r="E78" s="83" t="s">
        <v>31</v>
      </c>
      <c r="F78" s="104">
        <v>60</v>
      </c>
      <c r="G78" s="85"/>
      <c r="H78" s="86">
        <f t="shared" si="9"/>
        <v>0</v>
      </c>
    </row>
    <row r="79" spans="1:8" ht="36" customHeight="1" x14ac:dyDescent="0.2">
      <c r="A79" s="87"/>
      <c r="B79" s="80" t="s">
        <v>156</v>
      </c>
      <c r="C79" s="89" t="s">
        <v>389</v>
      </c>
      <c r="D79" s="90" t="s">
        <v>242</v>
      </c>
      <c r="E79" s="91" t="s">
        <v>31</v>
      </c>
      <c r="F79" s="108">
        <v>1625</v>
      </c>
      <c r="G79" s="61"/>
      <c r="H79" s="93">
        <f t="shared" si="9"/>
        <v>0</v>
      </c>
    </row>
    <row r="80" spans="1:8" ht="36" customHeight="1" x14ac:dyDescent="0.2">
      <c r="A80" s="99" t="s">
        <v>390</v>
      </c>
      <c r="B80" s="80" t="s">
        <v>157</v>
      </c>
      <c r="C80" s="81" t="s">
        <v>391</v>
      </c>
      <c r="D80" s="82" t="s">
        <v>187</v>
      </c>
      <c r="E80" s="83" t="s">
        <v>31</v>
      </c>
      <c r="F80" s="104">
        <v>225</v>
      </c>
      <c r="G80" s="85"/>
      <c r="H80" s="86">
        <f>ROUND(G80*F80,2)</f>
        <v>0</v>
      </c>
    </row>
    <row r="81" spans="1:8" ht="36" customHeight="1" x14ac:dyDescent="0.2">
      <c r="A81" s="79" t="s">
        <v>316</v>
      </c>
      <c r="B81" s="80" t="s">
        <v>158</v>
      </c>
      <c r="C81" s="81" t="s">
        <v>317</v>
      </c>
      <c r="D81" s="82" t="s">
        <v>357</v>
      </c>
      <c r="E81" s="105"/>
      <c r="F81" s="84"/>
      <c r="G81" s="95"/>
      <c r="H81" s="107"/>
    </row>
    <row r="82" spans="1:8" ht="36" customHeight="1" x14ac:dyDescent="0.2">
      <c r="A82" s="79" t="s">
        <v>318</v>
      </c>
      <c r="B82" s="96" t="s">
        <v>32</v>
      </c>
      <c r="C82" s="81" t="s">
        <v>70</v>
      </c>
      <c r="D82" s="82"/>
      <c r="E82" s="83"/>
      <c r="F82" s="84"/>
      <c r="G82" s="95"/>
      <c r="H82" s="107"/>
    </row>
    <row r="83" spans="1:8" ht="36" customHeight="1" x14ac:dyDescent="0.2">
      <c r="A83" s="79" t="s">
        <v>319</v>
      </c>
      <c r="B83" s="103" t="s">
        <v>105</v>
      </c>
      <c r="C83" s="81" t="s">
        <v>124</v>
      </c>
      <c r="D83" s="82"/>
      <c r="E83" s="83" t="s">
        <v>33</v>
      </c>
      <c r="F83" s="84">
        <v>15</v>
      </c>
      <c r="G83" s="85"/>
      <c r="H83" s="86">
        <f>ROUND(G83*F83,2)</f>
        <v>0</v>
      </c>
    </row>
    <row r="84" spans="1:8" ht="36" customHeight="1" x14ac:dyDescent="0.2">
      <c r="A84" s="60"/>
      <c r="B84" s="106"/>
      <c r="C84" s="97" t="s">
        <v>20</v>
      </c>
      <c r="D84" s="76"/>
      <c r="E84" s="109"/>
      <c r="F84" s="77"/>
      <c r="G84" s="78"/>
      <c r="H84" s="78"/>
    </row>
    <row r="85" spans="1:8" ht="36" customHeight="1" x14ac:dyDescent="0.2">
      <c r="A85" s="79" t="s">
        <v>56</v>
      </c>
      <c r="B85" s="80" t="s">
        <v>159</v>
      </c>
      <c r="C85" s="81" t="s">
        <v>57</v>
      </c>
      <c r="D85" s="82" t="s">
        <v>126</v>
      </c>
      <c r="E85" s="83" t="s">
        <v>48</v>
      </c>
      <c r="F85" s="104">
        <v>200</v>
      </c>
      <c r="G85" s="85"/>
      <c r="H85" s="86">
        <f>ROUND(G85*F85,2)</f>
        <v>0</v>
      </c>
    </row>
    <row r="86" spans="1:8" ht="36" customHeight="1" x14ac:dyDescent="0.2">
      <c r="A86" s="60"/>
      <c r="B86" s="106"/>
      <c r="C86" s="97" t="s">
        <v>21</v>
      </c>
      <c r="D86" s="76"/>
      <c r="E86" s="109"/>
      <c r="F86" s="77"/>
      <c r="G86" s="78"/>
      <c r="H86" s="78"/>
    </row>
    <row r="87" spans="1:8" ht="36" customHeight="1" x14ac:dyDescent="0.2">
      <c r="A87" s="79" t="s">
        <v>127</v>
      </c>
      <c r="B87" s="80" t="s">
        <v>195</v>
      </c>
      <c r="C87" s="81" t="s">
        <v>129</v>
      </c>
      <c r="D87" s="82" t="s">
        <v>130</v>
      </c>
      <c r="E87" s="83"/>
      <c r="F87" s="104"/>
      <c r="G87" s="95"/>
      <c r="H87" s="107"/>
    </row>
    <row r="88" spans="1:8" ht="36" customHeight="1" x14ac:dyDescent="0.2">
      <c r="A88" s="79" t="s">
        <v>312</v>
      </c>
      <c r="B88" s="96" t="s">
        <v>32</v>
      </c>
      <c r="C88" s="81" t="s">
        <v>131</v>
      </c>
      <c r="D88" s="82"/>
      <c r="E88" s="83" t="s">
        <v>38</v>
      </c>
      <c r="F88" s="104">
        <v>8</v>
      </c>
      <c r="G88" s="85"/>
      <c r="H88" s="86">
        <f>ROUND(G88*F88,2)</f>
        <v>0</v>
      </c>
    </row>
    <row r="89" spans="1:8" ht="36" customHeight="1" x14ac:dyDescent="0.2">
      <c r="A89" s="79" t="s">
        <v>132</v>
      </c>
      <c r="B89" s="80" t="s">
        <v>200</v>
      </c>
      <c r="C89" s="81" t="s">
        <v>134</v>
      </c>
      <c r="D89" s="82" t="s">
        <v>130</v>
      </c>
      <c r="E89" s="83"/>
      <c r="F89" s="104"/>
      <c r="G89" s="95"/>
      <c r="H89" s="107"/>
    </row>
    <row r="90" spans="1:8" ht="36" customHeight="1" x14ac:dyDescent="0.2">
      <c r="A90" s="79" t="s">
        <v>135</v>
      </c>
      <c r="B90" s="96" t="s">
        <v>32</v>
      </c>
      <c r="C90" s="81" t="s">
        <v>136</v>
      </c>
      <c r="D90" s="82"/>
      <c r="E90" s="83"/>
      <c r="F90" s="104"/>
      <c r="G90" s="95"/>
      <c r="H90" s="107"/>
    </row>
    <row r="91" spans="1:8" ht="36" customHeight="1" x14ac:dyDescent="0.2">
      <c r="A91" s="79" t="s">
        <v>137</v>
      </c>
      <c r="B91" s="103" t="s">
        <v>105</v>
      </c>
      <c r="C91" s="81" t="s">
        <v>320</v>
      </c>
      <c r="D91" s="82"/>
      <c r="E91" s="83" t="s">
        <v>48</v>
      </c>
      <c r="F91" s="110">
        <v>60</v>
      </c>
      <c r="G91" s="85"/>
      <c r="H91" s="86">
        <f>ROUND(G91*F91,2)</f>
        <v>0</v>
      </c>
    </row>
    <row r="92" spans="1:8" ht="36" customHeight="1" x14ac:dyDescent="0.2">
      <c r="A92" s="79" t="s">
        <v>193</v>
      </c>
      <c r="B92" s="103" t="s">
        <v>106</v>
      </c>
      <c r="C92" s="81" t="s">
        <v>392</v>
      </c>
      <c r="D92" s="82"/>
      <c r="E92" s="83" t="s">
        <v>48</v>
      </c>
      <c r="F92" s="110">
        <v>6</v>
      </c>
      <c r="G92" s="85"/>
      <c r="H92" s="86">
        <f>ROUND(G92*F92,2)</f>
        <v>0</v>
      </c>
    </row>
    <row r="93" spans="1:8" ht="36" customHeight="1" x14ac:dyDescent="0.2">
      <c r="A93" s="79" t="s">
        <v>194</v>
      </c>
      <c r="B93" s="80" t="s">
        <v>201</v>
      </c>
      <c r="C93" s="81" t="s">
        <v>196</v>
      </c>
      <c r="D93" s="82" t="s">
        <v>130</v>
      </c>
      <c r="E93" s="83"/>
      <c r="F93" s="104"/>
      <c r="G93" s="95"/>
      <c r="H93" s="107"/>
    </row>
    <row r="94" spans="1:8" ht="36" customHeight="1" x14ac:dyDescent="0.2">
      <c r="A94" s="79" t="s">
        <v>197</v>
      </c>
      <c r="B94" s="96" t="s">
        <v>32</v>
      </c>
      <c r="C94" s="81" t="s">
        <v>167</v>
      </c>
      <c r="D94" s="82"/>
      <c r="E94" s="83"/>
      <c r="F94" s="104"/>
      <c r="G94" s="95"/>
      <c r="H94" s="107"/>
    </row>
    <row r="95" spans="1:8" ht="36" customHeight="1" x14ac:dyDescent="0.2">
      <c r="A95" s="79" t="s">
        <v>198</v>
      </c>
      <c r="B95" s="103" t="s">
        <v>105</v>
      </c>
      <c r="C95" s="81" t="s">
        <v>199</v>
      </c>
      <c r="D95" s="82"/>
      <c r="E95" s="83" t="s">
        <v>72</v>
      </c>
      <c r="F95" s="110">
        <v>17.2</v>
      </c>
      <c r="G95" s="85"/>
      <c r="H95" s="86">
        <f>ROUND(G95*F95,2)</f>
        <v>0</v>
      </c>
    </row>
    <row r="96" spans="1:8" ht="36" customHeight="1" x14ac:dyDescent="0.2">
      <c r="A96" s="79" t="s">
        <v>79</v>
      </c>
      <c r="B96" s="80" t="s">
        <v>202</v>
      </c>
      <c r="C96" s="111" t="s">
        <v>264</v>
      </c>
      <c r="D96" s="112" t="s">
        <v>266</v>
      </c>
      <c r="E96" s="83"/>
      <c r="F96" s="104"/>
      <c r="G96" s="95"/>
      <c r="H96" s="107"/>
    </row>
    <row r="97" spans="1:8" ht="36" customHeight="1" x14ac:dyDescent="0.2">
      <c r="A97" s="79" t="s">
        <v>80</v>
      </c>
      <c r="B97" s="96" t="s">
        <v>32</v>
      </c>
      <c r="C97" s="113" t="s">
        <v>302</v>
      </c>
      <c r="D97" s="82"/>
      <c r="E97" s="83" t="s">
        <v>38</v>
      </c>
      <c r="F97" s="104">
        <v>7</v>
      </c>
      <c r="G97" s="85"/>
      <c r="H97" s="86">
        <f t="shared" ref="H97:H98" si="10">ROUND(G97*F97,2)</f>
        <v>0</v>
      </c>
    </row>
    <row r="98" spans="1:8" ht="36" customHeight="1" x14ac:dyDescent="0.2">
      <c r="A98" s="79" t="s">
        <v>81</v>
      </c>
      <c r="B98" s="96" t="s">
        <v>39</v>
      </c>
      <c r="C98" s="113" t="s">
        <v>303</v>
      </c>
      <c r="D98" s="82"/>
      <c r="E98" s="83" t="s">
        <v>38</v>
      </c>
      <c r="F98" s="104">
        <v>7</v>
      </c>
      <c r="G98" s="85"/>
      <c r="H98" s="86">
        <f t="shared" si="10"/>
        <v>0</v>
      </c>
    </row>
    <row r="99" spans="1:8" ht="36" customHeight="1" x14ac:dyDescent="0.2">
      <c r="A99" s="79" t="s">
        <v>139</v>
      </c>
      <c r="B99" s="80" t="s">
        <v>205</v>
      </c>
      <c r="C99" s="114" t="s">
        <v>141</v>
      </c>
      <c r="D99" s="82" t="s">
        <v>130</v>
      </c>
      <c r="E99" s="83"/>
      <c r="F99" s="104"/>
      <c r="G99" s="95"/>
      <c r="H99" s="107"/>
    </row>
    <row r="100" spans="1:8" ht="36" customHeight="1" x14ac:dyDescent="0.2">
      <c r="A100" s="79" t="s">
        <v>142</v>
      </c>
      <c r="B100" s="96" t="s">
        <v>32</v>
      </c>
      <c r="C100" s="114" t="s">
        <v>393</v>
      </c>
      <c r="D100" s="82"/>
      <c r="E100" s="83"/>
      <c r="F100" s="104"/>
      <c r="G100" s="95"/>
      <c r="H100" s="107"/>
    </row>
    <row r="101" spans="1:8" ht="36" customHeight="1" x14ac:dyDescent="0.2">
      <c r="A101" s="79" t="s">
        <v>394</v>
      </c>
      <c r="B101" s="103" t="s">
        <v>105</v>
      </c>
      <c r="C101" s="81" t="s">
        <v>395</v>
      </c>
      <c r="D101" s="82"/>
      <c r="E101" s="83" t="s">
        <v>38</v>
      </c>
      <c r="F101" s="104">
        <v>2</v>
      </c>
      <c r="G101" s="85"/>
      <c r="H101" s="86">
        <f t="shared" ref="H101:H108" si="11">ROUND(G101*F101,2)</f>
        <v>0</v>
      </c>
    </row>
    <row r="102" spans="1:8" ht="36" customHeight="1" x14ac:dyDescent="0.2">
      <c r="A102" s="115" t="s">
        <v>396</v>
      </c>
      <c r="B102" s="103" t="s">
        <v>106</v>
      </c>
      <c r="C102" s="81" t="s">
        <v>397</v>
      </c>
      <c r="D102" s="82"/>
      <c r="E102" s="83" t="s">
        <v>38</v>
      </c>
      <c r="F102" s="104">
        <v>4</v>
      </c>
      <c r="G102" s="85"/>
      <c r="H102" s="86">
        <f t="shared" si="11"/>
        <v>0</v>
      </c>
    </row>
    <row r="103" spans="1:8" ht="36" customHeight="1" x14ac:dyDescent="0.2">
      <c r="A103" s="115" t="s">
        <v>396</v>
      </c>
      <c r="B103" s="103" t="s">
        <v>107</v>
      </c>
      <c r="C103" s="81" t="s">
        <v>398</v>
      </c>
      <c r="D103" s="82"/>
      <c r="E103" s="83" t="s">
        <v>38</v>
      </c>
      <c r="F103" s="104">
        <v>2</v>
      </c>
      <c r="G103" s="85"/>
      <c r="H103" s="86">
        <f t="shared" si="11"/>
        <v>0</v>
      </c>
    </row>
    <row r="104" spans="1:8" ht="36" customHeight="1" x14ac:dyDescent="0.2">
      <c r="A104" s="79" t="s">
        <v>204</v>
      </c>
      <c r="B104" s="80" t="s">
        <v>207</v>
      </c>
      <c r="C104" s="81" t="s">
        <v>206</v>
      </c>
      <c r="D104" s="82" t="s">
        <v>130</v>
      </c>
      <c r="E104" s="83" t="s">
        <v>38</v>
      </c>
      <c r="F104" s="104">
        <v>8</v>
      </c>
      <c r="G104" s="85"/>
      <c r="H104" s="86">
        <f t="shared" si="11"/>
        <v>0</v>
      </c>
    </row>
    <row r="105" spans="1:8" ht="36" customHeight="1" x14ac:dyDescent="0.2">
      <c r="A105" s="79" t="s">
        <v>144</v>
      </c>
      <c r="B105" s="80" t="s">
        <v>208</v>
      </c>
      <c r="C105" s="81" t="s">
        <v>146</v>
      </c>
      <c r="D105" s="82" t="s">
        <v>130</v>
      </c>
      <c r="E105" s="83" t="s">
        <v>38</v>
      </c>
      <c r="F105" s="104">
        <v>2</v>
      </c>
      <c r="G105" s="85"/>
      <c r="H105" s="86">
        <f t="shared" si="11"/>
        <v>0</v>
      </c>
    </row>
    <row r="106" spans="1:8" ht="36" customHeight="1" x14ac:dyDescent="0.2">
      <c r="A106" s="116"/>
      <c r="B106" s="80" t="s">
        <v>211</v>
      </c>
      <c r="C106" s="81" t="s">
        <v>209</v>
      </c>
      <c r="D106" s="82" t="s">
        <v>130</v>
      </c>
      <c r="E106" s="109"/>
      <c r="F106" s="117"/>
      <c r="G106" s="118"/>
      <c r="H106" s="118"/>
    </row>
    <row r="107" spans="1:8" ht="36" customHeight="1" x14ac:dyDescent="0.2">
      <c r="A107" s="116"/>
      <c r="B107" s="119" t="s">
        <v>32</v>
      </c>
      <c r="C107" s="81" t="s">
        <v>210</v>
      </c>
      <c r="D107" s="82"/>
      <c r="E107" s="83" t="s">
        <v>38</v>
      </c>
      <c r="F107" s="108">
        <v>8</v>
      </c>
      <c r="G107" s="61"/>
      <c r="H107" s="120">
        <f>ROUND(G107*F107,2)</f>
        <v>0</v>
      </c>
    </row>
    <row r="108" spans="1:8" ht="36" customHeight="1" x14ac:dyDescent="0.2">
      <c r="A108" s="79" t="s">
        <v>147</v>
      </c>
      <c r="B108" s="80" t="s">
        <v>212</v>
      </c>
      <c r="C108" s="81" t="s">
        <v>149</v>
      </c>
      <c r="D108" s="82" t="s">
        <v>150</v>
      </c>
      <c r="E108" s="83" t="s">
        <v>48</v>
      </c>
      <c r="F108" s="104">
        <v>96</v>
      </c>
      <c r="G108" s="85"/>
      <c r="H108" s="86">
        <f t="shared" si="11"/>
        <v>0</v>
      </c>
    </row>
    <row r="109" spans="1:8" ht="36" customHeight="1" x14ac:dyDescent="0.2">
      <c r="A109" s="60"/>
      <c r="B109" s="121"/>
      <c r="C109" s="97" t="s">
        <v>22</v>
      </c>
      <c r="D109" s="76"/>
      <c r="E109" s="109"/>
      <c r="F109" s="77"/>
      <c r="G109" s="78"/>
      <c r="H109" s="78"/>
    </row>
    <row r="110" spans="1:8" ht="36" customHeight="1" x14ac:dyDescent="0.2">
      <c r="A110" s="79" t="s">
        <v>58</v>
      </c>
      <c r="B110" s="80" t="s">
        <v>213</v>
      </c>
      <c r="C110" s="113" t="s">
        <v>265</v>
      </c>
      <c r="D110" s="112" t="s">
        <v>266</v>
      </c>
      <c r="E110" s="83" t="s">
        <v>38</v>
      </c>
      <c r="F110" s="104">
        <v>7</v>
      </c>
      <c r="G110" s="85"/>
      <c r="H110" s="86">
        <f>ROUND(G110*F110,2)</f>
        <v>0</v>
      </c>
    </row>
    <row r="111" spans="1:8" ht="36" customHeight="1" x14ac:dyDescent="0.2">
      <c r="A111" s="79" t="s">
        <v>71</v>
      </c>
      <c r="B111" s="80" t="s">
        <v>216</v>
      </c>
      <c r="C111" s="81" t="s">
        <v>82</v>
      </c>
      <c r="D111" s="82" t="s">
        <v>130</v>
      </c>
      <c r="E111" s="83"/>
      <c r="F111" s="104"/>
      <c r="G111" s="86"/>
      <c r="H111" s="107"/>
    </row>
    <row r="112" spans="1:8" ht="36" customHeight="1" x14ac:dyDescent="0.2">
      <c r="A112" s="79" t="s">
        <v>83</v>
      </c>
      <c r="B112" s="96" t="s">
        <v>32</v>
      </c>
      <c r="C112" s="81" t="s">
        <v>153</v>
      </c>
      <c r="D112" s="82"/>
      <c r="E112" s="83" t="s">
        <v>72</v>
      </c>
      <c r="F112" s="110">
        <v>1</v>
      </c>
      <c r="G112" s="85"/>
      <c r="H112" s="86">
        <f>ROUND(G112*F112,2)</f>
        <v>0</v>
      </c>
    </row>
    <row r="113" spans="1:8" ht="36" customHeight="1" x14ac:dyDescent="0.2">
      <c r="A113" s="79" t="s">
        <v>59</v>
      </c>
      <c r="B113" s="80" t="s">
        <v>219</v>
      </c>
      <c r="C113" s="113" t="s">
        <v>267</v>
      </c>
      <c r="D113" s="112" t="s">
        <v>266</v>
      </c>
      <c r="E113" s="83"/>
      <c r="F113" s="104"/>
      <c r="G113" s="95"/>
      <c r="H113" s="107"/>
    </row>
    <row r="114" spans="1:8" ht="36" customHeight="1" x14ac:dyDescent="0.2">
      <c r="A114" s="79" t="s">
        <v>222</v>
      </c>
      <c r="B114" s="96" t="s">
        <v>32</v>
      </c>
      <c r="C114" s="81" t="s">
        <v>223</v>
      </c>
      <c r="D114" s="82"/>
      <c r="E114" s="83" t="s">
        <v>38</v>
      </c>
      <c r="F114" s="104">
        <v>1</v>
      </c>
      <c r="G114" s="85"/>
      <c r="H114" s="86">
        <f t="shared" ref="H114:H120" si="12">ROUND(G114*F114,2)</f>
        <v>0</v>
      </c>
    </row>
    <row r="115" spans="1:8" ht="36" customHeight="1" x14ac:dyDescent="0.2">
      <c r="A115" s="79" t="s">
        <v>60</v>
      </c>
      <c r="B115" s="96" t="s">
        <v>39</v>
      </c>
      <c r="C115" s="81" t="s">
        <v>155</v>
      </c>
      <c r="D115" s="82"/>
      <c r="E115" s="83" t="s">
        <v>38</v>
      </c>
      <c r="F115" s="104">
        <v>5</v>
      </c>
      <c r="G115" s="85"/>
      <c r="H115" s="86">
        <f t="shared" si="12"/>
        <v>0</v>
      </c>
    </row>
    <row r="116" spans="1:8" ht="36" customHeight="1" x14ac:dyDescent="0.2">
      <c r="A116" s="79" t="s">
        <v>224</v>
      </c>
      <c r="B116" s="96" t="s">
        <v>49</v>
      </c>
      <c r="C116" s="81" t="s">
        <v>225</v>
      </c>
      <c r="D116" s="82"/>
      <c r="E116" s="83" t="s">
        <v>38</v>
      </c>
      <c r="F116" s="104">
        <v>1</v>
      </c>
      <c r="G116" s="85"/>
      <c r="H116" s="86">
        <f t="shared" si="12"/>
        <v>0</v>
      </c>
    </row>
    <row r="117" spans="1:8" ht="36" customHeight="1" x14ac:dyDescent="0.2">
      <c r="A117" s="79" t="s">
        <v>73</v>
      </c>
      <c r="B117" s="80" t="s">
        <v>220</v>
      </c>
      <c r="C117" s="81" t="s">
        <v>84</v>
      </c>
      <c r="D117" s="112" t="s">
        <v>266</v>
      </c>
      <c r="E117" s="83" t="s">
        <v>38</v>
      </c>
      <c r="F117" s="104">
        <v>6</v>
      </c>
      <c r="G117" s="85"/>
      <c r="H117" s="86">
        <f t="shared" si="12"/>
        <v>0</v>
      </c>
    </row>
    <row r="118" spans="1:8" ht="36" customHeight="1" x14ac:dyDescent="0.2">
      <c r="A118" s="79" t="s">
        <v>74</v>
      </c>
      <c r="B118" s="80" t="s">
        <v>221</v>
      </c>
      <c r="C118" s="81" t="s">
        <v>85</v>
      </c>
      <c r="D118" s="112" t="s">
        <v>266</v>
      </c>
      <c r="E118" s="83" t="s">
        <v>38</v>
      </c>
      <c r="F118" s="104">
        <v>3</v>
      </c>
      <c r="G118" s="85"/>
      <c r="H118" s="86">
        <f t="shared" si="12"/>
        <v>0</v>
      </c>
    </row>
    <row r="119" spans="1:8" ht="36" customHeight="1" x14ac:dyDescent="0.2">
      <c r="A119" s="79" t="s">
        <v>75</v>
      </c>
      <c r="B119" s="80" t="s">
        <v>226</v>
      </c>
      <c r="C119" s="81" t="s">
        <v>86</v>
      </c>
      <c r="D119" s="112" t="s">
        <v>266</v>
      </c>
      <c r="E119" s="83" t="s">
        <v>38</v>
      </c>
      <c r="F119" s="104">
        <v>45</v>
      </c>
      <c r="G119" s="85"/>
      <c r="H119" s="86">
        <f t="shared" si="12"/>
        <v>0</v>
      </c>
    </row>
    <row r="120" spans="1:8" ht="36" customHeight="1" x14ac:dyDescent="0.2">
      <c r="A120" s="115" t="s">
        <v>296</v>
      </c>
      <c r="B120" s="122" t="s">
        <v>227</v>
      </c>
      <c r="C120" s="113" t="s">
        <v>298</v>
      </c>
      <c r="D120" s="112" t="s">
        <v>266</v>
      </c>
      <c r="E120" s="123" t="s">
        <v>38</v>
      </c>
      <c r="F120" s="124">
        <v>10</v>
      </c>
      <c r="G120" s="125"/>
      <c r="H120" s="126">
        <f t="shared" si="12"/>
        <v>0</v>
      </c>
    </row>
    <row r="121" spans="1:8" ht="36" customHeight="1" x14ac:dyDescent="0.2">
      <c r="A121" s="60"/>
      <c r="B121" s="74"/>
      <c r="C121" s="97" t="s">
        <v>23</v>
      </c>
      <c r="D121" s="76"/>
      <c r="E121" s="98"/>
      <c r="F121" s="76"/>
      <c r="G121" s="78"/>
      <c r="H121" s="78"/>
    </row>
    <row r="122" spans="1:8" ht="36" customHeight="1" x14ac:dyDescent="0.2">
      <c r="A122" s="99" t="s">
        <v>62</v>
      </c>
      <c r="B122" s="80" t="s">
        <v>228</v>
      </c>
      <c r="C122" s="81" t="s">
        <v>63</v>
      </c>
      <c r="D122" s="82" t="s">
        <v>160</v>
      </c>
      <c r="E122" s="83"/>
      <c r="F122" s="84"/>
      <c r="G122" s="95"/>
      <c r="H122" s="86"/>
    </row>
    <row r="123" spans="1:8" ht="36" customHeight="1" x14ac:dyDescent="0.2">
      <c r="A123" s="99" t="s">
        <v>161</v>
      </c>
      <c r="B123" s="96" t="s">
        <v>32</v>
      </c>
      <c r="C123" s="81" t="s">
        <v>162</v>
      </c>
      <c r="D123" s="82"/>
      <c r="E123" s="83" t="s">
        <v>31</v>
      </c>
      <c r="F123" s="84">
        <v>260</v>
      </c>
      <c r="G123" s="85"/>
      <c r="H123" s="86">
        <f>ROUND(G123*F123,2)</f>
        <v>0</v>
      </c>
    </row>
    <row r="124" spans="1:8" ht="36" customHeight="1" thickBot="1" x14ac:dyDescent="0.25">
      <c r="A124" s="127" t="s">
        <v>64</v>
      </c>
      <c r="B124" s="128" t="s">
        <v>39</v>
      </c>
      <c r="C124" s="129" t="s">
        <v>163</v>
      </c>
      <c r="D124" s="130"/>
      <c r="E124" s="131" t="s">
        <v>31</v>
      </c>
      <c r="F124" s="132">
        <v>180</v>
      </c>
      <c r="G124" s="133"/>
      <c r="H124" s="134">
        <f>ROUND(G124*F124,2)</f>
        <v>0</v>
      </c>
    </row>
    <row r="125" spans="1:8" ht="48" customHeight="1" thickTop="1" thickBot="1" x14ac:dyDescent="0.25">
      <c r="A125" s="12"/>
      <c r="B125" s="25" t="s">
        <v>12</v>
      </c>
      <c r="C125" s="192" t="str">
        <f>C7</f>
        <v>MCGREGOR STREET - MOUNTAIN AVENUE TO CHURCH AVENUE - CONCRETE RECONSTRUCTION</v>
      </c>
      <c r="D125" s="193"/>
      <c r="E125" s="193"/>
      <c r="F125" s="194"/>
      <c r="G125" s="12" t="s">
        <v>17</v>
      </c>
      <c r="H125" s="12">
        <f>SUM(H7:H124)</f>
        <v>0</v>
      </c>
    </row>
    <row r="126" spans="1:8" ht="48" customHeight="1" thickTop="1" thickBot="1" x14ac:dyDescent="0.25">
      <c r="A126" s="136"/>
      <c r="B126" s="135" t="s">
        <v>13</v>
      </c>
      <c r="C126" s="195" t="s">
        <v>399</v>
      </c>
      <c r="D126" s="196"/>
      <c r="E126" s="196"/>
      <c r="F126" s="197"/>
      <c r="G126" s="136"/>
      <c r="H126" s="137"/>
    </row>
    <row r="127" spans="1:8" ht="36" customHeight="1" thickTop="1" x14ac:dyDescent="0.2">
      <c r="A127" s="60"/>
      <c r="B127" s="74"/>
      <c r="C127" s="75" t="s">
        <v>19</v>
      </c>
      <c r="D127" s="76"/>
      <c r="E127" s="77" t="s">
        <v>2</v>
      </c>
      <c r="F127" s="77" t="s">
        <v>2</v>
      </c>
      <c r="G127" s="60" t="s">
        <v>2</v>
      </c>
      <c r="H127" s="78"/>
    </row>
    <row r="128" spans="1:8" ht="36" customHeight="1" x14ac:dyDescent="0.2">
      <c r="A128" s="79" t="s">
        <v>87</v>
      </c>
      <c r="B128" s="80" t="s">
        <v>233</v>
      </c>
      <c r="C128" s="81" t="s">
        <v>88</v>
      </c>
      <c r="D128" s="82" t="s">
        <v>329</v>
      </c>
      <c r="E128" s="83" t="s">
        <v>29</v>
      </c>
      <c r="F128" s="84">
        <v>2800</v>
      </c>
      <c r="G128" s="85"/>
      <c r="H128" s="86">
        <f t="shared" ref="H128:H131" si="13">ROUND(G128*F128,2)</f>
        <v>0</v>
      </c>
    </row>
    <row r="129" spans="1:8" ht="36" customHeight="1" x14ac:dyDescent="0.2">
      <c r="A129" s="87"/>
      <c r="B129" s="80" t="s">
        <v>232</v>
      </c>
      <c r="C129" s="89" t="s">
        <v>171</v>
      </c>
      <c r="D129" s="90" t="s">
        <v>330</v>
      </c>
      <c r="E129" s="91" t="s">
        <v>331</v>
      </c>
      <c r="F129" s="92">
        <v>10</v>
      </c>
      <c r="G129" s="61"/>
      <c r="H129" s="93">
        <f t="shared" si="13"/>
        <v>0</v>
      </c>
    </row>
    <row r="130" spans="1:8" ht="36" customHeight="1" x14ac:dyDescent="0.2">
      <c r="A130" s="87"/>
      <c r="B130" s="80" t="s">
        <v>231</v>
      </c>
      <c r="C130" s="89" t="s">
        <v>332</v>
      </c>
      <c r="D130" s="90" t="s">
        <v>333</v>
      </c>
      <c r="E130" s="91" t="s">
        <v>33</v>
      </c>
      <c r="F130" s="92">
        <v>10</v>
      </c>
      <c r="G130" s="61"/>
      <c r="H130" s="93">
        <f t="shared" si="13"/>
        <v>0</v>
      </c>
    </row>
    <row r="131" spans="1:8" ht="36" customHeight="1" x14ac:dyDescent="0.2">
      <c r="A131" s="94" t="s">
        <v>89</v>
      </c>
      <c r="B131" s="80" t="s">
        <v>268</v>
      </c>
      <c r="C131" s="81" t="s">
        <v>90</v>
      </c>
      <c r="D131" s="82" t="s">
        <v>329</v>
      </c>
      <c r="E131" s="83" t="s">
        <v>31</v>
      </c>
      <c r="F131" s="84">
        <v>5200</v>
      </c>
      <c r="G131" s="85"/>
      <c r="H131" s="86">
        <f t="shared" si="13"/>
        <v>0</v>
      </c>
    </row>
    <row r="132" spans="1:8" ht="36" customHeight="1" x14ac:dyDescent="0.2">
      <c r="A132" s="94" t="s">
        <v>91</v>
      </c>
      <c r="B132" s="80" t="s">
        <v>269</v>
      </c>
      <c r="C132" s="81" t="s">
        <v>334</v>
      </c>
      <c r="D132" s="82" t="s">
        <v>329</v>
      </c>
      <c r="E132" s="83"/>
      <c r="F132" s="84"/>
      <c r="G132" s="95"/>
      <c r="H132" s="86"/>
    </row>
    <row r="133" spans="1:8" ht="36" customHeight="1" x14ac:dyDescent="0.2">
      <c r="A133" s="94" t="s">
        <v>335</v>
      </c>
      <c r="B133" s="96" t="s">
        <v>32</v>
      </c>
      <c r="C133" s="81" t="s">
        <v>336</v>
      </c>
      <c r="D133" s="82" t="s">
        <v>2</v>
      </c>
      <c r="E133" s="83" t="s">
        <v>33</v>
      </c>
      <c r="F133" s="84">
        <v>375</v>
      </c>
      <c r="G133" s="85"/>
      <c r="H133" s="86">
        <f t="shared" ref="H133:H134" si="14">ROUND(G133*F133,2)</f>
        <v>0</v>
      </c>
    </row>
    <row r="134" spans="1:8" ht="36" customHeight="1" x14ac:dyDescent="0.2">
      <c r="A134" s="94" t="s">
        <v>337</v>
      </c>
      <c r="B134" s="96" t="s">
        <v>39</v>
      </c>
      <c r="C134" s="81" t="s">
        <v>338</v>
      </c>
      <c r="D134" s="82" t="s">
        <v>2</v>
      </c>
      <c r="E134" s="83" t="s">
        <v>33</v>
      </c>
      <c r="F134" s="84">
        <v>4250</v>
      </c>
      <c r="G134" s="85"/>
      <c r="H134" s="86">
        <f t="shared" si="14"/>
        <v>0</v>
      </c>
    </row>
    <row r="135" spans="1:8" ht="36" customHeight="1" x14ac:dyDescent="0.2">
      <c r="A135" s="94" t="s">
        <v>34</v>
      </c>
      <c r="B135" s="80" t="s">
        <v>270</v>
      </c>
      <c r="C135" s="81" t="s">
        <v>35</v>
      </c>
      <c r="D135" s="82" t="s">
        <v>329</v>
      </c>
      <c r="E135" s="83"/>
      <c r="F135" s="84"/>
      <c r="G135" s="95"/>
      <c r="H135" s="86"/>
    </row>
    <row r="136" spans="1:8" ht="36" customHeight="1" x14ac:dyDescent="0.2">
      <c r="A136" s="94" t="s">
        <v>339</v>
      </c>
      <c r="B136" s="96" t="s">
        <v>32</v>
      </c>
      <c r="C136" s="81" t="s">
        <v>340</v>
      </c>
      <c r="D136" s="82" t="s">
        <v>2</v>
      </c>
      <c r="E136" s="83" t="s">
        <v>29</v>
      </c>
      <c r="F136" s="84">
        <v>720</v>
      </c>
      <c r="G136" s="85"/>
      <c r="H136" s="86">
        <f t="shared" ref="H136:H139" si="15">ROUND(G136*F136,2)</f>
        <v>0</v>
      </c>
    </row>
    <row r="137" spans="1:8" ht="36" customHeight="1" x14ac:dyDescent="0.2">
      <c r="A137" s="79" t="s">
        <v>36</v>
      </c>
      <c r="B137" s="80" t="s">
        <v>271</v>
      </c>
      <c r="C137" s="81" t="s">
        <v>37</v>
      </c>
      <c r="D137" s="82" t="s">
        <v>329</v>
      </c>
      <c r="E137" s="83" t="s">
        <v>31</v>
      </c>
      <c r="F137" s="84">
        <v>2230</v>
      </c>
      <c r="G137" s="85"/>
      <c r="H137" s="86">
        <f t="shared" si="15"/>
        <v>0</v>
      </c>
    </row>
    <row r="138" spans="1:8" ht="36" customHeight="1" x14ac:dyDescent="0.2">
      <c r="A138" s="94" t="s">
        <v>95</v>
      </c>
      <c r="B138" s="80" t="s">
        <v>272</v>
      </c>
      <c r="C138" s="81" t="s">
        <v>341</v>
      </c>
      <c r="D138" s="82" t="s">
        <v>342</v>
      </c>
      <c r="E138" s="83"/>
      <c r="F138" s="84"/>
      <c r="G138" s="86"/>
      <c r="H138" s="86">
        <f t="shared" si="15"/>
        <v>0</v>
      </c>
    </row>
    <row r="139" spans="1:8" ht="36" customHeight="1" x14ac:dyDescent="0.2">
      <c r="A139" s="94" t="s">
        <v>343</v>
      </c>
      <c r="B139" s="96" t="s">
        <v>32</v>
      </c>
      <c r="C139" s="81" t="s">
        <v>344</v>
      </c>
      <c r="D139" s="82" t="s">
        <v>2</v>
      </c>
      <c r="E139" s="83" t="s">
        <v>31</v>
      </c>
      <c r="F139" s="84">
        <v>5200</v>
      </c>
      <c r="G139" s="85"/>
      <c r="H139" s="86">
        <f t="shared" si="15"/>
        <v>0</v>
      </c>
    </row>
    <row r="140" spans="1:8" ht="36" customHeight="1" x14ac:dyDescent="0.2">
      <c r="A140" s="94" t="s">
        <v>345</v>
      </c>
      <c r="B140" s="80" t="s">
        <v>276</v>
      </c>
      <c r="C140" s="81" t="s">
        <v>98</v>
      </c>
      <c r="D140" s="82" t="s">
        <v>346</v>
      </c>
      <c r="E140" s="83"/>
      <c r="F140" s="84"/>
      <c r="G140" s="95"/>
      <c r="H140" s="86"/>
    </row>
    <row r="141" spans="1:8" ht="36" customHeight="1" x14ac:dyDescent="0.2">
      <c r="A141" s="94" t="s">
        <v>347</v>
      </c>
      <c r="B141" s="96" t="s">
        <v>32</v>
      </c>
      <c r="C141" s="81" t="s">
        <v>348</v>
      </c>
      <c r="D141" s="82" t="s">
        <v>2</v>
      </c>
      <c r="E141" s="83" t="s">
        <v>31</v>
      </c>
      <c r="F141" s="84">
        <v>5200</v>
      </c>
      <c r="G141" s="85"/>
      <c r="H141" s="86">
        <f>ROUND(G141*F141,2)</f>
        <v>0</v>
      </c>
    </row>
    <row r="142" spans="1:8" ht="36" customHeight="1" x14ac:dyDescent="0.2">
      <c r="A142" s="60"/>
      <c r="B142" s="74"/>
      <c r="C142" s="97" t="s">
        <v>459</v>
      </c>
      <c r="D142" s="76"/>
      <c r="E142" s="98"/>
      <c r="F142" s="76"/>
      <c r="G142" s="60"/>
      <c r="H142" s="78"/>
    </row>
    <row r="143" spans="1:8" ht="36" customHeight="1" x14ac:dyDescent="0.2">
      <c r="A143" s="99" t="s">
        <v>66</v>
      </c>
      <c r="B143" s="80" t="s">
        <v>278</v>
      </c>
      <c r="C143" s="81" t="s">
        <v>67</v>
      </c>
      <c r="D143" s="82" t="s">
        <v>329</v>
      </c>
      <c r="E143" s="83"/>
      <c r="F143" s="84"/>
      <c r="G143" s="95"/>
      <c r="H143" s="86"/>
    </row>
    <row r="144" spans="1:8" ht="36" customHeight="1" x14ac:dyDescent="0.2">
      <c r="A144" s="99" t="s">
        <v>68</v>
      </c>
      <c r="B144" s="96" t="s">
        <v>32</v>
      </c>
      <c r="C144" s="81" t="s">
        <v>69</v>
      </c>
      <c r="D144" s="82" t="s">
        <v>2</v>
      </c>
      <c r="E144" s="83" t="s">
        <v>31</v>
      </c>
      <c r="F144" s="84">
        <v>5200</v>
      </c>
      <c r="G144" s="85"/>
      <c r="H144" s="86">
        <f>ROUND(G144*F144,2)</f>
        <v>0</v>
      </c>
    </row>
    <row r="145" spans="1:8" ht="36" customHeight="1" x14ac:dyDescent="0.2">
      <c r="A145" s="99" t="s">
        <v>40</v>
      </c>
      <c r="B145" s="80" t="s">
        <v>279</v>
      </c>
      <c r="C145" s="81" t="s">
        <v>41</v>
      </c>
      <c r="D145" s="82" t="s">
        <v>174</v>
      </c>
      <c r="E145" s="83"/>
      <c r="F145" s="84"/>
      <c r="G145" s="95"/>
      <c r="H145" s="86"/>
    </row>
    <row r="146" spans="1:8" ht="36" customHeight="1" x14ac:dyDescent="0.2">
      <c r="A146" s="99" t="s">
        <v>42</v>
      </c>
      <c r="B146" s="96" t="s">
        <v>32</v>
      </c>
      <c r="C146" s="81" t="s">
        <v>43</v>
      </c>
      <c r="D146" s="82" t="s">
        <v>2</v>
      </c>
      <c r="E146" s="83" t="s">
        <v>38</v>
      </c>
      <c r="F146" s="84">
        <v>460</v>
      </c>
      <c r="G146" s="85"/>
      <c r="H146" s="86">
        <f>ROUND(G146*F146,2)</f>
        <v>0</v>
      </c>
    </row>
    <row r="147" spans="1:8" ht="36" customHeight="1" x14ac:dyDescent="0.2">
      <c r="A147" s="99" t="s">
        <v>175</v>
      </c>
      <c r="B147" s="96" t="s">
        <v>39</v>
      </c>
      <c r="C147" s="81" t="s">
        <v>176</v>
      </c>
      <c r="D147" s="82" t="s">
        <v>2</v>
      </c>
      <c r="E147" s="83" t="s">
        <v>38</v>
      </c>
      <c r="F147" s="84">
        <v>190</v>
      </c>
      <c r="G147" s="85"/>
      <c r="H147" s="86">
        <f>ROUND(G147*F147,2)</f>
        <v>0</v>
      </c>
    </row>
    <row r="148" spans="1:8" ht="36" customHeight="1" x14ac:dyDescent="0.2">
      <c r="A148" s="99"/>
      <c r="B148" s="96" t="s">
        <v>49</v>
      </c>
      <c r="C148" s="81" t="s">
        <v>349</v>
      </c>
      <c r="D148" s="82" t="s">
        <v>2</v>
      </c>
      <c r="E148" s="83" t="s">
        <v>38</v>
      </c>
      <c r="F148" s="84">
        <v>660</v>
      </c>
      <c r="G148" s="85"/>
      <c r="H148" s="86">
        <f>ROUND(G148*F148,2)</f>
        <v>0</v>
      </c>
    </row>
    <row r="149" spans="1:8" ht="36" customHeight="1" x14ac:dyDescent="0.2">
      <c r="A149" s="99" t="s">
        <v>44</v>
      </c>
      <c r="B149" s="80" t="s">
        <v>280</v>
      </c>
      <c r="C149" s="81" t="s">
        <v>45</v>
      </c>
      <c r="D149" s="82" t="s">
        <v>174</v>
      </c>
      <c r="E149" s="83"/>
      <c r="F149" s="84"/>
      <c r="G149" s="95"/>
      <c r="H149" s="86"/>
    </row>
    <row r="150" spans="1:8" ht="36" customHeight="1" x14ac:dyDescent="0.2">
      <c r="A150" s="100" t="s">
        <v>177</v>
      </c>
      <c r="B150" s="101" t="s">
        <v>32</v>
      </c>
      <c r="C150" s="102" t="s">
        <v>178</v>
      </c>
      <c r="D150" s="101" t="s">
        <v>2</v>
      </c>
      <c r="E150" s="101" t="s">
        <v>38</v>
      </c>
      <c r="F150" s="84">
        <v>185</v>
      </c>
      <c r="G150" s="85"/>
      <c r="H150" s="86">
        <f>ROUND(G150*F150,2)</f>
        <v>0</v>
      </c>
    </row>
    <row r="151" spans="1:8" ht="36" customHeight="1" x14ac:dyDescent="0.2">
      <c r="A151" s="99" t="s">
        <v>46</v>
      </c>
      <c r="B151" s="96" t="s">
        <v>39</v>
      </c>
      <c r="C151" s="81" t="s">
        <v>47</v>
      </c>
      <c r="D151" s="82" t="s">
        <v>2</v>
      </c>
      <c r="E151" s="83" t="s">
        <v>38</v>
      </c>
      <c r="F151" s="84">
        <v>110</v>
      </c>
      <c r="G151" s="85"/>
      <c r="H151" s="86">
        <f>ROUND(G151*F151,2)</f>
        <v>0</v>
      </c>
    </row>
    <row r="152" spans="1:8" ht="36" customHeight="1" x14ac:dyDescent="0.2">
      <c r="A152" s="99" t="s">
        <v>164</v>
      </c>
      <c r="B152" s="80" t="s">
        <v>281</v>
      </c>
      <c r="C152" s="81" t="s">
        <v>165</v>
      </c>
      <c r="D152" s="82" t="s">
        <v>103</v>
      </c>
      <c r="E152" s="83"/>
      <c r="F152" s="84"/>
      <c r="G152" s="95"/>
      <c r="H152" s="86"/>
    </row>
    <row r="153" spans="1:8" ht="36" customHeight="1" x14ac:dyDescent="0.2">
      <c r="A153" s="99" t="s">
        <v>166</v>
      </c>
      <c r="B153" s="96" t="s">
        <v>32</v>
      </c>
      <c r="C153" s="81" t="s">
        <v>104</v>
      </c>
      <c r="D153" s="82" t="s">
        <v>2</v>
      </c>
      <c r="E153" s="83" t="s">
        <v>31</v>
      </c>
      <c r="F153" s="84">
        <v>1250</v>
      </c>
      <c r="G153" s="85"/>
      <c r="H153" s="86">
        <f t="shared" ref="H153" si="16">ROUND(G153*F153,2)</f>
        <v>0</v>
      </c>
    </row>
    <row r="154" spans="1:8" ht="36" customHeight="1" x14ac:dyDescent="0.2">
      <c r="A154" s="99" t="s">
        <v>243</v>
      </c>
      <c r="B154" s="80" t="s">
        <v>282</v>
      </c>
      <c r="C154" s="81" t="s">
        <v>244</v>
      </c>
      <c r="D154" s="82" t="s">
        <v>350</v>
      </c>
      <c r="E154" s="83"/>
      <c r="F154" s="84"/>
      <c r="G154" s="95"/>
      <c r="H154" s="86"/>
    </row>
    <row r="155" spans="1:8" ht="36" customHeight="1" x14ac:dyDescent="0.2">
      <c r="A155" s="99" t="s">
        <v>245</v>
      </c>
      <c r="B155" s="96" t="s">
        <v>32</v>
      </c>
      <c r="C155" s="81" t="s">
        <v>351</v>
      </c>
      <c r="D155" s="82" t="s">
        <v>246</v>
      </c>
      <c r="E155" s="83"/>
      <c r="F155" s="84"/>
      <c r="G155" s="95"/>
      <c r="H155" s="86"/>
    </row>
    <row r="156" spans="1:8" ht="36" customHeight="1" x14ac:dyDescent="0.2">
      <c r="A156" s="99" t="s">
        <v>247</v>
      </c>
      <c r="B156" s="103" t="s">
        <v>105</v>
      </c>
      <c r="C156" s="81" t="s">
        <v>248</v>
      </c>
      <c r="D156" s="82"/>
      <c r="E156" s="83" t="s">
        <v>31</v>
      </c>
      <c r="F156" s="84">
        <v>15</v>
      </c>
      <c r="G156" s="85"/>
      <c r="H156" s="86">
        <f>ROUND(G156*F156,2)</f>
        <v>0</v>
      </c>
    </row>
    <row r="157" spans="1:8" ht="36" customHeight="1" x14ac:dyDescent="0.2">
      <c r="A157" s="99" t="s">
        <v>249</v>
      </c>
      <c r="B157" s="103" t="s">
        <v>106</v>
      </c>
      <c r="C157" s="81" t="s">
        <v>250</v>
      </c>
      <c r="D157" s="82"/>
      <c r="E157" s="83" t="s">
        <v>31</v>
      </c>
      <c r="F157" s="84">
        <v>10</v>
      </c>
      <c r="G157" s="85"/>
      <c r="H157" s="86">
        <f>ROUND(G157*F157,2)</f>
        <v>0</v>
      </c>
    </row>
    <row r="158" spans="1:8" ht="36" customHeight="1" x14ac:dyDescent="0.2">
      <c r="A158" s="99" t="s">
        <v>273</v>
      </c>
      <c r="B158" s="103" t="s">
        <v>107</v>
      </c>
      <c r="C158" s="81" t="s">
        <v>274</v>
      </c>
      <c r="D158" s="82" t="s">
        <v>2</v>
      </c>
      <c r="E158" s="83" t="s">
        <v>31</v>
      </c>
      <c r="F158" s="84">
        <v>40</v>
      </c>
      <c r="G158" s="85"/>
      <c r="H158" s="86">
        <f>ROUND(G158*F158,2)</f>
        <v>0</v>
      </c>
    </row>
    <row r="159" spans="1:8" ht="36" customHeight="1" x14ac:dyDescent="0.2">
      <c r="A159" s="99" t="s">
        <v>275</v>
      </c>
      <c r="B159" s="80" t="s">
        <v>283</v>
      </c>
      <c r="C159" s="81" t="s">
        <v>277</v>
      </c>
      <c r="D159" s="82" t="s">
        <v>103</v>
      </c>
      <c r="E159" s="83" t="s">
        <v>31</v>
      </c>
      <c r="F159" s="104">
        <v>5</v>
      </c>
      <c r="G159" s="85"/>
      <c r="H159" s="86">
        <f t="shared" ref="H159:H160" si="17">ROUND(G159*F159,2)</f>
        <v>0</v>
      </c>
    </row>
    <row r="160" spans="1:8" ht="36" customHeight="1" x14ac:dyDescent="0.2">
      <c r="A160" s="99" t="s">
        <v>313</v>
      </c>
      <c r="B160" s="80" t="s">
        <v>284</v>
      </c>
      <c r="C160" s="81" t="s">
        <v>314</v>
      </c>
      <c r="D160" s="82" t="s">
        <v>103</v>
      </c>
      <c r="E160" s="83" t="s">
        <v>31</v>
      </c>
      <c r="F160" s="84">
        <v>2</v>
      </c>
      <c r="G160" s="85"/>
      <c r="H160" s="86">
        <f t="shared" si="17"/>
        <v>0</v>
      </c>
    </row>
    <row r="161" spans="1:8" ht="36" customHeight="1" x14ac:dyDescent="0.2">
      <c r="A161" s="99" t="s">
        <v>251</v>
      </c>
      <c r="B161" s="80" t="s">
        <v>285</v>
      </c>
      <c r="C161" s="81" t="s">
        <v>252</v>
      </c>
      <c r="D161" s="82" t="s">
        <v>253</v>
      </c>
      <c r="E161" s="83"/>
      <c r="F161" s="84"/>
      <c r="G161" s="95"/>
      <c r="H161" s="86"/>
    </row>
    <row r="162" spans="1:8" ht="36" customHeight="1" x14ac:dyDescent="0.2">
      <c r="A162" s="99" t="s">
        <v>352</v>
      </c>
      <c r="B162" s="96" t="s">
        <v>32</v>
      </c>
      <c r="C162" s="81" t="s">
        <v>353</v>
      </c>
      <c r="D162" s="82" t="s">
        <v>2</v>
      </c>
      <c r="E162" s="83" t="s">
        <v>48</v>
      </c>
      <c r="F162" s="84">
        <v>40</v>
      </c>
      <c r="G162" s="85"/>
      <c r="H162" s="86">
        <f t="shared" ref="H162:H166" si="18">ROUND(G162*F162,2)</f>
        <v>0</v>
      </c>
    </row>
    <row r="163" spans="1:8" ht="36" customHeight="1" x14ac:dyDescent="0.2">
      <c r="A163" s="99" t="s">
        <v>400</v>
      </c>
      <c r="B163" s="96" t="s">
        <v>39</v>
      </c>
      <c r="C163" s="81" t="s">
        <v>401</v>
      </c>
      <c r="D163" s="82"/>
      <c r="E163" s="83" t="s">
        <v>48</v>
      </c>
      <c r="F163" s="84">
        <v>25</v>
      </c>
      <c r="G163" s="85"/>
      <c r="H163" s="86">
        <f t="shared" si="18"/>
        <v>0</v>
      </c>
    </row>
    <row r="164" spans="1:8" ht="36" customHeight="1" x14ac:dyDescent="0.2">
      <c r="A164" s="99" t="s">
        <v>354</v>
      </c>
      <c r="B164" s="96" t="s">
        <v>49</v>
      </c>
      <c r="C164" s="81" t="s">
        <v>355</v>
      </c>
      <c r="D164" s="82" t="s">
        <v>2</v>
      </c>
      <c r="E164" s="83" t="s">
        <v>48</v>
      </c>
      <c r="F164" s="84">
        <v>30</v>
      </c>
      <c r="G164" s="85"/>
      <c r="H164" s="86">
        <f t="shared" si="18"/>
        <v>0</v>
      </c>
    </row>
    <row r="165" spans="1:8" ht="36" customHeight="1" x14ac:dyDescent="0.2">
      <c r="A165" s="99" t="s">
        <v>255</v>
      </c>
      <c r="B165" s="80" t="s">
        <v>286</v>
      </c>
      <c r="C165" s="81" t="s">
        <v>256</v>
      </c>
      <c r="D165" s="82" t="s">
        <v>257</v>
      </c>
      <c r="E165" s="83" t="s">
        <v>31</v>
      </c>
      <c r="F165" s="84">
        <v>5</v>
      </c>
      <c r="G165" s="85"/>
      <c r="H165" s="86">
        <f t="shared" si="18"/>
        <v>0</v>
      </c>
    </row>
    <row r="166" spans="1:8" ht="36" customHeight="1" x14ac:dyDescent="0.2">
      <c r="A166" s="79" t="s">
        <v>356</v>
      </c>
      <c r="B166" s="80" t="s">
        <v>287</v>
      </c>
      <c r="C166" s="81" t="s">
        <v>192</v>
      </c>
      <c r="D166" s="82" t="s">
        <v>257</v>
      </c>
      <c r="E166" s="83" t="s">
        <v>31</v>
      </c>
      <c r="F166" s="104">
        <v>2</v>
      </c>
      <c r="G166" s="85"/>
      <c r="H166" s="86">
        <f t="shared" si="18"/>
        <v>0</v>
      </c>
    </row>
    <row r="167" spans="1:8" ht="36" customHeight="1" x14ac:dyDescent="0.2">
      <c r="A167" s="99" t="s">
        <v>179</v>
      </c>
      <c r="B167" s="80" t="s">
        <v>288</v>
      </c>
      <c r="C167" s="81" t="s">
        <v>180</v>
      </c>
      <c r="D167" s="82" t="s">
        <v>357</v>
      </c>
      <c r="E167" s="105"/>
      <c r="F167" s="84"/>
      <c r="G167" s="95"/>
      <c r="H167" s="86"/>
    </row>
    <row r="168" spans="1:8" ht="36" customHeight="1" x14ac:dyDescent="0.2">
      <c r="A168" s="99" t="s">
        <v>182</v>
      </c>
      <c r="B168" s="96" t="s">
        <v>32</v>
      </c>
      <c r="C168" s="81" t="s">
        <v>70</v>
      </c>
      <c r="D168" s="82"/>
      <c r="E168" s="83"/>
      <c r="F168" s="84"/>
      <c r="G168" s="95"/>
      <c r="H168" s="86"/>
    </row>
    <row r="169" spans="1:8" ht="36" customHeight="1" x14ac:dyDescent="0.2">
      <c r="A169" s="99" t="s">
        <v>183</v>
      </c>
      <c r="B169" s="103" t="s">
        <v>105</v>
      </c>
      <c r="C169" s="81" t="s">
        <v>124</v>
      </c>
      <c r="D169" s="82"/>
      <c r="E169" s="83" t="s">
        <v>33</v>
      </c>
      <c r="F169" s="84">
        <v>120</v>
      </c>
      <c r="G169" s="85"/>
      <c r="H169" s="86">
        <f>ROUND(G169*F169,2)</f>
        <v>0</v>
      </c>
    </row>
    <row r="170" spans="1:8" ht="36" customHeight="1" x14ac:dyDescent="0.2">
      <c r="A170" s="99" t="s">
        <v>184</v>
      </c>
      <c r="B170" s="80" t="s">
        <v>289</v>
      </c>
      <c r="C170" s="81" t="s">
        <v>185</v>
      </c>
      <c r="D170" s="82" t="s">
        <v>357</v>
      </c>
      <c r="E170" s="83" t="s">
        <v>31</v>
      </c>
      <c r="F170" s="84">
        <v>10</v>
      </c>
      <c r="G170" s="85"/>
      <c r="H170" s="86">
        <f>ROUND(G170*F170,2)</f>
        <v>0</v>
      </c>
    </row>
    <row r="171" spans="1:8" ht="36" customHeight="1" x14ac:dyDescent="0.2">
      <c r="A171" s="99" t="s">
        <v>110</v>
      </c>
      <c r="B171" s="80" t="s">
        <v>290</v>
      </c>
      <c r="C171" s="81" t="s">
        <v>112</v>
      </c>
      <c r="D171" s="82" t="s">
        <v>260</v>
      </c>
      <c r="E171" s="83"/>
      <c r="F171" s="84"/>
      <c r="G171" s="95"/>
      <c r="H171" s="86"/>
    </row>
    <row r="172" spans="1:8" ht="36" customHeight="1" x14ac:dyDescent="0.2">
      <c r="A172" s="99" t="s">
        <v>113</v>
      </c>
      <c r="B172" s="96" t="s">
        <v>32</v>
      </c>
      <c r="C172" s="81" t="s">
        <v>261</v>
      </c>
      <c r="D172" s="82" t="s">
        <v>2</v>
      </c>
      <c r="E172" s="83" t="s">
        <v>31</v>
      </c>
      <c r="F172" s="84">
        <v>950</v>
      </c>
      <c r="G172" s="85"/>
      <c r="H172" s="86">
        <f t="shared" ref="H172:H174" si="19">ROUND(G172*F172,2)</f>
        <v>0</v>
      </c>
    </row>
    <row r="173" spans="1:8" ht="36" customHeight="1" x14ac:dyDescent="0.2">
      <c r="A173" s="99" t="s">
        <v>262</v>
      </c>
      <c r="B173" s="96" t="s">
        <v>39</v>
      </c>
      <c r="C173" s="81" t="s">
        <v>263</v>
      </c>
      <c r="D173" s="82" t="s">
        <v>2</v>
      </c>
      <c r="E173" s="83" t="s">
        <v>31</v>
      </c>
      <c r="F173" s="84">
        <v>25</v>
      </c>
      <c r="G173" s="85"/>
      <c r="H173" s="86">
        <f t="shared" si="19"/>
        <v>0</v>
      </c>
    </row>
    <row r="174" spans="1:8" ht="36" customHeight="1" x14ac:dyDescent="0.2">
      <c r="A174" s="99" t="s">
        <v>114</v>
      </c>
      <c r="B174" s="80" t="s">
        <v>291</v>
      </c>
      <c r="C174" s="81" t="s">
        <v>116</v>
      </c>
      <c r="D174" s="82" t="s">
        <v>186</v>
      </c>
      <c r="E174" s="83" t="s">
        <v>38</v>
      </c>
      <c r="F174" s="104">
        <v>40</v>
      </c>
      <c r="G174" s="85"/>
      <c r="H174" s="86">
        <f t="shared" si="19"/>
        <v>0</v>
      </c>
    </row>
    <row r="175" spans="1:8" ht="36" customHeight="1" x14ac:dyDescent="0.2">
      <c r="A175" s="60"/>
      <c r="B175" s="106"/>
      <c r="C175" s="97" t="s">
        <v>458</v>
      </c>
      <c r="D175" s="76"/>
      <c r="E175" s="77"/>
      <c r="F175" s="77"/>
      <c r="G175" s="60"/>
      <c r="H175" s="78"/>
    </row>
    <row r="176" spans="1:8" ht="36" customHeight="1" x14ac:dyDescent="0.2">
      <c r="A176" s="79" t="s">
        <v>51</v>
      </c>
      <c r="B176" s="80" t="s">
        <v>292</v>
      </c>
      <c r="C176" s="81" t="s">
        <v>52</v>
      </c>
      <c r="D176" s="82" t="s">
        <v>358</v>
      </c>
      <c r="E176" s="83"/>
      <c r="F176" s="104"/>
      <c r="G176" s="95"/>
      <c r="H176" s="107"/>
    </row>
    <row r="177" spans="1:8" ht="36" customHeight="1" x14ac:dyDescent="0.2">
      <c r="A177" s="79" t="s">
        <v>359</v>
      </c>
      <c r="B177" s="96" t="s">
        <v>32</v>
      </c>
      <c r="C177" s="81" t="s">
        <v>360</v>
      </c>
      <c r="D177" s="82" t="s">
        <v>2</v>
      </c>
      <c r="E177" s="83" t="s">
        <v>31</v>
      </c>
      <c r="F177" s="104">
        <v>400</v>
      </c>
      <c r="G177" s="85"/>
      <c r="H177" s="86">
        <f t="shared" ref="H177:H180" si="20">ROUND(G177*F177,2)</f>
        <v>0</v>
      </c>
    </row>
    <row r="178" spans="1:8" ht="36" customHeight="1" x14ac:dyDescent="0.2">
      <c r="A178" s="79" t="s">
        <v>359</v>
      </c>
      <c r="B178" s="96" t="s">
        <v>39</v>
      </c>
      <c r="C178" s="81" t="s">
        <v>361</v>
      </c>
      <c r="D178" s="82" t="s">
        <v>2</v>
      </c>
      <c r="E178" s="83" t="s">
        <v>31</v>
      </c>
      <c r="F178" s="104">
        <v>3560</v>
      </c>
      <c r="G178" s="85"/>
      <c r="H178" s="86">
        <f t="shared" si="20"/>
        <v>0</v>
      </c>
    </row>
    <row r="179" spans="1:8" ht="36" customHeight="1" x14ac:dyDescent="0.2">
      <c r="A179" s="79" t="s">
        <v>76</v>
      </c>
      <c r="B179" s="96" t="s">
        <v>49</v>
      </c>
      <c r="C179" s="81" t="s">
        <v>362</v>
      </c>
      <c r="D179" s="82" t="s">
        <v>2</v>
      </c>
      <c r="E179" s="83" t="s">
        <v>31</v>
      </c>
      <c r="F179" s="104">
        <v>10</v>
      </c>
      <c r="G179" s="85"/>
      <c r="H179" s="86">
        <f t="shared" si="20"/>
        <v>0</v>
      </c>
    </row>
    <row r="180" spans="1:8" ht="36" customHeight="1" x14ac:dyDescent="0.2">
      <c r="A180" s="79" t="s">
        <v>315</v>
      </c>
      <c r="B180" s="96" t="s">
        <v>61</v>
      </c>
      <c r="C180" s="81" t="s">
        <v>363</v>
      </c>
      <c r="D180" s="82" t="s">
        <v>2</v>
      </c>
      <c r="E180" s="83" t="s">
        <v>31</v>
      </c>
      <c r="F180" s="104">
        <v>450</v>
      </c>
      <c r="G180" s="85"/>
      <c r="H180" s="86">
        <f t="shared" si="20"/>
        <v>0</v>
      </c>
    </row>
    <row r="181" spans="1:8" ht="36" customHeight="1" x14ac:dyDescent="0.2">
      <c r="A181" s="79" t="s">
        <v>77</v>
      </c>
      <c r="B181" s="80" t="s">
        <v>293</v>
      </c>
      <c r="C181" s="81" t="s">
        <v>78</v>
      </c>
      <c r="D181" s="82" t="s">
        <v>358</v>
      </c>
      <c r="E181" s="83"/>
      <c r="F181" s="104"/>
      <c r="G181" s="95"/>
      <c r="H181" s="107"/>
    </row>
    <row r="182" spans="1:8" ht="45" x14ac:dyDescent="0.2">
      <c r="A182" s="79" t="s">
        <v>364</v>
      </c>
      <c r="B182" s="96" t="s">
        <v>32</v>
      </c>
      <c r="C182" s="81" t="s">
        <v>365</v>
      </c>
      <c r="D182" s="82"/>
      <c r="E182" s="83" t="s">
        <v>31</v>
      </c>
      <c r="F182" s="104">
        <v>25</v>
      </c>
      <c r="G182" s="85"/>
      <c r="H182" s="86">
        <f t="shared" ref="H182:H185" si="21">ROUND(G182*F182,2)</f>
        <v>0</v>
      </c>
    </row>
    <row r="183" spans="1:8" ht="45" x14ac:dyDescent="0.2">
      <c r="A183" s="79" t="s">
        <v>366</v>
      </c>
      <c r="B183" s="96" t="s">
        <v>39</v>
      </c>
      <c r="C183" s="81" t="s">
        <v>367</v>
      </c>
      <c r="D183" s="82"/>
      <c r="E183" s="83" t="s">
        <v>31</v>
      </c>
      <c r="F183" s="104">
        <v>160</v>
      </c>
      <c r="G183" s="85"/>
      <c r="H183" s="86">
        <f t="shared" si="21"/>
        <v>0</v>
      </c>
    </row>
    <row r="184" spans="1:8" ht="45" x14ac:dyDescent="0.2">
      <c r="A184" s="79" t="s">
        <v>368</v>
      </c>
      <c r="B184" s="96" t="s">
        <v>49</v>
      </c>
      <c r="C184" s="81" t="s">
        <v>369</v>
      </c>
      <c r="D184" s="82"/>
      <c r="E184" s="83" t="s">
        <v>31</v>
      </c>
      <c r="F184" s="104">
        <v>40</v>
      </c>
      <c r="G184" s="85"/>
      <c r="H184" s="86">
        <f t="shared" si="21"/>
        <v>0</v>
      </c>
    </row>
    <row r="185" spans="1:8" ht="45" x14ac:dyDescent="0.2">
      <c r="A185" s="79" t="s">
        <v>370</v>
      </c>
      <c r="B185" s="96" t="s">
        <v>61</v>
      </c>
      <c r="C185" s="81" t="s">
        <v>371</v>
      </c>
      <c r="D185" s="82"/>
      <c r="E185" s="83" t="s">
        <v>31</v>
      </c>
      <c r="F185" s="104">
        <v>25</v>
      </c>
      <c r="G185" s="85"/>
      <c r="H185" s="86">
        <f t="shared" si="21"/>
        <v>0</v>
      </c>
    </row>
    <row r="186" spans="1:8" ht="36" customHeight="1" x14ac:dyDescent="0.2">
      <c r="A186" s="79" t="s">
        <v>53</v>
      </c>
      <c r="B186" s="80" t="s">
        <v>294</v>
      </c>
      <c r="C186" s="81" t="s">
        <v>54</v>
      </c>
      <c r="D186" s="82" t="s">
        <v>358</v>
      </c>
      <c r="E186" s="83"/>
      <c r="F186" s="104"/>
      <c r="G186" s="95"/>
      <c r="H186" s="107"/>
    </row>
    <row r="187" spans="1:8" ht="36" customHeight="1" x14ac:dyDescent="0.2">
      <c r="A187" s="79" t="s">
        <v>376</v>
      </c>
      <c r="B187" s="96" t="s">
        <v>32</v>
      </c>
      <c r="C187" s="81" t="s">
        <v>377</v>
      </c>
      <c r="D187" s="82" t="s">
        <v>188</v>
      </c>
      <c r="E187" s="83" t="s">
        <v>48</v>
      </c>
      <c r="F187" s="84">
        <v>400</v>
      </c>
      <c r="G187" s="85"/>
      <c r="H187" s="86">
        <f t="shared" ref="H187:H194" si="22">ROUND(G187*F187,2)</f>
        <v>0</v>
      </c>
    </row>
    <row r="188" spans="1:8" ht="36" customHeight="1" x14ac:dyDescent="0.2">
      <c r="A188" s="79" t="s">
        <v>378</v>
      </c>
      <c r="B188" s="96" t="s">
        <v>39</v>
      </c>
      <c r="C188" s="81" t="s">
        <v>379</v>
      </c>
      <c r="D188" s="82" t="s">
        <v>109</v>
      </c>
      <c r="E188" s="83" t="s">
        <v>48</v>
      </c>
      <c r="F188" s="84">
        <v>70</v>
      </c>
      <c r="G188" s="85"/>
      <c r="H188" s="86">
        <f t="shared" si="22"/>
        <v>0</v>
      </c>
    </row>
    <row r="189" spans="1:8" ht="36" customHeight="1" x14ac:dyDescent="0.2">
      <c r="A189" s="79" t="s">
        <v>380</v>
      </c>
      <c r="B189" s="96" t="s">
        <v>49</v>
      </c>
      <c r="C189" s="81" t="s">
        <v>381</v>
      </c>
      <c r="D189" s="82" t="s">
        <v>109</v>
      </c>
      <c r="E189" s="83" t="s">
        <v>48</v>
      </c>
      <c r="F189" s="84">
        <v>205</v>
      </c>
      <c r="G189" s="85"/>
      <c r="H189" s="86">
        <f t="shared" si="22"/>
        <v>0</v>
      </c>
    </row>
    <row r="190" spans="1:8" ht="36" customHeight="1" x14ac:dyDescent="0.2">
      <c r="A190" s="79" t="s">
        <v>382</v>
      </c>
      <c r="B190" s="96" t="s">
        <v>61</v>
      </c>
      <c r="C190" s="81" t="s">
        <v>383</v>
      </c>
      <c r="D190" s="82" t="s">
        <v>254</v>
      </c>
      <c r="E190" s="83" t="s">
        <v>48</v>
      </c>
      <c r="F190" s="84">
        <v>30</v>
      </c>
      <c r="G190" s="85"/>
      <c r="H190" s="86">
        <f t="shared" si="22"/>
        <v>0</v>
      </c>
    </row>
    <row r="191" spans="1:8" ht="36" customHeight="1" x14ac:dyDescent="0.2">
      <c r="A191" s="79" t="s">
        <v>55</v>
      </c>
      <c r="B191" s="96" t="s">
        <v>65</v>
      </c>
      <c r="C191" s="81" t="s">
        <v>384</v>
      </c>
      <c r="D191" s="82" t="s">
        <v>122</v>
      </c>
      <c r="E191" s="83" t="s">
        <v>48</v>
      </c>
      <c r="F191" s="84">
        <v>175</v>
      </c>
      <c r="G191" s="85"/>
      <c r="H191" s="86">
        <f t="shared" si="22"/>
        <v>0</v>
      </c>
    </row>
    <row r="192" spans="1:8" ht="36" customHeight="1" x14ac:dyDescent="0.2">
      <c r="A192" s="79" t="s">
        <v>189</v>
      </c>
      <c r="B192" s="96" t="s">
        <v>120</v>
      </c>
      <c r="C192" s="81" t="s">
        <v>385</v>
      </c>
      <c r="D192" s="82" t="s">
        <v>122</v>
      </c>
      <c r="E192" s="83" t="s">
        <v>48</v>
      </c>
      <c r="F192" s="84">
        <v>30</v>
      </c>
      <c r="G192" s="85"/>
      <c r="H192" s="86">
        <f t="shared" si="22"/>
        <v>0</v>
      </c>
    </row>
    <row r="193" spans="1:8" ht="36" customHeight="1" x14ac:dyDescent="0.2">
      <c r="A193" s="79" t="s">
        <v>191</v>
      </c>
      <c r="B193" s="80" t="s">
        <v>295</v>
      </c>
      <c r="C193" s="81" t="s">
        <v>386</v>
      </c>
      <c r="D193" s="82" t="s">
        <v>358</v>
      </c>
      <c r="E193" s="83" t="s">
        <v>48</v>
      </c>
      <c r="F193" s="104">
        <v>980</v>
      </c>
      <c r="G193" s="85"/>
      <c r="H193" s="86">
        <f t="shared" si="22"/>
        <v>0</v>
      </c>
    </row>
    <row r="194" spans="1:8" ht="36" customHeight="1" x14ac:dyDescent="0.2">
      <c r="A194" s="79" t="s">
        <v>168</v>
      </c>
      <c r="B194" s="88" t="s">
        <v>297</v>
      </c>
      <c r="C194" s="81" t="s">
        <v>387</v>
      </c>
      <c r="D194" s="82" t="s">
        <v>388</v>
      </c>
      <c r="E194" s="83" t="s">
        <v>31</v>
      </c>
      <c r="F194" s="104">
        <v>1150</v>
      </c>
      <c r="G194" s="85"/>
      <c r="H194" s="86">
        <f t="shared" si="22"/>
        <v>0</v>
      </c>
    </row>
    <row r="195" spans="1:8" ht="36" customHeight="1" x14ac:dyDescent="0.2">
      <c r="A195" s="60"/>
      <c r="B195" s="106"/>
      <c r="C195" s="97" t="s">
        <v>20</v>
      </c>
      <c r="D195" s="76"/>
      <c r="E195" s="109"/>
      <c r="F195" s="77"/>
      <c r="G195" s="78"/>
      <c r="H195" s="78"/>
    </row>
    <row r="196" spans="1:8" ht="36" customHeight="1" x14ac:dyDescent="0.2">
      <c r="A196" s="79" t="s">
        <v>56</v>
      </c>
      <c r="B196" s="80" t="s">
        <v>299</v>
      </c>
      <c r="C196" s="81" t="s">
        <v>57</v>
      </c>
      <c r="D196" s="82" t="s">
        <v>126</v>
      </c>
      <c r="E196" s="83" t="s">
        <v>48</v>
      </c>
      <c r="F196" s="104">
        <v>320</v>
      </c>
      <c r="G196" s="85"/>
      <c r="H196" s="86">
        <f>ROUND(G196*F196,2)</f>
        <v>0</v>
      </c>
    </row>
    <row r="197" spans="1:8" ht="36" customHeight="1" x14ac:dyDescent="0.2">
      <c r="A197" s="60"/>
      <c r="B197" s="106"/>
      <c r="C197" s="97" t="s">
        <v>21</v>
      </c>
      <c r="D197" s="76"/>
      <c r="E197" s="109"/>
      <c r="F197" s="77"/>
      <c r="G197" s="78"/>
      <c r="H197" s="78"/>
    </row>
    <row r="198" spans="1:8" ht="36" customHeight="1" x14ac:dyDescent="0.2">
      <c r="A198" s="79" t="s">
        <v>127</v>
      </c>
      <c r="B198" s="80" t="s">
        <v>300</v>
      </c>
      <c r="C198" s="81" t="s">
        <v>129</v>
      </c>
      <c r="D198" s="82" t="s">
        <v>130</v>
      </c>
      <c r="E198" s="83"/>
      <c r="F198" s="104"/>
      <c r="G198" s="95"/>
      <c r="H198" s="107"/>
    </row>
    <row r="199" spans="1:8" ht="36" customHeight="1" x14ac:dyDescent="0.2">
      <c r="A199" s="79" t="s">
        <v>312</v>
      </c>
      <c r="B199" s="96" t="s">
        <v>32</v>
      </c>
      <c r="C199" s="81" t="s">
        <v>131</v>
      </c>
      <c r="D199" s="82"/>
      <c r="E199" s="83" t="s">
        <v>38</v>
      </c>
      <c r="F199" s="104">
        <v>8</v>
      </c>
      <c r="G199" s="85"/>
      <c r="H199" s="86">
        <f>ROUND(G199*F199,2)</f>
        <v>0</v>
      </c>
    </row>
    <row r="200" spans="1:8" ht="36" customHeight="1" x14ac:dyDescent="0.2">
      <c r="A200" s="79" t="s">
        <v>132</v>
      </c>
      <c r="B200" s="80" t="s">
        <v>321</v>
      </c>
      <c r="C200" s="81" t="s">
        <v>134</v>
      </c>
      <c r="D200" s="82" t="s">
        <v>130</v>
      </c>
      <c r="E200" s="83"/>
      <c r="F200" s="104"/>
      <c r="G200" s="95"/>
      <c r="H200" s="107"/>
    </row>
    <row r="201" spans="1:8" ht="36" customHeight="1" x14ac:dyDescent="0.2">
      <c r="A201" s="79" t="s">
        <v>135</v>
      </c>
      <c r="B201" s="96" t="s">
        <v>32</v>
      </c>
      <c r="C201" s="81" t="s">
        <v>136</v>
      </c>
      <c r="D201" s="82"/>
      <c r="E201" s="83"/>
      <c r="F201" s="104"/>
      <c r="G201" s="95"/>
      <c r="H201" s="107"/>
    </row>
    <row r="202" spans="1:8" ht="36" customHeight="1" x14ac:dyDescent="0.2">
      <c r="A202" s="79" t="s">
        <v>137</v>
      </c>
      <c r="B202" s="103" t="s">
        <v>105</v>
      </c>
      <c r="C202" s="81" t="s">
        <v>320</v>
      </c>
      <c r="D202" s="82"/>
      <c r="E202" s="83" t="s">
        <v>48</v>
      </c>
      <c r="F202" s="110">
        <v>8</v>
      </c>
      <c r="G202" s="85"/>
      <c r="H202" s="86">
        <f>ROUND(G202*F202,2)</f>
        <v>0</v>
      </c>
    </row>
    <row r="203" spans="1:8" ht="36" customHeight="1" x14ac:dyDescent="0.2">
      <c r="A203" s="79" t="s">
        <v>193</v>
      </c>
      <c r="B203" s="103" t="s">
        <v>106</v>
      </c>
      <c r="C203" s="81" t="s">
        <v>392</v>
      </c>
      <c r="D203" s="82"/>
      <c r="E203" s="83" t="s">
        <v>48</v>
      </c>
      <c r="F203" s="110">
        <v>32</v>
      </c>
      <c r="G203" s="85"/>
      <c r="H203" s="86">
        <f>ROUND(G203*F203,2)</f>
        <v>0</v>
      </c>
    </row>
    <row r="204" spans="1:8" ht="36" customHeight="1" x14ac:dyDescent="0.2">
      <c r="A204" s="79" t="s">
        <v>194</v>
      </c>
      <c r="B204" s="80" t="s">
        <v>402</v>
      </c>
      <c r="C204" s="81" t="s">
        <v>196</v>
      </c>
      <c r="D204" s="82" t="s">
        <v>130</v>
      </c>
      <c r="E204" s="83"/>
      <c r="F204" s="104"/>
      <c r="G204" s="95"/>
      <c r="H204" s="107"/>
    </row>
    <row r="205" spans="1:8" ht="36" customHeight="1" x14ac:dyDescent="0.2">
      <c r="A205" s="79" t="s">
        <v>197</v>
      </c>
      <c r="B205" s="96" t="s">
        <v>32</v>
      </c>
      <c r="C205" s="81" t="s">
        <v>167</v>
      </c>
      <c r="D205" s="82"/>
      <c r="E205" s="83"/>
      <c r="F205" s="104"/>
      <c r="G205" s="95"/>
      <c r="H205" s="107"/>
    </row>
    <row r="206" spans="1:8" ht="36" customHeight="1" x14ac:dyDescent="0.2">
      <c r="A206" s="79" t="s">
        <v>198</v>
      </c>
      <c r="B206" s="103" t="s">
        <v>105</v>
      </c>
      <c r="C206" s="81" t="s">
        <v>199</v>
      </c>
      <c r="D206" s="82"/>
      <c r="E206" s="83" t="s">
        <v>72</v>
      </c>
      <c r="F206" s="110">
        <v>24</v>
      </c>
      <c r="G206" s="85"/>
      <c r="H206" s="86">
        <f>ROUND(G206*F206,2)</f>
        <v>0</v>
      </c>
    </row>
    <row r="207" spans="1:8" ht="36" customHeight="1" x14ac:dyDescent="0.2">
      <c r="A207" s="79" t="s">
        <v>79</v>
      </c>
      <c r="B207" s="80" t="s">
        <v>403</v>
      </c>
      <c r="C207" s="111" t="s">
        <v>264</v>
      </c>
      <c r="D207" s="112" t="s">
        <v>266</v>
      </c>
      <c r="E207" s="83"/>
      <c r="F207" s="104"/>
      <c r="G207" s="95"/>
      <c r="H207" s="107"/>
    </row>
    <row r="208" spans="1:8" ht="36" customHeight="1" x14ac:dyDescent="0.2">
      <c r="A208" s="79" t="s">
        <v>80</v>
      </c>
      <c r="B208" s="96" t="s">
        <v>32</v>
      </c>
      <c r="C208" s="113" t="s">
        <v>302</v>
      </c>
      <c r="D208" s="82"/>
      <c r="E208" s="83" t="s">
        <v>38</v>
      </c>
      <c r="F208" s="104">
        <v>7</v>
      </c>
      <c r="G208" s="85"/>
      <c r="H208" s="86">
        <f t="shared" ref="H208:H209" si="23">ROUND(G208*F208,2)</f>
        <v>0</v>
      </c>
    </row>
    <row r="209" spans="1:8" ht="36" customHeight="1" x14ac:dyDescent="0.2">
      <c r="A209" s="79" t="s">
        <v>81</v>
      </c>
      <c r="B209" s="96" t="s">
        <v>39</v>
      </c>
      <c r="C209" s="113" t="s">
        <v>303</v>
      </c>
      <c r="D209" s="82"/>
      <c r="E209" s="83" t="s">
        <v>38</v>
      </c>
      <c r="F209" s="104">
        <v>7</v>
      </c>
      <c r="G209" s="85"/>
      <c r="H209" s="86">
        <f t="shared" si="23"/>
        <v>0</v>
      </c>
    </row>
    <row r="210" spans="1:8" ht="36" customHeight="1" x14ac:dyDescent="0.2">
      <c r="A210" s="79" t="s">
        <v>139</v>
      </c>
      <c r="B210" s="80" t="s">
        <v>404</v>
      </c>
      <c r="C210" s="114" t="s">
        <v>141</v>
      </c>
      <c r="D210" s="82" t="s">
        <v>130</v>
      </c>
      <c r="E210" s="83"/>
      <c r="F210" s="104"/>
      <c r="G210" s="95"/>
      <c r="H210" s="107"/>
    </row>
    <row r="211" spans="1:8" ht="36" customHeight="1" x14ac:dyDescent="0.2">
      <c r="A211" s="79" t="s">
        <v>142</v>
      </c>
      <c r="B211" s="96" t="s">
        <v>32</v>
      </c>
      <c r="C211" s="114" t="s">
        <v>393</v>
      </c>
      <c r="D211" s="82"/>
      <c r="E211" s="83"/>
      <c r="F211" s="104"/>
      <c r="G211" s="95"/>
      <c r="H211" s="107"/>
    </row>
    <row r="212" spans="1:8" ht="36" customHeight="1" x14ac:dyDescent="0.2">
      <c r="A212" s="79" t="s">
        <v>203</v>
      </c>
      <c r="B212" s="103" t="s">
        <v>105</v>
      </c>
      <c r="C212" s="81" t="s">
        <v>405</v>
      </c>
      <c r="D212" s="82"/>
      <c r="E212" s="83" t="s">
        <v>38</v>
      </c>
      <c r="F212" s="104">
        <v>2</v>
      </c>
      <c r="G212" s="85"/>
      <c r="H212" s="86">
        <f t="shared" ref="H212:H216" si="24">ROUND(G212*F212,2)</f>
        <v>0</v>
      </c>
    </row>
    <row r="213" spans="1:8" ht="36" customHeight="1" x14ac:dyDescent="0.2">
      <c r="A213" s="79" t="s">
        <v>406</v>
      </c>
      <c r="B213" s="103" t="s">
        <v>106</v>
      </c>
      <c r="C213" s="81" t="s">
        <v>407</v>
      </c>
      <c r="D213" s="82"/>
      <c r="E213" s="83" t="s">
        <v>38</v>
      </c>
      <c r="F213" s="104">
        <v>4</v>
      </c>
      <c r="G213" s="85"/>
      <c r="H213" s="86">
        <f t="shared" si="24"/>
        <v>0</v>
      </c>
    </row>
    <row r="214" spans="1:8" ht="36" customHeight="1" x14ac:dyDescent="0.2">
      <c r="A214" s="79" t="s">
        <v>394</v>
      </c>
      <c r="B214" s="103" t="s">
        <v>107</v>
      </c>
      <c r="C214" s="81" t="s">
        <v>408</v>
      </c>
      <c r="D214" s="82"/>
      <c r="E214" s="83" t="s">
        <v>38</v>
      </c>
      <c r="F214" s="104">
        <v>2</v>
      </c>
      <c r="G214" s="85"/>
      <c r="H214" s="86">
        <f t="shared" si="24"/>
        <v>0</v>
      </c>
    </row>
    <row r="215" spans="1:8" ht="36" customHeight="1" x14ac:dyDescent="0.2">
      <c r="A215" s="79" t="s">
        <v>204</v>
      </c>
      <c r="B215" s="80" t="s">
        <v>409</v>
      </c>
      <c r="C215" s="81" t="s">
        <v>206</v>
      </c>
      <c r="D215" s="82" t="s">
        <v>130</v>
      </c>
      <c r="E215" s="83" t="s">
        <v>38</v>
      </c>
      <c r="F215" s="104">
        <v>8</v>
      </c>
      <c r="G215" s="85"/>
      <c r="H215" s="86">
        <f t="shared" si="24"/>
        <v>0</v>
      </c>
    </row>
    <row r="216" spans="1:8" ht="36" customHeight="1" x14ac:dyDescent="0.2">
      <c r="A216" s="79" t="s">
        <v>144</v>
      </c>
      <c r="B216" s="80" t="s">
        <v>410</v>
      </c>
      <c r="C216" s="81" t="s">
        <v>146</v>
      </c>
      <c r="D216" s="82" t="s">
        <v>130</v>
      </c>
      <c r="E216" s="83" t="s">
        <v>38</v>
      </c>
      <c r="F216" s="104">
        <v>1</v>
      </c>
      <c r="G216" s="85"/>
      <c r="H216" s="86">
        <f t="shared" si="24"/>
        <v>0</v>
      </c>
    </row>
    <row r="217" spans="1:8" ht="36" customHeight="1" x14ac:dyDescent="0.2">
      <c r="A217" s="116"/>
      <c r="B217" s="80" t="s">
        <v>411</v>
      </c>
      <c r="C217" s="81" t="s">
        <v>209</v>
      </c>
      <c r="D217" s="82" t="s">
        <v>130</v>
      </c>
      <c r="E217" s="109"/>
      <c r="F217" s="117"/>
      <c r="G217" s="118"/>
      <c r="H217" s="118"/>
    </row>
    <row r="218" spans="1:8" ht="36" customHeight="1" x14ac:dyDescent="0.2">
      <c r="A218" s="116"/>
      <c r="B218" s="119" t="s">
        <v>32</v>
      </c>
      <c r="C218" s="81" t="s">
        <v>210</v>
      </c>
      <c r="D218" s="82"/>
      <c r="E218" s="83" t="s">
        <v>38</v>
      </c>
      <c r="F218" s="108">
        <v>8</v>
      </c>
      <c r="G218" s="61"/>
      <c r="H218" s="120">
        <f>ROUND(G218*F218,2)</f>
        <v>0</v>
      </c>
    </row>
    <row r="219" spans="1:8" ht="36" customHeight="1" x14ac:dyDescent="0.2">
      <c r="A219" s="79" t="s">
        <v>147</v>
      </c>
      <c r="B219" s="80" t="s">
        <v>412</v>
      </c>
      <c r="C219" s="81" t="s">
        <v>149</v>
      </c>
      <c r="D219" s="82" t="s">
        <v>150</v>
      </c>
      <c r="E219" s="83" t="s">
        <v>48</v>
      </c>
      <c r="F219" s="104">
        <v>96</v>
      </c>
      <c r="G219" s="85"/>
      <c r="H219" s="86">
        <f t="shared" ref="H219" si="25">ROUND(G219*F219,2)</f>
        <v>0</v>
      </c>
    </row>
    <row r="220" spans="1:8" ht="36" customHeight="1" x14ac:dyDescent="0.2">
      <c r="A220" s="60"/>
      <c r="B220" s="121"/>
      <c r="C220" s="97" t="s">
        <v>22</v>
      </c>
      <c r="D220" s="76"/>
      <c r="E220" s="109"/>
      <c r="F220" s="77"/>
      <c r="G220" s="78"/>
      <c r="H220" s="78"/>
    </row>
    <row r="221" spans="1:8" ht="36" customHeight="1" x14ac:dyDescent="0.2">
      <c r="A221" s="79" t="s">
        <v>58</v>
      </c>
      <c r="B221" s="80" t="s">
        <v>413</v>
      </c>
      <c r="C221" s="113" t="s">
        <v>265</v>
      </c>
      <c r="D221" s="112" t="s">
        <v>266</v>
      </c>
      <c r="E221" s="83" t="s">
        <v>38</v>
      </c>
      <c r="F221" s="104">
        <v>7</v>
      </c>
      <c r="G221" s="85"/>
      <c r="H221" s="86">
        <f>ROUND(G221*F221,2)</f>
        <v>0</v>
      </c>
    </row>
    <row r="222" spans="1:8" ht="36" customHeight="1" x14ac:dyDescent="0.2">
      <c r="A222" s="79" t="s">
        <v>71</v>
      </c>
      <c r="B222" s="80" t="s">
        <v>414</v>
      </c>
      <c r="C222" s="81" t="s">
        <v>82</v>
      </c>
      <c r="D222" s="82" t="s">
        <v>130</v>
      </c>
      <c r="E222" s="83"/>
      <c r="F222" s="104"/>
      <c r="G222" s="86"/>
      <c r="H222" s="107"/>
    </row>
    <row r="223" spans="1:8" ht="36" customHeight="1" x14ac:dyDescent="0.2">
      <c r="A223" s="79" t="s">
        <v>83</v>
      </c>
      <c r="B223" s="96" t="s">
        <v>32</v>
      </c>
      <c r="C223" s="81" t="s">
        <v>153</v>
      </c>
      <c r="D223" s="82"/>
      <c r="E223" s="83" t="s">
        <v>72</v>
      </c>
      <c r="F223" s="110">
        <v>1</v>
      </c>
      <c r="G223" s="85"/>
      <c r="H223" s="86">
        <f>ROUND(G223*F223,2)</f>
        <v>0</v>
      </c>
    </row>
    <row r="224" spans="1:8" ht="36" customHeight="1" x14ac:dyDescent="0.2">
      <c r="A224" s="79" t="s">
        <v>59</v>
      </c>
      <c r="B224" s="80" t="s">
        <v>415</v>
      </c>
      <c r="C224" s="113" t="s">
        <v>267</v>
      </c>
      <c r="D224" s="112" t="s">
        <v>266</v>
      </c>
      <c r="E224" s="83"/>
      <c r="F224" s="104"/>
      <c r="G224" s="95"/>
      <c r="H224" s="107"/>
    </row>
    <row r="225" spans="1:8" ht="36" customHeight="1" x14ac:dyDescent="0.2">
      <c r="A225" s="79" t="s">
        <v>222</v>
      </c>
      <c r="B225" s="96" t="s">
        <v>32</v>
      </c>
      <c r="C225" s="81" t="s">
        <v>223</v>
      </c>
      <c r="D225" s="82"/>
      <c r="E225" s="83" t="s">
        <v>38</v>
      </c>
      <c r="F225" s="104">
        <v>1</v>
      </c>
      <c r="G225" s="85"/>
      <c r="H225" s="86">
        <f t="shared" ref="H225:H231" si="26">ROUND(G225*F225,2)</f>
        <v>0</v>
      </c>
    </row>
    <row r="226" spans="1:8" ht="36" customHeight="1" x14ac:dyDescent="0.2">
      <c r="A226" s="79" t="s">
        <v>60</v>
      </c>
      <c r="B226" s="96" t="s">
        <v>39</v>
      </c>
      <c r="C226" s="81" t="s">
        <v>155</v>
      </c>
      <c r="D226" s="82"/>
      <c r="E226" s="83" t="s">
        <v>38</v>
      </c>
      <c r="F226" s="104">
        <v>5</v>
      </c>
      <c r="G226" s="85"/>
      <c r="H226" s="86">
        <f t="shared" si="26"/>
        <v>0</v>
      </c>
    </row>
    <row r="227" spans="1:8" ht="36" customHeight="1" x14ac:dyDescent="0.2">
      <c r="A227" s="79" t="s">
        <v>224</v>
      </c>
      <c r="B227" s="96" t="s">
        <v>49</v>
      </c>
      <c r="C227" s="81" t="s">
        <v>225</v>
      </c>
      <c r="D227" s="82"/>
      <c r="E227" s="83" t="s">
        <v>38</v>
      </c>
      <c r="F227" s="104">
        <v>1</v>
      </c>
      <c r="G227" s="85"/>
      <c r="H227" s="86">
        <f t="shared" si="26"/>
        <v>0</v>
      </c>
    </row>
    <row r="228" spans="1:8" ht="36" customHeight="1" x14ac:dyDescent="0.2">
      <c r="A228" s="79" t="s">
        <v>73</v>
      </c>
      <c r="B228" s="80" t="s">
        <v>416</v>
      </c>
      <c r="C228" s="81" t="s">
        <v>84</v>
      </c>
      <c r="D228" s="112" t="s">
        <v>266</v>
      </c>
      <c r="E228" s="83" t="s">
        <v>38</v>
      </c>
      <c r="F228" s="104">
        <v>15</v>
      </c>
      <c r="G228" s="85"/>
      <c r="H228" s="86">
        <f t="shared" si="26"/>
        <v>0</v>
      </c>
    </row>
    <row r="229" spans="1:8" ht="36" customHeight="1" x14ac:dyDescent="0.2">
      <c r="A229" s="79" t="s">
        <v>74</v>
      </c>
      <c r="B229" s="80" t="s">
        <v>417</v>
      </c>
      <c r="C229" s="81" t="s">
        <v>85</v>
      </c>
      <c r="D229" s="112" t="s">
        <v>266</v>
      </c>
      <c r="E229" s="83" t="s">
        <v>38</v>
      </c>
      <c r="F229" s="104">
        <v>5</v>
      </c>
      <c r="G229" s="85"/>
      <c r="H229" s="86">
        <f t="shared" si="26"/>
        <v>0</v>
      </c>
    </row>
    <row r="230" spans="1:8" ht="36" customHeight="1" x14ac:dyDescent="0.2">
      <c r="A230" s="79" t="s">
        <v>75</v>
      </c>
      <c r="B230" s="80" t="s">
        <v>418</v>
      </c>
      <c r="C230" s="81" t="s">
        <v>86</v>
      </c>
      <c r="D230" s="112" t="s">
        <v>266</v>
      </c>
      <c r="E230" s="83" t="s">
        <v>38</v>
      </c>
      <c r="F230" s="104">
        <v>5</v>
      </c>
      <c r="G230" s="85"/>
      <c r="H230" s="86">
        <f t="shared" si="26"/>
        <v>0</v>
      </c>
    </row>
    <row r="231" spans="1:8" ht="36" customHeight="1" x14ac:dyDescent="0.2">
      <c r="A231" s="115" t="s">
        <v>296</v>
      </c>
      <c r="B231" s="80" t="s">
        <v>419</v>
      </c>
      <c r="C231" s="113" t="s">
        <v>298</v>
      </c>
      <c r="D231" s="112" t="s">
        <v>266</v>
      </c>
      <c r="E231" s="123" t="s">
        <v>38</v>
      </c>
      <c r="F231" s="124">
        <v>2</v>
      </c>
      <c r="G231" s="125"/>
      <c r="H231" s="126">
        <f t="shared" si="26"/>
        <v>0</v>
      </c>
    </row>
    <row r="232" spans="1:8" ht="36" customHeight="1" x14ac:dyDescent="0.2">
      <c r="A232" s="60"/>
      <c r="B232" s="74"/>
      <c r="C232" s="97" t="s">
        <v>23</v>
      </c>
      <c r="D232" s="76"/>
      <c r="E232" s="98"/>
      <c r="F232" s="76"/>
      <c r="G232" s="78"/>
      <c r="H232" s="78"/>
    </row>
    <row r="233" spans="1:8" ht="36" customHeight="1" x14ac:dyDescent="0.2">
      <c r="A233" s="99" t="s">
        <v>62</v>
      </c>
      <c r="B233" s="80" t="s">
        <v>420</v>
      </c>
      <c r="C233" s="81" t="s">
        <v>63</v>
      </c>
      <c r="D233" s="82" t="s">
        <v>160</v>
      </c>
      <c r="E233" s="83"/>
      <c r="F233" s="84"/>
      <c r="G233" s="95"/>
      <c r="H233" s="86"/>
    </row>
    <row r="234" spans="1:8" ht="36" customHeight="1" x14ac:dyDescent="0.2">
      <c r="A234" s="99" t="s">
        <v>161</v>
      </c>
      <c r="B234" s="96" t="s">
        <v>32</v>
      </c>
      <c r="C234" s="81" t="s">
        <v>162</v>
      </c>
      <c r="D234" s="82"/>
      <c r="E234" s="83" t="s">
        <v>31</v>
      </c>
      <c r="F234" s="84">
        <v>440</v>
      </c>
      <c r="G234" s="85"/>
      <c r="H234" s="86">
        <f>ROUND(G234*F234,2)</f>
        <v>0</v>
      </c>
    </row>
    <row r="235" spans="1:8" ht="36" customHeight="1" thickBot="1" x14ac:dyDescent="0.25">
      <c r="A235" s="99" t="s">
        <v>64</v>
      </c>
      <c r="B235" s="128" t="s">
        <v>39</v>
      </c>
      <c r="C235" s="129" t="s">
        <v>163</v>
      </c>
      <c r="D235" s="130"/>
      <c r="E235" s="131" t="s">
        <v>31</v>
      </c>
      <c r="F235" s="132">
        <v>1790</v>
      </c>
      <c r="G235" s="133"/>
      <c r="H235" s="134">
        <f>ROUND(G235*F235,2)</f>
        <v>0</v>
      </c>
    </row>
    <row r="236" spans="1:8" ht="48" customHeight="1" thickTop="1" thickBot="1" x14ac:dyDescent="0.25">
      <c r="A236" s="28"/>
      <c r="B236" s="25" t="s">
        <v>13</v>
      </c>
      <c r="C236" s="192" t="str">
        <f>C126</f>
        <v>MCGREGOR STREET - MCADAM AVENUE TO SEVEN OAKS AVENUE - CONCRETE RECONSTRUCTION</v>
      </c>
      <c r="D236" s="193"/>
      <c r="E236" s="193"/>
      <c r="F236" s="194"/>
      <c r="G236" s="28" t="s">
        <v>17</v>
      </c>
      <c r="H236" s="28">
        <f>SUM(H126:H235)</f>
        <v>0</v>
      </c>
    </row>
    <row r="237" spans="1:8" ht="48" customHeight="1" thickTop="1" thickBot="1" x14ac:dyDescent="0.25">
      <c r="A237" s="26"/>
      <c r="B237" s="135" t="s">
        <v>14</v>
      </c>
      <c r="C237" s="195" t="s">
        <v>229</v>
      </c>
      <c r="D237" s="196"/>
      <c r="E237" s="196"/>
      <c r="F237" s="197"/>
      <c r="G237" s="136"/>
      <c r="H237" s="137"/>
    </row>
    <row r="238" spans="1:8" ht="36" customHeight="1" thickTop="1" x14ac:dyDescent="0.2">
      <c r="A238" s="60"/>
      <c r="B238" s="74"/>
      <c r="C238" s="75" t="s">
        <v>421</v>
      </c>
      <c r="D238" s="76"/>
      <c r="E238" s="77" t="s">
        <v>2</v>
      </c>
      <c r="F238" s="77" t="s">
        <v>2</v>
      </c>
      <c r="G238" s="60" t="s">
        <v>2</v>
      </c>
      <c r="H238" s="78"/>
    </row>
    <row r="239" spans="1:8" ht="36" customHeight="1" x14ac:dyDescent="0.2">
      <c r="A239" s="138" t="s">
        <v>215</v>
      </c>
      <c r="B239" s="139" t="s">
        <v>235</v>
      </c>
      <c r="C239" s="140" t="s">
        <v>217</v>
      </c>
      <c r="D239" s="141" t="s">
        <v>230</v>
      </c>
      <c r="E239" s="91"/>
      <c r="F239" s="142"/>
      <c r="G239" s="93"/>
      <c r="H239" s="143"/>
    </row>
    <row r="240" spans="1:8" ht="36" customHeight="1" x14ac:dyDescent="0.2">
      <c r="A240" s="138" t="s">
        <v>218</v>
      </c>
      <c r="B240" s="144" t="s">
        <v>32</v>
      </c>
      <c r="C240" s="145" t="s">
        <v>461</v>
      </c>
      <c r="D240" s="141" t="s">
        <v>460</v>
      </c>
      <c r="E240" s="91" t="s">
        <v>31</v>
      </c>
      <c r="F240" s="108">
        <v>480</v>
      </c>
      <c r="G240" s="61"/>
      <c r="H240" s="143">
        <f>ROUND(G240*F240,2)</f>
        <v>0</v>
      </c>
    </row>
    <row r="241" spans="1:8" ht="36" customHeight="1" x14ac:dyDescent="0.2">
      <c r="A241" s="60"/>
      <c r="B241" s="74"/>
      <c r="C241" s="75" t="s">
        <v>422</v>
      </c>
      <c r="D241" s="76"/>
      <c r="E241" s="77" t="s">
        <v>2</v>
      </c>
      <c r="F241" s="77" t="s">
        <v>2</v>
      </c>
      <c r="G241" s="60" t="s">
        <v>2</v>
      </c>
      <c r="H241" s="78"/>
    </row>
    <row r="242" spans="1:8" ht="36" customHeight="1" x14ac:dyDescent="0.2">
      <c r="A242" s="79" t="s">
        <v>71</v>
      </c>
      <c r="B242" s="80" t="s">
        <v>236</v>
      </c>
      <c r="C242" s="81" t="s">
        <v>82</v>
      </c>
      <c r="D242" s="82" t="s">
        <v>130</v>
      </c>
      <c r="E242" s="83"/>
      <c r="F242" s="104"/>
      <c r="G242" s="86"/>
      <c r="H242" s="107"/>
    </row>
    <row r="243" spans="1:8" ht="36" customHeight="1" x14ac:dyDescent="0.2">
      <c r="A243" s="79" t="s">
        <v>83</v>
      </c>
      <c r="B243" s="96" t="s">
        <v>32</v>
      </c>
      <c r="C243" s="81" t="s">
        <v>153</v>
      </c>
      <c r="D243" s="82"/>
      <c r="E243" s="83" t="s">
        <v>72</v>
      </c>
      <c r="F243" s="110">
        <v>0.6</v>
      </c>
      <c r="G243" s="85"/>
      <c r="H243" s="86">
        <f>ROUND(G243*F243,2)</f>
        <v>0</v>
      </c>
    </row>
    <row r="244" spans="1:8" ht="36" customHeight="1" thickBot="1" x14ac:dyDescent="0.25">
      <c r="A244" s="146"/>
      <c r="B244" s="147" t="s">
        <v>237</v>
      </c>
      <c r="C244" s="148" t="s">
        <v>423</v>
      </c>
      <c r="D244" s="149" t="s">
        <v>214</v>
      </c>
      <c r="E244" s="150" t="s">
        <v>38</v>
      </c>
      <c r="F244" s="151">
        <v>1</v>
      </c>
      <c r="G244" s="152"/>
      <c r="H244" s="153">
        <f t="shared" ref="H244" si="27">ROUND(G244*F244,2)</f>
        <v>0</v>
      </c>
    </row>
    <row r="245" spans="1:8" ht="48" customHeight="1" thickTop="1" thickBot="1" x14ac:dyDescent="0.25">
      <c r="A245" s="28"/>
      <c r="B245" s="25" t="s">
        <v>14</v>
      </c>
      <c r="C245" s="192" t="str">
        <f>C237</f>
        <v>WATER AND WASTE WORK</v>
      </c>
      <c r="D245" s="193"/>
      <c r="E245" s="193"/>
      <c r="F245" s="194"/>
      <c r="G245" s="28" t="s">
        <v>17</v>
      </c>
      <c r="H245" s="28">
        <f>SUM(H237:H244)</f>
        <v>0</v>
      </c>
    </row>
    <row r="246" spans="1:8" ht="48" customHeight="1" thickTop="1" thickBot="1" x14ac:dyDescent="0.25">
      <c r="A246" s="26"/>
      <c r="B246" s="154" t="s">
        <v>15</v>
      </c>
      <c r="C246" s="195" t="s">
        <v>424</v>
      </c>
      <c r="D246" s="196"/>
      <c r="E246" s="196"/>
      <c r="F246" s="197"/>
      <c r="G246" s="155"/>
      <c r="H246" s="156"/>
    </row>
    <row r="247" spans="1:8" ht="36" customHeight="1" thickTop="1" x14ac:dyDescent="0.2">
      <c r="A247" s="157"/>
      <c r="B247" s="74"/>
      <c r="C247" s="75" t="s">
        <v>425</v>
      </c>
      <c r="D247" s="76"/>
      <c r="E247" s="77" t="s">
        <v>2</v>
      </c>
      <c r="F247" s="77" t="s">
        <v>2</v>
      </c>
      <c r="G247" s="60" t="s">
        <v>2</v>
      </c>
      <c r="H247" s="78"/>
    </row>
    <row r="248" spans="1:8" ht="36" customHeight="1" x14ac:dyDescent="0.2">
      <c r="A248" s="59"/>
      <c r="B248" s="158" t="s">
        <v>301</v>
      </c>
      <c r="C248" s="159" t="s">
        <v>426</v>
      </c>
      <c r="D248" s="160" t="s">
        <v>427</v>
      </c>
      <c r="E248" s="161"/>
      <c r="F248" s="162"/>
      <c r="G248" s="163"/>
      <c r="H248" s="164"/>
    </row>
    <row r="249" spans="1:8" ht="36" customHeight="1" x14ac:dyDescent="0.2">
      <c r="A249" s="59"/>
      <c r="B249" s="165" t="s">
        <v>32</v>
      </c>
      <c r="C249" s="159" t="s">
        <v>428</v>
      </c>
      <c r="D249" s="166"/>
      <c r="E249" s="161" t="s">
        <v>48</v>
      </c>
      <c r="F249" s="167">
        <v>65</v>
      </c>
      <c r="G249" s="168"/>
      <c r="H249" s="120">
        <f t="shared" ref="H249" si="28">ROUND(G249*F249,2)</f>
        <v>0</v>
      </c>
    </row>
    <row r="250" spans="1:8" ht="36" customHeight="1" x14ac:dyDescent="0.2">
      <c r="A250" s="59"/>
      <c r="B250" s="139" t="s">
        <v>238</v>
      </c>
      <c r="C250" s="89" t="s">
        <v>429</v>
      </c>
      <c r="D250" s="160" t="s">
        <v>430</v>
      </c>
      <c r="E250" s="161"/>
      <c r="F250" s="162"/>
      <c r="G250" s="163"/>
      <c r="H250" s="164"/>
    </row>
    <row r="251" spans="1:8" ht="36" customHeight="1" x14ac:dyDescent="0.2">
      <c r="A251" s="59"/>
      <c r="B251" s="165" t="s">
        <v>32</v>
      </c>
      <c r="C251" s="169" t="s">
        <v>431</v>
      </c>
      <c r="D251" s="170" t="s">
        <v>432</v>
      </c>
      <c r="E251" s="91" t="s">
        <v>38</v>
      </c>
      <c r="F251" s="108">
        <v>2</v>
      </c>
      <c r="G251" s="61"/>
      <c r="H251" s="143">
        <f t="shared" ref="H251" si="29">ROUND(G251*F251,2)</f>
        <v>0</v>
      </c>
    </row>
    <row r="252" spans="1:8" ht="36" customHeight="1" x14ac:dyDescent="0.2">
      <c r="A252" s="59"/>
      <c r="B252" s="139" t="s">
        <v>239</v>
      </c>
      <c r="C252" s="89" t="s">
        <v>433</v>
      </c>
      <c r="D252" s="160" t="s">
        <v>427</v>
      </c>
      <c r="E252" s="161"/>
      <c r="F252" s="162"/>
      <c r="G252" s="163"/>
      <c r="H252" s="164"/>
    </row>
    <row r="253" spans="1:8" ht="36" customHeight="1" x14ac:dyDescent="0.2">
      <c r="A253" s="59"/>
      <c r="B253" s="165" t="s">
        <v>32</v>
      </c>
      <c r="C253" s="159" t="s">
        <v>434</v>
      </c>
      <c r="D253" s="166" t="s">
        <v>435</v>
      </c>
      <c r="E253" s="161" t="s">
        <v>38</v>
      </c>
      <c r="F253" s="167">
        <v>1</v>
      </c>
      <c r="G253" s="168"/>
      <c r="H253" s="120">
        <f t="shared" ref="H253:H254" si="30">ROUND(G253*F253,2)</f>
        <v>0</v>
      </c>
    </row>
    <row r="254" spans="1:8" ht="36" customHeight="1" x14ac:dyDescent="0.2">
      <c r="A254" s="59"/>
      <c r="B254" s="158" t="s">
        <v>240</v>
      </c>
      <c r="C254" s="159" t="s">
        <v>436</v>
      </c>
      <c r="D254" s="166" t="s">
        <v>427</v>
      </c>
      <c r="E254" s="161" t="s">
        <v>38</v>
      </c>
      <c r="F254" s="162">
        <v>1</v>
      </c>
      <c r="G254" s="168"/>
      <c r="H254" s="120">
        <f t="shared" si="30"/>
        <v>0</v>
      </c>
    </row>
    <row r="255" spans="1:8" ht="48" customHeight="1" thickBot="1" x14ac:dyDescent="0.25">
      <c r="A255" s="28"/>
      <c r="B255" s="25" t="str">
        <f>B246</f>
        <v>D</v>
      </c>
      <c r="C255" s="192" t="str">
        <f>C246</f>
        <v>MCGREGOR STREET - MOUNTAIN AVENUE TO CHURCH AVENUE - TRAFFIC SIGNALS</v>
      </c>
      <c r="D255" s="193"/>
      <c r="E255" s="193"/>
      <c r="F255" s="194"/>
      <c r="G255" s="28" t="s">
        <v>17</v>
      </c>
      <c r="H255" s="28">
        <f>SUM(H246:H254)</f>
        <v>0</v>
      </c>
    </row>
    <row r="256" spans="1:8" ht="45" customHeight="1" thickTop="1" thickBot="1" x14ac:dyDescent="0.25">
      <c r="A256" s="11"/>
      <c r="B256" s="198" t="s">
        <v>457</v>
      </c>
      <c r="C256" s="199"/>
      <c r="D256" s="199"/>
      <c r="E256" s="199"/>
      <c r="F256" s="199"/>
      <c r="G256" s="200"/>
      <c r="H256" s="49"/>
    </row>
    <row r="257" spans="1:8" ht="48" customHeight="1" thickTop="1" thickBot="1" x14ac:dyDescent="0.25">
      <c r="A257" s="26"/>
      <c r="B257" s="135" t="s">
        <v>16</v>
      </c>
      <c r="C257" s="195" t="s">
        <v>437</v>
      </c>
      <c r="D257" s="196"/>
      <c r="E257" s="196"/>
      <c r="F257" s="197"/>
      <c r="G257" s="136"/>
      <c r="H257" s="137"/>
    </row>
    <row r="258" spans="1:8" ht="75.75" thickTop="1" x14ac:dyDescent="0.2">
      <c r="A258" s="59"/>
      <c r="B258" s="158" t="s">
        <v>304</v>
      </c>
      <c r="C258" s="114" t="s">
        <v>438</v>
      </c>
      <c r="D258" s="166" t="s">
        <v>439</v>
      </c>
      <c r="E258" s="161" t="s">
        <v>38</v>
      </c>
      <c r="F258" s="162">
        <v>2</v>
      </c>
      <c r="G258" s="168"/>
      <c r="H258" s="120">
        <f t="shared" ref="H258:H269" si="31">ROUND(G258*F258,2)</f>
        <v>0</v>
      </c>
    </row>
    <row r="259" spans="1:8" ht="60" x14ac:dyDescent="0.2">
      <c r="A259" s="59"/>
      <c r="B259" s="158" t="s">
        <v>305</v>
      </c>
      <c r="C259" s="114" t="s">
        <v>440</v>
      </c>
      <c r="D259" s="166" t="s">
        <v>439</v>
      </c>
      <c r="E259" s="161" t="s">
        <v>38</v>
      </c>
      <c r="F259" s="162">
        <v>7</v>
      </c>
      <c r="G259" s="168"/>
      <c r="H259" s="120">
        <f t="shared" si="31"/>
        <v>0</v>
      </c>
    </row>
    <row r="260" spans="1:8" ht="45" x14ac:dyDescent="0.2">
      <c r="A260" s="79"/>
      <c r="B260" s="80" t="s">
        <v>306</v>
      </c>
      <c r="C260" s="114" t="s">
        <v>441</v>
      </c>
      <c r="D260" s="166" t="s">
        <v>439</v>
      </c>
      <c r="E260" s="83" t="s">
        <v>442</v>
      </c>
      <c r="F260" s="84">
        <v>800</v>
      </c>
      <c r="G260" s="85"/>
      <c r="H260" s="86">
        <f t="shared" si="31"/>
        <v>0</v>
      </c>
    </row>
    <row r="261" spans="1:8" ht="45" x14ac:dyDescent="0.2">
      <c r="A261" s="79"/>
      <c r="B261" s="80" t="s">
        <v>307</v>
      </c>
      <c r="C261" s="114" t="s">
        <v>443</v>
      </c>
      <c r="D261" s="166" t="s">
        <v>439</v>
      </c>
      <c r="E261" s="83" t="s">
        <v>38</v>
      </c>
      <c r="F261" s="84">
        <v>2</v>
      </c>
      <c r="G261" s="85"/>
      <c r="H261" s="86">
        <f t="shared" si="31"/>
        <v>0</v>
      </c>
    </row>
    <row r="262" spans="1:8" ht="45" x14ac:dyDescent="0.2">
      <c r="A262" s="60"/>
      <c r="B262" s="80" t="s">
        <v>308</v>
      </c>
      <c r="C262" s="114" t="s">
        <v>444</v>
      </c>
      <c r="D262" s="166" t="s">
        <v>439</v>
      </c>
      <c r="E262" s="83" t="s">
        <v>38</v>
      </c>
      <c r="F262" s="84">
        <v>9</v>
      </c>
      <c r="G262" s="85"/>
      <c r="H262" s="86">
        <f t="shared" si="31"/>
        <v>0</v>
      </c>
    </row>
    <row r="263" spans="1:8" ht="105" x14ac:dyDescent="0.2">
      <c r="A263" s="60"/>
      <c r="B263" s="80" t="s">
        <v>309</v>
      </c>
      <c r="C263" s="114" t="s">
        <v>445</v>
      </c>
      <c r="D263" s="166" t="s">
        <v>439</v>
      </c>
      <c r="E263" s="83" t="s">
        <v>38</v>
      </c>
      <c r="F263" s="84">
        <v>4</v>
      </c>
      <c r="G263" s="85"/>
      <c r="H263" s="86">
        <f t="shared" si="31"/>
        <v>0</v>
      </c>
    </row>
    <row r="264" spans="1:8" ht="45" x14ac:dyDescent="0.2">
      <c r="A264" s="60"/>
      <c r="B264" s="80" t="s">
        <v>310</v>
      </c>
      <c r="C264" s="114" t="s">
        <v>446</v>
      </c>
      <c r="D264" s="166" t="s">
        <v>439</v>
      </c>
      <c r="E264" s="83" t="s">
        <v>38</v>
      </c>
      <c r="F264" s="84">
        <v>6</v>
      </c>
      <c r="G264" s="85"/>
      <c r="H264" s="86">
        <f t="shared" si="31"/>
        <v>0</v>
      </c>
    </row>
    <row r="265" spans="1:8" ht="45" x14ac:dyDescent="0.2">
      <c r="A265" s="60"/>
      <c r="B265" s="80" t="s">
        <v>311</v>
      </c>
      <c r="C265" s="114" t="s">
        <v>447</v>
      </c>
      <c r="D265" s="166" t="s">
        <v>439</v>
      </c>
      <c r="E265" s="83" t="s">
        <v>38</v>
      </c>
      <c r="F265" s="84">
        <v>6</v>
      </c>
      <c r="G265" s="85"/>
      <c r="H265" s="86">
        <f t="shared" si="31"/>
        <v>0</v>
      </c>
    </row>
    <row r="266" spans="1:8" ht="48.75" customHeight="1" x14ac:dyDescent="0.2">
      <c r="A266" s="60"/>
      <c r="B266" s="80" t="s">
        <v>448</v>
      </c>
      <c r="C266" s="114" t="s">
        <v>449</v>
      </c>
      <c r="D266" s="166" t="s">
        <v>439</v>
      </c>
      <c r="E266" s="83" t="s">
        <v>38</v>
      </c>
      <c r="F266" s="84">
        <v>2</v>
      </c>
      <c r="G266" s="85"/>
      <c r="H266" s="86">
        <f t="shared" si="31"/>
        <v>0</v>
      </c>
    </row>
    <row r="267" spans="1:8" ht="60" x14ac:dyDescent="0.2">
      <c r="A267" s="60"/>
      <c r="B267" s="80" t="s">
        <v>450</v>
      </c>
      <c r="C267" s="114" t="s">
        <v>451</v>
      </c>
      <c r="D267" s="166" t="s">
        <v>439</v>
      </c>
      <c r="E267" s="83" t="s">
        <v>234</v>
      </c>
      <c r="F267" s="84">
        <v>17</v>
      </c>
      <c r="G267" s="85"/>
      <c r="H267" s="86">
        <f t="shared" si="31"/>
        <v>0</v>
      </c>
    </row>
    <row r="268" spans="1:8" ht="45" x14ac:dyDescent="0.2">
      <c r="A268" s="60"/>
      <c r="B268" s="80" t="s">
        <v>452</v>
      </c>
      <c r="C268" s="114" t="s">
        <v>453</v>
      </c>
      <c r="D268" s="166" t="s">
        <v>439</v>
      </c>
      <c r="E268" s="83" t="s">
        <v>234</v>
      </c>
      <c r="F268" s="84">
        <v>17</v>
      </c>
      <c r="G268" s="85"/>
      <c r="H268" s="86">
        <f t="shared" si="31"/>
        <v>0</v>
      </c>
    </row>
    <row r="269" spans="1:8" ht="45.75" thickBot="1" x14ac:dyDescent="0.25">
      <c r="A269" s="60"/>
      <c r="B269" s="171" t="s">
        <v>454</v>
      </c>
      <c r="C269" s="172" t="s">
        <v>455</v>
      </c>
      <c r="D269" s="149" t="s">
        <v>439</v>
      </c>
      <c r="E269" s="131" t="s">
        <v>38</v>
      </c>
      <c r="F269" s="132">
        <v>9</v>
      </c>
      <c r="G269" s="133"/>
      <c r="H269" s="134">
        <f t="shared" si="31"/>
        <v>0</v>
      </c>
    </row>
    <row r="270" spans="1:8" ht="48" customHeight="1" thickTop="1" thickBot="1" x14ac:dyDescent="0.25">
      <c r="A270" s="28"/>
      <c r="B270" s="25" t="str">
        <f>B257</f>
        <v>E</v>
      </c>
      <c r="C270" s="192" t="str">
        <f>C257</f>
        <v>MCGREGOR STREET - MOUNTAIN AVENUE TO CHURCH AVENUE, MCADAM AVENUE TO SEVEN OAKS AVENUE - STREET LIGHTING</v>
      </c>
      <c r="D270" s="193"/>
      <c r="E270" s="193"/>
      <c r="F270" s="194"/>
      <c r="G270" s="28" t="s">
        <v>17</v>
      </c>
      <c r="H270" s="28">
        <f>SUM(H257:H269)</f>
        <v>0</v>
      </c>
    </row>
    <row r="271" spans="1:8" ht="48" customHeight="1" thickTop="1" x14ac:dyDescent="0.2">
      <c r="A271" s="63"/>
      <c r="B271" s="181" t="s">
        <v>241</v>
      </c>
      <c r="C271" s="201" t="s">
        <v>322</v>
      </c>
      <c r="D271" s="202"/>
      <c r="E271" s="202"/>
      <c r="F271" s="203"/>
      <c r="G271" s="182"/>
      <c r="H271" s="183"/>
    </row>
    <row r="272" spans="1:8" ht="36" customHeight="1" x14ac:dyDescent="0.2">
      <c r="A272" s="173" t="s">
        <v>326</v>
      </c>
      <c r="B272" s="174" t="s">
        <v>324</v>
      </c>
      <c r="C272" s="169" t="s">
        <v>327</v>
      </c>
      <c r="D272" s="112" t="s">
        <v>456</v>
      </c>
      <c r="E272" s="175" t="s">
        <v>323</v>
      </c>
      <c r="F272" s="176">
        <v>1</v>
      </c>
      <c r="G272" s="177"/>
      <c r="H272" s="178">
        <f t="shared" ref="H272" si="32">ROUND(G272*F272,2)</f>
        <v>0</v>
      </c>
    </row>
    <row r="273" spans="1:8" ht="48" customHeight="1" thickBot="1" x14ac:dyDescent="0.25">
      <c r="A273" s="65"/>
      <c r="B273" s="66" t="str">
        <f>B271</f>
        <v>F</v>
      </c>
      <c r="C273" s="204" t="str">
        <f>C271</f>
        <v>MOBILIZATION /DEMOLIBIZATION</v>
      </c>
      <c r="D273" s="205"/>
      <c r="E273" s="205"/>
      <c r="F273" s="206"/>
      <c r="G273" s="67" t="s">
        <v>17</v>
      </c>
      <c r="H273" s="68">
        <f>H272</f>
        <v>0</v>
      </c>
    </row>
    <row r="274" spans="1:8" ht="48" customHeight="1" thickTop="1" x14ac:dyDescent="0.3">
      <c r="A274" s="55"/>
      <c r="B274" s="5"/>
      <c r="C274" s="39" t="s">
        <v>18</v>
      </c>
      <c r="D274" s="40"/>
      <c r="E274" s="40"/>
      <c r="F274" s="40"/>
      <c r="G274" s="40"/>
      <c r="H274" s="16"/>
    </row>
    <row r="275" spans="1:8" ht="48" customHeight="1" x14ac:dyDescent="0.2">
      <c r="A275" s="57"/>
      <c r="B275" s="187" t="str">
        <f>B6</f>
        <v>PART 1      CITY FUNDED WORK</v>
      </c>
      <c r="C275" s="188"/>
      <c r="D275" s="188"/>
      <c r="E275" s="188"/>
      <c r="F275" s="188"/>
      <c r="G275" s="41"/>
      <c r="H275" s="50"/>
    </row>
    <row r="276" spans="1:8" ht="48" customHeight="1" thickBot="1" x14ac:dyDescent="0.25">
      <c r="A276" s="12"/>
      <c r="B276" s="25" t="str">
        <f>B7</f>
        <v>A</v>
      </c>
      <c r="C276" s="207" t="str">
        <f>C7</f>
        <v>MCGREGOR STREET - MOUNTAIN AVENUE TO CHURCH AVENUE - CONCRETE RECONSTRUCTION</v>
      </c>
      <c r="D276" s="193"/>
      <c r="E276" s="193"/>
      <c r="F276" s="194"/>
      <c r="G276" s="12" t="s">
        <v>17</v>
      </c>
      <c r="H276" s="12">
        <f>H125</f>
        <v>0</v>
      </c>
    </row>
    <row r="277" spans="1:8" ht="48" customHeight="1" thickTop="1" thickBot="1" x14ac:dyDescent="0.25">
      <c r="A277" s="12"/>
      <c r="B277" s="25" t="str">
        <f>B126</f>
        <v>B</v>
      </c>
      <c r="C277" s="208" t="str">
        <f>C126</f>
        <v>MCGREGOR STREET - MCADAM AVENUE TO SEVEN OAKS AVENUE - CONCRETE RECONSTRUCTION</v>
      </c>
      <c r="D277" s="209"/>
      <c r="E277" s="209"/>
      <c r="F277" s="210"/>
      <c r="G277" s="12" t="s">
        <v>17</v>
      </c>
      <c r="H277" s="12">
        <f>H236</f>
        <v>0</v>
      </c>
    </row>
    <row r="278" spans="1:8" ht="48" customHeight="1" thickTop="1" thickBot="1" x14ac:dyDescent="0.25">
      <c r="A278" s="12"/>
      <c r="B278" s="25" t="str">
        <f>B237</f>
        <v>C</v>
      </c>
      <c r="C278" s="208" t="str">
        <f>C237</f>
        <v>WATER AND WASTE WORK</v>
      </c>
      <c r="D278" s="209"/>
      <c r="E278" s="209"/>
      <c r="F278" s="210"/>
      <c r="G278" s="12" t="s">
        <v>17</v>
      </c>
      <c r="H278" s="12">
        <f>H245</f>
        <v>0</v>
      </c>
    </row>
    <row r="279" spans="1:8" ht="48" customHeight="1" thickTop="1" thickBot="1" x14ac:dyDescent="0.25">
      <c r="A279" s="12"/>
      <c r="B279" s="25" t="str">
        <f>B246</f>
        <v>D</v>
      </c>
      <c r="C279" s="208" t="str">
        <f>C246</f>
        <v>MCGREGOR STREET - MOUNTAIN AVENUE TO CHURCH AVENUE - TRAFFIC SIGNALS</v>
      </c>
      <c r="D279" s="209"/>
      <c r="E279" s="209"/>
      <c r="F279" s="210"/>
      <c r="G279" s="12" t="s">
        <v>17</v>
      </c>
      <c r="H279" s="12">
        <f>H255</f>
        <v>0</v>
      </c>
    </row>
    <row r="280" spans="1:8" ht="48" customHeight="1" thickTop="1" thickBot="1" x14ac:dyDescent="0.3">
      <c r="A280" s="12"/>
      <c r="B280" s="42"/>
      <c r="C280" s="43"/>
      <c r="D280" s="44"/>
      <c r="E280" s="45"/>
      <c r="F280" s="45"/>
      <c r="G280" s="47" t="s">
        <v>25</v>
      </c>
      <c r="H280" s="46">
        <f>SUM(H276:H279)</f>
        <v>0</v>
      </c>
    </row>
    <row r="281" spans="1:8" ht="48" customHeight="1" thickTop="1" thickBot="1" x14ac:dyDescent="0.25">
      <c r="A281" s="28"/>
      <c r="B281" s="215" t="str">
        <f>B256</f>
        <v>PART 2      MANITOBA HYDRO FUNDED WORK
                 (See B9.6, B17.2.1, B18.5, D3, D13.2-3, D15.4, D29.5)</v>
      </c>
      <c r="C281" s="216"/>
      <c r="D281" s="216"/>
      <c r="E281" s="216"/>
      <c r="F281" s="216"/>
      <c r="G281" s="217"/>
      <c r="H281" s="29"/>
    </row>
    <row r="282" spans="1:8" ht="48" customHeight="1" thickTop="1" thickBot="1" x14ac:dyDescent="0.25">
      <c r="A282" s="19"/>
      <c r="B282" s="25" t="str">
        <f>B257</f>
        <v>E</v>
      </c>
      <c r="C282" s="208" t="str">
        <f>C257</f>
        <v>MCGREGOR STREET - MOUNTAIN AVENUE TO CHURCH AVENUE, MCADAM AVENUE TO SEVEN OAKS AVENUE - STREET LIGHTING</v>
      </c>
      <c r="D282" s="209"/>
      <c r="E282" s="209"/>
      <c r="F282" s="210"/>
      <c r="G282" s="19" t="s">
        <v>17</v>
      </c>
      <c r="H282" s="19">
        <f>H270</f>
        <v>0</v>
      </c>
    </row>
    <row r="283" spans="1:8" ht="48" customHeight="1" thickTop="1" thickBot="1" x14ac:dyDescent="0.3">
      <c r="A283" s="12"/>
      <c r="B283" s="69"/>
      <c r="C283" s="43"/>
      <c r="D283" s="44"/>
      <c r="E283" s="45"/>
      <c r="F283" s="45"/>
      <c r="G283" s="70" t="s">
        <v>26</v>
      </c>
      <c r="H283" s="38">
        <f>SUM(H282:H282)</f>
        <v>0</v>
      </c>
    </row>
    <row r="284" spans="1:8" ht="48" customHeight="1" thickTop="1" thickBot="1" x14ac:dyDescent="0.3">
      <c r="A284" s="12"/>
      <c r="B284" s="58" t="str">
        <f>B271</f>
        <v>F</v>
      </c>
      <c r="C284" s="208" t="str">
        <f>C271</f>
        <v>MOBILIZATION /DEMOLIBIZATION</v>
      </c>
      <c r="D284" s="209"/>
      <c r="E284" s="209"/>
      <c r="F284" s="210"/>
      <c r="G284" s="72" t="s">
        <v>325</v>
      </c>
      <c r="H284" s="71">
        <f>H273</f>
        <v>0</v>
      </c>
    </row>
    <row r="285" spans="1:8" ht="48" customHeight="1" thickTop="1" x14ac:dyDescent="0.2">
      <c r="A285" s="11"/>
      <c r="B285" s="211" t="s">
        <v>28</v>
      </c>
      <c r="C285" s="212"/>
      <c r="D285" s="212"/>
      <c r="E285" s="212"/>
      <c r="F285" s="212"/>
      <c r="G285" s="213">
        <f>H280+H283+H284</f>
        <v>0</v>
      </c>
      <c r="H285" s="214"/>
    </row>
    <row r="286" spans="1:8" ht="15.95" customHeight="1" x14ac:dyDescent="0.2">
      <c r="A286" s="56"/>
      <c r="B286" s="51"/>
      <c r="C286" s="52"/>
      <c r="D286" s="53"/>
      <c r="E286" s="52"/>
      <c r="F286" s="52"/>
      <c r="G286" s="17"/>
      <c r="H286" s="18"/>
    </row>
    <row r="287" spans="1:8" ht="36" customHeight="1" x14ac:dyDescent="0.2"/>
  </sheetData>
  <sheetProtection algorithmName="SHA-512" hashValue="FLuavsZWYlAO5WlOAbvvEVFnd0wTKNYwft6zQYcaImf8968kn19mqw84cIraKCNckkHcgrrAaIoNOQJWcMndOQ==" saltValue="AaGsIBttHRTHI/aeDf1+VQ==" spinCount="100000" sheet="1" objects="1" scenarios="1" selectLockedCells="1"/>
  <mergeCells count="24">
    <mergeCell ref="C276:F276"/>
    <mergeCell ref="C277:F277"/>
    <mergeCell ref="B285:F285"/>
    <mergeCell ref="G285:H285"/>
    <mergeCell ref="C282:F282"/>
    <mergeCell ref="B281:G281"/>
    <mergeCell ref="C278:F278"/>
    <mergeCell ref="C279:F279"/>
    <mergeCell ref="C284:F284"/>
    <mergeCell ref="B6:F6"/>
    <mergeCell ref="B275:F275"/>
    <mergeCell ref="C7:F7"/>
    <mergeCell ref="C125:F125"/>
    <mergeCell ref="C126:F126"/>
    <mergeCell ref="C236:F236"/>
    <mergeCell ref="C257:F257"/>
    <mergeCell ref="C270:F270"/>
    <mergeCell ref="C246:F246"/>
    <mergeCell ref="C237:F237"/>
    <mergeCell ref="C245:F245"/>
    <mergeCell ref="B256:G256"/>
    <mergeCell ref="C255:F255"/>
    <mergeCell ref="C271:F271"/>
    <mergeCell ref="C273:F273"/>
  </mergeCells>
  <phoneticPr fontId="0" type="noConversion"/>
  <conditionalFormatting sqref="D9">
    <cfRule type="cellIs" dxfId="514" priority="513" stopIfTrue="1" operator="equal">
      <formula>"CW 2130-R11"</formula>
    </cfRule>
    <cfRule type="cellIs" dxfId="513" priority="514" stopIfTrue="1" operator="equal">
      <formula>"CW 3120-R2"</formula>
    </cfRule>
    <cfRule type="cellIs" dxfId="512" priority="515" stopIfTrue="1" operator="equal">
      <formula>"CW 3240-R7"</formula>
    </cfRule>
  </conditionalFormatting>
  <conditionalFormatting sqref="D11">
    <cfRule type="cellIs" dxfId="511" priority="507" stopIfTrue="1" operator="equal">
      <formula>"CW 2130-R11"</formula>
    </cfRule>
    <cfRule type="cellIs" dxfId="510" priority="508" stopIfTrue="1" operator="equal">
      <formula>"CW 3120-R2"</formula>
    </cfRule>
    <cfRule type="cellIs" dxfId="509" priority="509" stopIfTrue="1" operator="equal">
      <formula>"CW 3240-R7"</formula>
    </cfRule>
  </conditionalFormatting>
  <conditionalFormatting sqref="D10">
    <cfRule type="cellIs" dxfId="508" priority="510" stopIfTrue="1" operator="equal">
      <formula>"CW 2130-R11"</formula>
    </cfRule>
    <cfRule type="cellIs" dxfId="507" priority="511" stopIfTrue="1" operator="equal">
      <formula>"CW 3120-R2"</formula>
    </cfRule>
    <cfRule type="cellIs" dxfId="506" priority="512" stopIfTrue="1" operator="equal">
      <formula>"CW 3240-R7"</formula>
    </cfRule>
  </conditionalFormatting>
  <conditionalFormatting sqref="D12">
    <cfRule type="cellIs" dxfId="505" priority="504" stopIfTrue="1" operator="equal">
      <formula>"CW 2130-R11"</formula>
    </cfRule>
    <cfRule type="cellIs" dxfId="504" priority="505" stopIfTrue="1" operator="equal">
      <formula>"CW 3120-R2"</formula>
    </cfRule>
    <cfRule type="cellIs" dxfId="503" priority="506" stopIfTrue="1" operator="equal">
      <formula>"CW 3240-R7"</formula>
    </cfRule>
  </conditionalFormatting>
  <conditionalFormatting sqref="D13">
    <cfRule type="cellIs" dxfId="502" priority="501" stopIfTrue="1" operator="equal">
      <formula>"CW 2130-R11"</formula>
    </cfRule>
    <cfRule type="cellIs" dxfId="501" priority="502" stopIfTrue="1" operator="equal">
      <formula>"CW 3120-R2"</formula>
    </cfRule>
    <cfRule type="cellIs" dxfId="500" priority="503" stopIfTrue="1" operator="equal">
      <formula>"CW 3240-R7"</formula>
    </cfRule>
  </conditionalFormatting>
  <conditionalFormatting sqref="D15">
    <cfRule type="cellIs" dxfId="499" priority="498" stopIfTrue="1" operator="equal">
      <formula>"CW 2130-R11"</formula>
    </cfRule>
    <cfRule type="cellIs" dxfId="498" priority="499" stopIfTrue="1" operator="equal">
      <formula>"CW 3120-R2"</formula>
    </cfRule>
    <cfRule type="cellIs" dxfId="497" priority="500" stopIfTrue="1" operator="equal">
      <formula>"CW 3240-R7"</formula>
    </cfRule>
  </conditionalFormatting>
  <conditionalFormatting sqref="D16">
    <cfRule type="cellIs" dxfId="496" priority="495" stopIfTrue="1" operator="equal">
      <formula>"CW 2130-R11"</formula>
    </cfRule>
    <cfRule type="cellIs" dxfId="495" priority="496" stopIfTrue="1" operator="equal">
      <formula>"CW 3120-R2"</formula>
    </cfRule>
    <cfRule type="cellIs" dxfId="494" priority="497" stopIfTrue="1" operator="equal">
      <formula>"CW 3240-R7"</formula>
    </cfRule>
  </conditionalFormatting>
  <conditionalFormatting sqref="D17">
    <cfRule type="cellIs" dxfId="493" priority="492" stopIfTrue="1" operator="equal">
      <formula>"CW 2130-R11"</formula>
    </cfRule>
    <cfRule type="cellIs" dxfId="492" priority="493" stopIfTrue="1" operator="equal">
      <formula>"CW 3120-R2"</formula>
    </cfRule>
    <cfRule type="cellIs" dxfId="491" priority="494" stopIfTrue="1" operator="equal">
      <formula>"CW 3240-R7"</formula>
    </cfRule>
  </conditionalFormatting>
  <conditionalFormatting sqref="D18">
    <cfRule type="cellIs" dxfId="490" priority="489" stopIfTrue="1" operator="equal">
      <formula>"CW 2130-R11"</formula>
    </cfRule>
    <cfRule type="cellIs" dxfId="489" priority="490" stopIfTrue="1" operator="equal">
      <formula>"CW 3120-R2"</formula>
    </cfRule>
    <cfRule type="cellIs" dxfId="488" priority="491" stopIfTrue="1" operator="equal">
      <formula>"CW 3240-R7"</formula>
    </cfRule>
  </conditionalFormatting>
  <conditionalFormatting sqref="D19">
    <cfRule type="cellIs" dxfId="487" priority="486" stopIfTrue="1" operator="equal">
      <formula>"CW 2130-R11"</formula>
    </cfRule>
    <cfRule type="cellIs" dxfId="486" priority="487" stopIfTrue="1" operator="equal">
      <formula>"CW 3120-R2"</formula>
    </cfRule>
    <cfRule type="cellIs" dxfId="485" priority="488" stopIfTrue="1" operator="equal">
      <formula>"CW 3240-R7"</formula>
    </cfRule>
  </conditionalFormatting>
  <conditionalFormatting sqref="D20">
    <cfRule type="cellIs" dxfId="484" priority="483" stopIfTrue="1" operator="equal">
      <formula>"CW 2130-R11"</formula>
    </cfRule>
    <cfRule type="cellIs" dxfId="483" priority="484" stopIfTrue="1" operator="equal">
      <formula>"CW 3120-R2"</formula>
    </cfRule>
    <cfRule type="cellIs" dxfId="482" priority="485" stopIfTrue="1" operator="equal">
      <formula>"CW 3240-R7"</formula>
    </cfRule>
  </conditionalFormatting>
  <conditionalFormatting sqref="D21">
    <cfRule type="cellIs" dxfId="481" priority="480" stopIfTrue="1" operator="equal">
      <formula>"CW 2130-R11"</formula>
    </cfRule>
    <cfRule type="cellIs" dxfId="480" priority="481" stopIfTrue="1" operator="equal">
      <formula>"CW 3120-R2"</formula>
    </cfRule>
    <cfRule type="cellIs" dxfId="479" priority="482" stopIfTrue="1" operator="equal">
      <formula>"CW 3240-R7"</formula>
    </cfRule>
  </conditionalFormatting>
  <conditionalFormatting sqref="D22">
    <cfRule type="cellIs" dxfId="478" priority="477" stopIfTrue="1" operator="equal">
      <formula>"CW 2130-R11"</formula>
    </cfRule>
    <cfRule type="cellIs" dxfId="477" priority="478" stopIfTrue="1" operator="equal">
      <formula>"CW 3120-R2"</formula>
    </cfRule>
    <cfRule type="cellIs" dxfId="476" priority="479" stopIfTrue="1" operator="equal">
      <formula>"CW 3240-R7"</formula>
    </cfRule>
  </conditionalFormatting>
  <conditionalFormatting sqref="D14">
    <cfRule type="cellIs" dxfId="475" priority="474" stopIfTrue="1" operator="equal">
      <formula>"CW 2130-R11"</formula>
    </cfRule>
    <cfRule type="cellIs" dxfId="474" priority="475" stopIfTrue="1" operator="equal">
      <formula>"CW 3120-R2"</formula>
    </cfRule>
    <cfRule type="cellIs" dxfId="473" priority="476" stopIfTrue="1" operator="equal">
      <formula>"CW 3240-R7"</formula>
    </cfRule>
  </conditionalFormatting>
  <conditionalFormatting sqref="D52:D55">
    <cfRule type="cellIs" dxfId="472" priority="471" stopIfTrue="1" operator="equal">
      <formula>"CW 2130-R11"</formula>
    </cfRule>
    <cfRule type="cellIs" dxfId="471" priority="472" stopIfTrue="1" operator="equal">
      <formula>"CW 3120-R2"</formula>
    </cfRule>
    <cfRule type="cellIs" dxfId="470" priority="473" stopIfTrue="1" operator="equal">
      <formula>"CW 3240-R7"</formula>
    </cfRule>
  </conditionalFormatting>
  <conditionalFormatting sqref="D24">
    <cfRule type="cellIs" dxfId="469" priority="468" stopIfTrue="1" operator="equal">
      <formula>"CW 2130-R11"</formula>
    </cfRule>
    <cfRule type="cellIs" dxfId="468" priority="469" stopIfTrue="1" operator="equal">
      <formula>"CW 3120-R2"</formula>
    </cfRule>
    <cfRule type="cellIs" dxfId="467" priority="470" stopIfTrue="1" operator="equal">
      <formula>"CW 3240-R7"</formula>
    </cfRule>
  </conditionalFormatting>
  <conditionalFormatting sqref="D25:D26">
    <cfRule type="cellIs" dxfId="466" priority="465" stopIfTrue="1" operator="equal">
      <formula>"CW 2130-R11"</formula>
    </cfRule>
    <cfRule type="cellIs" dxfId="465" priority="466" stopIfTrue="1" operator="equal">
      <formula>"CW 3120-R2"</formula>
    </cfRule>
    <cfRule type="cellIs" dxfId="464" priority="467" stopIfTrue="1" operator="equal">
      <formula>"CW 3240-R7"</formula>
    </cfRule>
  </conditionalFormatting>
  <conditionalFormatting sqref="D27:D29">
    <cfRule type="cellIs" dxfId="463" priority="462" stopIfTrue="1" operator="equal">
      <formula>"CW 2130-R11"</formula>
    </cfRule>
    <cfRule type="cellIs" dxfId="462" priority="463" stopIfTrue="1" operator="equal">
      <formula>"CW 3120-R2"</formula>
    </cfRule>
    <cfRule type="cellIs" dxfId="461" priority="464" stopIfTrue="1" operator="equal">
      <formula>"CW 3240-R7"</formula>
    </cfRule>
  </conditionalFormatting>
  <conditionalFormatting sqref="D30">
    <cfRule type="cellIs" dxfId="460" priority="459" stopIfTrue="1" operator="equal">
      <formula>"CW 2130-R11"</formula>
    </cfRule>
    <cfRule type="cellIs" dxfId="459" priority="460" stopIfTrue="1" operator="equal">
      <formula>"CW 3120-R2"</formula>
    </cfRule>
    <cfRule type="cellIs" dxfId="458" priority="461" stopIfTrue="1" operator="equal">
      <formula>"CW 3240-R7"</formula>
    </cfRule>
  </conditionalFormatting>
  <conditionalFormatting sqref="D33 D31">
    <cfRule type="cellIs" dxfId="457" priority="456" stopIfTrue="1" operator="equal">
      <formula>"CW 2130-R11"</formula>
    </cfRule>
    <cfRule type="cellIs" dxfId="456" priority="457" stopIfTrue="1" operator="equal">
      <formula>"CW 3120-R2"</formula>
    </cfRule>
    <cfRule type="cellIs" dxfId="455" priority="458" stopIfTrue="1" operator="equal">
      <formula>"CW 3240-R7"</formula>
    </cfRule>
  </conditionalFormatting>
  <conditionalFormatting sqref="D32">
    <cfRule type="cellIs" dxfId="454" priority="453" stopIfTrue="1" operator="equal">
      <formula>"CW 2130-R11"</formula>
    </cfRule>
    <cfRule type="cellIs" dxfId="453" priority="454" stopIfTrue="1" operator="equal">
      <formula>"CW 3120-R2"</formula>
    </cfRule>
    <cfRule type="cellIs" dxfId="452" priority="455" stopIfTrue="1" operator="equal">
      <formula>"CW 3240-R7"</formula>
    </cfRule>
  </conditionalFormatting>
  <conditionalFormatting sqref="D34">
    <cfRule type="cellIs" dxfId="451" priority="450" stopIfTrue="1" operator="equal">
      <formula>"CW 2130-R11"</formula>
    </cfRule>
    <cfRule type="cellIs" dxfId="450" priority="451" stopIfTrue="1" operator="equal">
      <formula>"CW 3120-R2"</formula>
    </cfRule>
    <cfRule type="cellIs" dxfId="449" priority="452" stopIfTrue="1" operator="equal">
      <formula>"CW 3240-R7"</formula>
    </cfRule>
  </conditionalFormatting>
  <conditionalFormatting sqref="D35">
    <cfRule type="cellIs" dxfId="448" priority="447" stopIfTrue="1" operator="equal">
      <formula>"CW 2130-R11"</formula>
    </cfRule>
    <cfRule type="cellIs" dxfId="447" priority="448" stopIfTrue="1" operator="equal">
      <formula>"CW 3120-R2"</formula>
    </cfRule>
    <cfRule type="cellIs" dxfId="446" priority="449" stopIfTrue="1" operator="equal">
      <formula>"CW 3240-R7"</formula>
    </cfRule>
  </conditionalFormatting>
  <conditionalFormatting sqref="D41">
    <cfRule type="cellIs" dxfId="445" priority="444" stopIfTrue="1" operator="equal">
      <formula>"CW 2130-R11"</formula>
    </cfRule>
    <cfRule type="cellIs" dxfId="444" priority="445" stopIfTrue="1" operator="equal">
      <formula>"CW 3120-R2"</formula>
    </cfRule>
    <cfRule type="cellIs" dxfId="443" priority="446" stopIfTrue="1" operator="equal">
      <formula>"CW 3240-R7"</formula>
    </cfRule>
  </conditionalFormatting>
  <conditionalFormatting sqref="D42">
    <cfRule type="cellIs" dxfId="442" priority="441" stopIfTrue="1" operator="equal">
      <formula>"CW 2130-R11"</formula>
    </cfRule>
    <cfRule type="cellIs" dxfId="441" priority="442" stopIfTrue="1" operator="equal">
      <formula>"CW 3120-R2"</formula>
    </cfRule>
    <cfRule type="cellIs" dxfId="440" priority="443" stopIfTrue="1" operator="equal">
      <formula>"CW 3240-R7"</formula>
    </cfRule>
  </conditionalFormatting>
  <conditionalFormatting sqref="D43">
    <cfRule type="cellIs" dxfId="439" priority="438" stopIfTrue="1" operator="equal">
      <formula>"CW 2130-R11"</formula>
    </cfRule>
    <cfRule type="cellIs" dxfId="438" priority="439" stopIfTrue="1" operator="equal">
      <formula>"CW 3120-R2"</formula>
    </cfRule>
    <cfRule type="cellIs" dxfId="437" priority="440" stopIfTrue="1" operator="equal">
      <formula>"CW 3240-R7"</formula>
    </cfRule>
  </conditionalFormatting>
  <conditionalFormatting sqref="D45">
    <cfRule type="cellIs" dxfId="436" priority="435" stopIfTrue="1" operator="equal">
      <formula>"CW 2130-R11"</formula>
    </cfRule>
    <cfRule type="cellIs" dxfId="435" priority="436" stopIfTrue="1" operator="equal">
      <formula>"CW 3120-R2"</formula>
    </cfRule>
    <cfRule type="cellIs" dxfId="434" priority="437" stopIfTrue="1" operator="equal">
      <formula>"CW 3240-R7"</formula>
    </cfRule>
  </conditionalFormatting>
  <conditionalFormatting sqref="D46">
    <cfRule type="cellIs" dxfId="433" priority="432" stopIfTrue="1" operator="equal">
      <formula>"CW 2130-R11"</formula>
    </cfRule>
    <cfRule type="cellIs" dxfId="432" priority="433" stopIfTrue="1" operator="equal">
      <formula>"CW 3120-R2"</formula>
    </cfRule>
    <cfRule type="cellIs" dxfId="431" priority="434" stopIfTrue="1" operator="equal">
      <formula>"CW 3240-R7"</formula>
    </cfRule>
  </conditionalFormatting>
  <conditionalFormatting sqref="D47:D49">
    <cfRule type="cellIs" dxfId="430" priority="429" stopIfTrue="1" operator="equal">
      <formula>"CW 2130-R11"</formula>
    </cfRule>
    <cfRule type="cellIs" dxfId="429" priority="430" stopIfTrue="1" operator="equal">
      <formula>"CW 3120-R2"</formula>
    </cfRule>
    <cfRule type="cellIs" dxfId="428" priority="431" stopIfTrue="1" operator="equal">
      <formula>"CW 3240-R7"</formula>
    </cfRule>
  </conditionalFormatting>
  <conditionalFormatting sqref="D50:D51">
    <cfRule type="cellIs" dxfId="427" priority="426" stopIfTrue="1" operator="equal">
      <formula>"CW 2130-R11"</formula>
    </cfRule>
    <cfRule type="cellIs" dxfId="426" priority="427" stopIfTrue="1" operator="equal">
      <formula>"CW 3120-R2"</formula>
    </cfRule>
    <cfRule type="cellIs" dxfId="425" priority="428" stopIfTrue="1" operator="equal">
      <formula>"CW 3240-R7"</formula>
    </cfRule>
  </conditionalFormatting>
  <conditionalFormatting sqref="D56">
    <cfRule type="cellIs" dxfId="424" priority="423" stopIfTrue="1" operator="equal">
      <formula>"CW 2130-R11"</formula>
    </cfRule>
    <cfRule type="cellIs" dxfId="423" priority="424" stopIfTrue="1" operator="equal">
      <formula>"CW 3120-R2"</formula>
    </cfRule>
    <cfRule type="cellIs" dxfId="422" priority="425" stopIfTrue="1" operator="equal">
      <formula>"CW 3240-R7"</formula>
    </cfRule>
  </conditionalFormatting>
  <conditionalFormatting sqref="D58">
    <cfRule type="cellIs" dxfId="421" priority="420" stopIfTrue="1" operator="equal">
      <formula>"CW 2130-R11"</formula>
    </cfRule>
    <cfRule type="cellIs" dxfId="420" priority="421" stopIfTrue="1" operator="equal">
      <formula>"CW 3120-R2"</formula>
    </cfRule>
    <cfRule type="cellIs" dxfId="419" priority="422" stopIfTrue="1" operator="equal">
      <formula>"CW 3240-R7"</formula>
    </cfRule>
  </conditionalFormatting>
  <conditionalFormatting sqref="D59">
    <cfRule type="cellIs" dxfId="418" priority="417" stopIfTrue="1" operator="equal">
      <formula>"CW 2130-R11"</formula>
    </cfRule>
    <cfRule type="cellIs" dxfId="417" priority="418" stopIfTrue="1" operator="equal">
      <formula>"CW 3120-R2"</formula>
    </cfRule>
    <cfRule type="cellIs" dxfId="416" priority="419" stopIfTrue="1" operator="equal">
      <formula>"CW 3240-R7"</formula>
    </cfRule>
  </conditionalFormatting>
  <conditionalFormatting sqref="D60">
    <cfRule type="cellIs" dxfId="415" priority="414" stopIfTrue="1" operator="equal">
      <formula>"CW 2130-R11"</formula>
    </cfRule>
    <cfRule type="cellIs" dxfId="414" priority="415" stopIfTrue="1" operator="equal">
      <formula>"CW 3120-R2"</formula>
    </cfRule>
    <cfRule type="cellIs" dxfId="413" priority="416" stopIfTrue="1" operator="equal">
      <formula>"CW 3240-R7"</formula>
    </cfRule>
  </conditionalFormatting>
  <conditionalFormatting sqref="D61">
    <cfRule type="cellIs" dxfId="412" priority="411" stopIfTrue="1" operator="equal">
      <formula>"CW 2130-R11"</formula>
    </cfRule>
    <cfRule type="cellIs" dxfId="411" priority="412" stopIfTrue="1" operator="equal">
      <formula>"CW 3120-R2"</formula>
    </cfRule>
    <cfRule type="cellIs" dxfId="410" priority="413" stopIfTrue="1" operator="equal">
      <formula>"CW 3240-R7"</formula>
    </cfRule>
  </conditionalFormatting>
  <conditionalFormatting sqref="D62">
    <cfRule type="cellIs" dxfId="409" priority="408" stopIfTrue="1" operator="equal">
      <formula>"CW 2130-R11"</formula>
    </cfRule>
    <cfRule type="cellIs" dxfId="408" priority="409" stopIfTrue="1" operator="equal">
      <formula>"CW 3120-R2"</formula>
    </cfRule>
    <cfRule type="cellIs" dxfId="407" priority="410" stopIfTrue="1" operator="equal">
      <formula>"CW 3240-R7"</formula>
    </cfRule>
  </conditionalFormatting>
  <conditionalFormatting sqref="D67">
    <cfRule type="cellIs" dxfId="406" priority="405" stopIfTrue="1" operator="equal">
      <formula>"CW 2130-R11"</formula>
    </cfRule>
    <cfRule type="cellIs" dxfId="405" priority="406" stopIfTrue="1" operator="equal">
      <formula>"CW 3120-R2"</formula>
    </cfRule>
    <cfRule type="cellIs" dxfId="404" priority="407" stopIfTrue="1" operator="equal">
      <formula>"CW 3240-R7"</formula>
    </cfRule>
  </conditionalFormatting>
  <conditionalFormatting sqref="D63">
    <cfRule type="cellIs" dxfId="403" priority="402" stopIfTrue="1" operator="equal">
      <formula>"CW 2130-R11"</formula>
    </cfRule>
    <cfRule type="cellIs" dxfId="402" priority="403" stopIfTrue="1" operator="equal">
      <formula>"CW 3120-R2"</formula>
    </cfRule>
    <cfRule type="cellIs" dxfId="401" priority="404" stopIfTrue="1" operator="equal">
      <formula>"CW 3240-R7"</formula>
    </cfRule>
  </conditionalFormatting>
  <conditionalFormatting sqref="D64">
    <cfRule type="cellIs" dxfId="400" priority="399" stopIfTrue="1" operator="equal">
      <formula>"CW 2130-R11"</formula>
    </cfRule>
    <cfRule type="cellIs" dxfId="399" priority="400" stopIfTrue="1" operator="equal">
      <formula>"CW 3120-R2"</formula>
    </cfRule>
    <cfRule type="cellIs" dxfId="398" priority="401" stopIfTrue="1" operator="equal">
      <formula>"CW 3240-R7"</formula>
    </cfRule>
  </conditionalFormatting>
  <conditionalFormatting sqref="D65">
    <cfRule type="cellIs" dxfId="397" priority="396" stopIfTrue="1" operator="equal">
      <formula>"CW 2130-R11"</formula>
    </cfRule>
    <cfRule type="cellIs" dxfId="396" priority="397" stopIfTrue="1" operator="equal">
      <formula>"CW 3120-R2"</formula>
    </cfRule>
    <cfRule type="cellIs" dxfId="395" priority="398" stopIfTrue="1" operator="equal">
      <formula>"CW 3240-R7"</formula>
    </cfRule>
  </conditionalFormatting>
  <conditionalFormatting sqref="D66">
    <cfRule type="cellIs" dxfId="394" priority="393" stopIfTrue="1" operator="equal">
      <formula>"CW 2130-R11"</formula>
    </cfRule>
    <cfRule type="cellIs" dxfId="393" priority="394" stopIfTrue="1" operator="equal">
      <formula>"CW 3120-R2"</formula>
    </cfRule>
    <cfRule type="cellIs" dxfId="392" priority="395" stopIfTrue="1" operator="equal">
      <formula>"CW 3240-R7"</formula>
    </cfRule>
  </conditionalFormatting>
  <conditionalFormatting sqref="D85">
    <cfRule type="cellIs" dxfId="391" priority="390" stopIfTrue="1" operator="equal">
      <formula>"CW 2130-R11"</formula>
    </cfRule>
    <cfRule type="cellIs" dxfId="390" priority="391" stopIfTrue="1" operator="equal">
      <formula>"CW 3120-R2"</formula>
    </cfRule>
    <cfRule type="cellIs" dxfId="389" priority="392" stopIfTrue="1" operator="equal">
      <formula>"CW 3240-R7"</formula>
    </cfRule>
  </conditionalFormatting>
  <conditionalFormatting sqref="D77:D78">
    <cfRule type="cellIs" dxfId="388" priority="387" stopIfTrue="1" operator="equal">
      <formula>"CW 2130-R11"</formula>
    </cfRule>
    <cfRule type="cellIs" dxfId="387" priority="388" stopIfTrue="1" operator="equal">
      <formula>"CW 3120-R2"</formula>
    </cfRule>
    <cfRule type="cellIs" dxfId="386" priority="389" stopIfTrue="1" operator="equal">
      <formula>"CW 3240-R7"</formula>
    </cfRule>
  </conditionalFormatting>
  <conditionalFormatting sqref="D68">
    <cfRule type="cellIs" dxfId="385" priority="384" stopIfTrue="1" operator="equal">
      <formula>"CW 2130-R11"</formula>
    </cfRule>
    <cfRule type="cellIs" dxfId="384" priority="385" stopIfTrue="1" operator="equal">
      <formula>"CW 3120-R2"</formula>
    </cfRule>
    <cfRule type="cellIs" dxfId="383" priority="386" stopIfTrue="1" operator="equal">
      <formula>"CW 3240-R7"</formula>
    </cfRule>
  </conditionalFormatting>
  <conditionalFormatting sqref="D69">
    <cfRule type="cellIs" dxfId="382" priority="381" stopIfTrue="1" operator="equal">
      <formula>"CW 2130-R11"</formula>
    </cfRule>
    <cfRule type="cellIs" dxfId="381" priority="382" stopIfTrue="1" operator="equal">
      <formula>"CW 3120-R2"</formula>
    </cfRule>
    <cfRule type="cellIs" dxfId="380" priority="383" stopIfTrue="1" operator="equal">
      <formula>"CW 3240-R7"</formula>
    </cfRule>
  </conditionalFormatting>
  <conditionalFormatting sqref="D70">
    <cfRule type="cellIs" dxfId="379" priority="378" stopIfTrue="1" operator="equal">
      <formula>"CW 2130-R11"</formula>
    </cfRule>
    <cfRule type="cellIs" dxfId="378" priority="379" stopIfTrue="1" operator="equal">
      <formula>"CW 3120-R2"</formula>
    </cfRule>
    <cfRule type="cellIs" dxfId="377" priority="380" stopIfTrue="1" operator="equal">
      <formula>"CW 3240-R7"</formula>
    </cfRule>
  </conditionalFormatting>
  <conditionalFormatting sqref="D73">
    <cfRule type="cellIs" dxfId="376" priority="369" stopIfTrue="1" operator="equal">
      <formula>"CW 2130-R11"</formula>
    </cfRule>
    <cfRule type="cellIs" dxfId="375" priority="370" stopIfTrue="1" operator="equal">
      <formula>"CW 3120-R2"</formula>
    </cfRule>
    <cfRule type="cellIs" dxfId="374" priority="371" stopIfTrue="1" operator="equal">
      <formula>"CW 3240-R7"</formula>
    </cfRule>
  </conditionalFormatting>
  <conditionalFormatting sqref="D71">
    <cfRule type="cellIs" dxfId="373" priority="375" stopIfTrue="1" operator="equal">
      <formula>"CW 2130-R11"</formula>
    </cfRule>
    <cfRule type="cellIs" dxfId="372" priority="376" stopIfTrue="1" operator="equal">
      <formula>"CW 3120-R2"</formula>
    </cfRule>
    <cfRule type="cellIs" dxfId="371" priority="377" stopIfTrue="1" operator="equal">
      <formula>"CW 3240-R7"</formula>
    </cfRule>
  </conditionalFormatting>
  <conditionalFormatting sqref="D72">
    <cfRule type="cellIs" dxfId="370" priority="372" stopIfTrue="1" operator="equal">
      <formula>"CW 2130-R11"</formula>
    </cfRule>
    <cfRule type="cellIs" dxfId="369" priority="373" stopIfTrue="1" operator="equal">
      <formula>"CW 3120-R2"</formula>
    </cfRule>
    <cfRule type="cellIs" dxfId="368" priority="374" stopIfTrue="1" operator="equal">
      <formula>"CW 3240-R7"</formula>
    </cfRule>
  </conditionalFormatting>
  <conditionalFormatting sqref="D75:D76">
    <cfRule type="cellIs" dxfId="367" priority="366" stopIfTrue="1" operator="equal">
      <formula>"CW 2130-R11"</formula>
    </cfRule>
    <cfRule type="cellIs" dxfId="366" priority="367" stopIfTrue="1" operator="equal">
      <formula>"CW 3120-R2"</formula>
    </cfRule>
    <cfRule type="cellIs" dxfId="365" priority="368" stopIfTrue="1" operator="equal">
      <formula>"CW 3240-R7"</formula>
    </cfRule>
  </conditionalFormatting>
  <conditionalFormatting sqref="D80">
    <cfRule type="cellIs" dxfId="364" priority="363" stopIfTrue="1" operator="equal">
      <formula>"CW 2130-R11"</formula>
    </cfRule>
    <cfRule type="cellIs" dxfId="363" priority="364" stopIfTrue="1" operator="equal">
      <formula>"CW 3120-R2"</formula>
    </cfRule>
    <cfRule type="cellIs" dxfId="362" priority="365" stopIfTrue="1" operator="equal">
      <formula>"CW 3240-R7"</formula>
    </cfRule>
  </conditionalFormatting>
  <conditionalFormatting sqref="D79:D80">
    <cfRule type="cellIs" dxfId="361" priority="360" stopIfTrue="1" operator="equal">
      <formula>"CW 2130-R11"</formula>
    </cfRule>
    <cfRule type="cellIs" dxfId="360" priority="361" stopIfTrue="1" operator="equal">
      <formula>"CW 3120-R2"</formula>
    </cfRule>
    <cfRule type="cellIs" dxfId="359" priority="362" stopIfTrue="1" operator="equal">
      <formula>"CW 3240-R7"</formula>
    </cfRule>
  </conditionalFormatting>
  <conditionalFormatting sqref="D81">
    <cfRule type="cellIs" dxfId="358" priority="357" stopIfTrue="1" operator="equal">
      <formula>"CW 2130-R11"</formula>
    </cfRule>
    <cfRule type="cellIs" dxfId="357" priority="358" stopIfTrue="1" operator="equal">
      <formula>"CW 3120-R2"</formula>
    </cfRule>
    <cfRule type="cellIs" dxfId="356" priority="359" stopIfTrue="1" operator="equal">
      <formula>"CW 3240-R7"</formula>
    </cfRule>
  </conditionalFormatting>
  <conditionalFormatting sqref="D44">
    <cfRule type="cellIs" dxfId="355" priority="354" stopIfTrue="1" operator="equal">
      <formula>"CW 2130-R11"</formula>
    </cfRule>
    <cfRule type="cellIs" dxfId="354" priority="355" stopIfTrue="1" operator="equal">
      <formula>"CW 3120-R2"</formula>
    </cfRule>
    <cfRule type="cellIs" dxfId="353" priority="356" stopIfTrue="1" operator="equal">
      <formula>"CW 3240-R7"</formula>
    </cfRule>
  </conditionalFormatting>
  <conditionalFormatting sqref="D87">
    <cfRule type="cellIs" dxfId="352" priority="352" stopIfTrue="1" operator="equal">
      <formula>"CW 3120-R2"</formula>
    </cfRule>
    <cfRule type="cellIs" dxfId="351" priority="353" stopIfTrue="1" operator="equal">
      <formula>"CW 3240-R7"</formula>
    </cfRule>
  </conditionalFormatting>
  <conditionalFormatting sqref="D88">
    <cfRule type="cellIs" dxfId="350" priority="349" stopIfTrue="1" operator="equal">
      <formula>"CW 2130-R11"</formula>
    </cfRule>
    <cfRule type="cellIs" dxfId="349" priority="350" stopIfTrue="1" operator="equal">
      <formula>"CW 3120-R2"</formula>
    </cfRule>
    <cfRule type="cellIs" dxfId="348" priority="351" stopIfTrue="1" operator="equal">
      <formula>"CW 3240-R7"</formula>
    </cfRule>
  </conditionalFormatting>
  <conditionalFormatting sqref="D89">
    <cfRule type="cellIs" dxfId="347" priority="347" stopIfTrue="1" operator="equal">
      <formula>"CW 3120-R2"</formula>
    </cfRule>
    <cfRule type="cellIs" dxfId="346" priority="348" stopIfTrue="1" operator="equal">
      <formula>"CW 3240-R7"</formula>
    </cfRule>
  </conditionalFormatting>
  <conditionalFormatting sqref="D91:D92">
    <cfRule type="cellIs" dxfId="345" priority="345" stopIfTrue="1" operator="equal">
      <formula>"CW 3120-R2"</formula>
    </cfRule>
    <cfRule type="cellIs" dxfId="344" priority="346" stopIfTrue="1" operator="equal">
      <formula>"CW 3240-R7"</formula>
    </cfRule>
  </conditionalFormatting>
  <conditionalFormatting sqref="D90">
    <cfRule type="cellIs" dxfId="343" priority="343" stopIfTrue="1" operator="equal">
      <formula>"CW 3120-R2"</formula>
    </cfRule>
    <cfRule type="cellIs" dxfId="342" priority="344" stopIfTrue="1" operator="equal">
      <formula>"CW 3240-R7"</formula>
    </cfRule>
  </conditionalFormatting>
  <conditionalFormatting sqref="D93">
    <cfRule type="cellIs" dxfId="341" priority="341" stopIfTrue="1" operator="equal">
      <formula>"CW 3120-R2"</formula>
    </cfRule>
    <cfRule type="cellIs" dxfId="340" priority="342" stopIfTrue="1" operator="equal">
      <formula>"CW 3240-R7"</formula>
    </cfRule>
  </conditionalFormatting>
  <conditionalFormatting sqref="D94">
    <cfRule type="cellIs" dxfId="339" priority="339" stopIfTrue="1" operator="equal">
      <formula>"CW 3120-R2"</formula>
    </cfRule>
    <cfRule type="cellIs" dxfId="338" priority="340" stopIfTrue="1" operator="equal">
      <formula>"CW 3240-R7"</formula>
    </cfRule>
  </conditionalFormatting>
  <conditionalFormatting sqref="D95">
    <cfRule type="cellIs" dxfId="337" priority="337" stopIfTrue="1" operator="equal">
      <formula>"CW 3120-R2"</formula>
    </cfRule>
    <cfRule type="cellIs" dxfId="336" priority="338" stopIfTrue="1" operator="equal">
      <formula>"CW 3240-R7"</formula>
    </cfRule>
  </conditionalFormatting>
  <conditionalFormatting sqref="D96">
    <cfRule type="cellIs" dxfId="335" priority="335" stopIfTrue="1" operator="equal">
      <formula>"CW 3120-R2"</formula>
    </cfRule>
    <cfRule type="cellIs" dxfId="334" priority="336" stopIfTrue="1" operator="equal">
      <formula>"CW 3240-R7"</formula>
    </cfRule>
  </conditionalFormatting>
  <conditionalFormatting sqref="D97:D98">
    <cfRule type="cellIs" dxfId="333" priority="332" stopIfTrue="1" operator="equal">
      <formula>"CW 2130-R11"</formula>
    </cfRule>
    <cfRule type="cellIs" dxfId="332" priority="333" stopIfTrue="1" operator="equal">
      <formula>"CW 3120-R2"</formula>
    </cfRule>
    <cfRule type="cellIs" dxfId="331" priority="334" stopIfTrue="1" operator="equal">
      <formula>"CW 3240-R7"</formula>
    </cfRule>
  </conditionalFormatting>
  <conditionalFormatting sqref="D99">
    <cfRule type="cellIs" dxfId="330" priority="330" stopIfTrue="1" operator="equal">
      <formula>"CW 3120-R2"</formula>
    </cfRule>
    <cfRule type="cellIs" dxfId="329" priority="331" stopIfTrue="1" operator="equal">
      <formula>"CW 3240-R7"</formula>
    </cfRule>
  </conditionalFormatting>
  <conditionalFormatting sqref="D100">
    <cfRule type="cellIs" dxfId="328" priority="327" stopIfTrue="1" operator="equal">
      <formula>"CW 2130-R11"</formula>
    </cfRule>
    <cfRule type="cellIs" dxfId="327" priority="328" stopIfTrue="1" operator="equal">
      <formula>"CW 3120-R2"</formula>
    </cfRule>
    <cfRule type="cellIs" dxfId="326" priority="329" stopIfTrue="1" operator="equal">
      <formula>"CW 3240-R7"</formula>
    </cfRule>
  </conditionalFormatting>
  <conditionalFormatting sqref="D101">
    <cfRule type="cellIs" dxfId="325" priority="324" stopIfTrue="1" operator="equal">
      <formula>"CW 2130-R11"</formula>
    </cfRule>
    <cfRule type="cellIs" dxfId="324" priority="325" stopIfTrue="1" operator="equal">
      <formula>"CW 3120-R2"</formula>
    </cfRule>
    <cfRule type="cellIs" dxfId="323" priority="326" stopIfTrue="1" operator="equal">
      <formula>"CW 3240-R7"</formula>
    </cfRule>
  </conditionalFormatting>
  <conditionalFormatting sqref="D102">
    <cfRule type="cellIs" dxfId="322" priority="321" stopIfTrue="1" operator="equal">
      <formula>"CW 2130-R11"</formula>
    </cfRule>
    <cfRule type="cellIs" dxfId="321" priority="322" stopIfTrue="1" operator="equal">
      <formula>"CW 3120-R2"</formula>
    </cfRule>
    <cfRule type="cellIs" dxfId="320" priority="323" stopIfTrue="1" operator="equal">
      <formula>"CW 3240-R7"</formula>
    </cfRule>
  </conditionalFormatting>
  <conditionalFormatting sqref="D103">
    <cfRule type="cellIs" dxfId="319" priority="318" stopIfTrue="1" operator="equal">
      <formula>"CW 2130-R11"</formula>
    </cfRule>
    <cfRule type="cellIs" dxfId="318" priority="319" stopIfTrue="1" operator="equal">
      <formula>"CW 3120-R2"</formula>
    </cfRule>
    <cfRule type="cellIs" dxfId="317" priority="320" stopIfTrue="1" operator="equal">
      <formula>"CW 3240-R7"</formula>
    </cfRule>
  </conditionalFormatting>
  <conditionalFormatting sqref="D105">
    <cfRule type="cellIs" dxfId="316" priority="316" stopIfTrue="1" operator="equal">
      <formula>"CW 3120-R2"</formula>
    </cfRule>
    <cfRule type="cellIs" dxfId="315" priority="317" stopIfTrue="1" operator="equal">
      <formula>"CW 3240-R7"</formula>
    </cfRule>
  </conditionalFormatting>
  <conditionalFormatting sqref="D108">
    <cfRule type="cellIs" dxfId="314" priority="314" stopIfTrue="1" operator="equal">
      <formula>"CW 2130-R11"</formula>
    </cfRule>
    <cfRule type="cellIs" dxfId="313" priority="315" stopIfTrue="1" operator="equal">
      <formula>"CW 3240-R7"</formula>
    </cfRule>
  </conditionalFormatting>
  <conditionalFormatting sqref="D112">
    <cfRule type="cellIs" dxfId="312" priority="309" stopIfTrue="1" operator="equal">
      <formula>"CW 2130-R11"</formula>
    </cfRule>
    <cfRule type="cellIs" dxfId="311" priority="310" stopIfTrue="1" operator="equal">
      <formula>"CW 3120-R2"</formula>
    </cfRule>
    <cfRule type="cellIs" dxfId="310" priority="311" stopIfTrue="1" operator="equal">
      <formula>"CW 3240-R7"</formula>
    </cfRule>
  </conditionalFormatting>
  <conditionalFormatting sqref="D111">
    <cfRule type="cellIs" dxfId="309" priority="312" stopIfTrue="1" operator="equal">
      <formula>"CW 3120-R2"</formula>
    </cfRule>
    <cfRule type="cellIs" dxfId="308" priority="313" stopIfTrue="1" operator="equal">
      <formula>"CW 3240-R7"</formula>
    </cfRule>
  </conditionalFormatting>
  <conditionalFormatting sqref="D110">
    <cfRule type="cellIs" dxfId="307" priority="306" stopIfTrue="1" operator="equal">
      <formula>"CW 2130-R11"</formula>
    </cfRule>
    <cfRule type="cellIs" dxfId="306" priority="307" stopIfTrue="1" operator="equal">
      <formula>"CW 3120-R2"</formula>
    </cfRule>
    <cfRule type="cellIs" dxfId="305" priority="308" stopIfTrue="1" operator="equal">
      <formula>"CW 3240-R7"</formula>
    </cfRule>
  </conditionalFormatting>
  <conditionalFormatting sqref="D114:D116">
    <cfRule type="cellIs" dxfId="304" priority="303" stopIfTrue="1" operator="equal">
      <formula>"CW 2130-R11"</formula>
    </cfRule>
    <cfRule type="cellIs" dxfId="303" priority="304" stopIfTrue="1" operator="equal">
      <formula>"CW 3120-R2"</formula>
    </cfRule>
    <cfRule type="cellIs" dxfId="302" priority="305" stopIfTrue="1" operator="equal">
      <formula>"CW 3240-R7"</formula>
    </cfRule>
  </conditionalFormatting>
  <conditionalFormatting sqref="D113">
    <cfRule type="cellIs" dxfId="301" priority="300" stopIfTrue="1" operator="equal">
      <formula>"CW 2130-R11"</formula>
    </cfRule>
    <cfRule type="cellIs" dxfId="300" priority="301" stopIfTrue="1" operator="equal">
      <formula>"CW 3120-R2"</formula>
    </cfRule>
    <cfRule type="cellIs" dxfId="299" priority="302" stopIfTrue="1" operator="equal">
      <formula>"CW 3240-R7"</formula>
    </cfRule>
  </conditionalFormatting>
  <conditionalFormatting sqref="D117:D119">
    <cfRule type="cellIs" dxfId="298" priority="297" stopIfTrue="1" operator="equal">
      <formula>"CW 2130-R11"</formula>
    </cfRule>
    <cfRule type="cellIs" dxfId="297" priority="298" stopIfTrue="1" operator="equal">
      <formula>"CW 3120-R2"</formula>
    </cfRule>
    <cfRule type="cellIs" dxfId="296" priority="299" stopIfTrue="1" operator="equal">
      <formula>"CW 3240-R7"</formula>
    </cfRule>
  </conditionalFormatting>
  <conditionalFormatting sqref="D120">
    <cfRule type="cellIs" dxfId="295" priority="294" stopIfTrue="1" operator="equal">
      <formula>"CW 2130-R11"</formula>
    </cfRule>
    <cfRule type="cellIs" dxfId="294" priority="295" stopIfTrue="1" operator="equal">
      <formula>"CW 3120-R2"</formula>
    </cfRule>
    <cfRule type="cellIs" dxfId="293" priority="296" stopIfTrue="1" operator="equal">
      <formula>"CW 3240-R7"</formula>
    </cfRule>
  </conditionalFormatting>
  <conditionalFormatting sqref="D104">
    <cfRule type="cellIs" dxfId="292" priority="292" stopIfTrue="1" operator="equal">
      <formula>"CW 3120-R2"</formula>
    </cfRule>
    <cfRule type="cellIs" dxfId="291" priority="293" stopIfTrue="1" operator="equal">
      <formula>"CW 3240-R7"</formula>
    </cfRule>
  </conditionalFormatting>
  <conditionalFormatting sqref="D107">
    <cfRule type="cellIs" dxfId="290" priority="287" stopIfTrue="1" operator="equal">
      <formula>"CW 2130-R11"</formula>
    </cfRule>
    <cfRule type="cellIs" dxfId="289" priority="288" stopIfTrue="1" operator="equal">
      <formula>"CW 3120-R2"</formula>
    </cfRule>
    <cfRule type="cellIs" dxfId="288" priority="289" stopIfTrue="1" operator="equal">
      <formula>"CW 3240-R7"</formula>
    </cfRule>
  </conditionalFormatting>
  <conditionalFormatting sqref="D106">
    <cfRule type="cellIs" dxfId="287" priority="290" stopIfTrue="1" operator="equal">
      <formula>"CW 3120-R2"</formula>
    </cfRule>
    <cfRule type="cellIs" dxfId="286" priority="291" stopIfTrue="1" operator="equal">
      <formula>"CW 3240-R7"</formula>
    </cfRule>
  </conditionalFormatting>
  <conditionalFormatting sqref="D122:D124">
    <cfRule type="cellIs" dxfId="285" priority="284" stopIfTrue="1" operator="equal">
      <formula>"CW 2130-R11"</formula>
    </cfRule>
    <cfRule type="cellIs" dxfId="284" priority="285" stopIfTrue="1" operator="equal">
      <formula>"CW 3120-R2"</formula>
    </cfRule>
    <cfRule type="cellIs" dxfId="283" priority="286" stopIfTrue="1" operator="equal">
      <formula>"CW 3240-R7"</formula>
    </cfRule>
  </conditionalFormatting>
  <conditionalFormatting sqref="D74">
    <cfRule type="cellIs" dxfId="282" priority="281" stopIfTrue="1" operator="equal">
      <formula>"CW 2130-R11"</formula>
    </cfRule>
    <cfRule type="cellIs" dxfId="281" priority="282" stopIfTrue="1" operator="equal">
      <formula>"CW 3120-R2"</formula>
    </cfRule>
    <cfRule type="cellIs" dxfId="280" priority="283" stopIfTrue="1" operator="equal">
      <formula>"CW 3240-R7"</formula>
    </cfRule>
  </conditionalFormatting>
  <conditionalFormatting sqref="D40">
    <cfRule type="cellIs" dxfId="279" priority="278" stopIfTrue="1" operator="equal">
      <formula>"CW 2130-R11"</formula>
    </cfRule>
    <cfRule type="cellIs" dxfId="278" priority="279" stopIfTrue="1" operator="equal">
      <formula>"CW 3120-R2"</formula>
    </cfRule>
    <cfRule type="cellIs" dxfId="277" priority="280" stopIfTrue="1" operator="equal">
      <formula>"CW 3240-R7"</formula>
    </cfRule>
  </conditionalFormatting>
  <conditionalFormatting sqref="D36">
    <cfRule type="cellIs" dxfId="276" priority="275" stopIfTrue="1" operator="equal">
      <formula>"CW 2130-R11"</formula>
    </cfRule>
    <cfRule type="cellIs" dxfId="275" priority="276" stopIfTrue="1" operator="equal">
      <formula>"CW 3120-R2"</formula>
    </cfRule>
    <cfRule type="cellIs" dxfId="274" priority="277" stopIfTrue="1" operator="equal">
      <formula>"CW 3240-R7"</formula>
    </cfRule>
  </conditionalFormatting>
  <conditionalFormatting sqref="D38:D39">
    <cfRule type="cellIs" dxfId="273" priority="272" stopIfTrue="1" operator="equal">
      <formula>"CW 2130-R11"</formula>
    </cfRule>
    <cfRule type="cellIs" dxfId="272" priority="273" stopIfTrue="1" operator="equal">
      <formula>"CW 3120-R2"</formula>
    </cfRule>
    <cfRule type="cellIs" dxfId="271" priority="274" stopIfTrue="1" operator="equal">
      <formula>"CW 3240-R7"</formula>
    </cfRule>
  </conditionalFormatting>
  <conditionalFormatting sqref="D37">
    <cfRule type="cellIs" dxfId="270" priority="269" stopIfTrue="1" operator="equal">
      <formula>"CW 2130-R11"</formula>
    </cfRule>
    <cfRule type="cellIs" dxfId="269" priority="270" stopIfTrue="1" operator="equal">
      <formula>"CW 3120-R2"</formula>
    </cfRule>
    <cfRule type="cellIs" dxfId="268" priority="271" stopIfTrue="1" operator="equal">
      <formula>"CW 3240-R7"</formula>
    </cfRule>
  </conditionalFormatting>
  <conditionalFormatting sqref="D82">
    <cfRule type="cellIs" dxfId="267" priority="266" stopIfTrue="1" operator="equal">
      <formula>"CW 2130-R11"</formula>
    </cfRule>
    <cfRule type="cellIs" dxfId="266" priority="267" stopIfTrue="1" operator="equal">
      <formula>"CW 3120-R2"</formula>
    </cfRule>
    <cfRule type="cellIs" dxfId="265" priority="268" stopIfTrue="1" operator="equal">
      <formula>"CW 3240-R7"</formula>
    </cfRule>
  </conditionalFormatting>
  <conditionalFormatting sqref="D83">
    <cfRule type="cellIs" dxfId="264" priority="263" stopIfTrue="1" operator="equal">
      <formula>"CW 2130-R11"</formula>
    </cfRule>
    <cfRule type="cellIs" dxfId="263" priority="264" stopIfTrue="1" operator="equal">
      <formula>"CW 3120-R2"</formula>
    </cfRule>
    <cfRule type="cellIs" dxfId="262" priority="265" stopIfTrue="1" operator="equal">
      <formula>"CW 3240-R7"</formula>
    </cfRule>
  </conditionalFormatting>
  <conditionalFormatting sqref="D128">
    <cfRule type="cellIs" dxfId="261" priority="260" stopIfTrue="1" operator="equal">
      <formula>"CW 2130-R11"</formula>
    </cfRule>
    <cfRule type="cellIs" dxfId="260" priority="261" stopIfTrue="1" operator="equal">
      <formula>"CW 3120-R2"</formula>
    </cfRule>
    <cfRule type="cellIs" dxfId="259" priority="262" stopIfTrue="1" operator="equal">
      <formula>"CW 3240-R7"</formula>
    </cfRule>
  </conditionalFormatting>
  <conditionalFormatting sqref="D130">
    <cfRule type="cellIs" dxfId="258" priority="254" stopIfTrue="1" operator="equal">
      <formula>"CW 2130-R11"</formula>
    </cfRule>
    <cfRule type="cellIs" dxfId="257" priority="255" stopIfTrue="1" operator="equal">
      <formula>"CW 3120-R2"</formula>
    </cfRule>
    <cfRule type="cellIs" dxfId="256" priority="256" stopIfTrue="1" operator="equal">
      <formula>"CW 3240-R7"</formula>
    </cfRule>
  </conditionalFormatting>
  <conditionalFormatting sqref="D129">
    <cfRule type="cellIs" dxfId="255" priority="257" stopIfTrue="1" operator="equal">
      <formula>"CW 2130-R11"</formula>
    </cfRule>
    <cfRule type="cellIs" dxfId="254" priority="258" stopIfTrue="1" operator="equal">
      <formula>"CW 3120-R2"</formula>
    </cfRule>
    <cfRule type="cellIs" dxfId="253" priority="259" stopIfTrue="1" operator="equal">
      <formula>"CW 3240-R7"</formula>
    </cfRule>
  </conditionalFormatting>
  <conditionalFormatting sqref="D131">
    <cfRule type="cellIs" dxfId="252" priority="251" stopIfTrue="1" operator="equal">
      <formula>"CW 2130-R11"</formula>
    </cfRule>
    <cfRule type="cellIs" dxfId="251" priority="252" stopIfTrue="1" operator="equal">
      <formula>"CW 3120-R2"</formula>
    </cfRule>
    <cfRule type="cellIs" dxfId="250" priority="253" stopIfTrue="1" operator="equal">
      <formula>"CW 3240-R7"</formula>
    </cfRule>
  </conditionalFormatting>
  <conditionalFormatting sqref="D132">
    <cfRule type="cellIs" dxfId="249" priority="248" stopIfTrue="1" operator="equal">
      <formula>"CW 2130-R11"</formula>
    </cfRule>
    <cfRule type="cellIs" dxfId="248" priority="249" stopIfTrue="1" operator="equal">
      <formula>"CW 3120-R2"</formula>
    </cfRule>
    <cfRule type="cellIs" dxfId="247" priority="250" stopIfTrue="1" operator="equal">
      <formula>"CW 3240-R7"</formula>
    </cfRule>
  </conditionalFormatting>
  <conditionalFormatting sqref="D134">
    <cfRule type="cellIs" dxfId="246" priority="245" stopIfTrue="1" operator="equal">
      <formula>"CW 2130-R11"</formula>
    </cfRule>
    <cfRule type="cellIs" dxfId="245" priority="246" stopIfTrue="1" operator="equal">
      <formula>"CW 3120-R2"</formula>
    </cfRule>
    <cfRule type="cellIs" dxfId="244" priority="247" stopIfTrue="1" operator="equal">
      <formula>"CW 3240-R7"</formula>
    </cfRule>
  </conditionalFormatting>
  <conditionalFormatting sqref="D135">
    <cfRule type="cellIs" dxfId="243" priority="242" stopIfTrue="1" operator="equal">
      <formula>"CW 2130-R11"</formula>
    </cfRule>
    <cfRule type="cellIs" dxfId="242" priority="243" stopIfTrue="1" operator="equal">
      <formula>"CW 3120-R2"</formula>
    </cfRule>
    <cfRule type="cellIs" dxfId="241" priority="244" stopIfTrue="1" operator="equal">
      <formula>"CW 3240-R7"</formula>
    </cfRule>
  </conditionalFormatting>
  <conditionalFormatting sqref="D136">
    <cfRule type="cellIs" dxfId="240" priority="239" stopIfTrue="1" operator="equal">
      <formula>"CW 2130-R11"</formula>
    </cfRule>
    <cfRule type="cellIs" dxfId="239" priority="240" stopIfTrue="1" operator="equal">
      <formula>"CW 3120-R2"</formula>
    </cfRule>
    <cfRule type="cellIs" dxfId="238" priority="241" stopIfTrue="1" operator="equal">
      <formula>"CW 3240-R7"</formula>
    </cfRule>
  </conditionalFormatting>
  <conditionalFormatting sqref="D137">
    <cfRule type="cellIs" dxfId="237" priority="236" stopIfTrue="1" operator="equal">
      <formula>"CW 2130-R11"</formula>
    </cfRule>
    <cfRule type="cellIs" dxfId="236" priority="237" stopIfTrue="1" operator="equal">
      <formula>"CW 3120-R2"</formula>
    </cfRule>
    <cfRule type="cellIs" dxfId="235" priority="238" stopIfTrue="1" operator="equal">
      <formula>"CW 3240-R7"</formula>
    </cfRule>
  </conditionalFormatting>
  <conditionalFormatting sqref="D138">
    <cfRule type="cellIs" dxfId="234" priority="233" stopIfTrue="1" operator="equal">
      <formula>"CW 2130-R11"</formula>
    </cfRule>
    <cfRule type="cellIs" dxfId="233" priority="234" stopIfTrue="1" operator="equal">
      <formula>"CW 3120-R2"</formula>
    </cfRule>
    <cfRule type="cellIs" dxfId="232" priority="235" stopIfTrue="1" operator="equal">
      <formula>"CW 3240-R7"</formula>
    </cfRule>
  </conditionalFormatting>
  <conditionalFormatting sqref="D139">
    <cfRule type="cellIs" dxfId="231" priority="230" stopIfTrue="1" operator="equal">
      <formula>"CW 2130-R11"</formula>
    </cfRule>
    <cfRule type="cellIs" dxfId="230" priority="231" stopIfTrue="1" operator="equal">
      <formula>"CW 3120-R2"</formula>
    </cfRule>
    <cfRule type="cellIs" dxfId="229" priority="232" stopIfTrue="1" operator="equal">
      <formula>"CW 3240-R7"</formula>
    </cfRule>
  </conditionalFormatting>
  <conditionalFormatting sqref="D140">
    <cfRule type="cellIs" dxfId="228" priority="227" stopIfTrue="1" operator="equal">
      <formula>"CW 2130-R11"</formula>
    </cfRule>
    <cfRule type="cellIs" dxfId="227" priority="228" stopIfTrue="1" operator="equal">
      <formula>"CW 3120-R2"</formula>
    </cfRule>
    <cfRule type="cellIs" dxfId="226" priority="229" stopIfTrue="1" operator="equal">
      <formula>"CW 3240-R7"</formula>
    </cfRule>
  </conditionalFormatting>
  <conditionalFormatting sqref="D141">
    <cfRule type="cellIs" dxfId="225" priority="224" stopIfTrue="1" operator="equal">
      <formula>"CW 2130-R11"</formula>
    </cfRule>
    <cfRule type="cellIs" dxfId="224" priority="225" stopIfTrue="1" operator="equal">
      <formula>"CW 3120-R2"</formula>
    </cfRule>
    <cfRule type="cellIs" dxfId="223" priority="226" stopIfTrue="1" operator="equal">
      <formula>"CW 3240-R7"</formula>
    </cfRule>
  </conditionalFormatting>
  <conditionalFormatting sqref="D133">
    <cfRule type="cellIs" dxfId="222" priority="221" stopIfTrue="1" operator="equal">
      <formula>"CW 2130-R11"</formula>
    </cfRule>
    <cfRule type="cellIs" dxfId="221" priority="222" stopIfTrue="1" operator="equal">
      <formula>"CW 3120-R2"</formula>
    </cfRule>
    <cfRule type="cellIs" dxfId="220" priority="223" stopIfTrue="1" operator="equal">
      <formula>"CW 3240-R7"</formula>
    </cfRule>
  </conditionalFormatting>
  <conditionalFormatting sqref="D170:D173">
    <cfRule type="cellIs" dxfId="219" priority="218" stopIfTrue="1" operator="equal">
      <formula>"CW 2130-R11"</formula>
    </cfRule>
    <cfRule type="cellIs" dxfId="218" priority="219" stopIfTrue="1" operator="equal">
      <formula>"CW 3120-R2"</formula>
    </cfRule>
    <cfRule type="cellIs" dxfId="217" priority="220" stopIfTrue="1" operator="equal">
      <formula>"CW 3240-R7"</formula>
    </cfRule>
  </conditionalFormatting>
  <conditionalFormatting sqref="D143">
    <cfRule type="cellIs" dxfId="216" priority="215" stopIfTrue="1" operator="equal">
      <formula>"CW 2130-R11"</formula>
    </cfRule>
    <cfRule type="cellIs" dxfId="215" priority="216" stopIfTrue="1" operator="equal">
      <formula>"CW 3120-R2"</formula>
    </cfRule>
    <cfRule type="cellIs" dxfId="214" priority="217" stopIfTrue="1" operator="equal">
      <formula>"CW 3240-R7"</formula>
    </cfRule>
  </conditionalFormatting>
  <conditionalFormatting sqref="D144">
    <cfRule type="cellIs" dxfId="213" priority="212" stopIfTrue="1" operator="equal">
      <formula>"CW 2130-R11"</formula>
    </cfRule>
    <cfRule type="cellIs" dxfId="212" priority="213" stopIfTrue="1" operator="equal">
      <formula>"CW 3120-R2"</formula>
    </cfRule>
    <cfRule type="cellIs" dxfId="211" priority="214" stopIfTrue="1" operator="equal">
      <formula>"CW 3240-R7"</formula>
    </cfRule>
  </conditionalFormatting>
  <conditionalFormatting sqref="D145:D147">
    <cfRule type="cellIs" dxfId="210" priority="209" stopIfTrue="1" operator="equal">
      <formula>"CW 2130-R11"</formula>
    </cfRule>
    <cfRule type="cellIs" dxfId="209" priority="210" stopIfTrue="1" operator="equal">
      <formula>"CW 3120-R2"</formula>
    </cfRule>
    <cfRule type="cellIs" dxfId="208" priority="211" stopIfTrue="1" operator="equal">
      <formula>"CW 3240-R7"</formula>
    </cfRule>
  </conditionalFormatting>
  <conditionalFormatting sqref="D148">
    <cfRule type="cellIs" dxfId="207" priority="206" stopIfTrue="1" operator="equal">
      <formula>"CW 2130-R11"</formula>
    </cfRule>
    <cfRule type="cellIs" dxfId="206" priority="207" stopIfTrue="1" operator="equal">
      <formula>"CW 3120-R2"</formula>
    </cfRule>
    <cfRule type="cellIs" dxfId="205" priority="208" stopIfTrue="1" operator="equal">
      <formula>"CW 3240-R7"</formula>
    </cfRule>
  </conditionalFormatting>
  <conditionalFormatting sqref="D151 D149">
    <cfRule type="cellIs" dxfId="204" priority="203" stopIfTrue="1" operator="equal">
      <formula>"CW 2130-R11"</formula>
    </cfRule>
    <cfRule type="cellIs" dxfId="203" priority="204" stopIfTrue="1" operator="equal">
      <formula>"CW 3120-R2"</formula>
    </cfRule>
    <cfRule type="cellIs" dxfId="202" priority="205" stopIfTrue="1" operator="equal">
      <formula>"CW 3240-R7"</formula>
    </cfRule>
  </conditionalFormatting>
  <conditionalFormatting sqref="D150">
    <cfRule type="cellIs" dxfId="201" priority="200" stopIfTrue="1" operator="equal">
      <formula>"CW 2130-R11"</formula>
    </cfRule>
    <cfRule type="cellIs" dxfId="200" priority="201" stopIfTrue="1" operator="equal">
      <formula>"CW 3120-R2"</formula>
    </cfRule>
    <cfRule type="cellIs" dxfId="199" priority="202" stopIfTrue="1" operator="equal">
      <formula>"CW 3240-R7"</formula>
    </cfRule>
  </conditionalFormatting>
  <conditionalFormatting sqref="D152">
    <cfRule type="cellIs" dxfId="198" priority="197" stopIfTrue="1" operator="equal">
      <formula>"CW 2130-R11"</formula>
    </cfRule>
    <cfRule type="cellIs" dxfId="197" priority="198" stopIfTrue="1" operator="equal">
      <formula>"CW 3120-R2"</formula>
    </cfRule>
    <cfRule type="cellIs" dxfId="196" priority="199" stopIfTrue="1" operator="equal">
      <formula>"CW 3240-R7"</formula>
    </cfRule>
  </conditionalFormatting>
  <conditionalFormatting sqref="D153">
    <cfRule type="cellIs" dxfId="195" priority="194" stopIfTrue="1" operator="equal">
      <formula>"CW 2130-R11"</formula>
    </cfRule>
    <cfRule type="cellIs" dxfId="194" priority="195" stopIfTrue="1" operator="equal">
      <formula>"CW 3120-R2"</formula>
    </cfRule>
    <cfRule type="cellIs" dxfId="193" priority="196" stopIfTrue="1" operator="equal">
      <formula>"CW 3240-R7"</formula>
    </cfRule>
  </conditionalFormatting>
  <conditionalFormatting sqref="D160">
    <cfRule type="cellIs" dxfId="192" priority="191" stopIfTrue="1" operator="equal">
      <formula>"CW 2130-R11"</formula>
    </cfRule>
    <cfRule type="cellIs" dxfId="191" priority="192" stopIfTrue="1" operator="equal">
      <formula>"CW 3120-R2"</formula>
    </cfRule>
    <cfRule type="cellIs" dxfId="190" priority="193" stopIfTrue="1" operator="equal">
      <formula>"CW 3240-R7"</formula>
    </cfRule>
  </conditionalFormatting>
  <conditionalFormatting sqref="D161">
    <cfRule type="cellIs" dxfId="189" priority="188" stopIfTrue="1" operator="equal">
      <formula>"CW 2130-R11"</formula>
    </cfRule>
    <cfRule type="cellIs" dxfId="188" priority="189" stopIfTrue="1" operator="equal">
      <formula>"CW 3120-R2"</formula>
    </cfRule>
    <cfRule type="cellIs" dxfId="187" priority="190" stopIfTrue="1" operator="equal">
      <formula>"CW 3240-R7"</formula>
    </cfRule>
  </conditionalFormatting>
  <conditionalFormatting sqref="D162">
    <cfRule type="cellIs" dxfId="186" priority="185" stopIfTrue="1" operator="equal">
      <formula>"CW 2130-R11"</formula>
    </cfRule>
    <cfRule type="cellIs" dxfId="185" priority="186" stopIfTrue="1" operator="equal">
      <formula>"CW 3120-R2"</formula>
    </cfRule>
    <cfRule type="cellIs" dxfId="184" priority="187" stopIfTrue="1" operator="equal">
      <formula>"CW 3240-R7"</formula>
    </cfRule>
  </conditionalFormatting>
  <conditionalFormatting sqref="D165">
    <cfRule type="cellIs" dxfId="183" priority="182" stopIfTrue="1" operator="equal">
      <formula>"CW 2130-R11"</formula>
    </cfRule>
    <cfRule type="cellIs" dxfId="182" priority="183" stopIfTrue="1" operator="equal">
      <formula>"CW 3120-R2"</formula>
    </cfRule>
    <cfRule type="cellIs" dxfId="181" priority="184" stopIfTrue="1" operator="equal">
      <formula>"CW 3240-R7"</formula>
    </cfRule>
  </conditionalFormatting>
  <conditionalFormatting sqref="D166">
    <cfRule type="cellIs" dxfId="180" priority="179" stopIfTrue="1" operator="equal">
      <formula>"CW 2130-R11"</formula>
    </cfRule>
    <cfRule type="cellIs" dxfId="179" priority="180" stopIfTrue="1" operator="equal">
      <formula>"CW 3120-R2"</formula>
    </cfRule>
    <cfRule type="cellIs" dxfId="178" priority="181" stopIfTrue="1" operator="equal">
      <formula>"CW 3240-R7"</formula>
    </cfRule>
  </conditionalFormatting>
  <conditionalFormatting sqref="D167">
    <cfRule type="cellIs" dxfId="177" priority="176" stopIfTrue="1" operator="equal">
      <formula>"CW 2130-R11"</formula>
    </cfRule>
    <cfRule type="cellIs" dxfId="176" priority="177" stopIfTrue="1" operator="equal">
      <formula>"CW 3120-R2"</formula>
    </cfRule>
    <cfRule type="cellIs" dxfId="175" priority="178" stopIfTrue="1" operator="equal">
      <formula>"CW 3240-R7"</formula>
    </cfRule>
  </conditionalFormatting>
  <conditionalFormatting sqref="D168:D169">
    <cfRule type="cellIs" dxfId="174" priority="173" stopIfTrue="1" operator="equal">
      <formula>"CW 2130-R11"</formula>
    </cfRule>
    <cfRule type="cellIs" dxfId="173" priority="174" stopIfTrue="1" operator="equal">
      <formula>"CW 3120-R2"</formula>
    </cfRule>
    <cfRule type="cellIs" dxfId="172" priority="175" stopIfTrue="1" operator="equal">
      <formula>"CW 3240-R7"</formula>
    </cfRule>
  </conditionalFormatting>
  <conditionalFormatting sqref="D174">
    <cfRule type="cellIs" dxfId="171" priority="170" stopIfTrue="1" operator="equal">
      <formula>"CW 2130-R11"</formula>
    </cfRule>
    <cfRule type="cellIs" dxfId="170" priority="171" stopIfTrue="1" operator="equal">
      <formula>"CW 3120-R2"</formula>
    </cfRule>
    <cfRule type="cellIs" dxfId="169" priority="172" stopIfTrue="1" operator="equal">
      <formula>"CW 3240-R7"</formula>
    </cfRule>
  </conditionalFormatting>
  <conditionalFormatting sqref="D164">
    <cfRule type="cellIs" dxfId="168" priority="167" stopIfTrue="1" operator="equal">
      <formula>"CW 2130-R11"</formula>
    </cfRule>
    <cfRule type="cellIs" dxfId="167" priority="168" stopIfTrue="1" operator="equal">
      <formula>"CW 3120-R2"</formula>
    </cfRule>
    <cfRule type="cellIs" dxfId="166" priority="169" stopIfTrue="1" operator="equal">
      <formula>"CW 3240-R7"</formula>
    </cfRule>
  </conditionalFormatting>
  <conditionalFormatting sqref="D159">
    <cfRule type="cellIs" dxfId="165" priority="164" stopIfTrue="1" operator="equal">
      <formula>"CW 2130-R11"</formula>
    </cfRule>
    <cfRule type="cellIs" dxfId="164" priority="165" stopIfTrue="1" operator="equal">
      <formula>"CW 3120-R2"</formula>
    </cfRule>
    <cfRule type="cellIs" dxfId="163" priority="166" stopIfTrue="1" operator="equal">
      <formula>"CW 3240-R7"</formula>
    </cfRule>
  </conditionalFormatting>
  <conditionalFormatting sqref="D154">
    <cfRule type="cellIs" dxfId="162" priority="161" stopIfTrue="1" operator="equal">
      <formula>"CW 2130-R11"</formula>
    </cfRule>
    <cfRule type="cellIs" dxfId="161" priority="162" stopIfTrue="1" operator="equal">
      <formula>"CW 3120-R2"</formula>
    </cfRule>
    <cfRule type="cellIs" dxfId="160" priority="163" stopIfTrue="1" operator="equal">
      <formula>"CW 3240-R7"</formula>
    </cfRule>
  </conditionalFormatting>
  <conditionalFormatting sqref="D156:D157">
    <cfRule type="cellIs" dxfId="159" priority="158" stopIfTrue="1" operator="equal">
      <formula>"CW 2130-R11"</formula>
    </cfRule>
    <cfRule type="cellIs" dxfId="158" priority="159" stopIfTrue="1" operator="equal">
      <formula>"CW 3120-R2"</formula>
    </cfRule>
    <cfRule type="cellIs" dxfId="157" priority="160" stopIfTrue="1" operator="equal">
      <formula>"CW 3240-R7"</formula>
    </cfRule>
  </conditionalFormatting>
  <conditionalFormatting sqref="D155">
    <cfRule type="cellIs" dxfId="156" priority="155" stopIfTrue="1" operator="equal">
      <formula>"CW 2130-R11"</formula>
    </cfRule>
    <cfRule type="cellIs" dxfId="155" priority="156" stopIfTrue="1" operator="equal">
      <formula>"CW 3120-R2"</formula>
    </cfRule>
    <cfRule type="cellIs" dxfId="154" priority="157" stopIfTrue="1" operator="equal">
      <formula>"CW 3240-R7"</formula>
    </cfRule>
  </conditionalFormatting>
  <conditionalFormatting sqref="D176">
    <cfRule type="cellIs" dxfId="153" priority="152" stopIfTrue="1" operator="equal">
      <formula>"CW 2130-R11"</formula>
    </cfRule>
    <cfRule type="cellIs" dxfId="152" priority="153" stopIfTrue="1" operator="equal">
      <formula>"CW 3120-R2"</formula>
    </cfRule>
    <cfRule type="cellIs" dxfId="151" priority="154" stopIfTrue="1" operator="equal">
      <formula>"CW 3240-R7"</formula>
    </cfRule>
  </conditionalFormatting>
  <conditionalFormatting sqref="D177">
    <cfRule type="cellIs" dxfId="150" priority="149" stopIfTrue="1" operator="equal">
      <formula>"CW 2130-R11"</formula>
    </cfRule>
    <cfRule type="cellIs" dxfId="149" priority="150" stopIfTrue="1" operator="equal">
      <formula>"CW 3120-R2"</formula>
    </cfRule>
    <cfRule type="cellIs" dxfId="148" priority="151" stopIfTrue="1" operator="equal">
      <formula>"CW 3240-R7"</formula>
    </cfRule>
  </conditionalFormatting>
  <conditionalFormatting sqref="D178">
    <cfRule type="cellIs" dxfId="147" priority="146" stopIfTrue="1" operator="equal">
      <formula>"CW 2130-R11"</formula>
    </cfRule>
    <cfRule type="cellIs" dxfId="146" priority="147" stopIfTrue="1" operator="equal">
      <formula>"CW 3120-R2"</formula>
    </cfRule>
    <cfRule type="cellIs" dxfId="145" priority="148" stopIfTrue="1" operator="equal">
      <formula>"CW 3240-R7"</formula>
    </cfRule>
  </conditionalFormatting>
  <conditionalFormatting sqref="D179">
    <cfRule type="cellIs" dxfId="144" priority="143" stopIfTrue="1" operator="equal">
      <formula>"CW 2130-R11"</formula>
    </cfRule>
    <cfRule type="cellIs" dxfId="143" priority="144" stopIfTrue="1" operator="equal">
      <formula>"CW 3120-R2"</formula>
    </cfRule>
    <cfRule type="cellIs" dxfId="142" priority="145" stopIfTrue="1" operator="equal">
      <formula>"CW 3240-R7"</formula>
    </cfRule>
  </conditionalFormatting>
  <conditionalFormatting sqref="D180">
    <cfRule type="cellIs" dxfId="141" priority="140" stopIfTrue="1" operator="equal">
      <formula>"CW 2130-R11"</formula>
    </cfRule>
    <cfRule type="cellIs" dxfId="140" priority="141" stopIfTrue="1" operator="equal">
      <formula>"CW 3120-R2"</formula>
    </cfRule>
    <cfRule type="cellIs" dxfId="139" priority="142" stopIfTrue="1" operator="equal">
      <formula>"CW 3240-R7"</formula>
    </cfRule>
  </conditionalFormatting>
  <conditionalFormatting sqref="D196">
    <cfRule type="cellIs" dxfId="138" priority="137" stopIfTrue="1" operator="equal">
      <formula>"CW 2130-R11"</formula>
    </cfRule>
    <cfRule type="cellIs" dxfId="137" priority="138" stopIfTrue="1" operator="equal">
      <formula>"CW 3120-R2"</formula>
    </cfRule>
    <cfRule type="cellIs" dxfId="136" priority="139" stopIfTrue="1" operator="equal">
      <formula>"CW 3240-R7"</formula>
    </cfRule>
  </conditionalFormatting>
  <conditionalFormatting sqref="D193:D194">
    <cfRule type="cellIs" dxfId="135" priority="134" stopIfTrue="1" operator="equal">
      <formula>"CW 2130-R11"</formula>
    </cfRule>
    <cfRule type="cellIs" dxfId="134" priority="135" stopIfTrue="1" operator="equal">
      <formula>"CW 3120-R2"</formula>
    </cfRule>
    <cfRule type="cellIs" dxfId="133" priority="136" stopIfTrue="1" operator="equal">
      <formula>"CW 3240-R7"</formula>
    </cfRule>
  </conditionalFormatting>
  <conditionalFormatting sqref="D186">
    <cfRule type="cellIs" dxfId="132" priority="131" stopIfTrue="1" operator="equal">
      <formula>"CW 2130-R11"</formula>
    </cfRule>
    <cfRule type="cellIs" dxfId="131" priority="132" stopIfTrue="1" operator="equal">
      <formula>"CW 3120-R2"</formula>
    </cfRule>
    <cfRule type="cellIs" dxfId="130" priority="133" stopIfTrue="1" operator="equal">
      <formula>"CW 3240-R7"</formula>
    </cfRule>
  </conditionalFormatting>
  <conditionalFormatting sqref="D189">
    <cfRule type="cellIs" dxfId="129" priority="122" stopIfTrue="1" operator="equal">
      <formula>"CW 2130-R11"</formula>
    </cfRule>
    <cfRule type="cellIs" dxfId="128" priority="123" stopIfTrue="1" operator="equal">
      <formula>"CW 3120-R2"</formula>
    </cfRule>
    <cfRule type="cellIs" dxfId="127" priority="124" stopIfTrue="1" operator="equal">
      <formula>"CW 3240-R7"</formula>
    </cfRule>
  </conditionalFormatting>
  <conditionalFormatting sqref="D187">
    <cfRule type="cellIs" dxfId="126" priority="128" stopIfTrue="1" operator="equal">
      <formula>"CW 2130-R11"</formula>
    </cfRule>
    <cfRule type="cellIs" dxfId="125" priority="129" stopIfTrue="1" operator="equal">
      <formula>"CW 3120-R2"</formula>
    </cfRule>
    <cfRule type="cellIs" dxfId="124" priority="130" stopIfTrue="1" operator="equal">
      <formula>"CW 3240-R7"</formula>
    </cfRule>
  </conditionalFormatting>
  <conditionalFormatting sqref="D188">
    <cfRule type="cellIs" dxfId="123" priority="125" stopIfTrue="1" operator="equal">
      <formula>"CW 2130-R11"</formula>
    </cfRule>
    <cfRule type="cellIs" dxfId="122" priority="126" stopIfTrue="1" operator="equal">
      <formula>"CW 3120-R2"</formula>
    </cfRule>
    <cfRule type="cellIs" dxfId="121" priority="127" stopIfTrue="1" operator="equal">
      <formula>"CW 3240-R7"</formula>
    </cfRule>
  </conditionalFormatting>
  <conditionalFormatting sqref="D191:D192">
    <cfRule type="cellIs" dxfId="120" priority="119" stopIfTrue="1" operator="equal">
      <formula>"CW 2130-R11"</formula>
    </cfRule>
    <cfRule type="cellIs" dxfId="119" priority="120" stopIfTrue="1" operator="equal">
      <formula>"CW 3120-R2"</formula>
    </cfRule>
    <cfRule type="cellIs" dxfId="118" priority="121" stopIfTrue="1" operator="equal">
      <formula>"CW 3240-R7"</formula>
    </cfRule>
  </conditionalFormatting>
  <conditionalFormatting sqref="D198">
    <cfRule type="cellIs" dxfId="117" priority="117" stopIfTrue="1" operator="equal">
      <formula>"CW 3120-R2"</formula>
    </cfRule>
    <cfRule type="cellIs" dxfId="116" priority="118" stopIfTrue="1" operator="equal">
      <formula>"CW 3240-R7"</formula>
    </cfRule>
  </conditionalFormatting>
  <conditionalFormatting sqref="D199">
    <cfRule type="cellIs" dxfId="115" priority="114" stopIfTrue="1" operator="equal">
      <formula>"CW 2130-R11"</formula>
    </cfRule>
    <cfRule type="cellIs" dxfId="114" priority="115" stopIfTrue="1" operator="equal">
      <formula>"CW 3120-R2"</formula>
    </cfRule>
    <cfRule type="cellIs" dxfId="113" priority="116" stopIfTrue="1" operator="equal">
      <formula>"CW 3240-R7"</formula>
    </cfRule>
  </conditionalFormatting>
  <conditionalFormatting sqref="D200">
    <cfRule type="cellIs" dxfId="112" priority="112" stopIfTrue="1" operator="equal">
      <formula>"CW 3120-R2"</formula>
    </cfRule>
    <cfRule type="cellIs" dxfId="111" priority="113" stopIfTrue="1" operator="equal">
      <formula>"CW 3240-R7"</formula>
    </cfRule>
  </conditionalFormatting>
  <conditionalFormatting sqref="D202:D203">
    <cfRule type="cellIs" dxfId="110" priority="110" stopIfTrue="1" operator="equal">
      <formula>"CW 3120-R2"</formula>
    </cfRule>
    <cfRule type="cellIs" dxfId="109" priority="111" stopIfTrue="1" operator="equal">
      <formula>"CW 3240-R7"</formula>
    </cfRule>
  </conditionalFormatting>
  <conditionalFormatting sqref="D201">
    <cfRule type="cellIs" dxfId="108" priority="108" stopIfTrue="1" operator="equal">
      <formula>"CW 3120-R2"</formula>
    </cfRule>
    <cfRule type="cellIs" dxfId="107" priority="109" stopIfTrue="1" operator="equal">
      <formula>"CW 3240-R7"</formula>
    </cfRule>
  </conditionalFormatting>
  <conditionalFormatting sqref="D204">
    <cfRule type="cellIs" dxfId="106" priority="106" stopIfTrue="1" operator="equal">
      <formula>"CW 3120-R2"</formula>
    </cfRule>
    <cfRule type="cellIs" dxfId="105" priority="107" stopIfTrue="1" operator="equal">
      <formula>"CW 3240-R7"</formula>
    </cfRule>
  </conditionalFormatting>
  <conditionalFormatting sqref="D205">
    <cfRule type="cellIs" dxfId="104" priority="104" stopIfTrue="1" operator="equal">
      <formula>"CW 3120-R2"</formula>
    </cfRule>
    <cfRule type="cellIs" dxfId="103" priority="105" stopIfTrue="1" operator="equal">
      <formula>"CW 3240-R7"</formula>
    </cfRule>
  </conditionalFormatting>
  <conditionalFormatting sqref="D206">
    <cfRule type="cellIs" dxfId="102" priority="102" stopIfTrue="1" operator="equal">
      <formula>"CW 3120-R2"</formula>
    </cfRule>
    <cfRule type="cellIs" dxfId="101" priority="103" stopIfTrue="1" operator="equal">
      <formula>"CW 3240-R7"</formula>
    </cfRule>
  </conditionalFormatting>
  <conditionalFormatting sqref="D207">
    <cfRule type="cellIs" dxfId="100" priority="100" stopIfTrue="1" operator="equal">
      <formula>"CW 3120-R2"</formula>
    </cfRule>
    <cfRule type="cellIs" dxfId="99" priority="101" stopIfTrue="1" operator="equal">
      <formula>"CW 3240-R7"</formula>
    </cfRule>
  </conditionalFormatting>
  <conditionalFormatting sqref="D208:D209">
    <cfRule type="cellIs" dxfId="98" priority="97" stopIfTrue="1" operator="equal">
      <formula>"CW 2130-R11"</formula>
    </cfRule>
    <cfRule type="cellIs" dxfId="97" priority="98" stopIfTrue="1" operator="equal">
      <formula>"CW 3120-R2"</formula>
    </cfRule>
    <cfRule type="cellIs" dxfId="96" priority="99" stopIfTrue="1" operator="equal">
      <formula>"CW 3240-R7"</formula>
    </cfRule>
  </conditionalFormatting>
  <conditionalFormatting sqref="D210">
    <cfRule type="cellIs" dxfId="95" priority="95" stopIfTrue="1" operator="equal">
      <formula>"CW 3120-R2"</formula>
    </cfRule>
    <cfRule type="cellIs" dxfId="94" priority="96" stopIfTrue="1" operator="equal">
      <formula>"CW 3240-R7"</formula>
    </cfRule>
  </conditionalFormatting>
  <conditionalFormatting sqref="D211">
    <cfRule type="cellIs" dxfId="93" priority="92" stopIfTrue="1" operator="equal">
      <formula>"CW 2130-R11"</formula>
    </cfRule>
    <cfRule type="cellIs" dxfId="92" priority="93" stopIfTrue="1" operator="equal">
      <formula>"CW 3120-R2"</formula>
    </cfRule>
    <cfRule type="cellIs" dxfId="91" priority="94" stopIfTrue="1" operator="equal">
      <formula>"CW 3240-R7"</formula>
    </cfRule>
  </conditionalFormatting>
  <conditionalFormatting sqref="D216">
    <cfRule type="cellIs" dxfId="90" priority="90" stopIfTrue="1" operator="equal">
      <formula>"CW 3120-R2"</formula>
    </cfRule>
    <cfRule type="cellIs" dxfId="89" priority="91" stopIfTrue="1" operator="equal">
      <formula>"CW 3240-R7"</formula>
    </cfRule>
  </conditionalFormatting>
  <conditionalFormatting sqref="D219">
    <cfRule type="cellIs" dxfId="88" priority="88" stopIfTrue="1" operator="equal">
      <formula>"CW 2130-R11"</formula>
    </cfRule>
    <cfRule type="cellIs" dxfId="87" priority="89" stopIfTrue="1" operator="equal">
      <formula>"CW 3240-R7"</formula>
    </cfRule>
  </conditionalFormatting>
  <conditionalFormatting sqref="D223">
    <cfRule type="cellIs" dxfId="86" priority="83" stopIfTrue="1" operator="equal">
      <formula>"CW 2130-R11"</formula>
    </cfRule>
    <cfRule type="cellIs" dxfId="85" priority="84" stopIfTrue="1" operator="equal">
      <formula>"CW 3120-R2"</formula>
    </cfRule>
    <cfRule type="cellIs" dxfId="84" priority="85" stopIfTrue="1" operator="equal">
      <formula>"CW 3240-R7"</formula>
    </cfRule>
  </conditionalFormatting>
  <conditionalFormatting sqref="D222">
    <cfRule type="cellIs" dxfId="83" priority="86" stopIfTrue="1" operator="equal">
      <formula>"CW 3120-R2"</formula>
    </cfRule>
    <cfRule type="cellIs" dxfId="82" priority="87" stopIfTrue="1" operator="equal">
      <formula>"CW 3240-R7"</formula>
    </cfRule>
  </conditionalFormatting>
  <conditionalFormatting sqref="D221">
    <cfRule type="cellIs" dxfId="81" priority="80" stopIfTrue="1" operator="equal">
      <formula>"CW 2130-R11"</formula>
    </cfRule>
    <cfRule type="cellIs" dxfId="80" priority="81" stopIfTrue="1" operator="equal">
      <formula>"CW 3120-R2"</formula>
    </cfRule>
    <cfRule type="cellIs" dxfId="79" priority="82" stopIfTrue="1" operator="equal">
      <formula>"CW 3240-R7"</formula>
    </cfRule>
  </conditionalFormatting>
  <conditionalFormatting sqref="D225:D227">
    <cfRule type="cellIs" dxfId="78" priority="77" stopIfTrue="1" operator="equal">
      <formula>"CW 2130-R11"</formula>
    </cfRule>
    <cfRule type="cellIs" dxfId="77" priority="78" stopIfTrue="1" operator="equal">
      <formula>"CW 3120-R2"</formula>
    </cfRule>
    <cfRule type="cellIs" dxfId="76" priority="79" stopIfTrue="1" operator="equal">
      <formula>"CW 3240-R7"</formula>
    </cfRule>
  </conditionalFormatting>
  <conditionalFormatting sqref="D224">
    <cfRule type="cellIs" dxfId="75" priority="74" stopIfTrue="1" operator="equal">
      <formula>"CW 2130-R11"</formula>
    </cfRule>
    <cfRule type="cellIs" dxfId="74" priority="75" stopIfTrue="1" operator="equal">
      <formula>"CW 3120-R2"</formula>
    </cfRule>
    <cfRule type="cellIs" dxfId="73" priority="76" stopIfTrue="1" operator="equal">
      <formula>"CW 3240-R7"</formula>
    </cfRule>
  </conditionalFormatting>
  <conditionalFormatting sqref="D228:D230">
    <cfRule type="cellIs" dxfId="72" priority="71" stopIfTrue="1" operator="equal">
      <formula>"CW 2130-R11"</formula>
    </cfRule>
    <cfRule type="cellIs" dxfId="71" priority="72" stopIfTrue="1" operator="equal">
      <formula>"CW 3120-R2"</formula>
    </cfRule>
    <cfRule type="cellIs" dxfId="70" priority="73" stopIfTrue="1" operator="equal">
      <formula>"CW 3240-R7"</formula>
    </cfRule>
  </conditionalFormatting>
  <conditionalFormatting sqref="D231">
    <cfRule type="cellIs" dxfId="69" priority="68" stopIfTrue="1" operator="equal">
      <formula>"CW 2130-R11"</formula>
    </cfRule>
    <cfRule type="cellIs" dxfId="68" priority="69" stopIfTrue="1" operator="equal">
      <formula>"CW 3120-R2"</formula>
    </cfRule>
    <cfRule type="cellIs" dxfId="67" priority="70" stopIfTrue="1" operator="equal">
      <formula>"CW 3240-R7"</formula>
    </cfRule>
  </conditionalFormatting>
  <conditionalFormatting sqref="D215">
    <cfRule type="cellIs" dxfId="66" priority="66" stopIfTrue="1" operator="equal">
      <formula>"CW 3120-R2"</formula>
    </cfRule>
    <cfRule type="cellIs" dxfId="65" priority="67" stopIfTrue="1" operator="equal">
      <formula>"CW 3240-R7"</formula>
    </cfRule>
  </conditionalFormatting>
  <conditionalFormatting sqref="D218">
    <cfRule type="cellIs" dxfId="64" priority="61" stopIfTrue="1" operator="equal">
      <formula>"CW 2130-R11"</formula>
    </cfRule>
    <cfRule type="cellIs" dxfId="63" priority="62" stopIfTrue="1" operator="equal">
      <formula>"CW 3120-R2"</formula>
    </cfRule>
    <cfRule type="cellIs" dxfId="62" priority="63" stopIfTrue="1" operator="equal">
      <formula>"CW 3240-R7"</formula>
    </cfRule>
  </conditionalFormatting>
  <conditionalFormatting sqref="D217">
    <cfRule type="cellIs" dxfId="61" priority="64" stopIfTrue="1" operator="equal">
      <formula>"CW 3120-R2"</formula>
    </cfRule>
    <cfRule type="cellIs" dxfId="60" priority="65" stopIfTrue="1" operator="equal">
      <formula>"CW 3240-R7"</formula>
    </cfRule>
  </conditionalFormatting>
  <conditionalFormatting sqref="D233:D235">
    <cfRule type="cellIs" dxfId="59" priority="58" stopIfTrue="1" operator="equal">
      <formula>"CW 2130-R11"</formula>
    </cfRule>
    <cfRule type="cellIs" dxfId="58" priority="59" stopIfTrue="1" operator="equal">
      <formula>"CW 3120-R2"</formula>
    </cfRule>
    <cfRule type="cellIs" dxfId="57" priority="60" stopIfTrue="1" operator="equal">
      <formula>"CW 3240-R7"</formula>
    </cfRule>
  </conditionalFormatting>
  <conditionalFormatting sqref="D190">
    <cfRule type="cellIs" dxfId="56" priority="55" stopIfTrue="1" operator="equal">
      <formula>"CW 2130-R11"</formula>
    </cfRule>
    <cfRule type="cellIs" dxfId="55" priority="56" stopIfTrue="1" operator="equal">
      <formula>"CW 3120-R2"</formula>
    </cfRule>
    <cfRule type="cellIs" dxfId="54" priority="57" stopIfTrue="1" operator="equal">
      <formula>"CW 3240-R7"</formula>
    </cfRule>
  </conditionalFormatting>
  <conditionalFormatting sqref="D158">
    <cfRule type="cellIs" dxfId="53" priority="52" stopIfTrue="1" operator="equal">
      <formula>"CW 2130-R11"</formula>
    </cfRule>
    <cfRule type="cellIs" dxfId="52" priority="53" stopIfTrue="1" operator="equal">
      <formula>"CW 3120-R2"</formula>
    </cfRule>
    <cfRule type="cellIs" dxfId="51" priority="54" stopIfTrue="1" operator="equal">
      <formula>"CW 3240-R7"</formula>
    </cfRule>
  </conditionalFormatting>
  <conditionalFormatting sqref="D163">
    <cfRule type="cellIs" dxfId="50" priority="49" stopIfTrue="1" operator="equal">
      <formula>"CW 2130-R11"</formula>
    </cfRule>
    <cfRule type="cellIs" dxfId="49" priority="50" stopIfTrue="1" operator="equal">
      <formula>"CW 3120-R2"</formula>
    </cfRule>
    <cfRule type="cellIs" dxfId="48" priority="51" stopIfTrue="1" operator="equal">
      <formula>"CW 3240-R7"</formula>
    </cfRule>
  </conditionalFormatting>
  <conditionalFormatting sqref="D212">
    <cfRule type="cellIs" dxfId="47" priority="46" stopIfTrue="1" operator="equal">
      <formula>"CW 2130-R11"</formula>
    </cfRule>
    <cfRule type="cellIs" dxfId="46" priority="47" stopIfTrue="1" operator="equal">
      <formula>"CW 3120-R2"</formula>
    </cfRule>
    <cfRule type="cellIs" dxfId="45" priority="48" stopIfTrue="1" operator="equal">
      <formula>"CW 3240-R7"</formula>
    </cfRule>
  </conditionalFormatting>
  <conditionalFormatting sqref="D213">
    <cfRule type="cellIs" dxfId="44" priority="43" stopIfTrue="1" operator="equal">
      <formula>"CW 2130-R11"</formula>
    </cfRule>
    <cfRule type="cellIs" dxfId="43" priority="44" stopIfTrue="1" operator="equal">
      <formula>"CW 3120-R2"</formula>
    </cfRule>
    <cfRule type="cellIs" dxfId="42" priority="45" stopIfTrue="1" operator="equal">
      <formula>"CW 3240-R7"</formula>
    </cfRule>
  </conditionalFormatting>
  <conditionalFormatting sqref="D214">
    <cfRule type="cellIs" dxfId="41" priority="40" stopIfTrue="1" operator="equal">
      <formula>"CW 2130-R11"</formula>
    </cfRule>
    <cfRule type="cellIs" dxfId="40" priority="41" stopIfTrue="1" operator="equal">
      <formula>"CW 3120-R2"</formula>
    </cfRule>
    <cfRule type="cellIs" dxfId="39" priority="42" stopIfTrue="1" operator="equal">
      <formula>"CW 3240-R7"</formula>
    </cfRule>
  </conditionalFormatting>
  <conditionalFormatting sqref="D185">
    <cfRule type="cellIs" dxfId="38" priority="37" stopIfTrue="1" operator="equal">
      <formula>"CW 2130-R11"</formula>
    </cfRule>
    <cfRule type="cellIs" dxfId="37" priority="38" stopIfTrue="1" operator="equal">
      <formula>"CW 3120-R2"</formula>
    </cfRule>
    <cfRule type="cellIs" dxfId="36" priority="39" stopIfTrue="1" operator="equal">
      <formula>"CW 3240-R7"</formula>
    </cfRule>
  </conditionalFormatting>
  <conditionalFormatting sqref="D181">
    <cfRule type="cellIs" dxfId="35" priority="34" stopIfTrue="1" operator="equal">
      <formula>"CW 2130-R11"</formula>
    </cfRule>
    <cfRule type="cellIs" dxfId="34" priority="35" stopIfTrue="1" operator="equal">
      <formula>"CW 3120-R2"</formula>
    </cfRule>
    <cfRule type="cellIs" dxfId="33" priority="36" stopIfTrue="1" operator="equal">
      <formula>"CW 3240-R7"</formula>
    </cfRule>
  </conditionalFormatting>
  <conditionalFormatting sqref="D182">
    <cfRule type="cellIs" dxfId="32" priority="31" stopIfTrue="1" operator="equal">
      <formula>"CW 2130-R11"</formula>
    </cfRule>
    <cfRule type="cellIs" dxfId="31" priority="32" stopIfTrue="1" operator="equal">
      <formula>"CW 3120-R2"</formula>
    </cfRule>
    <cfRule type="cellIs" dxfId="30" priority="33" stopIfTrue="1" operator="equal">
      <formula>"CW 3240-R7"</formula>
    </cfRule>
  </conditionalFormatting>
  <conditionalFormatting sqref="D183">
    <cfRule type="cellIs" dxfId="29" priority="28" stopIfTrue="1" operator="equal">
      <formula>"CW 2130-R11"</formula>
    </cfRule>
    <cfRule type="cellIs" dxfId="28" priority="29" stopIfTrue="1" operator="equal">
      <formula>"CW 3120-R2"</formula>
    </cfRule>
    <cfRule type="cellIs" dxfId="27" priority="30" stopIfTrue="1" operator="equal">
      <formula>"CW 3240-R7"</formula>
    </cfRule>
  </conditionalFormatting>
  <conditionalFormatting sqref="D184">
    <cfRule type="cellIs" dxfId="26" priority="25" stopIfTrue="1" operator="equal">
      <formula>"CW 2130-R11"</formula>
    </cfRule>
    <cfRule type="cellIs" dxfId="25" priority="26" stopIfTrue="1" operator="equal">
      <formula>"CW 3120-R2"</formula>
    </cfRule>
    <cfRule type="cellIs" dxfId="24" priority="27" stopIfTrue="1" operator="equal">
      <formula>"CW 3240-R7"</formula>
    </cfRule>
  </conditionalFormatting>
  <conditionalFormatting sqref="D239">
    <cfRule type="cellIs" dxfId="23" priority="19" stopIfTrue="1" operator="equal">
      <formula>"CW 2130-R11"</formula>
    </cfRule>
    <cfRule type="cellIs" dxfId="22" priority="20" stopIfTrue="1" operator="equal">
      <formula>"CW 3120-R2"</formula>
    </cfRule>
    <cfRule type="cellIs" dxfId="21" priority="21" stopIfTrue="1" operator="equal">
      <formula>"CW 3240-R7"</formula>
    </cfRule>
  </conditionalFormatting>
  <conditionalFormatting sqref="D240">
    <cfRule type="cellIs" dxfId="20" priority="22" stopIfTrue="1" operator="equal">
      <formula>"CW 2130-R11"</formula>
    </cfRule>
    <cfRule type="cellIs" dxfId="19" priority="23" stopIfTrue="1" operator="equal">
      <formula>"CW 3120-R2"</formula>
    </cfRule>
    <cfRule type="cellIs" dxfId="18" priority="24" stopIfTrue="1" operator="equal">
      <formula>"CW 3240-R7"</formula>
    </cfRule>
  </conditionalFormatting>
  <conditionalFormatting sqref="D243">
    <cfRule type="cellIs" dxfId="17" priority="14" stopIfTrue="1" operator="equal">
      <formula>"CW 2130-R11"</formula>
    </cfRule>
    <cfRule type="cellIs" dxfId="16" priority="15" stopIfTrue="1" operator="equal">
      <formula>"CW 3120-R2"</formula>
    </cfRule>
    <cfRule type="cellIs" dxfId="15" priority="16" stopIfTrue="1" operator="equal">
      <formula>"CW 3240-R7"</formula>
    </cfRule>
  </conditionalFormatting>
  <conditionalFormatting sqref="D242">
    <cfRule type="cellIs" dxfId="14" priority="17" stopIfTrue="1" operator="equal">
      <formula>"CW 3120-R2"</formula>
    </cfRule>
    <cfRule type="cellIs" dxfId="13" priority="18" stopIfTrue="1" operator="equal">
      <formula>"CW 3240-R7"</formula>
    </cfRule>
  </conditionalFormatting>
  <conditionalFormatting sqref="D249">
    <cfRule type="cellIs" dxfId="12" priority="11" stopIfTrue="1" operator="equal">
      <formula>"CW 2130-R11"</formula>
    </cfRule>
    <cfRule type="cellIs" dxfId="11" priority="12" stopIfTrue="1" operator="equal">
      <formula>"CW 3120-R2"</formula>
    </cfRule>
    <cfRule type="cellIs" dxfId="10" priority="13" stopIfTrue="1" operator="equal">
      <formula>"CW 3240-R7"</formula>
    </cfRule>
  </conditionalFormatting>
  <conditionalFormatting sqref="D251">
    <cfRule type="cellIs" dxfId="9" priority="8" stopIfTrue="1" operator="equal">
      <formula>"CW 2130-R11"</formula>
    </cfRule>
    <cfRule type="cellIs" dxfId="8" priority="9" stopIfTrue="1" operator="equal">
      <formula>"CW 3120-R2"</formula>
    </cfRule>
    <cfRule type="cellIs" dxfId="7" priority="10" stopIfTrue="1" operator="equal">
      <formula>"CW 3240-R7"</formula>
    </cfRule>
  </conditionalFormatting>
  <conditionalFormatting sqref="D253">
    <cfRule type="cellIs" dxfId="6" priority="5" stopIfTrue="1" operator="equal">
      <formula>"CW 2130-R11"</formula>
    </cfRule>
    <cfRule type="cellIs" dxfId="5" priority="6" stopIfTrue="1" operator="equal">
      <formula>"CW 3120-R2"</formula>
    </cfRule>
    <cfRule type="cellIs" dxfId="4" priority="7" stopIfTrue="1" operator="equal">
      <formula>"CW 3240-R7"</formula>
    </cfRule>
  </conditionalFormatting>
  <conditionalFormatting sqref="D272">
    <cfRule type="cellIs" dxfId="3" priority="2" stopIfTrue="1" operator="equal">
      <formula>"CW 2130-R11"</formula>
    </cfRule>
    <cfRule type="cellIs" dxfId="2" priority="3" stopIfTrue="1" operator="equal">
      <formula>"CW 3120-R2"</formula>
    </cfRule>
    <cfRule type="cellIs" dxfId="1" priority="4" stopIfTrue="1" operator="equal">
      <formula>"CW 3240-R7"</formula>
    </cfRule>
  </conditionalFormatting>
  <conditionalFormatting sqref="G272">
    <cfRule type="expression" dxfId="0" priority="1">
      <formula>G272&gt;G285*0.05</formula>
    </cfRule>
  </conditionalFormatting>
  <dataValidations count="4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272" xr:uid="{AE8696B8-9F30-4D5C-9846-AC130AE40F05}">
      <formula1>IF(AND(G272&gt;=0.01,G272&lt;=G285*0.05),ROUND(G272,2),0.01)</formula1>
    </dataValidation>
    <dataValidation type="custom" allowBlank="1" showInputMessage="1" showErrorMessage="1" error="If you can enter a Unit  Price in this cell, pLease contact the Contract Administrator immediately!" sqref="G16 G21 G13 G36:G37 G24 G27 G31 G34 G42 G47:G48 G50 G53 G58 G63 G68 G87 G89:G90 G93:G94 G96 G99:G100 G113 G122 G81:G82 G135 G140 G132 G154:G155 G143 G145 G149 G161 G167:G168 G171 G176 G186 G198 G200:G201 G204:G205 G207 G210:G211 G224 G233 G152 G181 G248 G250 G252" xr:uid="{97EBDB20-FD97-4648-B7CF-E3AF0FCEA454}">
      <formula1>"isblank(G3)"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9:G12 G14:G15 G17:G18 G20 G22 G25:G26 G28:G30 G32:G33 G43:G46 G49 G51:G52 G59:G62 G85 G54:G56 G69:G80 G64:G67 G123:G124 G88 G91:G92 G95 G97:G98 G110 G112 G101:G105 G107:G108 G35 G38:G41 G83 G114:G120 G128:G131 G133:G134 G136:G137 G139 G141 G144 G146:G148 G150:G151 G156:G160 G169:G170 G225:G231 G172:G174 G234:G235 G182:G185 G196 G199 G202:G203 G206 G208:G209 G221 G223 G162:G166 G218:G219 G212:G216 G187:G194 G153 G177:G180 G240 G243:G244 G249 G251 G253:G254 G258:G269" xr:uid="{215EA69C-415A-410A-BB81-B85DE4885048}">
      <formula1>IF(G9&gt;=0.01,ROUND(G9,2),0.01)</formula1>
    </dataValidation>
    <dataValidation type="decimal" operator="greaterThan" allowBlank="1" showErrorMessage="1" errorTitle="Illegal Entry" error="Unit Prices must be greater than 0. " prompt="Enter your Unit Bid Price._x000a_You do not need to type in the &quot;$&quot;" sqref="G111 G222 G242" xr:uid="{D43B6284-93D4-4E87-86A8-E834DF0EC14B}">
      <formula1>0</formula1>
    </dataValidation>
  </dataValidations>
  <pageMargins left="0.51181102362204722" right="0.51181102362204722" top="0.74803149606299213" bottom="0.74803149606299213" header="0.23622047244094491" footer="0.23622047244094491"/>
  <pageSetup scale="75" orientation="portrait" r:id="rId1"/>
  <headerFooter alignWithMargins="0">
    <oddHeader>&amp;L&amp;10The City of Winnipeg
Tender No. 509-2022
&amp;R&amp;10Bid Submission
&amp;P of &amp;N</oddHeader>
    <oddFooter xml:space="preserve">&amp;R                   </oddFooter>
  </headerFooter>
  <rowBreaks count="12" manualBreakCount="12">
    <brk id="26" min="1" max="7" man="1"/>
    <brk id="46" min="1" max="7" man="1"/>
    <brk id="67" min="1" max="7" man="1"/>
    <brk id="88" min="1" max="7" man="1"/>
    <brk id="108" min="1" max="7" man="1"/>
    <brk id="125" min="1" max="7" man="1"/>
    <brk id="170" min="1" max="7" man="1"/>
    <brk id="236" min="1" max="7" man="1"/>
    <brk id="245" max="16383" man="1"/>
    <brk id="255" min="1" max="7" man="1"/>
    <brk id="270" min="1" max="7" man="1"/>
    <brk id="273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FORM B - PRICES</vt:lpstr>
      <vt:lpstr>'FORM B - PRICES'!Print_Area</vt:lpstr>
      <vt:lpstr>'FORM B - PRICES'!Print_Titles</vt:lpstr>
      <vt:lpstr>'FORM B - PRICES'!XEVERYTHING</vt:lpstr>
      <vt:lpstr>'FORM B - PRICES'!XITEMS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January 5, 2023
by C. Humbert
File Size = 44.6KB</dc:description>
  <cp:lastModifiedBy>Windows User</cp:lastModifiedBy>
  <cp:lastPrinted>2023-01-05T21:40:43Z</cp:lastPrinted>
  <dcterms:created xsi:type="dcterms:W3CDTF">1999-03-31T15:44:33Z</dcterms:created>
  <dcterms:modified xsi:type="dcterms:W3CDTF">2023-01-05T21:41:38Z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