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W:\TRANSAC\2022\402-2022\WORK IN PROGRESS\402-2022\"/>
    </mc:Choice>
  </mc:AlternateContent>
  <xr:revisionPtr revIDLastSave="0" documentId="13_ncr:1_{9731D81F-70E8-4D2A-93FE-4AD6A6D7CC03}" xr6:coauthVersionLast="36" xr6:coauthVersionMax="47" xr10:uidLastSave="{00000000-0000-0000-0000-000000000000}"/>
  <workbookProtection workbookAlgorithmName="SHA-512" workbookHashValue="rcw29tPO5ue9GgNmb5mfbuX7mWZsT3riZyo1Tn7+L3Zfavs4uAVBAKO+0gL9ijlJrF6aRsTwt5RSWhw7ngrgYQ==" workbookSaltValue="VtLPczf/GS9jiym7B7I6Tg==" workbookSpinCount="100000" lockStructure="1"/>
  <bookViews>
    <workbookView xWindow="28680" yWindow="-120" windowWidth="29040" windowHeight="15840" xr2:uid="{621BE2FC-C81B-421A-A952-82576EE093B0}"/>
  </bookViews>
  <sheets>
    <sheet name="FORM B" sheetId="1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e" localSheetId="0">#REF!</definedName>
    <definedName name="\e">#REF!</definedName>
    <definedName name="\i" localSheetId="0">#REF!</definedName>
    <definedName name="\i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_10PAGE_1_OF_13">'[1]FORM B; PRICES'!#REF!</definedName>
    <definedName name="_12TENDER_SUBMISSI" localSheetId="0">'FORM B'!#REF!</definedName>
    <definedName name="_12TENDER_SUBMISSI">#REF!</definedName>
    <definedName name="_1PAGE_1_OF_13" localSheetId="0">'[2]4-2015'!#REF!</definedName>
    <definedName name="_1PAGE_1_OF_13">#REF!</definedName>
    <definedName name="_20TENDER_NO._181">'[1]FORM B; PRICES'!#REF!</definedName>
    <definedName name="_2PAGE_1_OF_13" localSheetId="0">'[3]FORM B; PRICES'!#REF!</definedName>
    <definedName name="_2PAGE_1_OF_13">#REF!</definedName>
    <definedName name="_2TENDER_NO._181" localSheetId="0">'[2]4-2015'!#REF!</definedName>
    <definedName name="_2TENDER_NO._181">#REF!</definedName>
    <definedName name="_30TENDER_SUBMISSI">'[1]FORM B; PRICES'!#REF!</definedName>
    <definedName name="_3PAGE_1_OF_13">'[4]9-2013 TenderTab'!#REF!</definedName>
    <definedName name="_3TENDER_SUBMISSI" localSheetId="0">'[2]4-2015'!#REF!</definedName>
    <definedName name="_3TENDER_SUBMISSI">#REF!</definedName>
    <definedName name="_4PAGE_1_OF_13" localSheetId="0">'FORM B'!#REF!</definedName>
    <definedName name="_4PAGE_1_OF_13">#REF!</definedName>
    <definedName name="_4TENDER_NO._181" localSheetId="0">'[3]FORM B; PRICES'!#REF!</definedName>
    <definedName name="_4TENDER_NO._181">#REF!</definedName>
    <definedName name="_6TENDER_NO._181">'[4]9-2013 TenderTab'!#REF!</definedName>
    <definedName name="_6TENDER_SUBMISSI" localSheetId="0">'[3]FORM B; PRICES'!#REF!</definedName>
    <definedName name="_6TENDER_SUBMISSI">#REF!</definedName>
    <definedName name="_8TENDER_NO._181" localSheetId="0">'FORM B'!#REF!</definedName>
    <definedName name="_8TENDER_NO._181">#REF!</definedName>
    <definedName name="_9TENDER_SUBMISSI" localSheetId="0">'[4]9-2013 TenderTab'!#REF!</definedName>
    <definedName name="_9TENDER_SUBMISSI">'[4]9-2013 TenderTab'!#REF!</definedName>
    <definedName name="ACCESS_ROAD___LOT_GRADING">'[5]cost est'!$A$115</definedName>
    <definedName name="ASDF" localSheetId="0">#REF!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 localSheetId="0">#REF!,#REF!</definedName>
    <definedName name="Cover_page">#REF!,#REF!</definedName>
    <definedName name="DF" localSheetId="0">#REF!</definedName>
    <definedName name="DF">#REF!</definedName>
    <definedName name="final" localSheetId="0">#REF!</definedName>
    <definedName name="final">#REF!</definedName>
    <definedName name="FormB" localSheetId="0">#REF!</definedName>
    <definedName name="FormB">#REF!</definedName>
    <definedName name="HEADER" localSheetId="0">'FORM B'!#REF!</definedName>
    <definedName name="HEADER">#REF!</definedName>
    <definedName name="header2" localSheetId="0">#REF!</definedName>
    <definedName name="header2">#REF!</definedName>
    <definedName name="I" localSheetId="0">#REF!</definedName>
    <definedName name="I">#REF!</definedName>
    <definedName name="_xlnm.Print_Area" localSheetId="0">'FORM B'!$A$7:$G$50</definedName>
    <definedName name="Print_Area_MI" localSheetId="0">#REF!</definedName>
    <definedName name="Print_Area_MI">#REF!</definedName>
    <definedName name="_xlnm.Print_Titles" localSheetId="0">'FORM B'!$1:$5</definedName>
    <definedName name="_xlnm.Print_Titles">#REF!</definedName>
    <definedName name="Print_Titles_MI" localSheetId="0">#REF!,#REF!</definedName>
    <definedName name="Print_Titles_MI">#REF!,#REF!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EMP" localSheetId="0">'FORM B'!#REF!</definedName>
    <definedName name="TEMP">#REF!</definedName>
    <definedName name="test" localSheetId="0">#REF!</definedName>
    <definedName name="test">#REF!</definedName>
    <definedName name="test2" localSheetId="0">'FORM B'!#REF!</definedName>
    <definedName name="test2">#REF!</definedName>
    <definedName name="test3" localSheetId="0">'FORM B'!#REF!</definedName>
    <definedName name="test3">#REF!</definedName>
    <definedName name="test4" localSheetId="0">'FORM B'!#REF!</definedName>
    <definedName name="test4">#REF!</definedName>
    <definedName name="test5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HEAD" localSheetId="0">'FORM B'!#REF!</definedName>
    <definedName name="TESTHEAD">#REF!</definedName>
    <definedName name="Units_pages" localSheetId="0">#REF!,#REF!</definedName>
    <definedName name="Units_pages">#REF!,#REF!</definedName>
    <definedName name="WASTE_WATER_SEWER">'[5]cost est'!$A$36</definedName>
    <definedName name="WATER">'[5]cost est'!$A$12</definedName>
    <definedName name="XEVERYTHING" localSheetId="0">'FORM B'!$A$1:$HQ$39</definedName>
    <definedName name="XEVERYTHING">#REF!</definedName>
    <definedName name="XITEMS" localSheetId="0">'FORM B'!$A$7:$HQ$39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3" l="1"/>
  <c r="G10" i="13"/>
  <c r="G12" i="13"/>
  <c r="G13" i="13"/>
  <c r="G14" i="13"/>
  <c r="G15" i="13"/>
  <c r="G16" i="13"/>
  <c r="G17" i="13"/>
  <c r="G19" i="13"/>
  <c r="G21" i="13"/>
  <c r="G25" i="13"/>
  <c r="G27" i="13"/>
  <c r="G28" i="13"/>
  <c r="G29" i="13"/>
  <c r="G30" i="13"/>
  <c r="G32" i="13"/>
  <c r="G34" i="13"/>
  <c r="G35" i="13"/>
  <c r="G38" i="13"/>
  <c r="A39" i="13"/>
  <c r="B39" i="13"/>
  <c r="A40" i="13"/>
  <c r="B40" i="13"/>
  <c r="G42" i="13"/>
  <c r="G43" i="13" s="1"/>
  <c r="G47" i="13" s="1"/>
  <c r="A43" i="13"/>
  <c r="B43" i="13"/>
  <c r="A45" i="13"/>
  <c r="B45" i="13"/>
  <c r="A46" i="13"/>
  <c r="B46" i="13"/>
  <c r="A47" i="13"/>
  <c r="B47" i="13"/>
  <c r="G40" i="13" l="1"/>
  <c r="G46" i="13" s="1"/>
  <c r="G39" i="13"/>
  <c r="G45" i="13" s="1"/>
  <c r="F48" i="13" l="1"/>
</calcChain>
</file>

<file path=xl/sharedStrings.xml><?xml version="1.0" encoding="utf-8"?>
<sst xmlns="http://schemas.openxmlformats.org/spreadsheetml/2006/main" count="129" uniqueCount="80">
  <si>
    <t>m</t>
  </si>
  <si>
    <t>Subtotal:</t>
  </si>
  <si>
    <t>lump</t>
  </si>
  <si>
    <t>Material Testing</t>
  </si>
  <si>
    <t>m³</t>
  </si>
  <si>
    <t>i)</t>
  </si>
  <si>
    <t>MISCELLANEOUS</t>
  </si>
  <si>
    <t>A.14</t>
  </si>
  <si>
    <t>E9</t>
  </si>
  <si>
    <t>Line Painting</t>
  </si>
  <si>
    <t>A.13</t>
  </si>
  <si>
    <t>m²</t>
  </si>
  <si>
    <t xml:space="preserve">CW 3410-R11 </t>
  </si>
  <si>
    <t>Construction of Asphalt Patches</t>
  </si>
  <si>
    <t>A.12</t>
  </si>
  <si>
    <t>tonne</t>
  </si>
  <si>
    <t>Construction of Asphaltic Concrete Base Course (Type III)</t>
  </si>
  <si>
    <t>A.11</t>
  </si>
  <si>
    <t>Type III</t>
  </si>
  <si>
    <t>a)</t>
  </si>
  <si>
    <t>Tie-ins and Approaches</t>
  </si>
  <si>
    <t>ii)</t>
  </si>
  <si>
    <t>Main Line Paving</t>
  </si>
  <si>
    <t xml:space="preserve">Construction of Asphaltic Concrete Pavements </t>
  </si>
  <si>
    <t>A.10</t>
  </si>
  <si>
    <t>ROADWORKS - NEW CONSTRUCTION</t>
  </si>
  <si>
    <t>Supply and Install Geogrid</t>
  </si>
  <si>
    <t>A.9</t>
  </si>
  <si>
    <t>A.8</t>
  </si>
  <si>
    <t>Imported  Fill Material</t>
  </si>
  <si>
    <t>A.7</t>
  </si>
  <si>
    <t>Ditch Excavation</t>
  </si>
  <si>
    <t>A.6</t>
  </si>
  <si>
    <t xml:space="preserve">Ditch Grading </t>
  </si>
  <si>
    <t>A.5</t>
  </si>
  <si>
    <t>Supplying and Placing Limestone Base Course Material</t>
  </si>
  <si>
    <t>A.4</t>
  </si>
  <si>
    <t/>
  </si>
  <si>
    <t xml:space="preserve">150 mm - Limestone </t>
  </si>
  <si>
    <t>50 mm - Limestone</t>
  </si>
  <si>
    <t>A.3</t>
  </si>
  <si>
    <t>Sub-Grade Compaction</t>
  </si>
  <si>
    <t>A.2</t>
  </si>
  <si>
    <t>Excavation</t>
  </si>
  <si>
    <t>A.1</t>
  </si>
  <si>
    <t>EARTH AND BASE WORKS</t>
  </si>
  <si>
    <t>North Access Road Renewal</t>
  </si>
  <si>
    <t>A</t>
  </si>
  <si>
    <t>QUANTITY</t>
  </si>
  <si>
    <t>REF.</t>
  </si>
  <si>
    <t>AMOUNT</t>
  </si>
  <si>
    <t>UNIT PRICE</t>
  </si>
  <si>
    <t>APPROX.</t>
  </si>
  <si>
    <t>UNIT</t>
  </si>
  <si>
    <t>SPEC.</t>
  </si>
  <si>
    <t>DESCRIPTION</t>
  </si>
  <si>
    <t>ITEM</t>
  </si>
  <si>
    <t>UNIT PRICES</t>
  </si>
  <si>
    <t>FORM B: PRICES</t>
  </si>
  <si>
    <t>Supplying and Placing Sub-base Material</t>
  </si>
  <si>
    <t>CW 3110-R21</t>
  </si>
  <si>
    <t>Geotextile Fabric</t>
  </si>
  <si>
    <t>CW 3135-R2</t>
  </si>
  <si>
    <t>Class A Geogrid</t>
  </si>
  <si>
    <t>B.1</t>
  </si>
  <si>
    <t>B.2</t>
  </si>
  <si>
    <t>B.3</t>
  </si>
  <si>
    <t>C</t>
  </si>
  <si>
    <t>C.1</t>
  </si>
  <si>
    <t xml:space="preserve">CW 3130-R5 </t>
  </si>
  <si>
    <t>E11,                 CW 3110-R21, CW 3410-R12</t>
  </si>
  <si>
    <t>(SEE B9)</t>
  </si>
  <si>
    <t>B</t>
  </si>
  <si>
    <t>Mobilization/Demobilization</t>
  </si>
  <si>
    <t>E2</t>
  </si>
  <si>
    <t>L. sum</t>
  </si>
  <si>
    <t>SUMMARY</t>
  </si>
  <si>
    <t>4R Depot Renewal</t>
  </si>
  <si>
    <t xml:space="preserve">TOTAL BID PRICE (GST extra)                                                                    (in figures)                                             </t>
  </si>
  <si>
    <t>Separation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</si>
</sst>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0;0;&quot;&quot;;@"/>
    <numFmt numFmtId="167" formatCode="0;0;[Red]&quot;###&quot;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sz val="12"/>
      <name val="Arial"/>
      <family val="2"/>
    </font>
    <font>
      <sz val="6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10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5">
    <xf numFmtId="0" fontId="0" fillId="0" borderId="0"/>
    <xf numFmtId="0" fontId="5" fillId="0" borderId="0"/>
    <xf numFmtId="0" fontId="11" fillId="0" borderId="0"/>
    <xf numFmtId="44" fontId="1" fillId="0" borderId="0" applyFont="0" applyFill="0" applyBorder="0" applyAlignment="0" applyProtection="0"/>
    <xf numFmtId="0" fontId="7" fillId="4" borderId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0" fontId="5" fillId="0" borderId="0"/>
    <xf numFmtId="0" fontId="7" fillId="4" borderId="0"/>
    <xf numFmtId="0" fontId="1" fillId="0" borderId="0"/>
    <xf numFmtId="0" fontId="5" fillId="0" borderId="0"/>
    <xf numFmtId="0" fontId="7" fillId="4" borderId="0"/>
    <xf numFmtId="164" fontId="1" fillId="0" borderId="0" applyFont="0" applyFill="0" applyBorder="0" applyAlignment="0" applyProtection="0"/>
    <xf numFmtId="0" fontId="15" fillId="0" borderId="0"/>
  </cellStyleXfs>
  <cellXfs count="122">
    <xf numFmtId="0" fontId="0" fillId="0" borderId="0" xfId="0"/>
    <xf numFmtId="0" fontId="4" fillId="0" borderId="13" xfId="1" applyFont="1" applyBorder="1" applyAlignment="1">
      <alignment horizontal="center" vertical="center" wrapText="1"/>
    </xf>
    <xf numFmtId="166" fontId="4" fillId="0" borderId="13" xfId="1" applyNumberFormat="1" applyFont="1" applyBorder="1" applyAlignment="1">
      <alignment horizontal="center" vertical="center" wrapText="1"/>
    </xf>
    <xf numFmtId="166" fontId="4" fillId="0" borderId="13" xfId="1" applyNumberFormat="1" applyFont="1" applyBorder="1" applyAlignment="1">
      <alignment horizontal="left" vertical="center" wrapText="1"/>
    </xf>
    <xf numFmtId="167" fontId="4" fillId="0" borderId="13" xfId="1" applyNumberFormat="1" applyFont="1" applyBorder="1" applyAlignment="1">
      <alignment horizontal="left" vertical="center" wrapText="1"/>
    </xf>
    <xf numFmtId="7" fontId="10" fillId="0" borderId="0" xfId="9" applyNumberFormat="1" applyFont="1" applyFill="1" applyAlignment="1">
      <alignment horizontal="centerContinuous" vertical="center"/>
    </xf>
    <xf numFmtId="1" fontId="9" fillId="0" borderId="0" xfId="9" applyNumberFormat="1" applyFont="1" applyFill="1" applyAlignment="1">
      <alignment horizontal="centerContinuous" vertical="top"/>
    </xf>
    <xf numFmtId="0" fontId="9" fillId="0" borderId="0" xfId="9" applyFont="1" applyFill="1" applyAlignment="1">
      <alignment horizontal="centerContinuous" vertical="center"/>
    </xf>
    <xf numFmtId="0" fontId="7" fillId="0" borderId="0" xfId="9" applyFill="1"/>
    <xf numFmtId="7" fontId="8" fillId="0" borderId="0" xfId="9" applyNumberFormat="1" applyFont="1" applyFill="1" applyAlignment="1">
      <alignment horizontal="centerContinuous" vertical="center"/>
    </xf>
    <xf numFmtId="1" fontId="7" fillId="0" borderId="0" xfId="9" applyNumberFormat="1" applyFill="1" applyAlignment="1">
      <alignment horizontal="centerContinuous" vertical="top"/>
    </xf>
    <xf numFmtId="0" fontId="7" fillId="0" borderId="0" xfId="9" applyFill="1" applyAlignment="1">
      <alignment horizontal="centerContinuous" vertical="center"/>
    </xf>
    <xf numFmtId="7" fontId="7" fillId="0" borderId="0" xfId="9" applyNumberFormat="1" applyFill="1" applyAlignment="1">
      <alignment horizontal="right"/>
    </xf>
    <xf numFmtId="0" fontId="7" fillId="0" borderId="0" xfId="9" applyFill="1" applyAlignment="1">
      <alignment vertical="top"/>
    </xf>
    <xf numFmtId="7" fontId="7" fillId="0" borderId="0" xfId="9" applyNumberFormat="1" applyFill="1" applyAlignment="1">
      <alignment horizontal="centerContinuous" vertical="center"/>
    </xf>
    <xf numFmtId="2" fontId="7" fillId="0" borderId="0" xfId="9" applyNumberFormat="1" applyFill="1" applyAlignment="1">
      <alignment horizontal="centerContinuous"/>
    </xf>
    <xf numFmtId="0" fontId="7" fillId="0" borderId="19" xfId="9" applyFill="1" applyBorder="1" applyAlignment="1">
      <alignment horizontal="center" vertical="top"/>
    </xf>
    <xf numFmtId="0" fontId="7" fillId="0" borderId="20" xfId="9" applyFill="1" applyBorder="1" applyAlignment="1">
      <alignment horizontal="center"/>
    </xf>
    <xf numFmtId="0" fontId="7" fillId="0" borderId="19" xfId="9" applyFill="1" applyBorder="1" applyAlignment="1">
      <alignment horizontal="center"/>
    </xf>
    <xf numFmtId="0" fontId="7" fillId="0" borderId="18" xfId="9" applyFill="1" applyBorder="1" applyAlignment="1">
      <alignment horizontal="center"/>
    </xf>
    <xf numFmtId="7" fontId="7" fillId="0" borderId="18" xfId="9" applyNumberFormat="1" applyFill="1" applyBorder="1" applyAlignment="1">
      <alignment horizontal="right"/>
    </xf>
    <xf numFmtId="0" fontId="7" fillId="0" borderId="0" xfId="9" applyFill="1" applyAlignment="1">
      <alignment horizontal="center"/>
    </xf>
    <xf numFmtId="0" fontId="7" fillId="0" borderId="16" xfId="9" applyFill="1" applyBorder="1" applyAlignment="1">
      <alignment vertical="top"/>
    </xf>
    <xf numFmtId="0" fontId="7" fillId="0" borderId="17" xfId="9" applyFill="1" applyBorder="1"/>
    <xf numFmtId="0" fontId="7" fillId="0" borderId="16" xfId="9" applyFill="1" applyBorder="1" applyAlignment="1">
      <alignment horizontal="center"/>
    </xf>
    <xf numFmtId="0" fontId="7" fillId="0" borderId="15" xfId="9" applyFill="1" applyBorder="1"/>
    <xf numFmtId="0" fontId="7" fillId="0" borderId="15" xfId="9" applyFill="1" applyBorder="1" applyAlignment="1">
      <alignment horizontal="center"/>
    </xf>
    <xf numFmtId="7" fontId="7" fillId="0" borderId="15" xfId="9" applyNumberFormat="1" applyFill="1" applyBorder="1" applyAlignment="1">
      <alignment horizontal="right"/>
    </xf>
    <xf numFmtId="0" fontId="7" fillId="0" borderId="15" xfId="9" applyFill="1" applyBorder="1" applyAlignment="1">
      <alignment horizontal="right"/>
    </xf>
    <xf numFmtId="0" fontId="7" fillId="0" borderId="0" xfId="9" applyFill="1" applyAlignment="1">
      <alignment horizontal="right"/>
    </xf>
    <xf numFmtId="0" fontId="7" fillId="0" borderId="14" xfId="9" applyFill="1" applyBorder="1" applyAlignment="1">
      <alignment vertical="top"/>
    </xf>
    <xf numFmtId="0" fontId="7" fillId="0" borderId="21" xfId="9" applyFill="1" applyBorder="1" applyAlignment="1">
      <alignment horizontal="center"/>
    </xf>
    <xf numFmtId="0" fontId="7" fillId="0" borderId="21" xfId="9" applyFill="1" applyBorder="1" applyAlignment="1">
      <alignment horizontal="right"/>
    </xf>
    <xf numFmtId="7" fontId="7" fillId="0" borderId="8" xfId="9" applyNumberFormat="1" applyFill="1" applyBorder="1" applyAlignment="1">
      <alignment horizontal="right" vertical="center"/>
    </xf>
    <xf numFmtId="7" fontId="7" fillId="0" borderId="14" xfId="9" applyNumberFormat="1" applyFill="1" applyBorder="1" applyAlignment="1">
      <alignment horizontal="right" vertical="center"/>
    </xf>
    <xf numFmtId="0" fontId="7" fillId="0" borderId="0" xfId="9" applyFill="1" applyAlignment="1">
      <alignment vertical="center"/>
    </xf>
    <xf numFmtId="165" fontId="4" fillId="0" borderId="22" xfId="9" applyNumberFormat="1" applyFont="1" applyFill="1" applyBorder="1" applyAlignment="1">
      <alignment vertical="top"/>
    </xf>
    <xf numFmtId="0" fontId="6" fillId="0" borderId="0" xfId="9" applyFont="1" applyFill="1"/>
    <xf numFmtId="1" fontId="4" fillId="0" borderId="13" xfId="9" applyNumberFormat="1" applyFont="1" applyFill="1" applyBorder="1" applyAlignment="1">
      <alignment horizontal="right" vertical="top" wrapText="1"/>
    </xf>
    <xf numFmtId="7" fontId="7" fillId="0" borderId="9" xfId="9" applyNumberFormat="1" applyFill="1" applyBorder="1" applyAlignment="1">
      <alignment horizontal="right"/>
    </xf>
    <xf numFmtId="0" fontId="3" fillId="0" borderId="9" xfId="9" applyFont="1" applyFill="1" applyBorder="1" applyAlignment="1">
      <alignment horizontal="center" vertical="center"/>
    </xf>
    <xf numFmtId="0" fontId="3" fillId="0" borderId="22" xfId="9" applyFont="1" applyFill="1" applyBorder="1" applyAlignment="1">
      <alignment horizontal="center" vertical="center"/>
    </xf>
    <xf numFmtId="167" fontId="7" fillId="0" borderId="13" xfId="9" applyNumberFormat="1" applyFill="1" applyBorder="1" applyAlignment="1">
      <alignment horizontal="left" vertical="top" wrapText="1"/>
    </xf>
    <xf numFmtId="166" fontId="7" fillId="0" borderId="13" xfId="9" applyNumberFormat="1" applyFill="1" applyBorder="1" applyAlignment="1">
      <alignment horizontal="left" vertical="top" wrapText="1"/>
    </xf>
    <xf numFmtId="166" fontId="7" fillId="0" borderId="13" xfId="8" applyNumberFormat="1" applyFont="1" applyBorder="1" applyAlignment="1">
      <alignment horizontal="center" vertical="top" wrapText="1"/>
    </xf>
    <xf numFmtId="0" fontId="7" fillId="0" borderId="13" xfId="9" applyFill="1" applyBorder="1" applyAlignment="1">
      <alignment horizontal="center" vertical="top" wrapText="1"/>
    </xf>
    <xf numFmtId="165" fontId="4" fillId="0" borderId="13" xfId="9" applyNumberFormat="1" applyFont="1" applyFill="1" applyBorder="1" applyAlignment="1" applyProtection="1">
      <alignment vertical="top"/>
      <protection locked="0"/>
    </xf>
    <xf numFmtId="0" fontId="3" fillId="0" borderId="23" xfId="9" applyFont="1" applyFill="1" applyBorder="1" applyAlignment="1">
      <alignment horizontal="center" vertical="center"/>
    </xf>
    <xf numFmtId="7" fontId="7" fillId="0" borderId="27" xfId="9" applyNumberFormat="1" applyFill="1" applyBorder="1" applyAlignment="1">
      <alignment horizontal="right" vertical="center"/>
    </xf>
    <xf numFmtId="0" fontId="7" fillId="0" borderId="28" xfId="9" applyFill="1" applyBorder="1" applyAlignment="1">
      <alignment vertical="top"/>
    </xf>
    <xf numFmtId="0" fontId="9" fillId="0" borderId="29" xfId="9" applyFont="1" applyFill="1" applyBorder="1"/>
    <xf numFmtId="0" fontId="7" fillId="0" borderId="29" xfId="9" applyFill="1" applyBorder="1" applyAlignment="1">
      <alignment horizontal="center"/>
    </xf>
    <xf numFmtId="0" fontId="7" fillId="0" borderId="29" xfId="9" applyFill="1" applyBorder="1"/>
    <xf numFmtId="0" fontId="7" fillId="0" borderId="30" xfId="9" applyFill="1" applyBorder="1" applyAlignment="1">
      <alignment horizontal="right"/>
    </xf>
    <xf numFmtId="0" fontId="7" fillId="0" borderId="31" xfId="9" applyFill="1" applyBorder="1" applyAlignment="1">
      <alignment horizontal="right"/>
    </xf>
    <xf numFmtId="7" fontId="7" fillId="0" borderId="32" xfId="9" applyNumberFormat="1" applyFill="1" applyBorder="1" applyAlignment="1">
      <alignment horizontal="right"/>
    </xf>
    <xf numFmtId="0" fontId="7" fillId="0" borderId="3" xfId="9" applyFill="1" applyBorder="1" applyAlignment="1">
      <alignment vertical="top"/>
    </xf>
    <xf numFmtId="0" fontId="7" fillId="0" borderId="2" xfId="9" applyFill="1" applyBorder="1"/>
    <xf numFmtId="0" fontId="7" fillId="0" borderId="2" xfId="9" applyFill="1" applyBorder="1" applyAlignment="1">
      <alignment horizontal="center"/>
    </xf>
    <xf numFmtId="7" fontId="7" fillId="0" borderId="2" xfId="9" applyNumberFormat="1" applyFill="1" applyBorder="1" applyAlignment="1">
      <alignment horizontal="right"/>
    </xf>
    <xf numFmtId="0" fontId="7" fillId="0" borderId="1" xfId="9" applyFill="1" applyBorder="1" applyAlignment="1">
      <alignment horizontal="right"/>
    </xf>
    <xf numFmtId="164" fontId="7" fillId="0" borderId="0" xfId="13" applyFont="1" applyFill="1" applyAlignment="1">
      <alignment horizontal="right"/>
    </xf>
    <xf numFmtId="165" fontId="4" fillId="0" borderId="13" xfId="10" applyNumberFormat="1" applyFont="1" applyBorder="1" applyAlignment="1">
      <alignment vertical="center"/>
    </xf>
    <xf numFmtId="165" fontId="4" fillId="0" borderId="13" xfId="10" applyNumberFormat="1" applyFont="1" applyBorder="1" applyAlignment="1" applyProtection="1">
      <alignment vertical="center"/>
      <protection locked="0"/>
    </xf>
    <xf numFmtId="1" fontId="7" fillId="0" borderId="13" xfId="10" applyNumberFormat="1" applyFont="1" applyBorder="1" applyAlignment="1">
      <alignment horizontal="right" vertical="center"/>
    </xf>
    <xf numFmtId="0" fontId="4" fillId="0" borderId="13" xfId="10" applyFont="1" applyBorder="1" applyAlignment="1">
      <alignment horizontal="center" vertical="center" wrapText="1"/>
    </xf>
    <xf numFmtId="166" fontId="4" fillId="0" borderId="13" xfId="10" applyNumberFormat="1" applyFont="1" applyBorder="1" applyAlignment="1">
      <alignment horizontal="center" vertical="center" wrapText="1"/>
    </xf>
    <xf numFmtId="166" fontId="4" fillId="0" borderId="13" xfId="10" applyNumberFormat="1" applyFont="1" applyBorder="1" applyAlignment="1">
      <alignment horizontal="left" vertical="center" wrapText="1"/>
    </xf>
    <xf numFmtId="167" fontId="4" fillId="0" borderId="13" xfId="10" applyNumberFormat="1" applyFont="1" applyBorder="1" applyAlignment="1">
      <alignment horizontal="right" vertical="center" wrapText="1"/>
    </xf>
    <xf numFmtId="165" fontId="4" fillId="0" borderId="13" xfId="10" applyNumberFormat="1" applyFont="1" applyBorder="1" applyAlignment="1">
      <alignment vertical="center" wrapText="1"/>
    </xf>
    <xf numFmtId="0" fontId="4" fillId="0" borderId="13" xfId="10" applyFont="1" applyBorder="1" applyAlignment="1">
      <alignment vertical="center"/>
    </xf>
    <xf numFmtId="167" fontId="4" fillId="0" borderId="13" xfId="10" applyNumberFormat="1" applyFont="1" applyBorder="1" applyAlignment="1">
      <alignment horizontal="center" vertical="center" wrapText="1"/>
    </xf>
    <xf numFmtId="0" fontId="6" fillId="0" borderId="0" xfId="10" applyFont="1" applyAlignment="1">
      <alignment vertical="center"/>
    </xf>
    <xf numFmtId="167" fontId="7" fillId="2" borderId="13" xfId="10" applyNumberFormat="1" applyFont="1" applyFill="1" applyBorder="1" applyAlignment="1">
      <alignment horizontal="left" vertical="center" wrapText="1"/>
    </xf>
    <xf numFmtId="165" fontId="4" fillId="2" borderId="13" xfId="10" applyNumberFormat="1" applyFont="1" applyFill="1" applyBorder="1" applyAlignment="1">
      <alignment vertical="center"/>
    </xf>
    <xf numFmtId="165" fontId="7" fillId="0" borderId="13" xfId="10" applyNumberFormat="1" applyFont="1" applyBorder="1" applyAlignment="1" applyProtection="1">
      <alignment vertical="center"/>
      <protection locked="0"/>
    </xf>
    <xf numFmtId="0" fontId="4" fillId="2" borderId="13" xfId="10" applyFont="1" applyFill="1" applyBorder="1" applyAlignment="1">
      <alignment horizontal="center" vertical="center" wrapText="1"/>
    </xf>
    <xf numFmtId="166" fontId="7" fillId="2" borderId="13" xfId="10" applyNumberFormat="1" applyFont="1" applyFill="1" applyBorder="1" applyAlignment="1">
      <alignment horizontal="center" vertical="center" wrapText="1"/>
    </xf>
    <xf numFmtId="166" fontId="4" fillId="2" borderId="13" xfId="10" applyNumberFormat="1" applyFont="1" applyFill="1" applyBorder="1" applyAlignment="1">
      <alignment horizontal="left" vertical="center" wrapText="1"/>
    </xf>
    <xf numFmtId="167" fontId="4" fillId="2" borderId="13" xfId="10" applyNumberFormat="1" applyFont="1" applyFill="1" applyBorder="1" applyAlignment="1">
      <alignment horizontal="left" vertical="center" wrapText="1"/>
    </xf>
    <xf numFmtId="165" fontId="7" fillId="2" borderId="13" xfId="10" applyNumberFormat="1" applyFont="1" applyFill="1" applyBorder="1" applyAlignment="1">
      <alignment vertical="center"/>
    </xf>
    <xf numFmtId="0" fontId="7" fillId="2" borderId="13" xfId="10" applyFont="1" applyFill="1" applyBorder="1" applyAlignment="1">
      <alignment horizontal="center" vertical="center" wrapText="1"/>
    </xf>
    <xf numFmtId="166" fontId="7" fillId="2" borderId="13" xfId="10" applyNumberFormat="1" applyFont="1" applyFill="1" applyBorder="1" applyAlignment="1">
      <alignment horizontal="left" vertical="center" wrapText="1"/>
    </xf>
    <xf numFmtId="7" fontId="1" fillId="0" borderId="14" xfId="10" applyNumberFormat="1" applyBorder="1" applyAlignment="1">
      <alignment horizontal="right" vertical="center"/>
    </xf>
    <xf numFmtId="7" fontId="1" fillId="0" borderId="8" xfId="10" applyNumberFormat="1" applyBorder="1" applyAlignment="1">
      <alignment horizontal="right" vertical="center"/>
    </xf>
    <xf numFmtId="1" fontId="4" fillId="0" borderId="13" xfId="10" applyNumberFormat="1" applyFont="1" applyBorder="1" applyAlignment="1">
      <alignment horizontal="right" vertical="center"/>
    </xf>
    <xf numFmtId="166" fontId="4" fillId="2" borderId="13" xfId="10" applyNumberFormat="1" applyFont="1" applyFill="1" applyBorder="1" applyAlignment="1">
      <alignment horizontal="center" vertical="center" wrapText="1"/>
    </xf>
    <xf numFmtId="167" fontId="4" fillId="0" borderId="13" xfId="10" applyNumberFormat="1" applyFont="1" applyBorder="1" applyAlignment="1">
      <alignment horizontal="left" vertical="center"/>
    </xf>
    <xf numFmtId="1" fontId="4" fillId="0" borderId="13" xfId="10" applyNumberFormat="1" applyFont="1" applyBorder="1" applyAlignment="1">
      <alignment horizontal="right" vertical="center" wrapText="1"/>
    </xf>
    <xf numFmtId="0" fontId="1" fillId="0" borderId="8" xfId="10" applyBorder="1" applyAlignment="1">
      <alignment vertical="center"/>
    </xf>
    <xf numFmtId="1" fontId="1" fillId="0" borderId="8" xfId="10" applyNumberFormat="1" applyBorder="1" applyAlignment="1">
      <alignment horizontal="center" vertical="center"/>
    </xf>
    <xf numFmtId="166" fontId="3" fillId="3" borderId="14" xfId="10" applyNumberFormat="1" applyFont="1" applyFill="1" applyBorder="1" applyAlignment="1">
      <alignment horizontal="left" vertical="center" wrapText="1"/>
    </xf>
    <xf numFmtId="0" fontId="1" fillId="0" borderId="14" xfId="10" applyBorder="1" applyAlignment="1">
      <alignment horizontal="left" vertical="center"/>
    </xf>
    <xf numFmtId="167" fontId="4" fillId="0" borderId="13" xfId="10" applyNumberFormat="1" applyFont="1" applyBorder="1" applyAlignment="1">
      <alignment horizontal="left" vertical="center" wrapText="1"/>
    </xf>
    <xf numFmtId="0" fontId="1" fillId="0" borderId="8" xfId="10" applyBorder="1" applyAlignment="1">
      <alignment horizontal="center" vertical="center"/>
    </xf>
    <xf numFmtId="0" fontId="1" fillId="0" borderId="14" xfId="10" applyBorder="1" applyAlignment="1">
      <alignment horizontal="center" vertical="center"/>
    </xf>
    <xf numFmtId="167" fontId="4" fillId="2" borderId="13" xfId="10" applyNumberFormat="1" applyFont="1" applyFill="1" applyBorder="1" applyAlignment="1">
      <alignment horizontal="center" vertical="center" wrapText="1"/>
    </xf>
    <xf numFmtId="165" fontId="7" fillId="0" borderId="13" xfId="10" applyNumberFormat="1" applyFont="1" applyBorder="1" applyAlignment="1">
      <alignment vertical="center"/>
    </xf>
    <xf numFmtId="166" fontId="7" fillId="0" borderId="13" xfId="10" applyNumberFormat="1" applyFont="1" applyBorder="1" applyAlignment="1">
      <alignment horizontal="center" vertical="center" wrapText="1"/>
    </xf>
    <xf numFmtId="166" fontId="7" fillId="0" borderId="13" xfId="10" applyNumberFormat="1" applyFont="1" applyBorder="1" applyAlignment="1">
      <alignment horizontal="left" vertical="center" wrapText="1"/>
    </xf>
    <xf numFmtId="0" fontId="7" fillId="0" borderId="13" xfId="10" applyFont="1" applyBorder="1" applyAlignment="1">
      <alignment horizontal="center" vertical="center" wrapText="1"/>
    </xf>
    <xf numFmtId="167" fontId="7" fillId="0" borderId="13" xfId="10" applyNumberFormat="1" applyFont="1" applyBorder="1" applyAlignment="1">
      <alignment horizontal="left" vertical="center" wrapText="1"/>
    </xf>
    <xf numFmtId="0" fontId="7" fillId="0" borderId="13" xfId="10" applyFont="1" applyBorder="1" applyAlignment="1">
      <alignment vertical="center"/>
    </xf>
    <xf numFmtId="166" fontId="3" fillId="3" borderId="14" xfId="10" applyNumberFormat="1" applyFont="1" applyFill="1" applyBorder="1" applyAlignment="1">
      <alignment horizontal="left" vertical="center"/>
    </xf>
    <xf numFmtId="0" fontId="3" fillId="0" borderId="14" xfId="10" applyFont="1" applyBorder="1" applyAlignment="1">
      <alignment vertical="center"/>
    </xf>
    <xf numFmtId="7" fontId="7" fillId="0" borderId="5" xfId="9" applyNumberFormat="1" applyFill="1" applyBorder="1" applyAlignment="1">
      <alignment horizontal="center"/>
    </xf>
    <xf numFmtId="0" fontId="7" fillId="0" borderId="4" xfId="9" applyFill="1" applyBorder="1"/>
    <xf numFmtId="1" fontId="2" fillId="0" borderId="8" xfId="9" applyNumberFormat="1" applyFont="1" applyFill="1" applyBorder="1" applyAlignment="1">
      <alignment horizontal="left" vertical="center" wrapText="1"/>
    </xf>
    <xf numFmtId="0" fontId="7" fillId="0" borderId="0" xfId="9" applyFill="1" applyAlignment="1">
      <alignment vertical="center" wrapText="1"/>
    </xf>
    <xf numFmtId="0" fontId="7" fillId="0" borderId="21" xfId="9" applyFill="1" applyBorder="1" applyAlignment="1">
      <alignment vertical="center" wrapText="1"/>
    </xf>
    <xf numFmtId="1" fontId="2" fillId="0" borderId="12" xfId="9" applyNumberFormat="1" applyFont="1" applyFill="1" applyBorder="1" applyAlignment="1">
      <alignment horizontal="left" vertical="center" wrapText="1"/>
    </xf>
    <xf numFmtId="0" fontId="7" fillId="0" borderId="11" xfId="9" applyFill="1" applyBorder="1" applyAlignment="1">
      <alignment vertical="center" wrapText="1"/>
    </xf>
    <xf numFmtId="0" fontId="7" fillId="0" borderId="10" xfId="9" applyFill="1" applyBorder="1" applyAlignment="1">
      <alignment vertical="center" wrapText="1"/>
    </xf>
    <xf numFmtId="1" fontId="2" fillId="0" borderId="24" xfId="9" applyNumberFormat="1" applyFont="1" applyFill="1" applyBorder="1" applyAlignment="1">
      <alignment horizontal="left" vertical="center" wrapText="1"/>
    </xf>
    <xf numFmtId="0" fontId="7" fillId="0" borderId="25" xfId="9" applyFill="1" applyBorder="1" applyAlignment="1">
      <alignment vertical="center" wrapText="1"/>
    </xf>
    <xf numFmtId="0" fontId="7" fillId="0" borderId="26" xfId="9" applyFill="1" applyBorder="1" applyAlignment="1">
      <alignment vertical="center" wrapText="1"/>
    </xf>
    <xf numFmtId="1" fontId="13" fillId="0" borderId="12" xfId="9" applyNumberFormat="1" applyFont="1" applyFill="1" applyBorder="1" applyAlignment="1">
      <alignment horizontal="left" vertical="center" wrapText="1"/>
    </xf>
    <xf numFmtId="1" fontId="14" fillId="0" borderId="33" xfId="9" applyNumberFormat="1" applyFont="1" applyFill="1" applyBorder="1" applyAlignment="1">
      <alignment horizontal="left" vertical="center" wrapText="1"/>
    </xf>
    <xf numFmtId="0" fontId="7" fillId="0" borderId="34" xfId="9" applyFill="1" applyBorder="1" applyAlignment="1">
      <alignment vertical="center" wrapText="1"/>
    </xf>
    <xf numFmtId="0" fontId="7" fillId="0" borderId="35" xfId="9" applyFill="1" applyBorder="1" applyAlignment="1">
      <alignment vertical="center" wrapText="1"/>
    </xf>
    <xf numFmtId="0" fontId="7" fillId="0" borderId="7" xfId="9" applyFill="1" applyBorder="1"/>
    <xf numFmtId="0" fontId="7" fillId="0" borderId="6" xfId="9" applyFill="1" applyBorder="1"/>
  </cellXfs>
  <cellStyles count="15">
    <cellStyle name="Currency 2" xfId="3" xr:uid="{FA2FC2B1-47FC-4675-A5BD-E7E7FB18E9B1}"/>
    <cellStyle name="Currency 2 2" xfId="13" xr:uid="{E3B2B047-7DAA-4E9B-ADC3-83C55A56DCA1}"/>
    <cellStyle name="Currency 4" xfId="5" xr:uid="{9128ED88-0FFD-40CB-A0E8-1AE4F94C5F01}"/>
    <cellStyle name="Currency 6" xfId="6" xr:uid="{CA3B47CE-85FB-4AFD-87C6-D787C93E144F}"/>
    <cellStyle name="Normal" xfId="0" builtinId="0"/>
    <cellStyle name="Normal 2" xfId="1" xr:uid="{DB71B71A-344A-4F89-83AA-E93ACCA7963E}"/>
    <cellStyle name="Normal 2 2 4" xfId="8" xr:uid="{90067F69-4CAC-4C34-9246-69CCAB9AE2B5}"/>
    <cellStyle name="Normal 2 5" xfId="7" xr:uid="{35757F59-FAE1-414C-82D4-59B111E0F5C3}"/>
    <cellStyle name="Normal 3" xfId="9" xr:uid="{254AA77A-4A9A-4E85-BCB3-82A0095BB2DB}"/>
    <cellStyle name="Normal 3 2 2" xfId="12" xr:uid="{8DC343F3-9BF2-4EC6-B37D-CB508D3129D8}"/>
    <cellStyle name="Normal 4" xfId="14" xr:uid="{51B03F27-8B78-4925-9F8E-5403BF2D6F1A}"/>
    <cellStyle name="Normal 4 2" xfId="2" xr:uid="{CC1A00C6-79AE-4354-A3FB-9786E59CED90}"/>
    <cellStyle name="Normal 5" xfId="10" xr:uid="{AD2E6FE3-8C9E-4362-897A-EA6DECA8F0D9}"/>
    <cellStyle name="Normal 51" xfId="4" xr:uid="{75F6FD9C-68FF-4D9B-8B56-16A9B6BFE0F1}"/>
    <cellStyle name="Normal 51 2" xfId="11" xr:uid="{42D89F56-A242-440B-A918-7E7E68183859}"/>
  </cellStyles>
  <dxfs count="1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5\Residential\Summ.%20of%20Average%20Unit%20Costs%20from%202015%20Residential%20Projec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DRAFT\065783\Spread\Cost%20Est\Final%20Cost%20Est%20and%20Form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GS">
  <a:themeElements>
    <a:clrScheme name="KGS">
      <a:dk1>
        <a:srgbClr val="000000"/>
      </a:dk1>
      <a:lt1>
        <a:srgbClr val="FFFFFF"/>
      </a:lt1>
      <a:dk2>
        <a:srgbClr val="542444"/>
      </a:dk2>
      <a:lt2>
        <a:srgbClr val="FFFFFF"/>
      </a:lt2>
      <a:accent1>
        <a:srgbClr val="622D50"/>
      </a:accent1>
      <a:accent2>
        <a:srgbClr val="F18A00"/>
      </a:accent2>
      <a:accent3>
        <a:srgbClr val="1C1F2A"/>
      </a:accent3>
      <a:accent4>
        <a:srgbClr val="AE7C58"/>
      </a:accent4>
      <a:accent5>
        <a:srgbClr val="C10230"/>
      </a:accent5>
      <a:accent6>
        <a:srgbClr val="4D4F5A"/>
      </a:accent6>
      <a:hlink>
        <a:srgbClr val="542444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AC727-A203-4895-8FA4-EBED36B791A8}">
  <sheetPr>
    <tabColor theme="5" tint="-0.249977111117893"/>
  </sheetPr>
  <dimension ref="A1:G51"/>
  <sheetViews>
    <sheetView showZeros="0" tabSelected="1" showOutlineSymbols="0" view="pageBreakPreview" zoomScale="80" zoomScaleNormal="75" zoomScaleSheetLayoutView="80" workbookViewId="0">
      <pane ySplit="5" topLeftCell="A6" activePane="bottomLeft" state="frozen"/>
      <selection pane="bottomLeft" activeCell="F9" sqref="F9"/>
    </sheetView>
  </sheetViews>
  <sheetFormatPr defaultColWidth="13.5703125" defaultRowHeight="15" x14ac:dyDescent="0.2"/>
  <cols>
    <col min="1" max="1" width="11.28515625" style="13" customWidth="1"/>
    <col min="2" max="2" width="47.28515625" style="8" customWidth="1"/>
    <col min="3" max="3" width="14.7109375" style="21" customWidth="1"/>
    <col min="4" max="4" width="8.7109375" style="8" customWidth="1"/>
    <col min="5" max="5" width="12.7109375" style="8" customWidth="1"/>
    <col min="6" max="6" width="12.7109375" style="29" customWidth="1"/>
    <col min="7" max="7" width="18.7109375" style="29" customWidth="1"/>
    <col min="8" max="16384" width="13.5703125" style="8"/>
  </cols>
  <sheetData>
    <row r="1" spans="1:7" ht="15.75" x14ac:dyDescent="0.2">
      <c r="A1" s="6" t="s">
        <v>58</v>
      </c>
      <c r="B1" s="7"/>
      <c r="C1" s="7"/>
      <c r="D1" s="7"/>
      <c r="E1" s="7"/>
      <c r="F1" s="5"/>
      <c r="G1" s="7"/>
    </row>
    <row r="2" spans="1:7" x14ac:dyDescent="0.2">
      <c r="A2" s="10" t="s">
        <v>71</v>
      </c>
      <c r="B2" s="11"/>
      <c r="C2" s="11"/>
      <c r="D2" s="11"/>
      <c r="E2" s="11"/>
      <c r="F2" s="9"/>
      <c r="G2" s="11"/>
    </row>
    <row r="3" spans="1:7" x14ac:dyDescent="0.2">
      <c r="A3" s="13" t="s">
        <v>57</v>
      </c>
      <c r="C3" s="8"/>
      <c r="F3" s="14"/>
      <c r="G3" s="15"/>
    </row>
    <row r="4" spans="1:7" x14ac:dyDescent="0.2">
      <c r="A4" s="16" t="s">
        <v>56</v>
      </c>
      <c r="B4" s="17" t="s">
        <v>55</v>
      </c>
      <c r="C4" s="18" t="s">
        <v>54</v>
      </c>
      <c r="D4" s="19" t="s">
        <v>53</v>
      </c>
      <c r="E4" s="19" t="s">
        <v>52</v>
      </c>
      <c r="F4" s="20" t="s">
        <v>51</v>
      </c>
      <c r="G4" s="19" t="s">
        <v>50</v>
      </c>
    </row>
    <row r="5" spans="1:7" ht="15.75" customHeight="1" thickBot="1" x14ac:dyDescent="0.25">
      <c r="A5" s="22"/>
      <c r="B5" s="23"/>
      <c r="C5" s="24" t="s">
        <v>49</v>
      </c>
      <c r="D5" s="25"/>
      <c r="E5" s="26" t="s">
        <v>48</v>
      </c>
      <c r="F5" s="27"/>
      <c r="G5" s="28"/>
    </row>
    <row r="6" spans="1:7" ht="15.75" thickTop="1" x14ac:dyDescent="0.2">
      <c r="A6" s="30"/>
      <c r="E6" s="31"/>
      <c r="F6" s="12"/>
      <c r="G6" s="32"/>
    </row>
    <row r="7" spans="1:7" s="35" customFormat="1" ht="30" customHeight="1" x14ac:dyDescent="0.25">
      <c r="A7" s="41" t="s">
        <v>47</v>
      </c>
      <c r="B7" s="107" t="s">
        <v>46</v>
      </c>
      <c r="C7" s="108"/>
      <c r="D7" s="108"/>
      <c r="E7" s="109"/>
      <c r="F7" s="33"/>
      <c r="G7" s="34" t="s">
        <v>37</v>
      </c>
    </row>
    <row r="8" spans="1:7" ht="36" customHeight="1" x14ac:dyDescent="0.2">
      <c r="A8" s="104"/>
      <c r="B8" s="103" t="s">
        <v>45</v>
      </c>
      <c r="C8" s="90"/>
      <c r="D8" s="94" t="s">
        <v>37</v>
      </c>
      <c r="E8" s="94" t="s">
        <v>37</v>
      </c>
      <c r="F8" s="84" t="s">
        <v>37</v>
      </c>
      <c r="G8" s="83"/>
    </row>
    <row r="9" spans="1:7" s="37" customFormat="1" ht="38.450000000000003" customHeight="1" x14ac:dyDescent="0.2">
      <c r="A9" s="73" t="s">
        <v>44</v>
      </c>
      <c r="B9" s="82" t="s">
        <v>43</v>
      </c>
      <c r="C9" s="77" t="s">
        <v>60</v>
      </c>
      <c r="D9" s="81" t="s">
        <v>4</v>
      </c>
      <c r="E9" s="64">
        <v>3100</v>
      </c>
      <c r="F9" s="75"/>
      <c r="G9" s="80">
        <f>ROUND(F9*E9,2)</f>
        <v>0</v>
      </c>
    </row>
    <row r="10" spans="1:7" s="37" customFormat="1" ht="30" customHeight="1" x14ac:dyDescent="0.2">
      <c r="A10" s="79" t="s">
        <v>42</v>
      </c>
      <c r="B10" s="78" t="s">
        <v>41</v>
      </c>
      <c r="C10" s="77" t="s">
        <v>60</v>
      </c>
      <c r="D10" s="76" t="s">
        <v>11</v>
      </c>
      <c r="E10" s="64">
        <v>9000</v>
      </c>
      <c r="F10" s="75"/>
      <c r="G10" s="74">
        <f>ROUND(F10*E10,2)</f>
        <v>0</v>
      </c>
    </row>
    <row r="11" spans="1:7" ht="36" customHeight="1" x14ac:dyDescent="0.2">
      <c r="A11" s="79" t="s">
        <v>40</v>
      </c>
      <c r="B11" s="78" t="s">
        <v>59</v>
      </c>
      <c r="C11" s="77" t="s">
        <v>60</v>
      </c>
      <c r="D11" s="76"/>
      <c r="E11" s="85"/>
      <c r="F11" s="102"/>
      <c r="G11" s="74"/>
    </row>
    <row r="12" spans="1:7" ht="36" customHeight="1" x14ac:dyDescent="0.2">
      <c r="A12" s="96" t="s">
        <v>5</v>
      </c>
      <c r="B12" s="78" t="s">
        <v>39</v>
      </c>
      <c r="C12" s="86" t="s">
        <v>37</v>
      </c>
      <c r="D12" s="76" t="s">
        <v>15</v>
      </c>
      <c r="E12" s="85">
        <v>500</v>
      </c>
      <c r="F12" s="75"/>
      <c r="G12" s="74">
        <f t="shared" ref="G12:G17" si="0">ROUND(F12*E12,2)</f>
        <v>0</v>
      </c>
    </row>
    <row r="13" spans="1:7" ht="36" customHeight="1" x14ac:dyDescent="0.2">
      <c r="A13" s="96" t="s">
        <v>21</v>
      </c>
      <c r="B13" s="78" t="s">
        <v>38</v>
      </c>
      <c r="C13" s="86" t="s">
        <v>37</v>
      </c>
      <c r="D13" s="76" t="s">
        <v>15</v>
      </c>
      <c r="E13" s="85">
        <v>1500</v>
      </c>
      <c r="F13" s="75"/>
      <c r="G13" s="74">
        <f t="shared" si="0"/>
        <v>0</v>
      </c>
    </row>
    <row r="14" spans="1:7" ht="36" customHeight="1" x14ac:dyDescent="0.2">
      <c r="A14" s="79" t="s">
        <v>36</v>
      </c>
      <c r="B14" s="78" t="s">
        <v>35</v>
      </c>
      <c r="C14" s="77" t="s">
        <v>60</v>
      </c>
      <c r="D14" s="76" t="s">
        <v>4</v>
      </c>
      <c r="E14" s="85">
        <v>800</v>
      </c>
      <c r="F14" s="75"/>
      <c r="G14" s="74">
        <f t="shared" si="0"/>
        <v>0</v>
      </c>
    </row>
    <row r="15" spans="1:7" s="37" customFormat="1" ht="43.9" customHeight="1" x14ac:dyDescent="0.2">
      <c r="A15" s="93" t="s">
        <v>34</v>
      </c>
      <c r="B15" s="67" t="s">
        <v>33</v>
      </c>
      <c r="C15" s="77" t="s">
        <v>60</v>
      </c>
      <c r="D15" s="65" t="s">
        <v>11</v>
      </c>
      <c r="E15" s="85">
        <v>100</v>
      </c>
      <c r="F15" s="63"/>
      <c r="G15" s="62">
        <f t="shared" si="0"/>
        <v>0</v>
      </c>
    </row>
    <row r="16" spans="1:7" s="37" customFormat="1" ht="43.9" customHeight="1" x14ac:dyDescent="0.2">
      <c r="A16" s="73" t="s">
        <v>32</v>
      </c>
      <c r="B16" s="99" t="s">
        <v>31</v>
      </c>
      <c r="C16" s="77" t="s">
        <v>60</v>
      </c>
      <c r="D16" s="81" t="s">
        <v>4</v>
      </c>
      <c r="E16" s="64">
        <v>100</v>
      </c>
      <c r="F16" s="75"/>
      <c r="G16" s="80">
        <f t="shared" si="0"/>
        <v>0</v>
      </c>
    </row>
    <row r="17" spans="1:7" s="37" customFormat="1" ht="43.9" customHeight="1" x14ac:dyDescent="0.2">
      <c r="A17" s="101" t="s">
        <v>30</v>
      </c>
      <c r="B17" s="99" t="s">
        <v>29</v>
      </c>
      <c r="C17" s="77" t="s">
        <v>60</v>
      </c>
      <c r="D17" s="100" t="s">
        <v>4</v>
      </c>
      <c r="E17" s="64">
        <v>100</v>
      </c>
      <c r="F17" s="75"/>
      <c r="G17" s="97">
        <f t="shared" si="0"/>
        <v>0</v>
      </c>
    </row>
    <row r="18" spans="1:7" s="37" customFormat="1" ht="43.9" customHeight="1" x14ac:dyDescent="0.2">
      <c r="A18" s="73" t="s">
        <v>28</v>
      </c>
      <c r="B18" s="99" t="s">
        <v>61</v>
      </c>
      <c r="C18" s="98" t="s">
        <v>69</v>
      </c>
      <c r="D18" s="94"/>
      <c r="E18" s="94"/>
      <c r="F18" s="84"/>
      <c r="G18" s="83"/>
    </row>
    <row r="19" spans="1:7" s="37" customFormat="1" ht="43.9" customHeight="1" x14ac:dyDescent="0.2">
      <c r="A19" s="96" t="s">
        <v>5</v>
      </c>
      <c r="B19" s="99" t="s">
        <v>79</v>
      </c>
      <c r="C19" s="77"/>
      <c r="D19" s="81" t="s">
        <v>11</v>
      </c>
      <c r="E19" s="64">
        <v>1400</v>
      </c>
      <c r="F19" s="75"/>
      <c r="G19" s="80">
        <f>ROUND(F19*E19,2)</f>
        <v>0</v>
      </c>
    </row>
    <row r="20" spans="1:7" s="37" customFormat="1" ht="43.9" customHeight="1" x14ac:dyDescent="0.2">
      <c r="A20" s="73" t="s">
        <v>27</v>
      </c>
      <c r="B20" s="99" t="s">
        <v>26</v>
      </c>
      <c r="C20" s="98" t="s">
        <v>62</v>
      </c>
      <c r="D20" s="81"/>
      <c r="E20" s="64"/>
      <c r="F20" s="97"/>
      <c r="G20" s="80"/>
    </row>
    <row r="21" spans="1:7" s="37" customFormat="1" ht="43.9" customHeight="1" x14ac:dyDescent="0.2">
      <c r="A21" s="96" t="s">
        <v>5</v>
      </c>
      <c r="B21" s="82" t="s">
        <v>63</v>
      </c>
      <c r="C21" s="77"/>
      <c r="D21" s="81" t="s">
        <v>11</v>
      </c>
      <c r="E21" s="64">
        <v>1000</v>
      </c>
      <c r="F21" s="75"/>
      <c r="G21" s="80">
        <f>ROUND(F21*E21,2)</f>
        <v>0</v>
      </c>
    </row>
    <row r="22" spans="1:7" s="37" customFormat="1" ht="43.9" customHeight="1" x14ac:dyDescent="0.2">
      <c r="A22" s="95"/>
      <c r="B22" s="91" t="s">
        <v>25</v>
      </c>
      <c r="C22" s="90"/>
      <c r="D22" s="94"/>
      <c r="E22" s="94"/>
      <c r="F22" s="84"/>
      <c r="G22" s="83"/>
    </row>
    <row r="23" spans="1:7" s="37" customFormat="1" ht="43.9" customHeight="1" x14ac:dyDescent="0.2">
      <c r="A23" s="93" t="s">
        <v>24</v>
      </c>
      <c r="B23" s="67" t="s">
        <v>23</v>
      </c>
      <c r="C23" s="66" t="s">
        <v>12</v>
      </c>
      <c r="D23" s="72"/>
      <c r="E23" s="85"/>
      <c r="F23" s="70"/>
      <c r="G23" s="69"/>
    </row>
    <row r="24" spans="1:7" s="37" customFormat="1" ht="43.9" customHeight="1" x14ac:dyDescent="0.2">
      <c r="A24" s="71" t="s">
        <v>5</v>
      </c>
      <c r="B24" s="67" t="s">
        <v>22</v>
      </c>
      <c r="C24" s="66"/>
      <c r="D24" s="65"/>
      <c r="E24" s="85"/>
      <c r="F24" s="70"/>
      <c r="G24" s="69"/>
    </row>
    <row r="25" spans="1:7" s="37" customFormat="1" ht="43.9" customHeight="1" x14ac:dyDescent="0.2">
      <c r="A25" s="68" t="s">
        <v>19</v>
      </c>
      <c r="B25" s="67" t="s">
        <v>18</v>
      </c>
      <c r="C25" s="66"/>
      <c r="D25" s="65" t="s">
        <v>15</v>
      </c>
      <c r="E25" s="85">
        <v>1200</v>
      </c>
      <c r="F25" s="63"/>
      <c r="G25" s="62">
        <f>ROUND(F25*E25,2)</f>
        <v>0</v>
      </c>
    </row>
    <row r="26" spans="1:7" s="37" customFormat="1" ht="43.9" customHeight="1" x14ac:dyDescent="0.2">
      <c r="A26" s="71" t="s">
        <v>21</v>
      </c>
      <c r="B26" s="67" t="s">
        <v>20</v>
      </c>
      <c r="C26" s="66"/>
      <c r="D26" s="65"/>
      <c r="E26" s="85"/>
      <c r="F26" s="70"/>
      <c r="G26" s="69"/>
    </row>
    <row r="27" spans="1:7" s="37" customFormat="1" ht="43.9" customHeight="1" x14ac:dyDescent="0.2">
      <c r="A27" s="68" t="s">
        <v>19</v>
      </c>
      <c r="B27" s="67" t="s">
        <v>18</v>
      </c>
      <c r="C27" s="66"/>
      <c r="D27" s="65" t="s">
        <v>15</v>
      </c>
      <c r="E27" s="85">
        <v>150</v>
      </c>
      <c r="F27" s="63"/>
      <c r="G27" s="62">
        <f>ROUND(F27*E27,2)</f>
        <v>0</v>
      </c>
    </row>
    <row r="28" spans="1:7" s="37" customFormat="1" ht="43.9" customHeight="1" x14ac:dyDescent="0.2">
      <c r="A28" s="93" t="s">
        <v>17</v>
      </c>
      <c r="B28" s="67" t="s">
        <v>16</v>
      </c>
      <c r="C28" s="66" t="s">
        <v>12</v>
      </c>
      <c r="D28" s="65" t="s">
        <v>15</v>
      </c>
      <c r="E28" s="85">
        <v>1900</v>
      </c>
      <c r="F28" s="63"/>
      <c r="G28" s="62">
        <f>ROUND(F28*E28,2)</f>
        <v>0</v>
      </c>
    </row>
    <row r="29" spans="1:7" s="37" customFormat="1" ht="43.9" customHeight="1" x14ac:dyDescent="0.2">
      <c r="A29" s="4" t="s">
        <v>14</v>
      </c>
      <c r="B29" s="3" t="s">
        <v>13</v>
      </c>
      <c r="C29" s="2" t="s">
        <v>12</v>
      </c>
      <c r="D29" s="1" t="s">
        <v>11</v>
      </c>
      <c r="E29" s="85">
        <v>10</v>
      </c>
      <c r="F29" s="63"/>
      <c r="G29" s="62">
        <f>ROUND(F29*E29,2)</f>
        <v>0</v>
      </c>
    </row>
    <row r="30" spans="1:7" s="37" customFormat="1" ht="43.9" customHeight="1" x14ac:dyDescent="0.2">
      <c r="A30" s="93" t="s">
        <v>10</v>
      </c>
      <c r="B30" s="67" t="s">
        <v>9</v>
      </c>
      <c r="C30" s="66" t="s">
        <v>8</v>
      </c>
      <c r="D30" s="65" t="s">
        <v>0</v>
      </c>
      <c r="E30" s="85">
        <v>2200</v>
      </c>
      <c r="F30" s="63"/>
      <c r="G30" s="62">
        <f>ROUND(F30*E30,2)</f>
        <v>0</v>
      </c>
    </row>
    <row r="31" spans="1:7" s="37" customFormat="1" ht="43.9" customHeight="1" x14ac:dyDescent="0.2">
      <c r="A31" s="92"/>
      <c r="B31" s="91" t="s">
        <v>6</v>
      </c>
      <c r="C31" s="90"/>
      <c r="D31" s="89"/>
      <c r="E31" s="88"/>
      <c r="F31" s="84"/>
      <c r="G31" s="83"/>
    </row>
    <row r="32" spans="1:7" s="37" customFormat="1" ht="73.5" customHeight="1" x14ac:dyDescent="0.2">
      <c r="A32" s="87" t="s">
        <v>7</v>
      </c>
      <c r="B32" s="67" t="s">
        <v>3</v>
      </c>
      <c r="C32" s="86" t="s">
        <v>70</v>
      </c>
      <c r="D32" s="65" t="s">
        <v>2</v>
      </c>
      <c r="E32" s="85">
        <v>1</v>
      </c>
      <c r="F32" s="63"/>
      <c r="G32" s="62">
        <f>ROUND(F32*E32,2)</f>
        <v>0</v>
      </c>
    </row>
    <row r="33" spans="1:7" ht="36" customHeight="1" x14ac:dyDescent="0.2">
      <c r="A33" s="41" t="s">
        <v>72</v>
      </c>
      <c r="B33" s="107" t="s">
        <v>77</v>
      </c>
      <c r="C33" s="108"/>
      <c r="D33" s="108"/>
      <c r="E33" s="109"/>
      <c r="F33" s="84"/>
      <c r="G33" s="83"/>
    </row>
    <row r="34" spans="1:7" s="37" customFormat="1" ht="38.450000000000003" customHeight="1" x14ac:dyDescent="0.2">
      <c r="A34" s="73" t="s">
        <v>64</v>
      </c>
      <c r="B34" s="82" t="s">
        <v>43</v>
      </c>
      <c r="C34" s="77" t="s">
        <v>60</v>
      </c>
      <c r="D34" s="81" t="s">
        <v>4</v>
      </c>
      <c r="E34" s="64">
        <v>200</v>
      </c>
      <c r="F34" s="75"/>
      <c r="G34" s="80">
        <f>ROUND(F34*E34,2)</f>
        <v>0</v>
      </c>
    </row>
    <row r="35" spans="1:7" s="37" customFormat="1" ht="30" customHeight="1" x14ac:dyDescent="0.2">
      <c r="A35" s="79" t="s">
        <v>65</v>
      </c>
      <c r="B35" s="78" t="s">
        <v>41</v>
      </c>
      <c r="C35" s="77" t="s">
        <v>60</v>
      </c>
      <c r="D35" s="76" t="s">
        <v>11</v>
      </c>
      <c r="E35" s="64">
        <v>2025</v>
      </c>
      <c r="F35" s="75"/>
      <c r="G35" s="74">
        <f>ROUND(F35*E35,2)</f>
        <v>0</v>
      </c>
    </row>
    <row r="36" spans="1:7" s="37" customFormat="1" ht="43.9" customHeight="1" x14ac:dyDescent="0.2">
      <c r="A36" s="73" t="s">
        <v>66</v>
      </c>
      <c r="B36" s="67" t="s">
        <v>23</v>
      </c>
      <c r="C36" s="66" t="s">
        <v>12</v>
      </c>
      <c r="D36" s="72"/>
      <c r="E36" s="64"/>
      <c r="F36" s="70"/>
      <c r="G36" s="69"/>
    </row>
    <row r="37" spans="1:7" s="37" customFormat="1" ht="43.9" customHeight="1" x14ac:dyDescent="0.2">
      <c r="A37" s="71" t="s">
        <v>5</v>
      </c>
      <c r="B37" s="67" t="s">
        <v>22</v>
      </c>
      <c r="C37" s="66"/>
      <c r="D37" s="65"/>
      <c r="E37" s="64"/>
      <c r="F37" s="70"/>
      <c r="G37" s="69"/>
    </row>
    <row r="38" spans="1:7" s="37" customFormat="1" ht="43.9" customHeight="1" x14ac:dyDescent="0.2">
      <c r="A38" s="68" t="s">
        <v>19</v>
      </c>
      <c r="B38" s="67" t="s">
        <v>18</v>
      </c>
      <c r="C38" s="66"/>
      <c r="D38" s="65" t="s">
        <v>15</v>
      </c>
      <c r="E38" s="64">
        <v>500</v>
      </c>
      <c r="F38" s="63"/>
      <c r="G38" s="62">
        <f>ROUND(F38*E38,2)</f>
        <v>0</v>
      </c>
    </row>
    <row r="39" spans="1:7" ht="30" customHeight="1" thickBot="1" x14ac:dyDescent="0.25">
      <c r="A39" s="40" t="str">
        <f>A7</f>
        <v>A</v>
      </c>
      <c r="B39" s="110" t="str">
        <f>B7</f>
        <v>North Access Road Renewal</v>
      </c>
      <c r="C39" s="111"/>
      <c r="D39" s="111"/>
      <c r="E39" s="112"/>
      <c r="F39" s="39" t="s">
        <v>1</v>
      </c>
      <c r="G39" s="39">
        <f>SUM(G9:G32)</f>
        <v>0</v>
      </c>
    </row>
    <row r="40" spans="1:7" ht="30" customHeight="1" thickTop="1" thickBot="1" x14ac:dyDescent="0.25">
      <c r="A40" s="40" t="str">
        <f>A33</f>
        <v>B</v>
      </c>
      <c r="B40" s="110" t="str">
        <f>B33</f>
        <v>4R Depot Renewal</v>
      </c>
      <c r="C40" s="111"/>
      <c r="D40" s="111"/>
      <c r="E40" s="112"/>
      <c r="F40" s="39" t="s">
        <v>1</v>
      </c>
      <c r="G40" s="39">
        <f>SUM(G34:G38)</f>
        <v>0</v>
      </c>
    </row>
    <row r="41" spans="1:7" s="35" customFormat="1" ht="30" customHeight="1" thickTop="1" x14ac:dyDescent="0.25">
      <c r="A41" s="41" t="s">
        <v>67</v>
      </c>
      <c r="B41" s="107" t="s">
        <v>73</v>
      </c>
      <c r="C41" s="108"/>
      <c r="D41" s="108"/>
      <c r="E41" s="109"/>
      <c r="F41" s="33"/>
      <c r="G41" s="34"/>
    </row>
    <row r="42" spans="1:7" ht="30" customHeight="1" x14ac:dyDescent="0.2">
      <c r="A42" s="42" t="s">
        <v>68</v>
      </c>
      <c r="B42" s="43" t="s">
        <v>73</v>
      </c>
      <c r="C42" s="44" t="s">
        <v>74</v>
      </c>
      <c r="D42" s="45" t="s">
        <v>75</v>
      </c>
      <c r="E42" s="38">
        <v>1</v>
      </c>
      <c r="F42" s="46"/>
      <c r="G42" s="36">
        <f>ROUND(F42*E42,2)</f>
        <v>0</v>
      </c>
    </row>
    <row r="43" spans="1:7" s="35" customFormat="1" ht="30" customHeight="1" x14ac:dyDescent="0.25">
      <c r="A43" s="47" t="str">
        <f>A41</f>
        <v>C</v>
      </c>
      <c r="B43" s="113" t="str">
        <f>B41</f>
        <v>Mobilization/Demobilization</v>
      </c>
      <c r="C43" s="114"/>
      <c r="D43" s="114"/>
      <c r="E43" s="115"/>
      <c r="F43" s="48" t="s">
        <v>1</v>
      </c>
      <c r="G43" s="48">
        <f>G42</f>
        <v>0</v>
      </c>
    </row>
    <row r="44" spans="1:7" ht="36" customHeight="1" x14ac:dyDescent="0.25">
      <c r="A44" s="49"/>
      <c r="B44" s="50" t="s">
        <v>76</v>
      </c>
      <c r="C44" s="51"/>
      <c r="D44" s="52"/>
      <c r="E44" s="52"/>
      <c r="F44" s="53"/>
      <c r="G44" s="54"/>
    </row>
    <row r="45" spans="1:7" ht="30" customHeight="1" thickBot="1" x14ac:dyDescent="0.25">
      <c r="A45" s="40" t="str">
        <f>A7</f>
        <v>A</v>
      </c>
      <c r="B45" s="116" t="str">
        <f>B7</f>
        <v>North Access Road Renewal</v>
      </c>
      <c r="C45" s="111"/>
      <c r="D45" s="111"/>
      <c r="E45" s="112"/>
      <c r="F45" s="39" t="s">
        <v>1</v>
      </c>
      <c r="G45" s="39">
        <f>G39</f>
        <v>0</v>
      </c>
    </row>
    <row r="46" spans="1:7" ht="30" customHeight="1" thickTop="1" thickBot="1" x14ac:dyDescent="0.25">
      <c r="A46" s="40" t="str">
        <f>A40</f>
        <v>B</v>
      </c>
      <c r="B46" s="110" t="str">
        <f>B40</f>
        <v>4R Depot Renewal</v>
      </c>
      <c r="C46" s="111"/>
      <c r="D46" s="111"/>
      <c r="E46" s="112"/>
      <c r="F46" s="39" t="s">
        <v>1</v>
      </c>
      <c r="G46" s="39">
        <f>SUM(G40)</f>
        <v>0</v>
      </c>
    </row>
    <row r="47" spans="1:7" ht="30" customHeight="1" thickTop="1" thickBot="1" x14ac:dyDescent="0.25">
      <c r="A47" s="40" t="str">
        <f>A41</f>
        <v>C</v>
      </c>
      <c r="B47" s="117" t="str">
        <f>B41</f>
        <v>Mobilization/Demobilization</v>
      </c>
      <c r="C47" s="118"/>
      <c r="D47" s="118"/>
      <c r="E47" s="119"/>
      <c r="F47" s="55" t="s">
        <v>1</v>
      </c>
      <c r="G47" s="55">
        <f>G43</f>
        <v>0</v>
      </c>
    </row>
    <row r="48" spans="1:7" ht="37.9" customHeight="1" thickTop="1" x14ac:dyDescent="0.2">
      <c r="A48" s="120" t="s">
        <v>78</v>
      </c>
      <c r="B48" s="121"/>
      <c r="C48" s="121"/>
      <c r="D48" s="121"/>
      <c r="E48" s="121"/>
      <c r="F48" s="105">
        <f>SUM(G45:G47)</f>
        <v>0</v>
      </c>
      <c r="G48" s="106"/>
    </row>
    <row r="49" spans="1:7" ht="15.95" customHeight="1" x14ac:dyDescent="0.2">
      <c r="A49" s="56"/>
      <c r="B49" s="57"/>
      <c r="C49" s="58"/>
      <c r="D49" s="57"/>
      <c r="E49" s="57"/>
      <c r="F49" s="59"/>
      <c r="G49" s="60"/>
    </row>
    <row r="51" spans="1:7" x14ac:dyDescent="0.2">
      <c r="G51" s="61"/>
    </row>
  </sheetData>
  <sheetProtection algorithmName="SHA-512" hashValue="Ma5I9MXRmrYHCjzzw9JjGJ7ajWuGAVtncMdWUW9stwSLRsOLNNh5SRtok6sH83sDWxOSUE/tgehUYlnL+VVMOA==" saltValue="8ZRMv1pQ7fjdzREfAzL2ow==" spinCount="100000" sheet="1" objects="1" scenarios="1" selectLockedCells="1"/>
  <protectedRanges>
    <protectedRange sqref="F9:F10 F12:F17 F19 F21 F25 F27:F30 F32 F34:F35 F38" name="Range1"/>
  </protectedRanges>
  <mergeCells count="11">
    <mergeCell ref="F48:G48"/>
    <mergeCell ref="B7:E7"/>
    <mergeCell ref="B33:E33"/>
    <mergeCell ref="B39:E39"/>
    <mergeCell ref="B40:E40"/>
    <mergeCell ref="B41:E41"/>
    <mergeCell ref="B43:E43"/>
    <mergeCell ref="B45:E45"/>
    <mergeCell ref="B46:E46"/>
    <mergeCell ref="B47:E47"/>
    <mergeCell ref="A48:E48"/>
  </mergeCells>
  <conditionalFormatting sqref="C42 C9:C20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F42">
    <cfRule type="expression" dxfId="15" priority="16">
      <formula>F42&gt;F48*0.05</formula>
    </cfRule>
  </conditionalFormatting>
  <conditionalFormatting sqref="C23:C30 C3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C2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C34:C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C3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C36:C3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5 F19:F21 F38 F27:F30 F12:F17 F32 F34:F35 F9:F10" xr:uid="{97024418-8F2D-416F-8226-0B03F8A05369}">
      <formula1>IF(F9&gt;=0.01,ROUND(F9,2),0.01)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F42" xr:uid="{1C0913BD-D810-4898-8344-475E4F370E83}">
      <formula1>IF(AND(F42&gt;=0.01,F42&lt;=F48*0.05),ROUND(F42,2),0.01)</formula1>
    </dataValidation>
    <dataValidation type="custom" allowBlank="1" showInputMessage="1" showErrorMessage="1" error="If you can enter a Unit  Price in this cell, pLease contact the Contract Administrator immediately!" sqref="F26 F23:F24 F11 F36:F37" xr:uid="{47B34DEC-6A5E-4FDC-A4DC-6C1AA023CADB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402-2022 
&amp;R&amp;10Bid Submission
&amp;P of &amp;N</oddHeader>
    <oddFooter xml:space="preserve">&amp;R                    </oddFooter>
  </headerFooter>
  <rowBreaks count="1" manualBreakCount="1">
    <brk id="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Fraser</dc:creator>
  <cp:lastModifiedBy>Bird, Suzanne</cp:lastModifiedBy>
  <cp:lastPrinted>2022-05-20T16:16:34Z</cp:lastPrinted>
  <dcterms:created xsi:type="dcterms:W3CDTF">2019-10-04T16:47:58Z</dcterms:created>
  <dcterms:modified xsi:type="dcterms:W3CDTF">2022-06-08T20:04:03Z</dcterms:modified>
</cp:coreProperties>
</file>