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4"/>
  <workbookPr saveExternalLinkValues="0"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2\Checked\357-2022 KGS\Submission 2\"/>
    </mc:Choice>
  </mc:AlternateContent>
  <xr:revisionPtr revIDLastSave="0" documentId="13_ncr:1_{1F8FEC6E-CE7B-40CB-9A61-311D73F78A1F}" xr6:coauthVersionLast="36" xr6:coauthVersionMax="47" xr10:uidLastSave="{00000000-0000-0000-0000-000000000000}"/>
  <bookViews>
    <workbookView xWindow="0" yWindow="0" windowWidth="23040" windowHeight="8484" xr2:uid="{00000000-000D-0000-FFFF-FFFF00000000}"/>
  </bookViews>
  <sheets>
    <sheet name="FORM B - PRICES" sheetId="34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e">#REF!</definedName>
    <definedName name="\i">#REF!</definedName>
    <definedName name="\m">#REF!</definedName>
    <definedName name="\p">#REF!</definedName>
    <definedName name="\s">#REF!</definedName>
    <definedName name="_10PAGE_1_OF_13">'[1]FORM B; PRICES'!#REF!</definedName>
    <definedName name="_12TENDER_SUBMISSI" localSheetId="0">'FORM B - PRICES'!#REF!</definedName>
    <definedName name="_12TENDER_SUBMISSI">'[2]FORM B; PRICES'!#REF!</definedName>
    <definedName name="_1PAGE_1_OF_13">'[3]4-2015'!#REF!</definedName>
    <definedName name="_20TENDER_NO._181">'[1]FORM B; PRICES'!#REF!</definedName>
    <definedName name="_2PAGE_1_OF_13">'[2]FORM B; PRICES'!#REF!</definedName>
    <definedName name="_2TENDER_NO._181">'[3]4-2015'!#REF!</definedName>
    <definedName name="_30TENDER_SUBMISSI">'[1]FORM B; PRICES'!#REF!</definedName>
    <definedName name="_3PAGE_1_OF_13">'[4]9-2013 TenderTab'!#REF!</definedName>
    <definedName name="_3TENDER_SUBMISSI">'[3]4-2015'!#REF!</definedName>
    <definedName name="_4PAGE_1_OF_13" localSheetId="0">'FORM B - PRICES'!#REF!</definedName>
    <definedName name="_4PAGE_1_OF_13">'[2]FORM B; PRICES'!#REF!</definedName>
    <definedName name="_4TENDER_NO._181">'[2]FORM B; PRICES'!#REF!</definedName>
    <definedName name="_6TENDER_NO._181">'[4]9-2013 TenderTab'!#REF!</definedName>
    <definedName name="_6TENDER_SUBMISSI">'[2]FORM B; PRICES'!#REF!</definedName>
    <definedName name="_8TENDER_NO._181" localSheetId="0">'FORM B - PRICES'!#REF!</definedName>
    <definedName name="_8TENDER_NO._181">'[2]FORM B; PRICES'!#REF!</definedName>
    <definedName name="_9TENDER_SUBMISSI">'[4]9-2013 TenderTab'!#REF!</definedName>
    <definedName name="ACCESS_ROAD___LOT_GRADING">'[5]cost est'!$A$115</definedName>
    <definedName name="ASDF">#REF!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2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ver_page">#REF!,#REF!</definedName>
    <definedName name="DF">#REF!</definedName>
    <definedName name="final">#REF!</definedName>
    <definedName name="FormB">#REF!</definedName>
    <definedName name="HEADER" localSheetId="0">'FORM B - PRICES'!#REF!</definedName>
    <definedName name="HEADER">'[1]FORM B; PRICES'!#REF!</definedName>
    <definedName name="header2">#REF!</definedName>
    <definedName name="I">#REF!</definedName>
    <definedName name="_xlnm.Print_Area" localSheetId="0">'FORM B - PRICES'!$B$7:$H$103</definedName>
    <definedName name="Print_Area_MI">#REF!</definedName>
    <definedName name="_xlnm.Print_Titles" localSheetId="0">'FORM B - PRICES'!$1:$5</definedName>
    <definedName name="_xlnm.Print_Titles">#REF!</definedName>
    <definedName name="Print_Titles_MI">#REF!,#REF!</definedName>
    <definedName name="TABLE1">#REF!</definedName>
    <definedName name="TABLE2">#REF!</definedName>
    <definedName name="TEMP" localSheetId="0">'FORM B - PRICES'!#REF!</definedName>
    <definedName name="TEMP">'[1]FORM B; PRICES'!#REF!</definedName>
    <definedName name="test">#REF!</definedName>
    <definedName name="test2">'[6]FORM B - PRICES'!#REF!</definedName>
    <definedName name="test3">'[6]FORM B - PRICES'!#REF!</definedName>
    <definedName name="test4">'[6]FORM B - PRICES'!#REF!</definedName>
    <definedName name="test5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st6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st7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STHEAD" localSheetId="0">'FORM B - PRICES'!#REF!</definedName>
    <definedName name="TESTHEAD">'[1]FORM B; PRICES'!#REF!</definedName>
    <definedName name="Units_pages">#REF!,#REF!</definedName>
    <definedName name="WASTE_WATER_SEWER">'[5]cost est'!$A$36</definedName>
    <definedName name="WATER">'[5]cost est'!$A$12</definedName>
    <definedName name="XEVERYTHING" localSheetId="0">'FORM B - PRICES'!$B$1:$IL$95</definedName>
    <definedName name="XEverything">#REF!</definedName>
    <definedName name="XITEMS" localSheetId="0">'FORM B - PRICES'!$B$7:$IL$95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" i="34" l="1"/>
  <c r="C101" i="34"/>
  <c r="B101" i="34"/>
  <c r="C100" i="34"/>
  <c r="B100" i="34"/>
  <c r="C98" i="34"/>
  <c r="B98" i="34"/>
  <c r="H97" i="34"/>
  <c r="H98" i="34" s="1"/>
  <c r="H101" i="34" s="1"/>
  <c r="C95" i="34"/>
  <c r="B95" i="34"/>
  <c r="H94" i="34"/>
  <c r="H93" i="34"/>
  <c r="H90" i="34"/>
  <c r="H89" i="34"/>
  <c r="H88" i="34"/>
  <c r="H87" i="34"/>
  <c r="H86" i="34"/>
  <c r="H85" i="34"/>
  <c r="H84" i="34"/>
  <c r="H83" i="34"/>
  <c r="H82" i="34"/>
  <c r="H81" i="34"/>
  <c r="H80" i="34"/>
  <c r="H78" i="34"/>
  <c r="H77" i="34"/>
  <c r="H76" i="34"/>
  <c r="H75" i="34"/>
  <c r="H74" i="34"/>
  <c r="H73" i="34"/>
  <c r="H72" i="34"/>
  <c r="H71" i="34"/>
  <c r="H68" i="34"/>
  <c r="H66" i="34"/>
  <c r="H65" i="34"/>
  <c r="H63" i="34"/>
  <c r="H62" i="34"/>
  <c r="H60" i="34"/>
  <c r="H58" i="34"/>
  <c r="H55" i="34"/>
  <c r="H54" i="34"/>
  <c r="H53" i="34"/>
  <c r="H52" i="34"/>
  <c r="H51" i="34"/>
  <c r="H50" i="34"/>
  <c r="H47" i="34"/>
  <c r="H46" i="34"/>
  <c r="H45" i="34"/>
  <c r="H44" i="34"/>
  <c r="H41" i="34"/>
  <c r="H39" i="34"/>
  <c r="H37" i="34"/>
  <c r="H36" i="34"/>
  <c r="H35" i="34"/>
  <c r="H34" i="34"/>
  <c r="H33" i="34"/>
  <c r="H32" i="34"/>
  <c r="H31" i="34"/>
  <c r="H30" i="34"/>
  <c r="H29" i="34"/>
  <c r="H28" i="34"/>
  <c r="H26" i="34"/>
  <c r="H25" i="34"/>
  <c r="H24" i="34"/>
  <c r="H23" i="34"/>
  <c r="H22" i="34"/>
  <c r="H21" i="34"/>
  <c r="H20" i="34"/>
  <c r="H19" i="34"/>
  <c r="H17" i="34"/>
  <c r="H16" i="34"/>
  <c r="H14" i="34"/>
  <c r="H13" i="34"/>
  <c r="H95" i="34" l="1"/>
  <c r="H100" i="34" s="1"/>
  <c r="G102" i="34" s="1"/>
</calcChain>
</file>

<file path=xl/sharedStrings.xml><?xml version="1.0" encoding="utf-8"?>
<sst xmlns="http://schemas.openxmlformats.org/spreadsheetml/2006/main" count="401" uniqueCount="257">
  <si>
    <t xml:space="preserve">CW 3235-R9  </t>
  </si>
  <si>
    <t>E023</t>
  </si>
  <si>
    <t>E024</t>
  </si>
  <si>
    <t>E025</t>
  </si>
  <si>
    <t>E026</t>
  </si>
  <si>
    <t>E028</t>
  </si>
  <si>
    <t>E029</t>
  </si>
  <si>
    <t>E031</t>
  </si>
  <si>
    <t>F015</t>
  </si>
  <si>
    <t>Planing of Pavement</t>
  </si>
  <si>
    <t>A.3</t>
  </si>
  <si>
    <t>A.4</t>
  </si>
  <si>
    <t>A.7</t>
  </si>
  <si>
    <t>A.9</t>
  </si>
  <si>
    <t>A.11</t>
  </si>
  <si>
    <t>A.12</t>
  </si>
  <si>
    <t>A.13</t>
  </si>
  <si>
    <t>A.14</t>
  </si>
  <si>
    <t>A.15</t>
  </si>
  <si>
    <t>A.16</t>
  </si>
  <si>
    <t>A.17</t>
  </si>
  <si>
    <t>A.5</t>
  </si>
  <si>
    <t>Sodding</t>
  </si>
  <si>
    <t>B.1</t>
  </si>
  <si>
    <t>Concrete Curb Renewal</t>
  </si>
  <si>
    <t>Drilled Dowels</t>
  </si>
  <si>
    <t>Drilled Tie Bars</t>
  </si>
  <si>
    <t>Regrading Existing Interlocking Paving Stones</t>
  </si>
  <si>
    <t>UNIT PRICE</t>
  </si>
  <si>
    <t/>
  </si>
  <si>
    <t>ITEM</t>
  </si>
  <si>
    <t>DESCRIPTION</t>
  </si>
  <si>
    <t>UNIT</t>
  </si>
  <si>
    <t>AMOUNT</t>
  </si>
  <si>
    <t>m²</t>
  </si>
  <si>
    <t>m³</t>
  </si>
  <si>
    <t>tonne</t>
  </si>
  <si>
    <t>each</t>
  </si>
  <si>
    <t>m</t>
  </si>
  <si>
    <t>A.2</t>
  </si>
  <si>
    <t>20 M Deformed Tie Bar</t>
  </si>
  <si>
    <t>19.1 mm Diameter</t>
  </si>
  <si>
    <t>EARTH AND BASE WORKS</t>
  </si>
  <si>
    <t>A.1</t>
  </si>
  <si>
    <t>JOINT AND CRACK SEALING</t>
  </si>
  <si>
    <t>ASSOCIATED DRAINAGE AND UNDERGROUND WORKS</t>
  </si>
  <si>
    <t>ADJUSTMENTS</t>
  </si>
  <si>
    <t>LANDSCAPING</t>
  </si>
  <si>
    <t>CODE</t>
  </si>
  <si>
    <t>D005</t>
  </si>
  <si>
    <t>F001</t>
  </si>
  <si>
    <t>F003</t>
  </si>
  <si>
    <t>F004</t>
  </si>
  <si>
    <t>F005</t>
  </si>
  <si>
    <t>F006</t>
  </si>
  <si>
    <t>F007</t>
  </si>
  <si>
    <t>F009</t>
  </si>
  <si>
    <t>G001</t>
  </si>
  <si>
    <t>G002</t>
  </si>
  <si>
    <t>G003</t>
  </si>
  <si>
    <t>A010</t>
  </si>
  <si>
    <t>B094</t>
  </si>
  <si>
    <t>B095</t>
  </si>
  <si>
    <t>B097</t>
  </si>
  <si>
    <t>B098</t>
  </si>
  <si>
    <t>A.18</t>
  </si>
  <si>
    <t>A.19</t>
  </si>
  <si>
    <t>Supplying and Placing Base Course Material</t>
  </si>
  <si>
    <t xml:space="preserve">Miscellaneous Concrete Slab Renewal </t>
  </si>
  <si>
    <t>SD-202C</t>
  </si>
  <si>
    <t>i)</t>
  </si>
  <si>
    <t>ii)</t>
  </si>
  <si>
    <t>iii)</t>
  </si>
  <si>
    <t>iv)</t>
  </si>
  <si>
    <t>v)</t>
  </si>
  <si>
    <t>vi)</t>
  </si>
  <si>
    <t>vii)</t>
  </si>
  <si>
    <t>viii)</t>
  </si>
  <si>
    <t xml:space="preserve">Construction of Asphaltic Concrete Overlay </t>
  </si>
  <si>
    <t>Main Line Paving</t>
  </si>
  <si>
    <t>Tie-ins and Approaches</t>
  </si>
  <si>
    <t>SD-228A</t>
  </si>
  <si>
    <t>SD-203B</t>
  </si>
  <si>
    <t>Adjustment of Precast  Sidewalk Blocks</t>
  </si>
  <si>
    <t>F010</t>
  </si>
  <si>
    <t>Slab Replacement - Early Opening (24 hour)</t>
  </si>
  <si>
    <t>Partial Slab Patches - Early Opening (24 hour)</t>
  </si>
  <si>
    <t>B124</t>
  </si>
  <si>
    <t>B189</t>
  </si>
  <si>
    <t>B190</t>
  </si>
  <si>
    <t>B191</t>
  </si>
  <si>
    <t>B193</t>
  </si>
  <si>
    <t>B194</t>
  </si>
  <si>
    <t>B195</t>
  </si>
  <si>
    <t>B200</t>
  </si>
  <si>
    <t>B201</t>
  </si>
  <si>
    <t>A.22</t>
  </si>
  <si>
    <t>A.23</t>
  </si>
  <si>
    <t>A.24</t>
  </si>
  <si>
    <t>A.25</t>
  </si>
  <si>
    <t>B203</t>
  </si>
  <si>
    <t>B206</t>
  </si>
  <si>
    <t>Slab Replacement - Early Opening (72 hour)</t>
  </si>
  <si>
    <t>E13</t>
  </si>
  <si>
    <t>E14</t>
  </si>
  <si>
    <t>Adjustment of Valve Boxes</t>
  </si>
  <si>
    <t>Valve Box Extensions</t>
  </si>
  <si>
    <t>SD-227C</t>
  </si>
  <si>
    <t>A</t>
  </si>
  <si>
    <t>B</t>
  </si>
  <si>
    <t>ROADWORK - REMOVALS/RENEWALS</t>
  </si>
  <si>
    <t>a)</t>
  </si>
  <si>
    <t>Less than 5 sq.m.</t>
  </si>
  <si>
    <t>b)</t>
  </si>
  <si>
    <t>5 sq.m. to 20 sq.m.</t>
  </si>
  <si>
    <t>SD-205,
SD-206A</t>
  </si>
  <si>
    <t>Less than 3 m</t>
  </si>
  <si>
    <t>3 m to 30 m</t>
  </si>
  <si>
    <t>SD-229C,D</t>
  </si>
  <si>
    <t>Type IA</t>
  </si>
  <si>
    <t>A.26</t>
  </si>
  <si>
    <t>A.27</t>
  </si>
  <si>
    <t>CW 3330-R5</t>
  </si>
  <si>
    <t>CW 3250-R7</t>
  </si>
  <si>
    <t>A.20</t>
  </si>
  <si>
    <t>B034-24</t>
  </si>
  <si>
    <t>B041-24</t>
  </si>
  <si>
    <t>B044-24</t>
  </si>
  <si>
    <t>B047-24</t>
  </si>
  <si>
    <t>B056-24</t>
  </si>
  <si>
    <t>B057-24</t>
  </si>
  <si>
    <t>B058-24</t>
  </si>
  <si>
    <t>B059-24</t>
  </si>
  <si>
    <t>B060-24</t>
  </si>
  <si>
    <t>B061-24</t>
  </si>
  <si>
    <t>B062-24</t>
  </si>
  <si>
    <t>B063-24</t>
  </si>
  <si>
    <t>B064-72</t>
  </si>
  <si>
    <t>B071-72</t>
  </si>
  <si>
    <t>B074-72</t>
  </si>
  <si>
    <t>B077-72</t>
  </si>
  <si>
    <t>B086-72</t>
  </si>
  <si>
    <t>B087-72</t>
  </si>
  <si>
    <t>B088-72</t>
  </si>
  <si>
    <t>B089-72</t>
  </si>
  <si>
    <t>B090-72</t>
  </si>
  <si>
    <t>B091-72</t>
  </si>
  <si>
    <t>B092-72</t>
  </si>
  <si>
    <t>B093-72</t>
  </si>
  <si>
    <t>B114rl</t>
  </si>
  <si>
    <t>B118rl</t>
  </si>
  <si>
    <t>B119rl</t>
  </si>
  <si>
    <t>B120rl</t>
  </si>
  <si>
    <t>B122rl</t>
  </si>
  <si>
    <t>B154rl</t>
  </si>
  <si>
    <t>B155rl</t>
  </si>
  <si>
    <t>B219</t>
  </si>
  <si>
    <t>Longitudinal Joint &amp; Crack Filling ( &gt; 25 mm in width )</t>
  </si>
  <si>
    <t>38 mm</t>
  </si>
  <si>
    <t>51 mm</t>
  </si>
  <si>
    <t>64 mm</t>
  </si>
  <si>
    <t>76 mm</t>
  </si>
  <si>
    <t xml:space="preserve"> width &lt; 600 mm</t>
  </si>
  <si>
    <t xml:space="preserve"> width &gt; or = 600 mm</t>
  </si>
  <si>
    <t>B093A</t>
  </si>
  <si>
    <t>Partial Depth Planing of Existing Joints</t>
  </si>
  <si>
    <t>B093B</t>
  </si>
  <si>
    <t>Asphalt Patching of Partial Depth Joints</t>
  </si>
  <si>
    <t>Detectable Warning Surface Tiles</t>
  </si>
  <si>
    <t>B184rlA</t>
  </si>
  <si>
    <t xml:space="preserve">CW 3450-R6 </t>
  </si>
  <si>
    <t>CW 3326-R3</t>
  </si>
  <si>
    <t>1 - 50 mm Depth (Asphalt)</t>
  </si>
  <si>
    <t>1 - 50 mm Depth (Concrete)</t>
  </si>
  <si>
    <t>E031A</t>
  </si>
  <si>
    <t>E031B</t>
  </si>
  <si>
    <t>Frames &amp; Covers</t>
  </si>
  <si>
    <t>CW 3210-R8</t>
  </si>
  <si>
    <t>Adjustment of Manholes/Catch Basins Frames</t>
  </si>
  <si>
    <t>AP-017 - Mountable Curb and Gutter  Paving Cover</t>
  </si>
  <si>
    <t>AP-016 - Mountable Curb and Gutter Cover</t>
  </si>
  <si>
    <t>Adjustment of Curb and Gutter Frames</t>
  </si>
  <si>
    <t>A010C3</t>
  </si>
  <si>
    <t>B167rlA</t>
  </si>
  <si>
    <t>B183rlA</t>
  </si>
  <si>
    <t>CW 3410-R12</t>
  </si>
  <si>
    <t>AP-006 - Standard Frame for Manhole and Catch Basin</t>
  </si>
  <si>
    <t>AP-007 - Standard Solid Cover for Standard Frame</t>
  </si>
  <si>
    <t>AP-008 - Standard Grated Cover for Standard Frame</t>
  </si>
  <si>
    <t xml:space="preserve">AP-011 - Barrier Curb and Gutter Frame </t>
  </si>
  <si>
    <t xml:space="preserve">AP-012 - Barrier Curb and Gutter Cover </t>
  </si>
  <si>
    <t>AP-015 - Mountable Curb and Gutter Frame</t>
  </si>
  <si>
    <t>Lifter Rings (AP-010)</t>
  </si>
  <si>
    <t>I001</t>
  </si>
  <si>
    <t>CW 3110-R21</t>
  </si>
  <si>
    <t>B206A</t>
  </si>
  <si>
    <t>Type A</t>
  </si>
  <si>
    <t>FORM B: PRICES</t>
  </si>
  <si>
    <t>(SEE B9)</t>
  </si>
  <si>
    <t>UNIT PRICES</t>
  </si>
  <si>
    <t>SPEC.</t>
  </si>
  <si>
    <t>APPROX.</t>
  </si>
  <si>
    <t>REF.</t>
  </si>
  <si>
    <t>QUANTITY</t>
  </si>
  <si>
    <t>2022 THIN BITUMINOUS OVERLAY PROGRAM - CONTRACT 1 VARIOUS LOCATIONS</t>
  </si>
  <si>
    <t>Base Course Material - Granular C</t>
  </si>
  <si>
    <t>200 mm Type 3 Concrete Pavement (Reinforced)</t>
  </si>
  <si>
    <t>150 mm Type 3 Concrete Pavement (Reinforced)</t>
  </si>
  <si>
    <t>200 mm Type 4 Concrete Pavement (Reinforced)</t>
  </si>
  <si>
    <t>150 mm Type 4 Concrete Pavement (Reinforced)</t>
  </si>
  <si>
    <t>200 mm Type 3 Concrete Pavement (Type A)</t>
  </si>
  <si>
    <t>200 mm Type 3 Concrete Pavement (Type B)</t>
  </si>
  <si>
    <t>200 mm Type 3 Concrete Pavement (Type C)</t>
  </si>
  <si>
    <t>200 mm Type 3 Concrete Pavement (Type D)</t>
  </si>
  <si>
    <t>150 mm Type 3 Concrete Pavement (Type A)</t>
  </si>
  <si>
    <t>150 mm Type 3 Concrete Pavement (Type B)</t>
  </si>
  <si>
    <t>150 mm Type 3 Concrete Pavement (Type C)</t>
  </si>
  <si>
    <t>150 mm Type 3 Concrete Pavement (Type D)</t>
  </si>
  <si>
    <t>Partial Slab Patches - Early Opening (72 hour)</t>
  </si>
  <si>
    <t>200 mm Type 4 Concrete Pavement (Type A)</t>
  </si>
  <si>
    <t>200 mm Type 4 Concrete Pavement (Type B)</t>
  </si>
  <si>
    <t>200 mm Type 4 Concrete Pavement (Type C)</t>
  </si>
  <si>
    <t>200 mm Type 4 Concrete Pavement (Type D)</t>
  </si>
  <si>
    <t>150 mm Type 4 Concrete Pavement (Type A)</t>
  </si>
  <si>
    <t>150 mm Type 4 Concrete Pavement (Type B)</t>
  </si>
  <si>
    <t>150 mm Type 4 Concrete Pavement (Type C)</t>
  </si>
  <si>
    <t>150 mm Type 4 Concrete Pavement (Type D)</t>
  </si>
  <si>
    <t>A.6</t>
  </si>
  <si>
    <t>E12</t>
  </si>
  <si>
    <t>A.8</t>
  </si>
  <si>
    <t>CW 3230-R8</t>
  </si>
  <si>
    <t>A.10</t>
  </si>
  <si>
    <t>100 mm Type 5 Concrete Sidewalk</t>
  </si>
  <si>
    <t>Type 2 Concrete Bullnose</t>
  </si>
  <si>
    <t>Type 2 Concrete Barrier (130 mm reveal ht, Dowelled)</t>
  </si>
  <si>
    <t>B155rl1</t>
  </si>
  <si>
    <t>B155rl2</t>
  </si>
  <si>
    <t>Type 2 Concrete Modified Barrier (150 mm reveal ht, Dowelled)</t>
  </si>
  <si>
    <t>Type 2 Concrete Modified Lip Curb (75 mm reveal ht, Dowelled)</t>
  </si>
  <si>
    <t>Type 2 Concrete Curb Ramp (8-12 mm reveal ht, Integral)</t>
  </si>
  <si>
    <t>Pavement Repair Fabric</t>
  </si>
  <si>
    <t>E11</t>
  </si>
  <si>
    <t>A.21</t>
  </si>
  <si>
    <t>Installation of City of Winnipeg Supplied CGI Risers</t>
  </si>
  <si>
    <t>Adjustment of Curb Inlet Frames</t>
  </si>
  <si>
    <t>CW 3510-R10</t>
  </si>
  <si>
    <t>Subtotal:</t>
  </si>
  <si>
    <t>MOBILIZATION /DEMOLIBIZATION</t>
  </si>
  <si>
    <t>Mobilization/Demobilization</t>
  </si>
  <si>
    <t>E2</t>
  </si>
  <si>
    <t>L. sum</t>
  </si>
  <si>
    <t>SUMMARY</t>
  </si>
  <si>
    <t xml:space="preserve">TOTAL BID PRICE (GST extra)                                                                              (in figures)                                             </t>
  </si>
  <si>
    <t>CW 3230-R8, E16</t>
  </si>
  <si>
    <t>CW 3235-R9, E16</t>
  </si>
  <si>
    <t>CW 3240-R10, E16</t>
  </si>
  <si>
    <t>E10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</si>
</sst>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7" formatCode="&quot;$&quot;#,##0.00_);\(&quot;$&quot;#,##0.00\)"/>
    <numFmt numFmtId="164" formatCode="_-&quot;$&quot;* #,##0.00_-;\-&quot;$&quot;* #,##0.00_-;_-&quot;$&quot;* &quot;-&quot;??_-;_-@_-"/>
    <numFmt numFmtId="165" formatCode="&quot;&quot;;&quot;&quot;;&quot;&quot;;&quot;&quot;"/>
    <numFmt numFmtId="166" formatCode="0;0;&quot;&quot;;@"/>
    <numFmt numFmtId="167" formatCode="#\ ###\ ##0.00;;0;[Red]@"/>
    <numFmt numFmtId="168" formatCode="#\ ###\ ##0.00;;0;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0;0;[Red]&quot;###&quot;;@"/>
    <numFmt numFmtId="176" formatCode="&quot;Subtotal: &quot;#\ ###\ ##0.00;;&quot;Subtotal: Nil&quot;;@"/>
    <numFmt numFmtId="177" formatCode="&quot;$&quot;#,##0.00"/>
    <numFmt numFmtId="178" formatCode="#,##0.0"/>
  </numFmts>
  <fonts count="43" x14ac:knownFonts="1">
    <font>
      <sz val="10"/>
      <name val="MS Sans Serif"/>
    </font>
    <font>
      <sz val="11"/>
      <color theme="1"/>
      <name val="Calibri"/>
      <family val="2"/>
      <scheme val="minor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0"/>
      <color indexed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theme="1"/>
      <name val="MS Sans Serif"/>
      <family val="2"/>
    </font>
    <font>
      <b/>
      <sz val="10"/>
      <color theme="1"/>
      <name val="MS Sans Serif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color theme="1"/>
      <name val="Arial"/>
      <family val="2"/>
    </font>
    <font>
      <b/>
      <u/>
      <sz val="12"/>
      <color indexed="8"/>
      <name val="Arial"/>
      <family val="2"/>
    </font>
    <font>
      <b/>
      <u/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64"/>
      </bottom>
      <diagonal/>
    </border>
    <border>
      <left/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</borders>
  <cellStyleXfs count="75">
    <xf numFmtId="0" fontId="0" fillId="0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2" fillId="0" borderId="0" applyFill="0">
      <alignment horizontal="right" vertical="top"/>
    </xf>
    <xf numFmtId="0" fontId="3" fillId="0" borderId="1" applyFill="0">
      <alignment horizontal="right" vertical="top"/>
    </xf>
    <xf numFmtId="165" fontId="3" fillId="0" borderId="2" applyFill="0">
      <alignment horizontal="right" vertical="top"/>
    </xf>
    <xf numFmtId="0" fontId="3" fillId="0" borderId="1" applyFill="0">
      <alignment horizontal="center" vertical="top" wrapText="1"/>
    </xf>
    <xf numFmtId="0" fontId="5" fillId="0" borderId="3" applyFill="0">
      <alignment horizontal="center" vertical="center" wrapText="1"/>
    </xf>
    <xf numFmtId="0" fontId="3" fillId="0" borderId="1" applyFill="0">
      <alignment horizontal="left" vertical="top" wrapText="1"/>
    </xf>
    <xf numFmtId="0" fontId="6" fillId="0" borderId="1" applyFill="0">
      <alignment horizontal="left" vertical="top" wrapText="1"/>
    </xf>
    <xf numFmtId="166" fontId="7" fillId="0" borderId="4" applyFill="0">
      <alignment horizontal="centerContinuous" wrapText="1"/>
    </xf>
    <xf numFmtId="166" fontId="3" fillId="0" borderId="1" applyFill="0">
      <alignment horizontal="center" vertical="top" wrapText="1"/>
    </xf>
    <xf numFmtId="0" fontId="3" fillId="0" borderId="1" applyFill="0">
      <alignment horizontal="center" wrapText="1"/>
    </xf>
    <xf numFmtId="172" fontId="3" fillId="0" borderId="1" applyFill="0"/>
    <xf numFmtId="167" fontId="3" fillId="0" borderId="1" applyFill="0">
      <alignment horizontal="right"/>
      <protection locked="0"/>
    </xf>
    <xf numFmtId="168" fontId="3" fillId="0" borderId="1" applyFill="0">
      <alignment horizontal="right"/>
      <protection locked="0"/>
    </xf>
    <xf numFmtId="168" fontId="3" fillId="0" borderId="1" applyFill="0"/>
    <xf numFmtId="168" fontId="3" fillId="0" borderId="3" applyFill="0">
      <alignment horizontal="right"/>
    </xf>
    <xf numFmtId="0" fontId="19" fillId="20" borderId="5" applyNumberFormat="0" applyAlignment="0" applyProtection="0"/>
    <xf numFmtId="0" fontId="20" fillId="21" borderId="6" applyNumberFormat="0" applyAlignment="0" applyProtection="0"/>
    <xf numFmtId="0" fontId="4" fillId="0" borderId="1" applyFill="0">
      <alignment horizontal="left" vertical="top"/>
    </xf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5" applyNumberFormat="0" applyAlignment="0" applyProtection="0"/>
    <xf numFmtId="0" fontId="27" fillId="0" borderId="10" applyNumberFormat="0" applyFill="0" applyAlignment="0" applyProtection="0"/>
    <xf numFmtId="0" fontId="28" fillId="22" borderId="0" applyNumberFormat="0" applyBorder="0" applyAlignment="0" applyProtection="0"/>
    <xf numFmtId="0" fontId="15" fillId="0" borderId="0"/>
    <xf numFmtId="0" fontId="13" fillId="24" borderId="11" applyNumberFormat="0" applyFont="0" applyAlignment="0" applyProtection="0"/>
    <xf numFmtId="174" fontId="5" fillId="0" borderId="3" applyNumberFormat="0" applyFont="0" applyFill="0" applyBorder="0" applyAlignment="0" applyProtection="0">
      <alignment horizontal="center" vertical="top" wrapText="1"/>
    </xf>
    <xf numFmtId="0" fontId="29" fillId="20" borderId="12" applyNumberFormat="0" applyAlignment="0" applyProtection="0"/>
    <xf numFmtId="0" fontId="8" fillId="0" borderId="0">
      <alignment horizontal="right"/>
    </xf>
    <xf numFmtId="0" fontId="30" fillId="0" borderId="0" applyNumberFormat="0" applyFill="0" applyBorder="0" applyAlignment="0" applyProtection="0"/>
    <xf numFmtId="0" fontId="3" fillId="0" borderId="0" applyFill="0">
      <alignment horizontal="left"/>
    </xf>
    <xf numFmtId="0" fontId="9" fillId="0" borderId="0" applyFill="0">
      <alignment horizontal="centerContinuous" vertical="center"/>
    </xf>
    <xf numFmtId="171" fontId="12" fillId="0" borderId="0" applyFill="0">
      <alignment horizontal="centerContinuous" vertical="center"/>
    </xf>
    <xf numFmtId="173" fontId="12" fillId="0" borderId="0" applyFill="0">
      <alignment horizontal="centerContinuous" vertical="center"/>
    </xf>
    <xf numFmtId="0" fontId="3" fillId="0" borderId="3">
      <alignment horizontal="centerContinuous" wrapText="1"/>
    </xf>
    <xf numFmtId="169" fontId="10" fillId="0" borderId="0" applyFill="0">
      <alignment horizontal="left"/>
    </xf>
    <xf numFmtId="170" fontId="11" fillId="0" borderId="0" applyFill="0">
      <alignment horizontal="right"/>
    </xf>
    <xf numFmtId="0" fontId="3" fillId="0" borderId="13" applyFill="0"/>
    <xf numFmtId="0" fontId="31" fillId="0" borderId="14" applyNumberFormat="0" applyFill="0" applyAlignment="0" applyProtection="0"/>
    <xf numFmtId="0" fontId="32" fillId="0" borderId="0" applyNumberFormat="0" applyFill="0" applyBorder="0" applyAlignment="0" applyProtection="0"/>
    <xf numFmtId="0" fontId="13" fillId="23" borderId="0"/>
    <xf numFmtId="0" fontId="13" fillId="23" borderId="0"/>
    <xf numFmtId="0" fontId="35" fillId="23" borderId="0"/>
    <xf numFmtId="0" fontId="1" fillId="0" borderId="0"/>
    <xf numFmtId="164" fontId="1" fillId="0" borderId="0" applyFont="0" applyFill="0" applyBorder="0" applyAlignment="0" applyProtection="0"/>
    <xf numFmtId="0" fontId="15" fillId="0" borderId="0"/>
  </cellStyleXfs>
  <cellXfs count="130">
    <xf numFmtId="0" fontId="0" fillId="0" borderId="0" xfId="0"/>
    <xf numFmtId="7" fontId="36" fillId="0" borderId="0" xfId="69" applyNumberFormat="1" applyFont="1" applyFill="1" applyAlignment="1">
      <alignment horizontal="centerContinuous" vertical="center"/>
    </xf>
    <xf numFmtId="0" fontId="13" fillId="0" borderId="0" xfId="69" applyFill="1"/>
    <xf numFmtId="7" fontId="37" fillId="0" borderId="0" xfId="69" applyNumberFormat="1" applyFont="1" applyFill="1" applyAlignment="1">
      <alignment horizontal="centerContinuous" vertical="center"/>
    </xf>
    <xf numFmtId="7" fontId="13" fillId="0" borderId="0" xfId="69" applyNumberFormat="1" applyFill="1" applyAlignment="1">
      <alignment horizontal="right"/>
    </xf>
    <xf numFmtId="0" fontId="13" fillId="0" borderId="0" xfId="69" applyFill="1" applyAlignment="1">
      <alignment vertical="top"/>
    </xf>
    <xf numFmtId="7" fontId="13" fillId="0" borderId="0" xfId="69" applyNumberFormat="1" applyFill="1" applyAlignment="1">
      <alignment horizontal="centerContinuous" vertical="center"/>
    </xf>
    <xf numFmtId="2" fontId="13" fillId="0" borderId="0" xfId="69" applyNumberFormat="1" applyFill="1" applyAlignment="1">
      <alignment horizontal="centerContinuous"/>
    </xf>
    <xf numFmtId="7" fontId="13" fillId="0" borderId="16" xfId="69" applyNumberFormat="1" applyFill="1" applyBorder="1" applyAlignment="1">
      <alignment horizontal="center"/>
    </xf>
    <xf numFmtId="0" fontId="13" fillId="0" borderId="16" xfId="69" applyFill="1" applyBorder="1" applyAlignment="1">
      <alignment horizontal="center" vertical="top"/>
    </xf>
    <xf numFmtId="0" fontId="13" fillId="0" borderId="17" xfId="69" applyFill="1" applyBorder="1" applyAlignment="1">
      <alignment horizontal="center"/>
    </xf>
    <xf numFmtId="0" fontId="13" fillId="0" borderId="16" xfId="69" applyFill="1" applyBorder="1" applyAlignment="1">
      <alignment horizontal="center"/>
    </xf>
    <xf numFmtId="0" fontId="13" fillId="0" borderId="18" xfId="69" applyFill="1" applyBorder="1" applyAlignment="1">
      <alignment horizontal="center"/>
    </xf>
    <xf numFmtId="7" fontId="13" fillId="0" borderId="18" xfId="69" applyNumberFormat="1" applyFill="1" applyBorder="1" applyAlignment="1">
      <alignment horizontal="right"/>
    </xf>
    <xf numFmtId="0" fontId="13" fillId="0" borderId="0" xfId="69" applyFill="1" applyAlignment="1">
      <alignment horizontal="center"/>
    </xf>
    <xf numFmtId="7" fontId="13" fillId="0" borderId="19" xfId="69" applyNumberFormat="1" applyFill="1" applyBorder="1" applyAlignment="1">
      <alignment horizontal="right"/>
    </xf>
    <xf numFmtId="0" fontId="13" fillId="0" borderId="20" xfId="69" applyFill="1" applyBorder="1" applyAlignment="1">
      <alignment vertical="top"/>
    </xf>
    <xf numFmtId="0" fontId="13" fillId="0" borderId="21" xfId="69" applyFill="1" applyBorder="1"/>
    <xf numFmtId="0" fontId="13" fillId="0" borderId="20" xfId="69" applyFill="1" applyBorder="1" applyAlignment="1">
      <alignment horizontal="center"/>
    </xf>
    <xf numFmtId="0" fontId="13" fillId="0" borderId="22" xfId="69" applyFill="1" applyBorder="1"/>
    <xf numFmtId="0" fontId="13" fillId="0" borderId="22" xfId="69" applyFill="1" applyBorder="1" applyAlignment="1">
      <alignment horizontal="center"/>
    </xf>
    <xf numFmtId="7" fontId="13" fillId="0" borderId="22" xfId="69" applyNumberFormat="1" applyFill="1" applyBorder="1" applyAlignment="1">
      <alignment horizontal="right"/>
    </xf>
    <xf numFmtId="0" fontId="13" fillId="0" borderId="22" xfId="69" applyFill="1" applyBorder="1" applyAlignment="1">
      <alignment horizontal="right"/>
    </xf>
    <xf numFmtId="0" fontId="13" fillId="0" borderId="0" xfId="69" applyFill="1" applyAlignment="1">
      <alignment horizontal="right"/>
    </xf>
    <xf numFmtId="7" fontId="13" fillId="0" borderId="23" xfId="69" applyNumberFormat="1" applyFill="1" applyBorder="1" applyAlignment="1">
      <alignment horizontal="right"/>
    </xf>
    <xf numFmtId="0" fontId="13" fillId="0" borderId="24" xfId="69" applyFill="1" applyBorder="1" applyAlignment="1">
      <alignment vertical="top"/>
    </xf>
    <xf numFmtId="0" fontId="13" fillId="0" borderId="25" xfId="69" applyFill="1" applyBorder="1" applyAlignment="1">
      <alignment horizontal="center"/>
    </xf>
    <xf numFmtId="0" fontId="13" fillId="0" borderId="25" xfId="69" applyFill="1" applyBorder="1" applyAlignment="1">
      <alignment horizontal="right"/>
    </xf>
    <xf numFmtId="7" fontId="13" fillId="0" borderId="23" xfId="69" applyNumberFormat="1" applyFill="1" applyBorder="1" applyAlignment="1">
      <alignment horizontal="right" vertical="center"/>
    </xf>
    <xf numFmtId="0" fontId="38" fillId="0" borderId="24" xfId="69" applyFont="1" applyFill="1" applyBorder="1" applyAlignment="1">
      <alignment horizontal="center" vertical="center"/>
    </xf>
    <xf numFmtId="0" fontId="13" fillId="0" borderId="0" xfId="69" applyFill="1" applyAlignment="1">
      <alignment vertical="center" wrapText="1"/>
    </xf>
    <xf numFmtId="7" fontId="13" fillId="0" borderId="24" xfId="69" applyNumberFormat="1" applyFill="1" applyBorder="1" applyAlignment="1">
      <alignment horizontal="right" vertical="center"/>
    </xf>
    <xf numFmtId="0" fontId="13" fillId="0" borderId="0" xfId="69" applyFill="1" applyAlignment="1">
      <alignment vertical="center"/>
    </xf>
    <xf numFmtId="166" fontId="38" fillId="0" borderId="24" xfId="69" applyNumberFormat="1" applyFont="1" applyFill="1" applyBorder="1" applyAlignment="1">
      <alignment horizontal="left" vertical="center"/>
    </xf>
    <xf numFmtId="1" fontId="13" fillId="0" borderId="23" xfId="69" applyNumberFormat="1" applyFill="1" applyBorder="1" applyAlignment="1">
      <alignment horizontal="center" vertical="top"/>
    </xf>
    <xf numFmtId="0" fontId="13" fillId="0" borderId="23" xfId="69" applyFill="1" applyBorder="1" applyAlignment="1">
      <alignment horizontal="center" vertical="top"/>
    </xf>
    <xf numFmtId="7" fontId="13" fillId="0" borderId="24" xfId="69" applyNumberFormat="1" applyFill="1" applyBorder="1" applyAlignment="1">
      <alignment horizontal="right"/>
    </xf>
    <xf numFmtId="176" fontId="13" fillId="0" borderId="1" xfId="72" applyNumberFormat="1" applyFont="1" applyBorder="1" applyAlignment="1">
      <alignment horizontal="center" vertical="top"/>
    </xf>
    <xf numFmtId="175" fontId="13" fillId="0" borderId="1" xfId="72" applyNumberFormat="1" applyFont="1" applyBorder="1" applyAlignment="1">
      <alignment horizontal="left" vertical="top" wrapText="1"/>
    </xf>
    <xf numFmtId="166" fontId="13" fillId="0" borderId="1" xfId="72" applyNumberFormat="1" applyFont="1" applyBorder="1" applyAlignment="1">
      <alignment horizontal="left" vertical="top" wrapText="1"/>
    </xf>
    <xf numFmtId="166" fontId="13" fillId="0" borderId="1" xfId="72" applyNumberFormat="1" applyFont="1" applyBorder="1" applyAlignment="1">
      <alignment horizontal="center" vertical="top" wrapText="1"/>
    </xf>
    <xf numFmtId="0" fontId="13" fillId="0" borderId="1" xfId="72" applyFont="1" applyBorder="1" applyAlignment="1">
      <alignment horizontal="center" vertical="top" wrapText="1"/>
    </xf>
    <xf numFmtId="1" fontId="13" fillId="0" borderId="1" xfId="72" applyNumberFormat="1" applyFont="1" applyBorder="1" applyAlignment="1">
      <alignment horizontal="right" vertical="top"/>
    </xf>
    <xf numFmtId="0" fontId="13" fillId="0" borderId="1" xfId="72" applyFont="1" applyBorder="1" applyAlignment="1">
      <alignment vertical="center"/>
    </xf>
    <xf numFmtId="177" fontId="13" fillId="0" borderId="1" xfId="72" applyNumberFormat="1" applyFont="1" applyBorder="1" applyAlignment="1">
      <alignment vertical="top"/>
    </xf>
    <xf numFmtId="0" fontId="33" fillId="0" borderId="0" xfId="69" applyFont="1" applyFill="1"/>
    <xf numFmtId="175" fontId="13" fillId="0" borderId="1" xfId="72" applyNumberFormat="1" applyFont="1" applyBorder="1" applyAlignment="1">
      <alignment horizontal="center" vertical="top" wrapText="1"/>
    </xf>
    <xf numFmtId="177" fontId="13" fillId="0" borderId="1" xfId="72" applyNumberFormat="1" applyFont="1" applyBorder="1" applyAlignment="1" applyProtection="1">
      <alignment vertical="top"/>
      <protection locked="0"/>
    </xf>
    <xf numFmtId="166" fontId="38" fillId="0" borderId="24" xfId="69" applyNumberFormat="1" applyFont="1" applyFill="1" applyBorder="1" applyAlignment="1">
      <alignment horizontal="left" vertical="center" wrapText="1"/>
    </xf>
    <xf numFmtId="1" fontId="13" fillId="0" borderId="23" xfId="69" applyNumberFormat="1" applyFill="1" applyBorder="1" applyAlignment="1">
      <alignment vertical="top"/>
    </xf>
    <xf numFmtId="177" fontId="40" fillId="0" borderId="26" xfId="69" applyNumberFormat="1" applyFont="1" applyFill="1" applyBorder="1" applyAlignment="1">
      <alignment vertical="top"/>
    </xf>
    <xf numFmtId="4" fontId="40" fillId="0" borderId="1" xfId="72" applyNumberFormat="1" applyFont="1" applyBorder="1" applyAlignment="1">
      <alignment horizontal="center" vertical="top"/>
    </xf>
    <xf numFmtId="175" fontId="40" fillId="0" borderId="1" xfId="69" applyNumberFormat="1" applyFont="1" applyFill="1" applyBorder="1" applyAlignment="1">
      <alignment horizontal="left" vertical="top" wrapText="1"/>
    </xf>
    <xf numFmtId="166" fontId="40" fillId="0" borderId="1" xfId="69" applyNumberFormat="1" applyFont="1" applyFill="1" applyBorder="1" applyAlignment="1">
      <alignment horizontal="left" vertical="top" wrapText="1"/>
    </xf>
    <xf numFmtId="166" fontId="13" fillId="0" borderId="1" xfId="69" applyNumberFormat="1" applyFill="1" applyBorder="1" applyAlignment="1">
      <alignment horizontal="center" vertical="top" wrapText="1"/>
    </xf>
    <xf numFmtId="0" fontId="40" fillId="0" borderId="1" xfId="69" applyFont="1" applyFill="1" applyBorder="1" applyAlignment="1">
      <alignment horizontal="center" vertical="top" wrapText="1"/>
    </xf>
    <xf numFmtId="1" fontId="40" fillId="0" borderId="1" xfId="69" applyNumberFormat="1" applyFont="1" applyFill="1" applyBorder="1" applyAlignment="1">
      <alignment horizontal="right" vertical="top"/>
    </xf>
    <xf numFmtId="4" fontId="13" fillId="0" borderId="1" xfId="72" applyNumberFormat="1" applyFont="1" applyBorder="1" applyAlignment="1">
      <alignment horizontal="center" vertical="top"/>
    </xf>
    <xf numFmtId="166" fontId="40" fillId="0" borderId="1" xfId="69" applyNumberFormat="1" applyFont="1" applyFill="1" applyBorder="1" applyAlignment="1">
      <alignment horizontal="center" vertical="top" wrapText="1"/>
    </xf>
    <xf numFmtId="177" fontId="13" fillId="0" borderId="1" xfId="69" applyNumberFormat="1" applyFill="1" applyBorder="1" applyAlignment="1" applyProtection="1">
      <alignment vertical="top"/>
      <protection locked="0"/>
    </xf>
    <xf numFmtId="4" fontId="40" fillId="0" borderId="1" xfId="69" applyNumberFormat="1" applyFont="1" applyFill="1" applyBorder="1" applyAlignment="1">
      <alignment horizontal="center" vertical="top"/>
    </xf>
    <xf numFmtId="175" fontId="40" fillId="0" borderId="1" xfId="69" applyNumberFormat="1" applyFont="1" applyFill="1" applyBorder="1" applyAlignment="1">
      <alignment horizontal="center" vertical="top" wrapText="1"/>
    </xf>
    <xf numFmtId="175" fontId="40" fillId="0" borderId="1" xfId="69" applyNumberFormat="1" applyFont="1" applyFill="1" applyBorder="1" applyAlignment="1">
      <alignment horizontal="left" vertical="top"/>
    </xf>
    <xf numFmtId="175" fontId="40" fillId="0" borderId="1" xfId="74" applyNumberFormat="1" applyFont="1" applyBorder="1" applyAlignment="1">
      <alignment horizontal="center" vertical="top" wrapText="1"/>
    </xf>
    <xf numFmtId="0" fontId="40" fillId="0" borderId="0" xfId="72" applyFont="1" applyAlignment="1">
      <alignment vertical="top" wrapText="1"/>
    </xf>
    <xf numFmtId="166" fontId="40" fillId="0" borderId="1" xfId="72" applyNumberFormat="1" applyFont="1" applyBorder="1" applyAlignment="1">
      <alignment horizontal="center" vertical="top" wrapText="1"/>
    </xf>
    <xf numFmtId="0" fontId="40" fillId="0" borderId="1" xfId="72" applyFont="1" applyBorder="1" applyAlignment="1">
      <alignment horizontal="center" vertical="top" wrapText="1"/>
    </xf>
    <xf numFmtId="178" fontId="40" fillId="0" borderId="1" xfId="69" applyNumberFormat="1" applyFont="1" applyFill="1" applyBorder="1" applyAlignment="1">
      <alignment horizontal="center" vertical="top" wrapText="1"/>
    </xf>
    <xf numFmtId="175" fontId="40" fillId="0" borderId="1" xfId="69" applyNumberFormat="1" applyFont="1" applyFill="1" applyBorder="1" applyAlignment="1">
      <alignment horizontal="right" vertical="top" wrapText="1"/>
    </xf>
    <xf numFmtId="166" fontId="40" fillId="0" borderId="1" xfId="72" applyNumberFormat="1" applyFont="1" applyBorder="1" applyAlignment="1">
      <alignment horizontal="left" vertical="top" wrapText="1"/>
    </xf>
    <xf numFmtId="0" fontId="34" fillId="0" borderId="0" xfId="69" applyFont="1" applyFill="1"/>
    <xf numFmtId="1" fontId="40" fillId="0" borderId="1" xfId="69" applyNumberFormat="1" applyFont="1" applyFill="1" applyBorder="1" applyAlignment="1">
      <alignment horizontal="right" vertical="top" wrapText="1"/>
    </xf>
    <xf numFmtId="0" fontId="13" fillId="0" borderId="23" xfId="69" applyFill="1" applyBorder="1" applyAlignment="1">
      <alignment horizontal="right" vertical="top"/>
    </xf>
    <xf numFmtId="4" fontId="40" fillId="0" borderId="1" xfId="69" applyNumberFormat="1" applyFont="1" applyFill="1" applyBorder="1" applyAlignment="1">
      <alignment horizontal="center" vertical="top" wrapText="1"/>
    </xf>
    <xf numFmtId="0" fontId="13" fillId="0" borderId="23" xfId="69" applyFill="1" applyBorder="1" applyAlignment="1">
      <alignment vertical="top"/>
    </xf>
    <xf numFmtId="166" fontId="40" fillId="0" borderId="1" xfId="74" applyNumberFormat="1" applyFont="1" applyBorder="1" applyAlignment="1">
      <alignment vertical="top" wrapText="1"/>
    </xf>
    <xf numFmtId="166" fontId="40" fillId="0" borderId="1" xfId="74" applyNumberFormat="1" applyFont="1" applyBorder="1" applyAlignment="1">
      <alignment horizontal="center" vertical="top" wrapText="1"/>
    </xf>
    <xf numFmtId="0" fontId="33" fillId="0" borderId="0" xfId="69" applyFont="1" applyFill="1" applyAlignment="1">
      <alignment vertical="top"/>
    </xf>
    <xf numFmtId="166" fontId="40" fillId="0" borderId="1" xfId="74" applyNumberFormat="1" applyFont="1" applyBorder="1" applyAlignment="1">
      <alignment horizontal="left" vertical="top" wrapText="1"/>
    </xf>
    <xf numFmtId="4" fontId="40" fillId="0" borderId="1" xfId="74" applyNumberFormat="1" applyFont="1" applyBorder="1" applyAlignment="1">
      <alignment horizontal="center" vertical="top" wrapText="1"/>
    </xf>
    <xf numFmtId="0" fontId="40" fillId="0" borderId="1" xfId="74" applyFont="1" applyBorder="1" applyAlignment="1">
      <alignment horizontal="center" vertical="top" wrapText="1"/>
    </xf>
    <xf numFmtId="1" fontId="13" fillId="0" borderId="23" xfId="69" applyNumberFormat="1" applyFill="1" applyBorder="1" applyAlignment="1">
      <alignment horizontal="right" vertical="top"/>
    </xf>
    <xf numFmtId="7" fontId="13" fillId="0" borderId="27" xfId="69" applyNumberFormat="1" applyFill="1" applyBorder="1" applyAlignment="1">
      <alignment horizontal="right"/>
    </xf>
    <xf numFmtId="0" fontId="38" fillId="0" borderId="27" xfId="69" applyFont="1" applyFill="1" applyBorder="1" applyAlignment="1">
      <alignment horizontal="center" vertical="center"/>
    </xf>
    <xf numFmtId="0" fontId="13" fillId="0" borderId="30" xfId="69" applyFill="1" applyBorder="1" applyAlignment="1">
      <alignment horizontal="right" vertical="top" wrapText="1"/>
    </xf>
    <xf numFmtId="0" fontId="38" fillId="0" borderId="26" xfId="69" applyFont="1" applyFill="1" applyBorder="1" applyAlignment="1">
      <alignment horizontal="center" vertical="center"/>
    </xf>
    <xf numFmtId="0" fontId="13" fillId="0" borderId="0" xfId="69" applyFill="1" applyAlignment="1">
      <alignment horizontal="right" vertical="top" wrapText="1"/>
    </xf>
    <xf numFmtId="4" fontId="13" fillId="0" borderId="15" xfId="69" applyNumberFormat="1" applyFill="1" applyBorder="1" applyAlignment="1">
      <alignment horizontal="center" vertical="top" wrapText="1"/>
    </xf>
    <xf numFmtId="175" fontId="13" fillId="0" borderId="1" xfId="69" applyNumberFormat="1" applyFill="1" applyBorder="1" applyAlignment="1">
      <alignment horizontal="left" vertical="top" wrapText="1"/>
    </xf>
    <xf numFmtId="166" fontId="13" fillId="0" borderId="1" xfId="69" applyNumberFormat="1" applyFill="1" applyBorder="1" applyAlignment="1">
      <alignment horizontal="left" vertical="top" wrapText="1"/>
    </xf>
    <xf numFmtId="166" fontId="13" fillId="0" borderId="1" xfId="74" applyNumberFormat="1" applyFont="1" applyBorder="1" applyAlignment="1">
      <alignment horizontal="center" vertical="top" wrapText="1"/>
    </xf>
    <xf numFmtId="0" fontId="13" fillId="0" borderId="1" xfId="69" applyFill="1" applyBorder="1" applyAlignment="1">
      <alignment horizontal="center" vertical="top" wrapText="1"/>
    </xf>
    <xf numFmtId="177" fontId="40" fillId="0" borderId="1" xfId="69" applyNumberFormat="1" applyFont="1" applyFill="1" applyBorder="1" applyAlignment="1" applyProtection="1">
      <alignment vertical="top"/>
      <protection locked="0"/>
    </xf>
    <xf numFmtId="7" fontId="13" fillId="0" borderId="28" xfId="69" applyNumberFormat="1" applyFill="1" applyBorder="1" applyAlignment="1">
      <alignment horizontal="right" vertical="center"/>
    </xf>
    <xf numFmtId="0" fontId="38" fillId="0" borderId="31" xfId="69" applyFont="1" applyFill="1" applyBorder="1" applyAlignment="1">
      <alignment horizontal="center" vertical="center"/>
    </xf>
    <xf numFmtId="0" fontId="13" fillId="0" borderId="34" xfId="69" applyFill="1" applyBorder="1" applyAlignment="1">
      <alignment vertical="center" wrapText="1"/>
    </xf>
    <xf numFmtId="7" fontId="13" fillId="0" borderId="35" xfId="69" applyNumberFormat="1" applyFill="1" applyBorder="1" applyAlignment="1">
      <alignment horizontal="right" vertical="center"/>
    </xf>
    <xf numFmtId="0" fontId="13" fillId="0" borderId="23" xfId="69" applyFill="1" applyBorder="1" applyAlignment="1">
      <alignment horizontal="right"/>
    </xf>
    <xf numFmtId="0" fontId="13" fillId="0" borderId="36" xfId="69" applyFill="1" applyBorder="1" applyAlignment="1">
      <alignment vertical="top"/>
    </xf>
    <xf numFmtId="0" fontId="14" fillId="0" borderId="37" xfId="69" applyFont="1" applyFill="1" applyBorder="1"/>
    <xf numFmtId="0" fontId="13" fillId="0" borderId="37" xfId="69" applyFill="1" applyBorder="1" applyAlignment="1">
      <alignment horizontal="center"/>
    </xf>
    <xf numFmtId="0" fontId="13" fillId="0" borderId="37" xfId="69" applyFill="1" applyBorder="1"/>
    <xf numFmtId="0" fontId="13" fillId="0" borderId="38" xfId="69" applyFill="1" applyBorder="1" applyAlignment="1">
      <alignment horizontal="right"/>
    </xf>
    <xf numFmtId="0" fontId="13" fillId="0" borderId="39" xfId="69" applyFill="1" applyBorder="1" applyAlignment="1">
      <alignment horizontal="right"/>
    </xf>
    <xf numFmtId="0" fontId="13" fillId="0" borderId="30" xfId="69" applyFill="1" applyBorder="1" applyAlignment="1">
      <alignment vertical="center" wrapText="1"/>
    </xf>
    <xf numFmtId="7" fontId="13" fillId="0" borderId="40" xfId="69" applyNumberFormat="1" applyFill="1" applyBorder="1" applyAlignment="1">
      <alignment horizontal="right"/>
    </xf>
    <xf numFmtId="7" fontId="13" fillId="0" borderId="43" xfId="69" applyNumberFormat="1" applyFill="1" applyBorder="1" applyAlignment="1">
      <alignment horizontal="right"/>
    </xf>
    <xf numFmtId="7" fontId="13" fillId="0" borderId="44" xfId="69" applyNumberFormat="1" applyFill="1" applyBorder="1" applyAlignment="1">
      <alignment horizontal="right"/>
    </xf>
    <xf numFmtId="7" fontId="13" fillId="0" borderId="49" xfId="69" applyNumberFormat="1" applyFill="1" applyBorder="1" applyAlignment="1">
      <alignment horizontal="right"/>
    </xf>
    <xf numFmtId="0" fontId="13" fillId="0" borderId="50" xfId="69" applyFill="1" applyBorder="1" applyAlignment="1">
      <alignment vertical="top"/>
    </xf>
    <xf numFmtId="0" fontId="13" fillId="0" borderId="13" xfId="69" applyFill="1" applyBorder="1"/>
    <xf numFmtId="0" fontId="13" fillId="0" borderId="13" xfId="69" applyFill="1" applyBorder="1" applyAlignment="1">
      <alignment horizontal="center"/>
    </xf>
    <xf numFmtId="7" fontId="13" fillId="0" borderId="13" xfId="69" applyNumberFormat="1" applyFill="1" applyBorder="1" applyAlignment="1">
      <alignment horizontal="right"/>
    </xf>
    <xf numFmtId="0" fontId="13" fillId="0" borderId="51" xfId="69" applyFill="1" applyBorder="1" applyAlignment="1">
      <alignment horizontal="right"/>
    </xf>
    <xf numFmtId="164" fontId="13" fillId="0" borderId="0" xfId="73" applyFont="1" applyFill="1" applyAlignment="1">
      <alignment horizontal="right"/>
    </xf>
    <xf numFmtId="1" fontId="41" fillId="0" borderId="28" xfId="69" applyNumberFormat="1" applyFont="1" applyFill="1" applyBorder="1" applyAlignment="1">
      <alignment horizontal="left" vertical="center" wrapText="1"/>
    </xf>
    <xf numFmtId="0" fontId="13" fillId="0" borderId="29" xfId="69" applyFill="1" applyBorder="1" applyAlignment="1">
      <alignment vertical="center" wrapText="1"/>
    </xf>
    <xf numFmtId="1" fontId="42" fillId="0" borderId="41" xfId="69" applyNumberFormat="1" applyFont="1" applyFill="1" applyBorder="1" applyAlignment="1">
      <alignment horizontal="left" vertical="center" wrapText="1"/>
    </xf>
    <xf numFmtId="0" fontId="13" fillId="0" borderId="42" xfId="69" applyFill="1" applyBorder="1" applyAlignment="1">
      <alignment vertical="center" wrapText="1"/>
    </xf>
    <xf numFmtId="0" fontId="13" fillId="0" borderId="45" xfId="69" applyFill="1" applyBorder="1"/>
    <xf numFmtId="0" fontId="13" fillId="0" borderId="46" xfId="69" applyFill="1" applyBorder="1"/>
    <xf numFmtId="7" fontId="13" fillId="0" borderId="47" xfId="69" applyNumberFormat="1" applyFill="1" applyBorder="1" applyAlignment="1">
      <alignment horizontal="center"/>
    </xf>
    <xf numFmtId="0" fontId="13" fillId="0" borderId="48" xfId="69" applyFill="1" applyBorder="1"/>
    <xf numFmtId="1" fontId="14" fillId="0" borderId="0" xfId="69" applyNumberFormat="1" applyFont="1" applyFill="1" applyAlignment="1">
      <alignment horizontal="center" vertical="top"/>
    </xf>
    <xf numFmtId="1" fontId="13" fillId="0" borderId="0" xfId="69" applyNumberFormat="1" applyFill="1" applyAlignment="1">
      <alignment horizontal="center" vertical="top"/>
    </xf>
    <xf numFmtId="1" fontId="39" fillId="0" borderId="23" xfId="69" applyNumberFormat="1" applyFont="1" applyFill="1" applyBorder="1" applyAlignment="1">
      <alignment horizontal="left" vertical="center" wrapText="1"/>
    </xf>
    <xf numFmtId="0" fontId="13" fillId="0" borderId="0" xfId="69" applyFill="1" applyAlignment="1">
      <alignment vertical="center" wrapText="1"/>
    </xf>
    <xf numFmtId="1" fontId="39" fillId="0" borderId="28" xfId="69" applyNumberFormat="1" applyFont="1" applyFill="1" applyBorder="1" applyAlignment="1">
      <alignment horizontal="left" vertical="center" wrapText="1"/>
    </xf>
    <xf numFmtId="1" fontId="39" fillId="0" borderId="32" xfId="69" applyNumberFormat="1" applyFont="1" applyFill="1" applyBorder="1" applyAlignment="1">
      <alignment horizontal="left" vertical="center" wrapText="1"/>
    </xf>
    <xf numFmtId="0" fontId="13" fillId="0" borderId="33" xfId="69" applyFill="1" applyBorder="1" applyAlignment="1">
      <alignment vertical="center" wrapText="1"/>
    </xf>
  </cellXfs>
  <cellStyles count="7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igLine" xfId="26" xr:uid="{00000000-0005-0000-0000-000019000000}"/>
    <cellStyle name="Blank" xfId="27" xr:uid="{00000000-0005-0000-0000-00001A000000}"/>
    <cellStyle name="BLine" xfId="28" xr:uid="{00000000-0005-0000-0000-00001B000000}"/>
    <cellStyle name="C2" xfId="29" xr:uid="{00000000-0005-0000-0000-00001C000000}"/>
    <cellStyle name="C2Sctn" xfId="30" xr:uid="{00000000-0005-0000-0000-00001D000000}"/>
    <cellStyle name="C3" xfId="31" xr:uid="{00000000-0005-0000-0000-00001E000000}"/>
    <cellStyle name="C3Rem" xfId="32" xr:uid="{00000000-0005-0000-0000-00001F000000}"/>
    <cellStyle name="C3Sctn" xfId="33" xr:uid="{00000000-0005-0000-0000-000020000000}"/>
    <cellStyle name="C4" xfId="34" xr:uid="{00000000-0005-0000-0000-000021000000}"/>
    <cellStyle name="C5" xfId="35" xr:uid="{00000000-0005-0000-0000-000022000000}"/>
    <cellStyle name="C6" xfId="36" xr:uid="{00000000-0005-0000-0000-000023000000}"/>
    <cellStyle name="C7" xfId="37" xr:uid="{00000000-0005-0000-0000-000024000000}"/>
    <cellStyle name="C7Create" xfId="38" xr:uid="{00000000-0005-0000-0000-000025000000}"/>
    <cellStyle name="C8" xfId="39" xr:uid="{00000000-0005-0000-0000-000026000000}"/>
    <cellStyle name="C8Sctn" xfId="40" xr:uid="{00000000-0005-0000-0000-000027000000}"/>
    <cellStyle name="Calculation" xfId="41" builtinId="22" customBuiltin="1"/>
    <cellStyle name="Check Cell" xfId="42" builtinId="23" customBuiltin="1"/>
    <cellStyle name="Continued" xfId="43" xr:uid="{00000000-0005-0000-0000-00002A000000}"/>
    <cellStyle name="Currency 2" xfId="73" xr:uid="{D08762DF-369C-43D6-9514-F6F8ADBC25F2}"/>
    <cellStyle name="Explanatory Text" xfId="44" builtinId="53" customBuiltin="1"/>
    <cellStyle name="Good" xfId="45" builtinId="26" customBuiltin="1"/>
    <cellStyle name="Heading 1" xfId="46" builtinId="16" customBuiltin="1"/>
    <cellStyle name="Heading 2" xfId="47" builtinId="17" customBuiltin="1"/>
    <cellStyle name="Heading 3" xfId="48" builtinId="18" customBuiltin="1"/>
    <cellStyle name="Heading 4" xfId="49" builtinId="19" customBuiltin="1"/>
    <cellStyle name="Input" xfId="50" builtinId="20" customBuiltin="1"/>
    <cellStyle name="Linked Cell" xfId="51" builtinId="24" customBuiltin="1"/>
    <cellStyle name="Neutral" xfId="52" builtinId="28" customBuiltin="1"/>
    <cellStyle name="Normal" xfId="0" builtinId="0"/>
    <cellStyle name="Normal 2" xfId="53" xr:uid="{00000000-0005-0000-0000-000035000000}"/>
    <cellStyle name="Normal 2 2" xfId="74" xr:uid="{F2DAA730-886E-4215-8728-09A37B939C62}"/>
    <cellStyle name="Normal 3" xfId="69" xr:uid="{00000000-0005-0000-0000-000036000000}"/>
    <cellStyle name="Normal 3 2" xfId="70" xr:uid="{00000000-0005-0000-0000-000037000000}"/>
    <cellStyle name="Normal 4" xfId="71" xr:uid="{239962EF-43CF-4B36-9850-DA4DA2FEFADD}"/>
    <cellStyle name="Normal 5" xfId="72" xr:uid="{6ED4044E-E2C6-48C8-9210-A95E2FCADD52}"/>
    <cellStyle name="Note" xfId="54" builtinId="10" customBuiltin="1"/>
    <cellStyle name="Null" xfId="55" xr:uid="{00000000-0005-0000-0000-00003B000000}"/>
    <cellStyle name="Output" xfId="56" builtinId="21" customBuiltin="1"/>
    <cellStyle name="Regular" xfId="57" xr:uid="{00000000-0005-0000-0000-00003D000000}"/>
    <cellStyle name="Title" xfId="58" builtinId="15" customBuiltin="1"/>
    <cellStyle name="TitleA" xfId="59" xr:uid="{00000000-0005-0000-0000-00003F000000}"/>
    <cellStyle name="TitleC" xfId="60" xr:uid="{00000000-0005-0000-0000-000040000000}"/>
    <cellStyle name="TitleE8" xfId="61" xr:uid="{00000000-0005-0000-0000-000041000000}"/>
    <cellStyle name="TitleE8x" xfId="62" xr:uid="{00000000-0005-0000-0000-000042000000}"/>
    <cellStyle name="TitleF" xfId="63" xr:uid="{00000000-0005-0000-0000-000043000000}"/>
    <cellStyle name="TitleT" xfId="64" xr:uid="{00000000-0005-0000-0000-000044000000}"/>
    <cellStyle name="TitleYC89" xfId="65" xr:uid="{00000000-0005-0000-0000-000045000000}"/>
    <cellStyle name="TitleZ" xfId="66" xr:uid="{00000000-0005-0000-0000-000046000000}"/>
    <cellStyle name="Total" xfId="67" builtinId="25" customBuiltin="1"/>
    <cellStyle name="Warning Text" xfId="68" builtinId="11" customBuiltin="1"/>
  </cellStyles>
  <dxfs count="132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engineer\ProjectAdmin\Avg%20Unit%20Costs\Avg%20unit%20Costs%20from%202015\Residential\Summ.%20of%20Average%20Unit%20Costs%20from%202015%20Residential%20Project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engineer\ProjectAdmin\Avg%20Unit%20Costs\Avg%20Unit%20Costs%20from%202013\Regional\Summary%20of%20Average%20Unit%20Costs%20from%202013%20Regional%20Projects%20(from%20Tender%20Tabs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ROJECTS\DRAFT\065783\Spread\Cost%20Est\Final%20Cost%20Est%20and%20Form%20B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FMS\22-0107-003\2022%20TBO%20Program%20-%20Reduced%20Co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-2015"/>
      <sheetName val="19-2015"/>
      <sheetName val="23-2015 Form B"/>
      <sheetName val="24-2015 "/>
      <sheetName val="151-2015"/>
      <sheetName val="8-2015"/>
      <sheetName val="152-2015"/>
      <sheetName val="227-2015"/>
      <sheetName val="326-2015"/>
      <sheetName val="3-2015"/>
      <sheetName val="4-2015"/>
      <sheetName val="25-2015 Form B"/>
      <sheetName val="All BO Tabs"/>
      <sheetName val="Summary"/>
      <sheetName val="Sheet2"/>
    </sheetNames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-2013 TenderTab"/>
      <sheetName val="393-2013 Tender Tab"/>
      <sheetName val="490-2013 Tender Tab"/>
      <sheetName val="490 -FORM B - PRICES"/>
      <sheetName val="Analysis Data (inflation)"/>
      <sheetName val="Analysis Data"/>
      <sheetName val="Summary"/>
    </sheetNames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st est"/>
      <sheetName val="Form B"/>
    </sheetNames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_DO NO DELETE"/>
      <sheetName val="AGNES"/>
      <sheetName val="ANDREWSI"/>
      <sheetName val="ANDREWSIIOPT1"/>
      <sheetName val="ANNABELLA"/>
      <sheetName val="ASSINIBOINE"/>
      <sheetName val="BAYTREE"/>
      <sheetName val="BLACKWOOD"/>
      <sheetName val="BREWER"/>
      <sheetName val="CALDWELL"/>
      <sheetName val="CITADEL"/>
      <sheetName val="CRANLEA"/>
      <sheetName val="EDELWEISS"/>
      <sheetName val="FORESTGATE"/>
      <sheetName val="GULLLAKE"/>
      <sheetName val="HARWOODI"/>
      <sheetName val="HARWOODII"/>
      <sheetName val="HAWKESBURRY"/>
      <sheetName val="HILLBERRY"/>
      <sheetName val="HONEYBOURNE"/>
      <sheetName val="KILDONAN"/>
      <sheetName val="KNOX"/>
      <sheetName val="MAKINAK"/>
      <sheetName val="MANDALAY"/>
      <sheetName val="MAYNARD"/>
      <sheetName val="MORTON"/>
      <sheetName val="PRICE"/>
      <sheetName val="RAVENHURST"/>
      <sheetName val="ROSS"/>
      <sheetName val="ROSSMERE"/>
      <sheetName val="SANDCLIFFE"/>
      <sheetName val="SEDGELY"/>
      <sheetName val="SHILLINGSTONE"/>
      <sheetName val="SKOWRON"/>
      <sheetName val="TRUDELLE"/>
      <sheetName val="TRUDELLW"/>
      <sheetName val="WENDILENE"/>
      <sheetName val="WENTWORTHOPT1"/>
      <sheetName val="WORDSWORTH"/>
      <sheetName val="STREET#2"/>
      <sheetName val="END_DO NO DELETE"/>
      <sheetName val="FORM B - PRICES"/>
      <sheetName val="DROP DOWN QTYs"/>
      <sheetName val="PRICE COMPARISONS"/>
      <sheetName val="WENTWORTHOPT2"/>
      <sheetName val="WENTWORTHOPT3"/>
      <sheetName val="ANDREWSIIOPT2"/>
      <sheetName val="ANDREWSIIOPT3"/>
      <sheetName val="2020-Summary"/>
      <sheetName val="Tender Tabs 501&amp;502-2020"/>
    </sheetNames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27D67-1AA1-4A62-94D9-45AC7480B3A6}">
  <sheetPr>
    <tabColor theme="5" tint="-0.249977111117893"/>
  </sheetPr>
  <dimension ref="A1:H105"/>
  <sheetViews>
    <sheetView showZeros="0" tabSelected="1" showOutlineSymbols="0" view="pageBreakPreview" topLeftCell="B1" zoomScale="75" zoomScaleNormal="100" zoomScaleSheetLayoutView="75" workbookViewId="0">
      <pane ySplit="5" topLeftCell="A6" activePane="bottomLeft" state="frozen"/>
      <selection pane="bottomLeft" activeCell="G10" sqref="G10"/>
    </sheetView>
  </sheetViews>
  <sheetFormatPr defaultColWidth="13.5546875" defaultRowHeight="15" x14ac:dyDescent="0.25"/>
  <cols>
    <col min="1" max="1" width="10.33203125" style="23" hidden="1" customWidth="1"/>
    <col min="2" max="2" width="11.33203125" style="5" customWidth="1"/>
    <col min="3" max="3" width="47.33203125" style="2" customWidth="1"/>
    <col min="4" max="4" width="16.44140625" style="14" bestFit="1" customWidth="1"/>
    <col min="5" max="5" width="8.6640625" style="2" customWidth="1"/>
    <col min="6" max="6" width="12.6640625" style="2" customWidth="1"/>
    <col min="7" max="7" width="13.6640625" style="23" bestFit="1" customWidth="1"/>
    <col min="8" max="8" width="18.6640625" style="23" customWidth="1"/>
    <col min="9" max="16384" width="13.5546875" style="2"/>
  </cols>
  <sheetData>
    <row r="1" spans="1:8" ht="15.6" x14ac:dyDescent="0.25">
      <c r="A1" s="1"/>
      <c r="B1" s="123" t="s">
        <v>197</v>
      </c>
      <c r="C1" s="123"/>
      <c r="D1" s="123"/>
      <c r="E1" s="123"/>
      <c r="F1" s="123"/>
      <c r="G1" s="123"/>
      <c r="H1" s="123"/>
    </row>
    <row r="2" spans="1:8" x14ac:dyDescent="0.25">
      <c r="A2" s="3"/>
      <c r="B2" s="124" t="s">
        <v>198</v>
      </c>
      <c r="C2" s="124"/>
      <c r="D2" s="124"/>
      <c r="E2" s="124"/>
      <c r="F2" s="124"/>
      <c r="G2" s="124"/>
      <c r="H2" s="124"/>
    </row>
    <row r="3" spans="1:8" x14ac:dyDescent="0.25">
      <c r="A3" s="4"/>
      <c r="B3" s="5" t="s">
        <v>199</v>
      </c>
      <c r="D3" s="2"/>
      <c r="G3" s="6"/>
      <c r="H3" s="7"/>
    </row>
    <row r="4" spans="1:8" x14ac:dyDescent="0.25">
      <c r="A4" s="8" t="s">
        <v>48</v>
      </c>
      <c r="B4" s="9" t="s">
        <v>30</v>
      </c>
      <c r="C4" s="10" t="s">
        <v>31</v>
      </c>
      <c r="D4" s="11" t="s">
        <v>200</v>
      </c>
      <c r="E4" s="12" t="s">
        <v>32</v>
      </c>
      <c r="F4" s="12" t="s">
        <v>201</v>
      </c>
      <c r="G4" s="13" t="s">
        <v>28</v>
      </c>
      <c r="H4" s="12" t="s">
        <v>33</v>
      </c>
    </row>
    <row r="5" spans="1:8" ht="15.75" customHeight="1" thickBot="1" x14ac:dyDescent="0.3">
      <c r="A5" s="15"/>
      <c r="B5" s="16"/>
      <c r="C5" s="17"/>
      <c r="D5" s="18" t="s">
        <v>202</v>
      </c>
      <c r="E5" s="19"/>
      <c r="F5" s="20" t="s">
        <v>203</v>
      </c>
      <c r="G5" s="21"/>
      <c r="H5" s="22"/>
    </row>
    <row r="6" spans="1:8" ht="9" customHeight="1" thickTop="1" x14ac:dyDescent="0.25">
      <c r="A6" s="24"/>
      <c r="B6" s="25"/>
      <c r="F6" s="26"/>
      <c r="G6" s="4"/>
      <c r="H6" s="27"/>
    </row>
    <row r="7" spans="1:8" s="32" customFormat="1" ht="30" customHeight="1" x14ac:dyDescent="0.25">
      <c r="A7" s="28"/>
      <c r="B7" s="29" t="s">
        <v>108</v>
      </c>
      <c r="C7" s="125" t="s">
        <v>204</v>
      </c>
      <c r="D7" s="126"/>
      <c r="E7" s="126"/>
      <c r="F7" s="30"/>
      <c r="G7" s="28"/>
      <c r="H7" s="31" t="s">
        <v>29</v>
      </c>
    </row>
    <row r="8" spans="1:8" ht="36" customHeight="1" x14ac:dyDescent="0.25">
      <c r="A8" s="24"/>
      <c r="B8" s="29"/>
      <c r="C8" s="33" t="s">
        <v>42</v>
      </c>
      <c r="D8" s="34"/>
      <c r="E8" s="35" t="s">
        <v>29</v>
      </c>
      <c r="F8" s="35" t="s">
        <v>29</v>
      </c>
      <c r="G8" s="24"/>
      <c r="H8" s="36"/>
    </row>
    <row r="9" spans="1:8" s="45" customFormat="1" ht="38.4" customHeight="1" x14ac:dyDescent="0.25">
      <c r="A9" s="37" t="s">
        <v>60</v>
      </c>
      <c r="B9" s="38" t="s">
        <v>43</v>
      </c>
      <c r="C9" s="39" t="s">
        <v>67</v>
      </c>
      <c r="D9" s="40" t="s">
        <v>194</v>
      </c>
      <c r="E9" s="41"/>
      <c r="F9" s="42"/>
      <c r="G9" s="43"/>
      <c r="H9" s="44"/>
    </row>
    <row r="10" spans="1:8" s="45" customFormat="1" ht="30" customHeight="1" x14ac:dyDescent="0.25">
      <c r="A10" s="37" t="s">
        <v>182</v>
      </c>
      <c r="B10" s="46" t="s">
        <v>70</v>
      </c>
      <c r="C10" s="39" t="s">
        <v>205</v>
      </c>
      <c r="D10" s="40" t="s">
        <v>29</v>
      </c>
      <c r="E10" s="41" t="s">
        <v>35</v>
      </c>
      <c r="F10" s="42">
        <v>10</v>
      </c>
      <c r="G10" s="47"/>
      <c r="H10" s="44">
        <f>ROUND(G10*F10,2)</f>
        <v>0</v>
      </c>
    </row>
    <row r="11" spans="1:8" ht="36" customHeight="1" x14ac:dyDescent="0.25">
      <c r="A11" s="24"/>
      <c r="B11" s="29"/>
      <c r="C11" s="48" t="s">
        <v>110</v>
      </c>
      <c r="D11" s="34"/>
      <c r="E11" s="49"/>
      <c r="F11" s="34"/>
      <c r="G11" s="43"/>
      <c r="H11" s="50"/>
    </row>
    <row r="12" spans="1:8" ht="36" customHeight="1" x14ac:dyDescent="0.25">
      <c r="A12" s="51" t="s">
        <v>125</v>
      </c>
      <c r="B12" s="52" t="s">
        <v>39</v>
      </c>
      <c r="C12" s="53" t="s">
        <v>85</v>
      </c>
      <c r="D12" s="54" t="s">
        <v>253</v>
      </c>
      <c r="E12" s="55"/>
      <c r="F12" s="56"/>
      <c r="G12" s="43"/>
      <c r="H12" s="50"/>
    </row>
    <row r="13" spans="1:8" ht="36" customHeight="1" x14ac:dyDescent="0.25">
      <c r="A13" s="57" t="s">
        <v>126</v>
      </c>
      <c r="B13" s="46" t="s">
        <v>70</v>
      </c>
      <c r="C13" s="39" t="s">
        <v>206</v>
      </c>
      <c r="D13" s="58" t="s">
        <v>29</v>
      </c>
      <c r="E13" s="55" t="s">
        <v>34</v>
      </c>
      <c r="F13" s="56">
        <v>20</v>
      </c>
      <c r="G13" s="59"/>
      <c r="H13" s="50">
        <f t="shared" ref="H13:H73" si="0">ROUND(G13*F13,2)</f>
        <v>0</v>
      </c>
    </row>
    <row r="14" spans="1:8" ht="36" customHeight="1" x14ac:dyDescent="0.25">
      <c r="A14" s="57" t="s">
        <v>127</v>
      </c>
      <c r="B14" s="46" t="s">
        <v>71</v>
      </c>
      <c r="C14" s="39" t="s">
        <v>207</v>
      </c>
      <c r="D14" s="40" t="s">
        <v>29</v>
      </c>
      <c r="E14" s="41" t="s">
        <v>34</v>
      </c>
      <c r="F14" s="56">
        <v>120</v>
      </c>
      <c r="G14" s="59"/>
      <c r="H14" s="50">
        <f t="shared" si="0"/>
        <v>0</v>
      </c>
    </row>
    <row r="15" spans="1:8" s="45" customFormat="1" ht="43.95" customHeight="1" x14ac:dyDescent="0.25">
      <c r="A15" s="57" t="s">
        <v>137</v>
      </c>
      <c r="B15" s="38" t="s">
        <v>10</v>
      </c>
      <c r="C15" s="39" t="s">
        <v>102</v>
      </c>
      <c r="D15" s="54" t="s">
        <v>253</v>
      </c>
      <c r="E15" s="55"/>
      <c r="F15" s="56"/>
      <c r="G15" s="43"/>
      <c r="H15" s="50"/>
    </row>
    <row r="16" spans="1:8" s="45" customFormat="1" ht="43.95" customHeight="1" x14ac:dyDescent="0.25">
      <c r="A16" s="60" t="s">
        <v>138</v>
      </c>
      <c r="B16" s="61" t="s">
        <v>70</v>
      </c>
      <c r="C16" s="39" t="s">
        <v>208</v>
      </c>
      <c r="D16" s="58" t="s">
        <v>29</v>
      </c>
      <c r="E16" s="55" t="s">
        <v>34</v>
      </c>
      <c r="F16" s="56">
        <v>20</v>
      </c>
      <c r="G16" s="59"/>
      <c r="H16" s="50">
        <f t="shared" si="0"/>
        <v>0</v>
      </c>
    </row>
    <row r="17" spans="1:8" s="45" customFormat="1" ht="43.95" customHeight="1" x14ac:dyDescent="0.25">
      <c r="A17" s="60" t="s">
        <v>139</v>
      </c>
      <c r="B17" s="61" t="s">
        <v>71</v>
      </c>
      <c r="C17" s="39" t="s">
        <v>209</v>
      </c>
      <c r="D17" s="58" t="s">
        <v>29</v>
      </c>
      <c r="E17" s="55" t="s">
        <v>34</v>
      </c>
      <c r="F17" s="56">
        <v>40</v>
      </c>
      <c r="G17" s="59"/>
      <c r="H17" s="50">
        <f t="shared" si="0"/>
        <v>0</v>
      </c>
    </row>
    <row r="18" spans="1:8" s="45" customFormat="1" ht="43.95" customHeight="1" x14ac:dyDescent="0.25">
      <c r="A18" s="51" t="s">
        <v>128</v>
      </c>
      <c r="B18" s="62" t="s">
        <v>11</v>
      </c>
      <c r="C18" s="39" t="s">
        <v>86</v>
      </c>
      <c r="D18" s="54" t="s">
        <v>253</v>
      </c>
      <c r="E18" s="55"/>
      <c r="F18" s="56"/>
      <c r="G18" s="43"/>
      <c r="H18" s="50"/>
    </row>
    <row r="19" spans="1:8" s="45" customFormat="1" ht="43.95" customHeight="1" x14ac:dyDescent="0.25">
      <c r="A19" s="51" t="s">
        <v>129</v>
      </c>
      <c r="B19" s="61" t="s">
        <v>70</v>
      </c>
      <c r="C19" s="39" t="s">
        <v>210</v>
      </c>
      <c r="D19" s="58" t="s">
        <v>29</v>
      </c>
      <c r="E19" s="55" t="s">
        <v>34</v>
      </c>
      <c r="F19" s="56">
        <v>5</v>
      </c>
      <c r="G19" s="59"/>
      <c r="H19" s="50">
        <f>ROUND(G19*F19,2)</f>
        <v>0</v>
      </c>
    </row>
    <row r="20" spans="1:8" s="45" customFormat="1" ht="43.95" customHeight="1" x14ac:dyDescent="0.25">
      <c r="A20" s="51" t="s">
        <v>130</v>
      </c>
      <c r="B20" s="61" t="s">
        <v>71</v>
      </c>
      <c r="C20" s="39" t="s">
        <v>211</v>
      </c>
      <c r="D20" s="58" t="s">
        <v>29</v>
      </c>
      <c r="E20" s="55" t="s">
        <v>34</v>
      </c>
      <c r="F20" s="56">
        <v>10</v>
      </c>
      <c r="G20" s="59"/>
      <c r="H20" s="50">
        <f t="shared" si="0"/>
        <v>0</v>
      </c>
    </row>
    <row r="21" spans="1:8" s="45" customFormat="1" ht="43.95" customHeight="1" x14ac:dyDescent="0.25">
      <c r="A21" s="51" t="s">
        <v>131</v>
      </c>
      <c r="B21" s="61" t="s">
        <v>72</v>
      </c>
      <c r="C21" s="39" t="s">
        <v>212</v>
      </c>
      <c r="D21" s="58" t="s">
        <v>29</v>
      </c>
      <c r="E21" s="55" t="s">
        <v>34</v>
      </c>
      <c r="F21" s="56">
        <v>20</v>
      </c>
      <c r="G21" s="59"/>
      <c r="H21" s="50">
        <f t="shared" si="0"/>
        <v>0</v>
      </c>
    </row>
    <row r="22" spans="1:8" s="45" customFormat="1" ht="43.95" customHeight="1" x14ac:dyDescent="0.25">
      <c r="A22" s="51" t="s">
        <v>132</v>
      </c>
      <c r="B22" s="61" t="s">
        <v>73</v>
      </c>
      <c r="C22" s="39" t="s">
        <v>213</v>
      </c>
      <c r="D22" s="58" t="s">
        <v>29</v>
      </c>
      <c r="E22" s="55" t="s">
        <v>34</v>
      </c>
      <c r="F22" s="56">
        <v>10</v>
      </c>
      <c r="G22" s="59"/>
      <c r="H22" s="50">
        <f t="shared" si="0"/>
        <v>0</v>
      </c>
    </row>
    <row r="23" spans="1:8" s="45" customFormat="1" ht="43.95" customHeight="1" x14ac:dyDescent="0.25">
      <c r="A23" s="51" t="s">
        <v>133</v>
      </c>
      <c r="B23" s="61" t="s">
        <v>74</v>
      </c>
      <c r="C23" s="39" t="s">
        <v>214</v>
      </c>
      <c r="D23" s="58" t="s">
        <v>29</v>
      </c>
      <c r="E23" s="55" t="s">
        <v>34</v>
      </c>
      <c r="F23" s="56">
        <v>60</v>
      </c>
      <c r="G23" s="59"/>
      <c r="H23" s="50">
        <f t="shared" si="0"/>
        <v>0</v>
      </c>
    </row>
    <row r="24" spans="1:8" s="45" customFormat="1" ht="43.95" customHeight="1" x14ac:dyDescent="0.25">
      <c r="A24" s="51" t="s">
        <v>134</v>
      </c>
      <c r="B24" s="61" t="s">
        <v>75</v>
      </c>
      <c r="C24" s="39" t="s">
        <v>215</v>
      </c>
      <c r="D24" s="58" t="s">
        <v>29</v>
      </c>
      <c r="E24" s="55" t="s">
        <v>34</v>
      </c>
      <c r="F24" s="56">
        <v>100</v>
      </c>
      <c r="G24" s="59"/>
      <c r="H24" s="50">
        <f t="shared" si="0"/>
        <v>0</v>
      </c>
    </row>
    <row r="25" spans="1:8" s="45" customFormat="1" ht="43.95" customHeight="1" x14ac:dyDescent="0.25">
      <c r="A25" s="51" t="s">
        <v>135</v>
      </c>
      <c r="B25" s="63" t="s">
        <v>76</v>
      </c>
      <c r="C25" s="39" t="s">
        <v>216</v>
      </c>
      <c r="D25" s="58" t="s">
        <v>29</v>
      </c>
      <c r="E25" s="55" t="s">
        <v>34</v>
      </c>
      <c r="F25" s="56">
        <v>130</v>
      </c>
      <c r="G25" s="59"/>
      <c r="H25" s="50">
        <f t="shared" si="0"/>
        <v>0</v>
      </c>
    </row>
    <row r="26" spans="1:8" s="45" customFormat="1" ht="43.95" customHeight="1" x14ac:dyDescent="0.25">
      <c r="A26" s="51" t="s">
        <v>136</v>
      </c>
      <c r="B26" s="63" t="s">
        <v>77</v>
      </c>
      <c r="C26" s="39" t="s">
        <v>217</v>
      </c>
      <c r="D26" s="58" t="s">
        <v>29</v>
      </c>
      <c r="E26" s="55" t="s">
        <v>34</v>
      </c>
      <c r="F26" s="56">
        <v>80</v>
      </c>
      <c r="G26" s="59"/>
      <c r="H26" s="50">
        <f t="shared" si="0"/>
        <v>0</v>
      </c>
    </row>
    <row r="27" spans="1:8" s="45" customFormat="1" ht="43.95" customHeight="1" x14ac:dyDescent="0.25">
      <c r="A27" s="60" t="s">
        <v>140</v>
      </c>
      <c r="B27" s="62" t="s">
        <v>21</v>
      </c>
      <c r="C27" s="39" t="s">
        <v>218</v>
      </c>
      <c r="D27" s="54" t="s">
        <v>253</v>
      </c>
      <c r="E27" s="55"/>
      <c r="F27" s="56"/>
      <c r="G27" s="43"/>
      <c r="H27" s="50"/>
    </row>
    <row r="28" spans="1:8" s="45" customFormat="1" ht="43.95" customHeight="1" x14ac:dyDescent="0.25">
      <c r="A28" s="60" t="s">
        <v>141</v>
      </c>
      <c r="B28" s="61" t="s">
        <v>70</v>
      </c>
      <c r="C28" s="39" t="s">
        <v>219</v>
      </c>
      <c r="D28" s="58" t="s">
        <v>29</v>
      </c>
      <c r="E28" s="55" t="s">
        <v>34</v>
      </c>
      <c r="F28" s="56">
        <v>5</v>
      </c>
      <c r="G28" s="59"/>
      <c r="H28" s="50">
        <f t="shared" si="0"/>
        <v>0</v>
      </c>
    </row>
    <row r="29" spans="1:8" s="45" customFormat="1" ht="43.95" customHeight="1" x14ac:dyDescent="0.25">
      <c r="A29" s="60" t="s">
        <v>142</v>
      </c>
      <c r="B29" s="61" t="s">
        <v>71</v>
      </c>
      <c r="C29" s="39" t="s">
        <v>220</v>
      </c>
      <c r="D29" s="58" t="s">
        <v>29</v>
      </c>
      <c r="E29" s="55" t="s">
        <v>34</v>
      </c>
      <c r="F29" s="56">
        <v>5</v>
      </c>
      <c r="G29" s="59"/>
      <c r="H29" s="50">
        <f t="shared" si="0"/>
        <v>0</v>
      </c>
    </row>
    <row r="30" spans="1:8" s="45" customFormat="1" ht="43.95" customHeight="1" x14ac:dyDescent="0.25">
      <c r="A30" s="60" t="s">
        <v>143</v>
      </c>
      <c r="B30" s="61" t="s">
        <v>72</v>
      </c>
      <c r="C30" s="39" t="s">
        <v>221</v>
      </c>
      <c r="D30" s="58" t="s">
        <v>29</v>
      </c>
      <c r="E30" s="55" t="s">
        <v>34</v>
      </c>
      <c r="F30" s="56">
        <v>20</v>
      </c>
      <c r="G30" s="59"/>
      <c r="H30" s="50">
        <f t="shared" si="0"/>
        <v>0</v>
      </c>
    </row>
    <row r="31" spans="1:8" s="45" customFormat="1" ht="43.95" customHeight="1" x14ac:dyDescent="0.25">
      <c r="A31" s="60" t="s">
        <v>144</v>
      </c>
      <c r="B31" s="61" t="s">
        <v>73</v>
      </c>
      <c r="C31" s="39" t="s">
        <v>222</v>
      </c>
      <c r="D31" s="58" t="s">
        <v>29</v>
      </c>
      <c r="E31" s="55" t="s">
        <v>34</v>
      </c>
      <c r="F31" s="56">
        <v>10</v>
      </c>
      <c r="G31" s="59"/>
      <c r="H31" s="50">
        <f t="shared" si="0"/>
        <v>0</v>
      </c>
    </row>
    <row r="32" spans="1:8" s="45" customFormat="1" ht="43.95" customHeight="1" x14ac:dyDescent="0.25">
      <c r="A32" s="60" t="s">
        <v>145</v>
      </c>
      <c r="B32" s="61" t="s">
        <v>74</v>
      </c>
      <c r="C32" s="39" t="s">
        <v>223</v>
      </c>
      <c r="D32" s="58" t="s">
        <v>29</v>
      </c>
      <c r="E32" s="55" t="s">
        <v>34</v>
      </c>
      <c r="F32" s="56">
        <v>20</v>
      </c>
      <c r="G32" s="59"/>
      <c r="H32" s="50">
        <f t="shared" si="0"/>
        <v>0</v>
      </c>
    </row>
    <row r="33" spans="1:8" s="45" customFormat="1" ht="43.95" customHeight="1" x14ac:dyDescent="0.25">
      <c r="A33" s="60" t="s">
        <v>146</v>
      </c>
      <c r="B33" s="61" t="s">
        <v>75</v>
      </c>
      <c r="C33" s="39" t="s">
        <v>224</v>
      </c>
      <c r="D33" s="58" t="s">
        <v>29</v>
      </c>
      <c r="E33" s="55" t="s">
        <v>34</v>
      </c>
      <c r="F33" s="56">
        <v>35</v>
      </c>
      <c r="G33" s="59"/>
      <c r="H33" s="50">
        <f t="shared" si="0"/>
        <v>0</v>
      </c>
    </row>
    <row r="34" spans="1:8" s="45" customFormat="1" ht="43.95" customHeight="1" x14ac:dyDescent="0.25">
      <c r="A34" s="60" t="s">
        <v>147</v>
      </c>
      <c r="B34" s="63" t="s">
        <v>76</v>
      </c>
      <c r="C34" s="39" t="s">
        <v>225</v>
      </c>
      <c r="D34" s="58" t="s">
        <v>29</v>
      </c>
      <c r="E34" s="55" t="s">
        <v>34</v>
      </c>
      <c r="F34" s="56">
        <v>60</v>
      </c>
      <c r="G34" s="59"/>
      <c r="H34" s="50">
        <f t="shared" si="0"/>
        <v>0</v>
      </c>
    </row>
    <row r="35" spans="1:8" s="45" customFormat="1" ht="43.95" customHeight="1" x14ac:dyDescent="0.25">
      <c r="A35" s="60" t="s">
        <v>148</v>
      </c>
      <c r="B35" s="63" t="s">
        <v>77</v>
      </c>
      <c r="C35" s="39" t="s">
        <v>226</v>
      </c>
      <c r="D35" s="58" t="s">
        <v>29</v>
      </c>
      <c r="E35" s="55" t="s">
        <v>34</v>
      </c>
      <c r="F35" s="56">
        <v>25</v>
      </c>
      <c r="G35" s="59"/>
      <c r="H35" s="50">
        <f>ROUND(G35*F35,2)</f>
        <v>0</v>
      </c>
    </row>
    <row r="36" spans="1:8" s="45" customFormat="1" ht="43.95" customHeight="1" x14ac:dyDescent="0.25">
      <c r="A36" s="51" t="s">
        <v>164</v>
      </c>
      <c r="B36" s="52" t="s">
        <v>227</v>
      </c>
      <c r="C36" s="64" t="s">
        <v>165</v>
      </c>
      <c r="D36" s="65" t="s">
        <v>241</v>
      </c>
      <c r="E36" s="66" t="s">
        <v>34</v>
      </c>
      <c r="F36" s="56">
        <v>100</v>
      </c>
      <c r="G36" s="59"/>
      <c r="H36" s="50">
        <f t="shared" si="0"/>
        <v>0</v>
      </c>
    </row>
    <row r="37" spans="1:8" s="45" customFormat="1" ht="43.95" customHeight="1" x14ac:dyDescent="0.25">
      <c r="A37" s="51" t="s">
        <v>166</v>
      </c>
      <c r="B37" s="52" t="s">
        <v>12</v>
      </c>
      <c r="C37" s="64" t="s">
        <v>167</v>
      </c>
      <c r="D37" s="65" t="s">
        <v>241</v>
      </c>
      <c r="E37" s="66" t="s">
        <v>34</v>
      </c>
      <c r="F37" s="56">
        <v>100</v>
      </c>
      <c r="G37" s="59"/>
      <c r="H37" s="50">
        <f t="shared" si="0"/>
        <v>0</v>
      </c>
    </row>
    <row r="38" spans="1:8" s="45" customFormat="1" ht="30" customHeight="1" x14ac:dyDescent="0.25">
      <c r="A38" s="60" t="s">
        <v>61</v>
      </c>
      <c r="B38" s="52" t="s">
        <v>229</v>
      </c>
      <c r="C38" s="53" t="s">
        <v>25</v>
      </c>
      <c r="D38" s="54" t="s">
        <v>230</v>
      </c>
      <c r="E38" s="55"/>
      <c r="F38" s="56"/>
      <c r="G38" s="43"/>
      <c r="H38" s="50"/>
    </row>
    <row r="39" spans="1:8" s="45" customFormat="1" ht="30" customHeight="1" x14ac:dyDescent="0.25">
      <c r="A39" s="60" t="s">
        <v>62</v>
      </c>
      <c r="B39" s="61" t="s">
        <v>70</v>
      </c>
      <c r="C39" s="53" t="s">
        <v>41</v>
      </c>
      <c r="D39" s="58" t="s">
        <v>29</v>
      </c>
      <c r="E39" s="55" t="s">
        <v>37</v>
      </c>
      <c r="F39" s="56">
        <v>800</v>
      </c>
      <c r="G39" s="59"/>
      <c r="H39" s="50">
        <f>ROUND(G39*F39,2)</f>
        <v>0</v>
      </c>
    </row>
    <row r="40" spans="1:8" s="45" customFormat="1" ht="30" customHeight="1" x14ac:dyDescent="0.25">
      <c r="A40" s="60" t="s">
        <v>63</v>
      </c>
      <c r="B40" s="52" t="s">
        <v>13</v>
      </c>
      <c r="C40" s="53" t="s">
        <v>26</v>
      </c>
      <c r="D40" s="54" t="s">
        <v>230</v>
      </c>
      <c r="E40" s="55"/>
      <c r="F40" s="56"/>
      <c r="G40" s="43"/>
      <c r="H40" s="50"/>
    </row>
    <row r="41" spans="1:8" s="45" customFormat="1" ht="30" customHeight="1" x14ac:dyDescent="0.25">
      <c r="A41" s="60" t="s">
        <v>64</v>
      </c>
      <c r="B41" s="67" t="s">
        <v>70</v>
      </c>
      <c r="C41" s="53" t="s">
        <v>40</v>
      </c>
      <c r="D41" s="58" t="s">
        <v>29</v>
      </c>
      <c r="E41" s="55" t="s">
        <v>37</v>
      </c>
      <c r="F41" s="56">
        <v>800</v>
      </c>
      <c r="G41" s="59"/>
      <c r="H41" s="50">
        <f t="shared" si="0"/>
        <v>0</v>
      </c>
    </row>
    <row r="42" spans="1:8" s="45" customFormat="1" ht="43.95" customHeight="1" x14ac:dyDescent="0.25">
      <c r="A42" s="60" t="s">
        <v>149</v>
      </c>
      <c r="B42" s="52" t="s">
        <v>231</v>
      </c>
      <c r="C42" s="53" t="s">
        <v>68</v>
      </c>
      <c r="D42" s="40" t="s">
        <v>254</v>
      </c>
      <c r="E42" s="55"/>
      <c r="F42" s="56"/>
      <c r="G42" s="43"/>
      <c r="H42" s="50"/>
    </row>
    <row r="43" spans="1:8" s="45" customFormat="1" ht="30" customHeight="1" x14ac:dyDescent="0.25">
      <c r="A43" s="60" t="s">
        <v>150</v>
      </c>
      <c r="B43" s="67" t="s">
        <v>70</v>
      </c>
      <c r="C43" s="39" t="s">
        <v>232</v>
      </c>
      <c r="D43" s="58" t="s">
        <v>81</v>
      </c>
      <c r="E43" s="55"/>
      <c r="F43" s="56"/>
      <c r="G43" s="43"/>
      <c r="H43" s="50"/>
    </row>
    <row r="44" spans="1:8" s="45" customFormat="1" ht="30" customHeight="1" x14ac:dyDescent="0.25">
      <c r="A44" s="60" t="s">
        <v>151</v>
      </c>
      <c r="B44" s="68" t="s">
        <v>111</v>
      </c>
      <c r="C44" s="53" t="s">
        <v>112</v>
      </c>
      <c r="D44" s="58"/>
      <c r="E44" s="55" t="s">
        <v>34</v>
      </c>
      <c r="F44" s="56">
        <v>50</v>
      </c>
      <c r="G44" s="59"/>
      <c r="H44" s="50">
        <f t="shared" si="0"/>
        <v>0</v>
      </c>
    </row>
    <row r="45" spans="1:8" s="45" customFormat="1" ht="30" customHeight="1" x14ac:dyDescent="0.25">
      <c r="A45" s="60" t="s">
        <v>152</v>
      </c>
      <c r="B45" s="68" t="s">
        <v>113</v>
      </c>
      <c r="C45" s="53" t="s">
        <v>114</v>
      </c>
      <c r="D45" s="58"/>
      <c r="E45" s="55" t="s">
        <v>34</v>
      </c>
      <c r="F45" s="56">
        <v>300</v>
      </c>
      <c r="G45" s="59"/>
      <c r="H45" s="50">
        <f>ROUND(G45*F45,2)</f>
        <v>0</v>
      </c>
    </row>
    <row r="46" spans="1:8" s="45" customFormat="1" ht="30" customHeight="1" x14ac:dyDescent="0.25">
      <c r="A46" s="60" t="s">
        <v>153</v>
      </c>
      <c r="B46" s="61" t="s">
        <v>71</v>
      </c>
      <c r="C46" s="53" t="s">
        <v>233</v>
      </c>
      <c r="D46" s="58" t="s">
        <v>107</v>
      </c>
      <c r="E46" s="55" t="s">
        <v>34</v>
      </c>
      <c r="F46" s="56">
        <v>5</v>
      </c>
      <c r="G46" s="59"/>
      <c r="H46" s="50">
        <f t="shared" si="0"/>
        <v>0</v>
      </c>
    </row>
    <row r="47" spans="1:8" s="45" customFormat="1" ht="43.95" customHeight="1" x14ac:dyDescent="0.25">
      <c r="A47" s="60" t="s">
        <v>87</v>
      </c>
      <c r="B47" s="52" t="s">
        <v>14</v>
      </c>
      <c r="C47" s="53" t="s">
        <v>83</v>
      </c>
      <c r="D47" s="58" t="s">
        <v>0</v>
      </c>
      <c r="E47" s="55" t="s">
        <v>34</v>
      </c>
      <c r="F47" s="56">
        <v>85</v>
      </c>
      <c r="G47" s="59"/>
      <c r="H47" s="50">
        <f>ROUND(G47*F47,2)</f>
        <v>0</v>
      </c>
    </row>
    <row r="48" spans="1:8" s="45" customFormat="1" ht="30" customHeight="1" x14ac:dyDescent="0.25">
      <c r="A48" s="60" t="s">
        <v>154</v>
      </c>
      <c r="B48" s="52" t="s">
        <v>15</v>
      </c>
      <c r="C48" s="69" t="s">
        <v>24</v>
      </c>
      <c r="D48" s="58" t="s">
        <v>255</v>
      </c>
      <c r="E48" s="55"/>
      <c r="F48" s="56"/>
      <c r="G48" s="43"/>
      <c r="H48" s="50"/>
    </row>
    <row r="49" spans="1:8" s="45" customFormat="1" ht="30" customHeight="1" x14ac:dyDescent="0.25">
      <c r="A49" s="60" t="s">
        <v>155</v>
      </c>
      <c r="B49" s="61" t="s">
        <v>70</v>
      </c>
      <c r="C49" s="69" t="s">
        <v>234</v>
      </c>
      <c r="D49" s="58" t="s">
        <v>115</v>
      </c>
      <c r="E49" s="55"/>
      <c r="F49" s="56"/>
      <c r="G49" s="43"/>
      <c r="H49" s="50"/>
    </row>
    <row r="50" spans="1:8" s="45" customFormat="1" ht="30" customHeight="1" x14ac:dyDescent="0.25">
      <c r="A50" s="60" t="s">
        <v>235</v>
      </c>
      <c r="B50" s="68" t="s">
        <v>111</v>
      </c>
      <c r="C50" s="53" t="s">
        <v>116</v>
      </c>
      <c r="D50" s="58"/>
      <c r="E50" s="55" t="s">
        <v>38</v>
      </c>
      <c r="F50" s="56">
        <v>15</v>
      </c>
      <c r="G50" s="59"/>
      <c r="H50" s="50">
        <f t="shared" si="0"/>
        <v>0</v>
      </c>
    </row>
    <row r="51" spans="1:8" s="45" customFormat="1" ht="30" customHeight="1" x14ac:dyDescent="0.25">
      <c r="A51" s="60" t="s">
        <v>236</v>
      </c>
      <c r="B51" s="68" t="s">
        <v>113</v>
      </c>
      <c r="C51" s="53" t="s">
        <v>117</v>
      </c>
      <c r="D51" s="58"/>
      <c r="E51" s="55" t="s">
        <v>38</v>
      </c>
      <c r="F51" s="56">
        <v>85</v>
      </c>
      <c r="G51" s="59"/>
      <c r="H51" s="50">
        <f t="shared" si="0"/>
        <v>0</v>
      </c>
    </row>
    <row r="52" spans="1:8" s="45" customFormat="1" ht="30" customHeight="1" x14ac:dyDescent="0.25">
      <c r="A52" s="60" t="s">
        <v>183</v>
      </c>
      <c r="B52" s="61" t="s">
        <v>71</v>
      </c>
      <c r="C52" s="69" t="s">
        <v>237</v>
      </c>
      <c r="D52" s="58" t="s">
        <v>82</v>
      </c>
      <c r="E52" s="55" t="s">
        <v>38</v>
      </c>
      <c r="F52" s="56">
        <v>1100</v>
      </c>
      <c r="G52" s="59"/>
      <c r="H52" s="50">
        <f>ROUND(G52*F52,2)</f>
        <v>0</v>
      </c>
    </row>
    <row r="53" spans="1:8" s="45" customFormat="1" ht="30" customHeight="1" x14ac:dyDescent="0.25">
      <c r="A53" s="60" t="s">
        <v>184</v>
      </c>
      <c r="B53" s="61" t="s">
        <v>72</v>
      </c>
      <c r="C53" s="39" t="s">
        <v>238</v>
      </c>
      <c r="D53" s="58" t="s">
        <v>69</v>
      </c>
      <c r="E53" s="55" t="s">
        <v>38</v>
      </c>
      <c r="F53" s="56">
        <v>1300</v>
      </c>
      <c r="G53" s="59"/>
      <c r="H53" s="50">
        <f t="shared" si="0"/>
        <v>0</v>
      </c>
    </row>
    <row r="54" spans="1:8" s="70" customFormat="1" ht="30" customHeight="1" x14ac:dyDescent="0.25">
      <c r="A54" s="60" t="s">
        <v>169</v>
      </c>
      <c r="B54" s="61" t="s">
        <v>73</v>
      </c>
      <c r="C54" s="39" t="s">
        <v>239</v>
      </c>
      <c r="D54" s="58" t="s">
        <v>118</v>
      </c>
      <c r="E54" s="55" t="s">
        <v>38</v>
      </c>
      <c r="F54" s="56">
        <v>200</v>
      </c>
      <c r="G54" s="59"/>
      <c r="H54" s="50">
        <f t="shared" si="0"/>
        <v>0</v>
      </c>
    </row>
    <row r="55" spans="1:8" s="45" customFormat="1" ht="43.95" customHeight="1" x14ac:dyDescent="0.25">
      <c r="A55" s="60" t="s">
        <v>88</v>
      </c>
      <c r="B55" s="52" t="s">
        <v>16</v>
      </c>
      <c r="C55" s="53" t="s">
        <v>27</v>
      </c>
      <c r="D55" s="58" t="s">
        <v>122</v>
      </c>
      <c r="E55" s="55" t="s">
        <v>34</v>
      </c>
      <c r="F55" s="56">
        <v>200</v>
      </c>
      <c r="G55" s="59"/>
      <c r="H55" s="50">
        <f t="shared" si="0"/>
        <v>0</v>
      </c>
    </row>
    <row r="56" spans="1:8" s="45" customFormat="1" ht="43.95" customHeight="1" x14ac:dyDescent="0.25">
      <c r="A56" s="60" t="s">
        <v>89</v>
      </c>
      <c r="B56" s="52" t="s">
        <v>17</v>
      </c>
      <c r="C56" s="53" t="s">
        <v>78</v>
      </c>
      <c r="D56" s="58" t="s">
        <v>185</v>
      </c>
      <c r="F56" s="56"/>
      <c r="G56" s="43"/>
      <c r="H56" s="50"/>
    </row>
    <row r="57" spans="1:8" s="45" customFormat="1" ht="30" customHeight="1" x14ac:dyDescent="0.25">
      <c r="A57" s="60" t="s">
        <v>90</v>
      </c>
      <c r="B57" s="61" t="s">
        <v>70</v>
      </c>
      <c r="C57" s="53" t="s">
        <v>79</v>
      </c>
      <c r="D57" s="58"/>
      <c r="E57" s="55"/>
      <c r="F57" s="56"/>
      <c r="G57" s="43"/>
      <c r="H57" s="50"/>
    </row>
    <row r="58" spans="1:8" s="45" customFormat="1" ht="30" customHeight="1" x14ac:dyDescent="0.25">
      <c r="A58" s="60" t="s">
        <v>91</v>
      </c>
      <c r="B58" s="68" t="s">
        <v>111</v>
      </c>
      <c r="C58" s="53" t="s">
        <v>119</v>
      </c>
      <c r="D58" s="58"/>
      <c r="E58" s="55" t="s">
        <v>36</v>
      </c>
      <c r="F58" s="56">
        <v>6800</v>
      </c>
      <c r="G58" s="59"/>
      <c r="H58" s="50">
        <f>ROUND(G58*F58,2)</f>
        <v>0</v>
      </c>
    </row>
    <row r="59" spans="1:8" s="45" customFormat="1" ht="30" customHeight="1" x14ac:dyDescent="0.25">
      <c r="A59" s="60" t="s">
        <v>92</v>
      </c>
      <c r="B59" s="61" t="s">
        <v>71</v>
      </c>
      <c r="C59" s="53" t="s">
        <v>80</v>
      </c>
      <c r="D59" s="58"/>
      <c r="E59" s="55"/>
      <c r="F59" s="56"/>
      <c r="G59" s="43"/>
      <c r="H59" s="50"/>
    </row>
    <row r="60" spans="1:8" s="45" customFormat="1" ht="30" customHeight="1" x14ac:dyDescent="0.25">
      <c r="A60" s="60" t="s">
        <v>93</v>
      </c>
      <c r="B60" s="68" t="s">
        <v>111</v>
      </c>
      <c r="C60" s="53" t="s">
        <v>119</v>
      </c>
      <c r="D60" s="58"/>
      <c r="E60" s="55" t="s">
        <v>36</v>
      </c>
      <c r="F60" s="56">
        <v>325</v>
      </c>
      <c r="G60" s="59"/>
      <c r="H60" s="50">
        <f t="shared" si="0"/>
        <v>0</v>
      </c>
    </row>
    <row r="61" spans="1:8" s="45" customFormat="1" ht="30" customHeight="1" x14ac:dyDescent="0.25">
      <c r="A61" s="60" t="s">
        <v>94</v>
      </c>
      <c r="B61" s="52" t="s">
        <v>18</v>
      </c>
      <c r="C61" s="53" t="s">
        <v>9</v>
      </c>
      <c r="D61" s="58" t="s">
        <v>170</v>
      </c>
      <c r="E61" s="55"/>
      <c r="F61" s="56"/>
      <c r="G61" s="43"/>
      <c r="H61" s="50"/>
    </row>
    <row r="62" spans="1:8" s="45" customFormat="1" ht="30" customHeight="1" x14ac:dyDescent="0.25">
      <c r="A62" s="60" t="s">
        <v>95</v>
      </c>
      <c r="B62" s="61" t="s">
        <v>70</v>
      </c>
      <c r="C62" s="53" t="s">
        <v>172</v>
      </c>
      <c r="D62" s="58" t="s">
        <v>29</v>
      </c>
      <c r="E62" s="55" t="s">
        <v>34</v>
      </c>
      <c r="F62" s="56">
        <v>2400</v>
      </c>
      <c r="G62" s="59"/>
      <c r="H62" s="50">
        <f t="shared" si="0"/>
        <v>0</v>
      </c>
    </row>
    <row r="63" spans="1:8" s="45" customFormat="1" ht="30" customHeight="1" x14ac:dyDescent="0.25">
      <c r="A63" s="60" t="s">
        <v>100</v>
      </c>
      <c r="B63" s="61" t="s">
        <v>71</v>
      </c>
      <c r="C63" s="53" t="s">
        <v>173</v>
      </c>
      <c r="D63" s="58" t="s">
        <v>29</v>
      </c>
      <c r="E63" s="55" t="s">
        <v>34</v>
      </c>
      <c r="F63" s="56">
        <v>240</v>
      </c>
      <c r="G63" s="59"/>
      <c r="H63" s="50">
        <f t="shared" si="0"/>
        <v>0</v>
      </c>
    </row>
    <row r="64" spans="1:8" s="45" customFormat="1" ht="30" customHeight="1" x14ac:dyDescent="0.25">
      <c r="A64" s="60" t="s">
        <v>101</v>
      </c>
      <c r="B64" s="52" t="s">
        <v>19</v>
      </c>
      <c r="C64" s="53" t="s">
        <v>240</v>
      </c>
      <c r="D64" s="58" t="s">
        <v>256</v>
      </c>
      <c r="E64" s="55"/>
      <c r="F64" s="56"/>
      <c r="G64" s="43"/>
      <c r="H64" s="50"/>
    </row>
    <row r="65" spans="1:8" s="45" customFormat="1" ht="30" customHeight="1" x14ac:dyDescent="0.25">
      <c r="A65" s="57" t="s">
        <v>195</v>
      </c>
      <c r="B65" s="46" t="s">
        <v>70</v>
      </c>
      <c r="C65" s="39" t="s">
        <v>196</v>
      </c>
      <c r="D65" s="40"/>
      <c r="E65" s="41" t="s">
        <v>34</v>
      </c>
      <c r="F65" s="71">
        <v>4000</v>
      </c>
      <c r="G65" s="59"/>
      <c r="H65" s="50">
        <f>ROUND(G65*F65,2)</f>
        <v>0</v>
      </c>
    </row>
    <row r="66" spans="1:8" s="45" customFormat="1" ht="30" customHeight="1" x14ac:dyDescent="0.25">
      <c r="A66" s="60" t="s">
        <v>156</v>
      </c>
      <c r="B66" s="52" t="s">
        <v>20</v>
      </c>
      <c r="C66" s="53" t="s">
        <v>168</v>
      </c>
      <c r="D66" s="58" t="s">
        <v>171</v>
      </c>
      <c r="E66" s="55" t="s">
        <v>37</v>
      </c>
      <c r="F66" s="71">
        <v>5</v>
      </c>
      <c r="G66" s="59"/>
      <c r="H66" s="50">
        <f t="shared" si="0"/>
        <v>0</v>
      </c>
    </row>
    <row r="67" spans="1:8" ht="36" customHeight="1" x14ac:dyDescent="0.25">
      <c r="A67" s="24"/>
      <c r="B67" s="29"/>
      <c r="C67" s="48" t="s">
        <v>44</v>
      </c>
      <c r="D67" s="34"/>
      <c r="E67" s="35"/>
      <c r="F67" s="72"/>
      <c r="G67" s="43"/>
      <c r="H67" s="50"/>
    </row>
    <row r="68" spans="1:8" s="45" customFormat="1" ht="43.95" customHeight="1" x14ac:dyDescent="0.25">
      <c r="A68" s="73" t="s">
        <v>49</v>
      </c>
      <c r="B68" s="52" t="s">
        <v>65</v>
      </c>
      <c r="C68" s="53" t="s">
        <v>157</v>
      </c>
      <c r="D68" s="58" t="s">
        <v>123</v>
      </c>
      <c r="E68" s="55" t="s">
        <v>38</v>
      </c>
      <c r="F68" s="71">
        <v>250</v>
      </c>
      <c r="G68" s="59"/>
      <c r="H68" s="50">
        <f t="shared" si="0"/>
        <v>0</v>
      </c>
    </row>
    <row r="69" spans="1:8" ht="48" customHeight="1" x14ac:dyDescent="0.25">
      <c r="A69" s="24"/>
      <c r="B69" s="29"/>
      <c r="C69" s="48" t="s">
        <v>45</v>
      </c>
      <c r="D69" s="34"/>
      <c r="E69" s="74"/>
      <c r="F69" s="72"/>
      <c r="G69" s="43"/>
      <c r="H69" s="50"/>
    </row>
    <row r="70" spans="1:8" s="77" customFormat="1" ht="43.95" customHeight="1" x14ac:dyDescent="0.25">
      <c r="A70" s="73" t="s">
        <v>1</v>
      </c>
      <c r="B70" s="52" t="s">
        <v>66</v>
      </c>
      <c r="C70" s="75" t="s">
        <v>176</v>
      </c>
      <c r="D70" s="76" t="s">
        <v>177</v>
      </c>
      <c r="E70" s="55"/>
      <c r="F70" s="71"/>
      <c r="G70" s="43"/>
      <c r="H70" s="50"/>
    </row>
    <row r="71" spans="1:8" s="45" customFormat="1" ht="43.95" customHeight="1" x14ac:dyDescent="0.25">
      <c r="A71" s="73" t="s">
        <v>2</v>
      </c>
      <c r="B71" s="61" t="s">
        <v>70</v>
      </c>
      <c r="C71" s="78" t="s">
        <v>186</v>
      </c>
      <c r="D71" s="58"/>
      <c r="E71" s="55" t="s">
        <v>37</v>
      </c>
      <c r="F71" s="71">
        <v>2</v>
      </c>
      <c r="G71" s="59"/>
      <c r="H71" s="50">
        <f t="shared" si="0"/>
        <v>0</v>
      </c>
    </row>
    <row r="72" spans="1:8" s="45" customFormat="1" ht="43.95" customHeight="1" x14ac:dyDescent="0.25">
      <c r="A72" s="73" t="s">
        <v>3</v>
      </c>
      <c r="B72" s="61" t="s">
        <v>71</v>
      </c>
      <c r="C72" s="78" t="s">
        <v>187</v>
      </c>
      <c r="D72" s="58"/>
      <c r="E72" s="55" t="s">
        <v>37</v>
      </c>
      <c r="F72" s="71">
        <v>2</v>
      </c>
      <c r="G72" s="59"/>
      <c r="H72" s="50">
        <f t="shared" si="0"/>
        <v>0</v>
      </c>
    </row>
    <row r="73" spans="1:8" s="45" customFormat="1" ht="43.95" customHeight="1" x14ac:dyDescent="0.25">
      <c r="A73" s="73" t="s">
        <v>4</v>
      </c>
      <c r="B73" s="61" t="s">
        <v>72</v>
      </c>
      <c r="C73" s="78" t="s">
        <v>188</v>
      </c>
      <c r="D73" s="58"/>
      <c r="E73" s="55" t="s">
        <v>37</v>
      </c>
      <c r="F73" s="71">
        <v>2</v>
      </c>
      <c r="G73" s="59"/>
      <c r="H73" s="50">
        <f t="shared" si="0"/>
        <v>0</v>
      </c>
    </row>
    <row r="74" spans="1:8" s="45" customFormat="1" ht="43.95" customHeight="1" x14ac:dyDescent="0.25">
      <c r="A74" s="73" t="s">
        <v>5</v>
      </c>
      <c r="B74" s="61" t="s">
        <v>73</v>
      </c>
      <c r="C74" s="78" t="s">
        <v>189</v>
      </c>
      <c r="D74" s="58"/>
      <c r="E74" s="55" t="s">
        <v>37</v>
      </c>
      <c r="F74" s="71">
        <v>2</v>
      </c>
      <c r="G74" s="59"/>
      <c r="H74" s="50">
        <f t="shared" ref="H74:H94" si="1">ROUND(G74*F74,2)</f>
        <v>0</v>
      </c>
    </row>
    <row r="75" spans="1:8" s="45" customFormat="1" ht="43.95" customHeight="1" x14ac:dyDescent="0.25">
      <c r="A75" s="73" t="s">
        <v>6</v>
      </c>
      <c r="B75" s="61" t="s">
        <v>74</v>
      </c>
      <c r="C75" s="78" t="s">
        <v>190</v>
      </c>
      <c r="D75" s="58"/>
      <c r="E75" s="55" t="s">
        <v>37</v>
      </c>
      <c r="F75" s="71">
        <v>2</v>
      </c>
      <c r="G75" s="59"/>
      <c r="H75" s="50">
        <f t="shared" si="1"/>
        <v>0</v>
      </c>
    </row>
    <row r="76" spans="1:8" s="45" customFormat="1" ht="43.95" customHeight="1" x14ac:dyDescent="0.25">
      <c r="A76" s="73" t="s">
        <v>7</v>
      </c>
      <c r="B76" s="61" t="s">
        <v>75</v>
      </c>
      <c r="C76" s="78" t="s">
        <v>191</v>
      </c>
      <c r="D76" s="58"/>
      <c r="E76" s="55" t="s">
        <v>37</v>
      </c>
      <c r="F76" s="71">
        <v>2</v>
      </c>
      <c r="G76" s="59"/>
      <c r="H76" s="50">
        <f t="shared" si="1"/>
        <v>0</v>
      </c>
    </row>
    <row r="77" spans="1:8" s="45" customFormat="1" ht="43.95" customHeight="1" x14ac:dyDescent="0.25">
      <c r="A77" s="79" t="s">
        <v>174</v>
      </c>
      <c r="B77" s="63" t="s">
        <v>76</v>
      </c>
      <c r="C77" s="78" t="s">
        <v>180</v>
      </c>
      <c r="D77" s="76"/>
      <c r="E77" s="80" t="s">
        <v>37</v>
      </c>
      <c r="F77" s="71">
        <v>2</v>
      </c>
      <c r="G77" s="59"/>
      <c r="H77" s="50">
        <f t="shared" si="1"/>
        <v>0</v>
      </c>
    </row>
    <row r="78" spans="1:8" s="45" customFormat="1" ht="43.95" customHeight="1" x14ac:dyDescent="0.25">
      <c r="A78" s="79" t="s">
        <v>175</v>
      </c>
      <c r="B78" s="63" t="s">
        <v>77</v>
      </c>
      <c r="C78" s="78" t="s">
        <v>179</v>
      </c>
      <c r="D78" s="58" t="s">
        <v>104</v>
      </c>
      <c r="E78" s="80" t="s">
        <v>37</v>
      </c>
      <c r="F78" s="71">
        <v>56</v>
      </c>
      <c r="G78" s="59"/>
      <c r="H78" s="50">
        <f t="shared" si="1"/>
        <v>0</v>
      </c>
    </row>
    <row r="79" spans="1:8" ht="36" customHeight="1" x14ac:dyDescent="0.25">
      <c r="A79" s="24"/>
      <c r="B79" s="29"/>
      <c r="C79" s="48" t="s">
        <v>46</v>
      </c>
      <c r="D79" s="34"/>
      <c r="E79" s="74"/>
      <c r="F79" s="72"/>
      <c r="G79" s="43"/>
      <c r="H79" s="50"/>
    </row>
    <row r="80" spans="1:8" s="45" customFormat="1" ht="43.95" customHeight="1" x14ac:dyDescent="0.25">
      <c r="A80" s="73" t="s">
        <v>50</v>
      </c>
      <c r="B80" s="52" t="s">
        <v>124</v>
      </c>
      <c r="C80" s="78" t="s">
        <v>178</v>
      </c>
      <c r="D80" s="76" t="s">
        <v>177</v>
      </c>
      <c r="E80" s="55" t="s">
        <v>37</v>
      </c>
      <c r="F80" s="71">
        <v>8</v>
      </c>
      <c r="G80" s="59"/>
      <c r="H80" s="50">
        <f t="shared" si="1"/>
        <v>0</v>
      </c>
    </row>
    <row r="81" spans="1:8" s="45" customFormat="1" ht="30" customHeight="1" x14ac:dyDescent="0.25">
      <c r="A81" s="73" t="s">
        <v>51</v>
      </c>
      <c r="B81" s="52" t="s">
        <v>242</v>
      </c>
      <c r="C81" s="78" t="s">
        <v>192</v>
      </c>
      <c r="D81" s="76" t="s">
        <v>177</v>
      </c>
      <c r="E81" s="55"/>
      <c r="F81" s="71"/>
      <c r="G81" s="43"/>
      <c r="H81" s="50">
        <f t="shared" si="1"/>
        <v>0</v>
      </c>
    </row>
    <row r="82" spans="1:8" s="45" customFormat="1" ht="30" customHeight="1" x14ac:dyDescent="0.25">
      <c r="A82" s="73" t="s">
        <v>52</v>
      </c>
      <c r="B82" s="61" t="s">
        <v>70</v>
      </c>
      <c r="C82" s="53" t="s">
        <v>158</v>
      </c>
      <c r="D82" s="58"/>
      <c r="E82" s="55" t="s">
        <v>37</v>
      </c>
      <c r="F82" s="71">
        <v>2</v>
      </c>
      <c r="G82" s="59"/>
      <c r="H82" s="50">
        <f t="shared" si="1"/>
        <v>0</v>
      </c>
    </row>
    <row r="83" spans="1:8" s="45" customFormat="1" ht="30" customHeight="1" x14ac:dyDescent="0.25">
      <c r="A83" s="73" t="s">
        <v>53</v>
      </c>
      <c r="B83" s="61" t="s">
        <v>71</v>
      </c>
      <c r="C83" s="53" t="s">
        <v>159</v>
      </c>
      <c r="D83" s="58"/>
      <c r="E83" s="55" t="s">
        <v>37</v>
      </c>
      <c r="F83" s="71">
        <v>20</v>
      </c>
      <c r="G83" s="59"/>
      <c r="H83" s="50">
        <f t="shared" si="1"/>
        <v>0</v>
      </c>
    </row>
    <row r="84" spans="1:8" s="45" customFormat="1" ht="30" customHeight="1" x14ac:dyDescent="0.25">
      <c r="A84" s="73" t="s">
        <v>54</v>
      </c>
      <c r="B84" s="61" t="s">
        <v>72</v>
      </c>
      <c r="C84" s="53" t="s">
        <v>160</v>
      </c>
      <c r="D84" s="58"/>
      <c r="E84" s="55" t="s">
        <v>37</v>
      </c>
      <c r="F84" s="71">
        <v>2</v>
      </c>
      <c r="G84" s="59"/>
      <c r="H84" s="50">
        <f t="shared" si="1"/>
        <v>0</v>
      </c>
    </row>
    <row r="85" spans="1:8" s="45" customFormat="1" ht="30" customHeight="1" x14ac:dyDescent="0.25">
      <c r="A85" s="73" t="s">
        <v>55</v>
      </c>
      <c r="B85" s="61" t="s">
        <v>73</v>
      </c>
      <c r="C85" s="53" t="s">
        <v>161</v>
      </c>
      <c r="D85" s="58"/>
      <c r="E85" s="55" t="s">
        <v>37</v>
      </c>
      <c r="F85" s="71">
        <v>2</v>
      </c>
      <c r="G85" s="59"/>
      <c r="H85" s="50">
        <f t="shared" si="1"/>
        <v>0</v>
      </c>
    </row>
    <row r="86" spans="1:8" s="45" customFormat="1" ht="30" customHeight="1" x14ac:dyDescent="0.25">
      <c r="A86" s="73" t="s">
        <v>56</v>
      </c>
      <c r="B86" s="52" t="s">
        <v>96</v>
      </c>
      <c r="C86" s="53" t="s">
        <v>105</v>
      </c>
      <c r="D86" s="76" t="s">
        <v>177</v>
      </c>
      <c r="E86" s="55" t="s">
        <v>37</v>
      </c>
      <c r="F86" s="71">
        <v>3</v>
      </c>
      <c r="G86" s="59"/>
      <c r="H86" s="50">
        <f t="shared" si="1"/>
        <v>0</v>
      </c>
    </row>
    <row r="87" spans="1:8" s="45" customFormat="1" ht="30" customHeight="1" x14ac:dyDescent="0.25">
      <c r="A87" s="73" t="s">
        <v>84</v>
      </c>
      <c r="B87" s="52" t="s">
        <v>97</v>
      </c>
      <c r="C87" s="53" t="s">
        <v>106</v>
      </c>
      <c r="D87" s="76" t="s">
        <v>177</v>
      </c>
      <c r="E87" s="55" t="s">
        <v>37</v>
      </c>
      <c r="F87" s="71">
        <v>3</v>
      </c>
      <c r="G87" s="59"/>
      <c r="H87" s="50">
        <f t="shared" si="1"/>
        <v>0</v>
      </c>
    </row>
    <row r="88" spans="1:8" s="45" customFormat="1" ht="43.95" customHeight="1" x14ac:dyDescent="0.25">
      <c r="A88" s="73" t="s">
        <v>8</v>
      </c>
      <c r="B88" s="52" t="s">
        <v>98</v>
      </c>
      <c r="C88" s="78" t="s">
        <v>181</v>
      </c>
      <c r="D88" s="76" t="s">
        <v>177</v>
      </c>
      <c r="E88" s="55" t="s">
        <v>37</v>
      </c>
      <c r="F88" s="71">
        <v>8</v>
      </c>
      <c r="G88" s="59"/>
      <c r="H88" s="50">
        <f t="shared" si="1"/>
        <v>0</v>
      </c>
    </row>
    <row r="89" spans="1:8" s="45" customFormat="1" ht="43.95" customHeight="1" x14ac:dyDescent="0.25">
      <c r="A89" s="73" t="s">
        <v>8</v>
      </c>
      <c r="B89" s="52" t="s">
        <v>99</v>
      </c>
      <c r="C89" s="78" t="s">
        <v>243</v>
      </c>
      <c r="D89" s="58" t="s">
        <v>103</v>
      </c>
      <c r="E89" s="55" t="s">
        <v>37</v>
      </c>
      <c r="F89" s="71">
        <v>15</v>
      </c>
      <c r="G89" s="59"/>
      <c r="H89" s="50">
        <f t="shared" si="1"/>
        <v>0</v>
      </c>
    </row>
    <row r="90" spans="1:8" s="45" customFormat="1" ht="43.95" customHeight="1" x14ac:dyDescent="0.25">
      <c r="A90" s="73" t="s">
        <v>8</v>
      </c>
      <c r="B90" s="52" t="s">
        <v>120</v>
      </c>
      <c r="C90" s="78" t="s">
        <v>244</v>
      </c>
      <c r="D90" s="58" t="s">
        <v>228</v>
      </c>
      <c r="E90" s="55" t="s">
        <v>37</v>
      </c>
      <c r="F90" s="71">
        <v>15</v>
      </c>
      <c r="G90" s="59"/>
      <c r="H90" s="50">
        <f t="shared" si="1"/>
        <v>0</v>
      </c>
    </row>
    <row r="91" spans="1:8" ht="36" customHeight="1" x14ac:dyDescent="0.25">
      <c r="A91" s="24"/>
      <c r="B91" s="29"/>
      <c r="C91" s="48" t="s">
        <v>47</v>
      </c>
      <c r="D91" s="34"/>
      <c r="E91" s="49"/>
      <c r="F91" s="81"/>
      <c r="G91" s="43"/>
      <c r="H91" s="50"/>
    </row>
    <row r="92" spans="1:8" s="45" customFormat="1" ht="30" customHeight="1" x14ac:dyDescent="0.25">
      <c r="A92" s="60" t="s">
        <v>57</v>
      </c>
      <c r="B92" s="52" t="s">
        <v>121</v>
      </c>
      <c r="C92" s="53" t="s">
        <v>22</v>
      </c>
      <c r="D92" s="58" t="s">
        <v>245</v>
      </c>
      <c r="E92" s="55"/>
      <c r="F92" s="56"/>
      <c r="G92" s="43"/>
      <c r="H92" s="50"/>
    </row>
    <row r="93" spans="1:8" s="45" customFormat="1" ht="30" customHeight="1" x14ac:dyDescent="0.25">
      <c r="A93" s="60" t="s">
        <v>58</v>
      </c>
      <c r="B93" s="61" t="s">
        <v>70</v>
      </c>
      <c r="C93" s="53" t="s">
        <v>162</v>
      </c>
      <c r="D93" s="58"/>
      <c r="E93" s="55" t="s">
        <v>34</v>
      </c>
      <c r="F93" s="56">
        <v>100</v>
      </c>
      <c r="G93" s="59"/>
      <c r="H93" s="50">
        <f t="shared" si="1"/>
        <v>0</v>
      </c>
    </row>
    <row r="94" spans="1:8" s="45" customFormat="1" ht="30" customHeight="1" x14ac:dyDescent="0.25">
      <c r="A94" s="60" t="s">
        <v>59</v>
      </c>
      <c r="B94" s="61" t="s">
        <v>71</v>
      </c>
      <c r="C94" s="53" t="s">
        <v>163</v>
      </c>
      <c r="D94" s="58"/>
      <c r="E94" s="55" t="s">
        <v>34</v>
      </c>
      <c r="F94" s="56">
        <v>1850</v>
      </c>
      <c r="G94" s="59"/>
      <c r="H94" s="50">
        <f t="shared" si="1"/>
        <v>0</v>
      </c>
    </row>
    <row r="95" spans="1:8" ht="30" customHeight="1" thickBot="1" x14ac:dyDescent="0.3">
      <c r="A95" s="82"/>
      <c r="B95" s="83" t="str">
        <f>B7</f>
        <v>A</v>
      </c>
      <c r="C95" s="127" t="str">
        <f>C7</f>
        <v>2022 THIN BITUMINOUS OVERLAY PROGRAM - CONTRACT 1 VARIOUS LOCATIONS</v>
      </c>
      <c r="D95" s="116"/>
      <c r="E95" s="116"/>
      <c r="F95" s="84"/>
      <c r="G95" s="82" t="s">
        <v>246</v>
      </c>
      <c r="H95" s="82">
        <f>SUM(H9:H94)</f>
        <v>0</v>
      </c>
    </row>
    <row r="96" spans="1:8" s="32" customFormat="1" ht="30" customHeight="1" thickTop="1" x14ac:dyDescent="0.25">
      <c r="A96" s="28"/>
      <c r="B96" s="85" t="s">
        <v>109</v>
      </c>
      <c r="C96" s="125" t="s">
        <v>247</v>
      </c>
      <c r="D96" s="126"/>
      <c r="E96" s="126"/>
      <c r="F96" s="86"/>
      <c r="G96" s="28"/>
      <c r="H96" s="31"/>
    </row>
    <row r="97" spans="1:8" ht="30" customHeight="1" x14ac:dyDescent="0.25">
      <c r="A97" s="87" t="s">
        <v>193</v>
      </c>
      <c r="B97" s="88" t="s">
        <v>23</v>
      </c>
      <c r="C97" s="89" t="s">
        <v>248</v>
      </c>
      <c r="D97" s="90" t="s">
        <v>249</v>
      </c>
      <c r="E97" s="91" t="s">
        <v>250</v>
      </c>
      <c r="F97" s="71">
        <v>1</v>
      </c>
      <c r="G97" s="92"/>
      <c r="H97" s="50">
        <f>ROUND(G97*F97,2)</f>
        <v>0</v>
      </c>
    </row>
    <row r="98" spans="1:8" s="32" customFormat="1" ht="30" customHeight="1" thickBot="1" x14ac:dyDescent="0.3">
      <c r="A98" s="93"/>
      <c r="B98" s="94" t="str">
        <f>B96</f>
        <v>B</v>
      </c>
      <c r="C98" s="128" t="str">
        <f>C96</f>
        <v>MOBILIZATION /DEMOLIBIZATION</v>
      </c>
      <c r="D98" s="129"/>
      <c r="E98" s="129"/>
      <c r="F98" s="95"/>
      <c r="G98" s="96" t="s">
        <v>246</v>
      </c>
      <c r="H98" s="96">
        <f>H97</f>
        <v>0</v>
      </c>
    </row>
    <row r="99" spans="1:8" ht="36" customHeight="1" thickTop="1" x14ac:dyDescent="0.3">
      <c r="A99" s="97"/>
      <c r="B99" s="98"/>
      <c r="C99" s="99" t="s">
        <v>251</v>
      </c>
      <c r="D99" s="100"/>
      <c r="E99" s="101"/>
      <c r="F99" s="101"/>
      <c r="G99" s="102"/>
      <c r="H99" s="103"/>
    </row>
    <row r="100" spans="1:8" ht="30" customHeight="1" thickBot="1" x14ac:dyDescent="0.3">
      <c r="A100" s="82"/>
      <c r="B100" s="83" t="str">
        <f>B7</f>
        <v>A</v>
      </c>
      <c r="C100" s="115" t="str">
        <f>C7</f>
        <v>2022 THIN BITUMINOUS OVERLAY PROGRAM - CONTRACT 1 VARIOUS LOCATIONS</v>
      </c>
      <c r="D100" s="116"/>
      <c r="E100" s="116"/>
      <c r="F100" s="104"/>
      <c r="G100" s="82" t="s">
        <v>246</v>
      </c>
      <c r="H100" s="82">
        <f>H95</f>
        <v>0</v>
      </c>
    </row>
    <row r="101" spans="1:8" ht="30" customHeight="1" thickTop="1" thickBot="1" x14ac:dyDescent="0.3">
      <c r="A101" s="105"/>
      <c r="B101" s="83" t="str">
        <f>B96</f>
        <v>B</v>
      </c>
      <c r="C101" s="117" t="str">
        <f>C96</f>
        <v>MOBILIZATION /DEMOLIBIZATION</v>
      </c>
      <c r="D101" s="118"/>
      <c r="E101" s="118"/>
      <c r="F101" s="106"/>
      <c r="G101" s="107" t="s">
        <v>246</v>
      </c>
      <c r="H101" s="105">
        <f>H98</f>
        <v>0</v>
      </c>
    </row>
    <row r="102" spans="1:8" ht="37.950000000000003" customHeight="1" thickTop="1" x14ac:dyDescent="0.25">
      <c r="A102" s="24"/>
      <c r="B102" s="119" t="s">
        <v>252</v>
      </c>
      <c r="C102" s="120"/>
      <c r="D102" s="120"/>
      <c r="E102" s="120"/>
      <c r="F102" s="120"/>
      <c r="G102" s="121">
        <f>SUM(H100:H101)</f>
        <v>0</v>
      </c>
      <c r="H102" s="122"/>
    </row>
    <row r="103" spans="1:8" ht="15.9" customHeight="1" x14ac:dyDescent="0.25">
      <c r="A103" s="108"/>
      <c r="B103" s="109"/>
      <c r="C103" s="110"/>
      <c r="D103" s="111"/>
      <c r="E103" s="110"/>
      <c r="F103" s="110"/>
      <c r="G103" s="112"/>
      <c r="H103" s="113"/>
    </row>
    <row r="105" spans="1:8" x14ac:dyDescent="0.25">
      <c r="H105" s="114"/>
    </row>
  </sheetData>
  <sheetProtection algorithmName="SHA-512" hashValue="JfdGO036PR8rFvW/zuFU5Oo93R2M0Zer92Jz4JHsTuzFCdPnIFTdS4b5vwzfHkj5RjB2Vb2tfCjsRZqDSqm1kQ==" saltValue="Hxl93UH90Vd+X/rsp51RsA==" spinCount="100000" sheet="1" objects="1" scenarios="1" selectLockedCells="1"/>
  <mergeCells count="10">
    <mergeCell ref="C100:E100"/>
    <mergeCell ref="C101:E101"/>
    <mergeCell ref="B102:F102"/>
    <mergeCell ref="G102:H102"/>
    <mergeCell ref="B1:H1"/>
    <mergeCell ref="B2:H2"/>
    <mergeCell ref="C7:E7"/>
    <mergeCell ref="C95:E95"/>
    <mergeCell ref="C96:E96"/>
    <mergeCell ref="C98:E98"/>
  </mergeCells>
  <conditionalFormatting sqref="D97 D39 D43:D45">
    <cfRule type="cellIs" dxfId="131" priority="130" stopIfTrue="1" operator="equal">
      <formula>"CW 2130-R11"</formula>
    </cfRule>
    <cfRule type="cellIs" dxfId="130" priority="131" stopIfTrue="1" operator="equal">
      <formula>"CW 3120-R2"</formula>
    </cfRule>
    <cfRule type="cellIs" dxfId="129" priority="132" stopIfTrue="1" operator="equal">
      <formula>"CW 3240-R7"</formula>
    </cfRule>
  </conditionalFormatting>
  <conditionalFormatting sqref="G97">
    <cfRule type="expression" dxfId="128" priority="129">
      <formula>G97&gt;G102*0.05</formula>
    </cfRule>
  </conditionalFormatting>
  <conditionalFormatting sqref="D11">
    <cfRule type="cellIs" dxfId="127" priority="126" stopIfTrue="1" operator="equal">
      <formula>"CW 2130-R11"</formula>
    </cfRule>
    <cfRule type="cellIs" dxfId="126" priority="127" stopIfTrue="1" operator="equal">
      <formula>"CW 3120-R2"</formula>
    </cfRule>
    <cfRule type="cellIs" dxfId="125" priority="128" stopIfTrue="1" operator="equal">
      <formula>"CW 3240-R7"</formula>
    </cfRule>
  </conditionalFormatting>
  <conditionalFormatting sqref="D16">
    <cfRule type="cellIs" dxfId="124" priority="123" stopIfTrue="1" operator="equal">
      <formula>"CW 2130-R11"</formula>
    </cfRule>
    <cfRule type="cellIs" dxfId="123" priority="124" stopIfTrue="1" operator="equal">
      <formula>"CW 3120-R2"</formula>
    </cfRule>
    <cfRule type="cellIs" dxfId="122" priority="125" stopIfTrue="1" operator="equal">
      <formula>"CW 3240-R7"</formula>
    </cfRule>
  </conditionalFormatting>
  <conditionalFormatting sqref="D17">
    <cfRule type="cellIs" dxfId="121" priority="120" stopIfTrue="1" operator="equal">
      <formula>"CW 2130-R11"</formula>
    </cfRule>
    <cfRule type="cellIs" dxfId="120" priority="121" stopIfTrue="1" operator="equal">
      <formula>"CW 3120-R2"</formula>
    </cfRule>
    <cfRule type="cellIs" dxfId="119" priority="122" stopIfTrue="1" operator="equal">
      <formula>"CW 3240-R7"</formula>
    </cfRule>
  </conditionalFormatting>
  <conditionalFormatting sqref="D28:D35">
    <cfRule type="cellIs" dxfId="118" priority="117" stopIfTrue="1" operator="equal">
      <formula>"CW 2130-R11"</formula>
    </cfRule>
    <cfRule type="cellIs" dxfId="117" priority="118" stopIfTrue="1" operator="equal">
      <formula>"CW 3120-R2"</formula>
    </cfRule>
    <cfRule type="cellIs" dxfId="116" priority="119" stopIfTrue="1" operator="equal">
      <formula>"CW 3240-R7"</formula>
    </cfRule>
  </conditionalFormatting>
  <conditionalFormatting sqref="D41">
    <cfRule type="cellIs" dxfId="115" priority="114" stopIfTrue="1" operator="equal">
      <formula>"CW 2130-R11"</formula>
    </cfRule>
    <cfRule type="cellIs" dxfId="114" priority="115" stopIfTrue="1" operator="equal">
      <formula>"CW 3120-R2"</formula>
    </cfRule>
    <cfRule type="cellIs" dxfId="113" priority="116" stopIfTrue="1" operator="equal">
      <formula>"CW 3240-R7"</formula>
    </cfRule>
  </conditionalFormatting>
  <conditionalFormatting sqref="D46">
    <cfRule type="cellIs" dxfId="112" priority="111" stopIfTrue="1" operator="equal">
      <formula>"CW 2130-R11"</formula>
    </cfRule>
    <cfRule type="cellIs" dxfId="111" priority="112" stopIfTrue="1" operator="equal">
      <formula>"CW 3120-R2"</formula>
    </cfRule>
    <cfRule type="cellIs" dxfId="110" priority="113" stopIfTrue="1" operator="equal">
      <formula>"CW 3240-R7"</formula>
    </cfRule>
  </conditionalFormatting>
  <conditionalFormatting sqref="D47">
    <cfRule type="cellIs" dxfId="109" priority="108" stopIfTrue="1" operator="equal">
      <formula>"CW 2130-R11"</formula>
    </cfRule>
    <cfRule type="cellIs" dxfId="108" priority="109" stopIfTrue="1" operator="equal">
      <formula>"CW 3120-R2"</formula>
    </cfRule>
    <cfRule type="cellIs" dxfId="107" priority="110" stopIfTrue="1" operator="equal">
      <formula>"CW 3240-R7"</formula>
    </cfRule>
  </conditionalFormatting>
  <conditionalFormatting sqref="D48">
    <cfRule type="cellIs" dxfId="106" priority="105" stopIfTrue="1" operator="equal">
      <formula>"CW 2130-R11"</formula>
    </cfRule>
    <cfRule type="cellIs" dxfId="105" priority="106" stopIfTrue="1" operator="equal">
      <formula>"CW 3120-R2"</formula>
    </cfRule>
    <cfRule type="cellIs" dxfId="104" priority="107" stopIfTrue="1" operator="equal">
      <formula>"CW 3240-R7"</formula>
    </cfRule>
  </conditionalFormatting>
  <conditionalFormatting sqref="D49:D51 D69">
    <cfRule type="cellIs" dxfId="103" priority="102" stopIfTrue="1" operator="equal">
      <formula>"CW 2130-R11"</formula>
    </cfRule>
    <cfRule type="cellIs" dxfId="102" priority="103" stopIfTrue="1" operator="equal">
      <formula>"CW 3120-R2"</formula>
    </cfRule>
    <cfRule type="cellIs" dxfId="101" priority="104" stopIfTrue="1" operator="equal">
      <formula>"CW 3240-R7"</formula>
    </cfRule>
  </conditionalFormatting>
  <conditionalFormatting sqref="D52">
    <cfRule type="cellIs" dxfId="100" priority="99" stopIfTrue="1" operator="equal">
      <formula>"CW 2130-R11"</formula>
    </cfRule>
    <cfRule type="cellIs" dxfId="99" priority="100" stopIfTrue="1" operator="equal">
      <formula>"CW 3120-R2"</formula>
    </cfRule>
    <cfRule type="cellIs" dxfId="98" priority="101" stopIfTrue="1" operator="equal">
      <formula>"CW 3240-R7"</formula>
    </cfRule>
  </conditionalFormatting>
  <conditionalFormatting sqref="D53">
    <cfRule type="cellIs" dxfId="97" priority="96" stopIfTrue="1" operator="equal">
      <formula>"CW 2130-R11"</formula>
    </cfRule>
    <cfRule type="cellIs" dxfId="96" priority="97" stopIfTrue="1" operator="equal">
      <formula>"CW 3120-R2"</formula>
    </cfRule>
    <cfRule type="cellIs" dxfId="95" priority="98" stopIfTrue="1" operator="equal">
      <formula>"CW 3240-R7"</formula>
    </cfRule>
  </conditionalFormatting>
  <conditionalFormatting sqref="D54">
    <cfRule type="cellIs" dxfId="94" priority="93" stopIfTrue="1" operator="equal">
      <formula>"CW 2130-R11"</formula>
    </cfRule>
    <cfRule type="cellIs" dxfId="93" priority="94" stopIfTrue="1" operator="equal">
      <formula>"CW 3120-R2"</formula>
    </cfRule>
    <cfRule type="cellIs" dxfId="92" priority="95" stopIfTrue="1" operator="equal">
      <formula>"CW 3240-R7"</formula>
    </cfRule>
  </conditionalFormatting>
  <conditionalFormatting sqref="D55:D60">
    <cfRule type="cellIs" dxfId="91" priority="90" stopIfTrue="1" operator="equal">
      <formula>"CW 2130-R11"</formula>
    </cfRule>
    <cfRule type="cellIs" dxfId="90" priority="91" stopIfTrue="1" operator="equal">
      <formula>"CW 3120-R2"</formula>
    </cfRule>
    <cfRule type="cellIs" dxfId="89" priority="92" stopIfTrue="1" operator="equal">
      <formula>"CW 3240-R7"</formula>
    </cfRule>
  </conditionalFormatting>
  <conditionalFormatting sqref="D61:D63">
    <cfRule type="cellIs" dxfId="88" priority="87" stopIfTrue="1" operator="equal">
      <formula>"CW 2130-R11"</formula>
    </cfRule>
    <cfRule type="cellIs" dxfId="87" priority="88" stopIfTrue="1" operator="equal">
      <formula>"CW 3120-R2"</formula>
    </cfRule>
    <cfRule type="cellIs" dxfId="86" priority="89" stopIfTrue="1" operator="equal">
      <formula>"CW 3240-R7"</formula>
    </cfRule>
  </conditionalFormatting>
  <conditionalFormatting sqref="D66">
    <cfRule type="cellIs" dxfId="85" priority="84" stopIfTrue="1" operator="equal">
      <formula>"CW 2130-R11"</formula>
    </cfRule>
    <cfRule type="cellIs" dxfId="84" priority="85" stopIfTrue="1" operator="equal">
      <formula>"CW 3120-R2"</formula>
    </cfRule>
    <cfRule type="cellIs" dxfId="83" priority="86" stopIfTrue="1" operator="equal">
      <formula>"CW 3240-R7"</formula>
    </cfRule>
  </conditionalFormatting>
  <conditionalFormatting sqref="D70">
    <cfRule type="cellIs" dxfId="82" priority="82" stopIfTrue="1" operator="equal">
      <formula>"CW 3120-R2"</formula>
    </cfRule>
    <cfRule type="cellIs" dxfId="81" priority="83" stopIfTrue="1" operator="equal">
      <formula>"CW 3240-R7"</formula>
    </cfRule>
  </conditionalFormatting>
  <conditionalFormatting sqref="D71:D76">
    <cfRule type="cellIs" dxfId="80" priority="79" stopIfTrue="1" operator="equal">
      <formula>"CW 2130-R11"</formula>
    </cfRule>
    <cfRule type="cellIs" dxfId="79" priority="80" stopIfTrue="1" operator="equal">
      <formula>"CW 3120-R2"</formula>
    </cfRule>
    <cfRule type="cellIs" dxfId="78" priority="81" stopIfTrue="1" operator="equal">
      <formula>"CW 3240-R7"</formula>
    </cfRule>
  </conditionalFormatting>
  <conditionalFormatting sqref="D77">
    <cfRule type="cellIs" dxfId="77" priority="76" stopIfTrue="1" operator="equal">
      <formula>"CW 2130-R11"</formula>
    </cfRule>
    <cfRule type="cellIs" dxfId="76" priority="77" stopIfTrue="1" operator="equal">
      <formula>"CW 3120-R2"</formula>
    </cfRule>
    <cfRule type="cellIs" dxfId="75" priority="78" stopIfTrue="1" operator="equal">
      <formula>"CW 3240-R7"</formula>
    </cfRule>
  </conditionalFormatting>
  <conditionalFormatting sqref="D80">
    <cfRule type="cellIs" dxfId="74" priority="73" stopIfTrue="1" operator="equal">
      <formula>"CW 2130-R11"</formula>
    </cfRule>
    <cfRule type="cellIs" dxfId="73" priority="74" stopIfTrue="1" operator="equal">
      <formula>"CW 3120-R2"</formula>
    </cfRule>
    <cfRule type="cellIs" dxfId="72" priority="75" stopIfTrue="1" operator="equal">
      <formula>"CW 3240-R7"</formula>
    </cfRule>
  </conditionalFormatting>
  <conditionalFormatting sqref="D81">
    <cfRule type="cellIs" dxfId="71" priority="70" stopIfTrue="1" operator="equal">
      <formula>"CW 2130-R11"</formula>
    </cfRule>
    <cfRule type="cellIs" dxfId="70" priority="71" stopIfTrue="1" operator="equal">
      <formula>"CW 3120-R2"</formula>
    </cfRule>
    <cfRule type="cellIs" dxfId="69" priority="72" stopIfTrue="1" operator="equal">
      <formula>"CW 3240-R7"</formula>
    </cfRule>
  </conditionalFormatting>
  <conditionalFormatting sqref="D82:D85">
    <cfRule type="cellIs" dxfId="68" priority="67" stopIfTrue="1" operator="equal">
      <formula>"CW 2130-R11"</formula>
    </cfRule>
    <cfRule type="cellIs" dxfId="67" priority="68" stopIfTrue="1" operator="equal">
      <formula>"CW 3120-R2"</formula>
    </cfRule>
    <cfRule type="cellIs" dxfId="66" priority="69" stopIfTrue="1" operator="equal">
      <formula>"CW 3240-R7"</formula>
    </cfRule>
  </conditionalFormatting>
  <conditionalFormatting sqref="D86:D87">
    <cfRule type="cellIs" dxfId="65" priority="64" stopIfTrue="1" operator="equal">
      <formula>"CW 2130-R11"</formula>
    </cfRule>
    <cfRule type="cellIs" dxfId="64" priority="65" stopIfTrue="1" operator="equal">
      <formula>"CW 3120-R2"</formula>
    </cfRule>
    <cfRule type="cellIs" dxfId="63" priority="66" stopIfTrue="1" operator="equal">
      <formula>"CW 3240-R7"</formula>
    </cfRule>
  </conditionalFormatting>
  <conditionalFormatting sqref="D88">
    <cfRule type="cellIs" dxfId="62" priority="61" stopIfTrue="1" operator="equal">
      <formula>"CW 2130-R11"</formula>
    </cfRule>
    <cfRule type="cellIs" dxfId="61" priority="62" stopIfTrue="1" operator="equal">
      <formula>"CW 3120-R2"</formula>
    </cfRule>
    <cfRule type="cellIs" dxfId="60" priority="63" stopIfTrue="1" operator="equal">
      <formula>"CW 3240-R7"</formula>
    </cfRule>
  </conditionalFormatting>
  <conditionalFormatting sqref="D92:D94">
    <cfRule type="cellIs" dxfId="59" priority="58" stopIfTrue="1" operator="equal">
      <formula>"CW 2130-R11"</formula>
    </cfRule>
    <cfRule type="cellIs" dxfId="58" priority="59" stopIfTrue="1" operator="equal">
      <formula>"CW 3120-R2"</formula>
    </cfRule>
    <cfRule type="cellIs" dxfId="57" priority="60" stopIfTrue="1" operator="equal">
      <formula>"CW 3240-R7"</formula>
    </cfRule>
  </conditionalFormatting>
  <conditionalFormatting sqref="D64">
    <cfRule type="cellIs" dxfId="56" priority="55" stopIfTrue="1" operator="equal">
      <formula>"CW 2130-R11"</formula>
    </cfRule>
    <cfRule type="cellIs" dxfId="55" priority="56" stopIfTrue="1" operator="equal">
      <formula>"CW 3120-R2"</formula>
    </cfRule>
    <cfRule type="cellIs" dxfId="54" priority="57" stopIfTrue="1" operator="equal">
      <formula>"CW 3240-R7"</formula>
    </cfRule>
  </conditionalFormatting>
  <conditionalFormatting sqref="D68">
    <cfRule type="cellIs" dxfId="53" priority="52" stopIfTrue="1" operator="equal">
      <formula>"CW 2130-R11"</formula>
    </cfRule>
    <cfRule type="cellIs" dxfId="52" priority="53" stopIfTrue="1" operator="equal">
      <formula>"CW 3120-R2"</formula>
    </cfRule>
    <cfRule type="cellIs" dxfId="51" priority="54" stopIfTrue="1" operator="equal">
      <formula>"CW 3240-R7"</formula>
    </cfRule>
  </conditionalFormatting>
  <conditionalFormatting sqref="D78">
    <cfRule type="cellIs" dxfId="50" priority="49" stopIfTrue="1" operator="equal">
      <formula>"CW 2130-R11"</formula>
    </cfRule>
    <cfRule type="cellIs" dxfId="49" priority="50" stopIfTrue="1" operator="equal">
      <formula>"CW 3120-R2"</formula>
    </cfRule>
    <cfRule type="cellIs" dxfId="48" priority="51" stopIfTrue="1" operator="equal">
      <formula>"CW 3240-R7"</formula>
    </cfRule>
  </conditionalFormatting>
  <conditionalFormatting sqref="D89">
    <cfRule type="cellIs" dxfId="47" priority="46" stopIfTrue="1" operator="equal">
      <formula>"CW 2130-R11"</formula>
    </cfRule>
    <cfRule type="cellIs" dxfId="46" priority="47" stopIfTrue="1" operator="equal">
      <formula>"CW 3120-R2"</formula>
    </cfRule>
    <cfRule type="cellIs" dxfId="45" priority="48" stopIfTrue="1" operator="equal">
      <formula>"CW 3240-R7"</formula>
    </cfRule>
  </conditionalFormatting>
  <conditionalFormatting sqref="D90">
    <cfRule type="cellIs" dxfId="44" priority="43" stopIfTrue="1" operator="equal">
      <formula>"CW 2130-R11"</formula>
    </cfRule>
    <cfRule type="cellIs" dxfId="43" priority="44" stopIfTrue="1" operator="equal">
      <formula>"CW 3120-R2"</formula>
    </cfRule>
    <cfRule type="cellIs" dxfId="42" priority="45" stopIfTrue="1" operator="equal">
      <formula>"CW 3240-R7"</formula>
    </cfRule>
  </conditionalFormatting>
  <conditionalFormatting sqref="D13">
    <cfRule type="cellIs" dxfId="41" priority="40" stopIfTrue="1" operator="equal">
      <formula>"CW 2130-R11"</formula>
    </cfRule>
    <cfRule type="cellIs" dxfId="40" priority="41" stopIfTrue="1" operator="equal">
      <formula>"CW 3120-R2"</formula>
    </cfRule>
    <cfRule type="cellIs" dxfId="39" priority="42" stopIfTrue="1" operator="equal">
      <formula>"CW 3240-R7"</formula>
    </cfRule>
  </conditionalFormatting>
  <conditionalFormatting sqref="D19:D26">
    <cfRule type="cellIs" dxfId="38" priority="37" stopIfTrue="1" operator="equal">
      <formula>"CW 2130-R11"</formula>
    </cfRule>
    <cfRule type="cellIs" dxfId="37" priority="38" stopIfTrue="1" operator="equal">
      <formula>"CW 3120-R2"</formula>
    </cfRule>
    <cfRule type="cellIs" dxfId="36" priority="39" stopIfTrue="1" operator="equal">
      <formula>"CW 3240-R7"</formula>
    </cfRule>
  </conditionalFormatting>
  <conditionalFormatting sqref="D36:D37">
    <cfRule type="cellIs" dxfId="35" priority="34" stopIfTrue="1" operator="equal">
      <formula>"CW 2130-R11"</formula>
    </cfRule>
    <cfRule type="cellIs" dxfId="34" priority="35" stopIfTrue="1" operator="equal">
      <formula>"CW 3120-R2"</formula>
    </cfRule>
    <cfRule type="cellIs" dxfId="33" priority="36" stopIfTrue="1" operator="equal">
      <formula>"CW 3240-R7"</formula>
    </cfRule>
  </conditionalFormatting>
  <conditionalFormatting sqref="D12">
    <cfRule type="cellIs" dxfId="32" priority="31" stopIfTrue="1" operator="equal">
      <formula>"CW 2130-R11"</formula>
    </cfRule>
    <cfRule type="cellIs" dxfId="31" priority="32" stopIfTrue="1" operator="equal">
      <formula>"CW 3120-R2"</formula>
    </cfRule>
    <cfRule type="cellIs" dxfId="30" priority="33" stopIfTrue="1" operator="equal">
      <formula>"CW 3240-R7"</formula>
    </cfRule>
  </conditionalFormatting>
  <conditionalFormatting sqref="D15">
    <cfRule type="cellIs" dxfId="29" priority="28" stopIfTrue="1" operator="equal">
      <formula>"CW 2130-R11"</formula>
    </cfRule>
    <cfRule type="cellIs" dxfId="28" priority="29" stopIfTrue="1" operator="equal">
      <formula>"CW 3120-R2"</formula>
    </cfRule>
    <cfRule type="cellIs" dxfId="27" priority="30" stopIfTrue="1" operator="equal">
      <formula>"CW 3240-R7"</formula>
    </cfRule>
  </conditionalFormatting>
  <conditionalFormatting sqref="D38">
    <cfRule type="cellIs" dxfId="26" priority="25" stopIfTrue="1" operator="equal">
      <formula>"CW 2130-R11"</formula>
    </cfRule>
    <cfRule type="cellIs" dxfId="25" priority="26" stopIfTrue="1" operator="equal">
      <formula>"CW 3120-R2"</formula>
    </cfRule>
    <cfRule type="cellIs" dxfId="24" priority="27" stopIfTrue="1" operator="equal">
      <formula>"CW 3240-R7"</formula>
    </cfRule>
  </conditionalFormatting>
  <conditionalFormatting sqref="D40">
    <cfRule type="cellIs" dxfId="23" priority="22" stopIfTrue="1" operator="equal">
      <formula>"CW 2130-R11"</formula>
    </cfRule>
    <cfRule type="cellIs" dxfId="22" priority="23" stopIfTrue="1" operator="equal">
      <formula>"CW 3120-R2"</formula>
    </cfRule>
    <cfRule type="cellIs" dxfId="21" priority="24" stopIfTrue="1" operator="equal">
      <formula>"CW 3240-R7"</formula>
    </cfRule>
  </conditionalFormatting>
  <conditionalFormatting sqref="D9">
    <cfRule type="cellIs" dxfId="20" priority="19" stopIfTrue="1" operator="equal">
      <formula>"CW 2130-R11"</formula>
    </cfRule>
    <cfRule type="cellIs" dxfId="19" priority="20" stopIfTrue="1" operator="equal">
      <formula>"CW 3120-R2"</formula>
    </cfRule>
    <cfRule type="cellIs" dxfId="18" priority="21" stopIfTrue="1" operator="equal">
      <formula>"CW 3240-R7"</formula>
    </cfRule>
  </conditionalFormatting>
  <conditionalFormatting sqref="D10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14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42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65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18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27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3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3:G14 G16:G17 G19:G26 G28:G37 G39 G41 G44:G47 G50:G55 G58 G60 G62:G63 G65:G66 G68 G71:G78 G80 G82:G90 G10 G93:G94" xr:uid="{CB1BE2AC-B1B1-4129-B0C4-E6A19E0CD5F6}">
      <formula1>IF(G10&gt;=0.01,ROUND(G10,2),0.01)</formula1>
    </dataValidation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97" xr:uid="{F774CF45-DB15-45B1-87D9-F63AA34FA313}">
      <formula1>IF(AND(G97&gt;=0.01,G97&lt;=G102*0.05),ROUND(G97,2),0.01)</formula1>
    </dataValidation>
    <dataValidation type="custom" allowBlank="1" showInputMessage="1" showErrorMessage="1" error="If you can enter a Unit  Price in this cell, pLease contact the Contract Administrator immediately!" sqref="G9 G11:G12 G15 G18 G27 G38 G40 G42:G43 G48:G49 G56:G57 G59 G61 G64 G67 G69:G70 G79 G81 G91:G92" xr:uid="{551B4327-B861-46D6-AD71-65181368327A}">
      <formula1>"isblank(G3)"</formula1>
    </dataValidation>
  </dataValidations>
  <pageMargins left="0.70866141732283472" right="0.70866141732283472" top="0.74803149606299213" bottom="0.74803149606299213" header="0.31496062992125984" footer="0.31496062992125984"/>
  <pageSetup scale="68" orientation="portrait" r:id="rId1"/>
  <headerFooter alignWithMargins="0">
    <oddHeader>&amp;L&amp;"Arial,Regular"The City of Winnipeg
Tender No. 357-2022
&amp;R&amp;"Arial,Regular"Bid Submission
&amp;P of &amp;N</oddHeader>
    <oddFooter xml:space="preserve">&amp;R                    </oddFooter>
  </headerFooter>
  <rowBreaks count="4" manualBreakCount="4">
    <brk id="26" max="16383" man="1"/>
    <brk id="47" max="16383" man="1"/>
    <brk id="68" max="16383" man="1"/>
    <brk id="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FORM B - PRICES</vt:lpstr>
      <vt:lpstr>'FORM B - PRICES'!Print_Area</vt:lpstr>
      <vt:lpstr>'FORM B - PRICES'!Print_Titles</vt:lpstr>
      <vt:lpstr>'FORM B - PRICES'!XEVERYTHING</vt:lpstr>
      <vt:lpstr>'FORM B - PRICES'!XITEMS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</dc:creator>
  <dc:description>Checked June 1, 2022
by C. Humbert
File Size: 32.0 KB</dc:description>
  <cp:lastModifiedBy>Windows User</cp:lastModifiedBy>
  <cp:lastPrinted>2022-06-01T14:56:47Z</cp:lastPrinted>
  <dcterms:created xsi:type="dcterms:W3CDTF">2000-01-26T18:56:05Z</dcterms:created>
  <dcterms:modified xsi:type="dcterms:W3CDTF">2022-06-01T14:58:42Z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