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013-2022\WORK IN PROGRESS\1013-2022\"/>
    </mc:Choice>
  </mc:AlternateContent>
  <xr:revisionPtr revIDLastSave="0" documentId="13_ncr:1_{1E0C43EE-6BB9-4064-952D-19B71F8BFBD7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0PAGE_1_OF_13">'[1]FORM B; PRICES'!#REF!</definedName>
    <definedName name="_12TENDER_SUBMISSI" localSheetId="1">'[2]FORM B - PRICES'!#REF!</definedName>
    <definedName name="_12TENDER_SUBMISSI">'[1]FORM B; PRICES'!#REF!</definedName>
    <definedName name="_1PAGE_1_OF_13" localSheetId="1">'By Section'!#REF!</definedName>
    <definedName name="_20TENDER_NO._181">'[1]FORM B; PRICES'!#REF!</definedName>
    <definedName name="_30TENDER_SUBMISSI">'[1]FORM B; PRICES'!#REF!</definedName>
    <definedName name="_4PAGE_1_OF_13" localSheetId="1">'[2]FORM B - PRICES'!#REF!</definedName>
    <definedName name="_4PAGE_1_OF_13">'[1]FORM B; PRICES'!#REF!</definedName>
    <definedName name="_5TENDER_NO._181" localSheetId="1">'By Section'!#REF!</definedName>
    <definedName name="_8TENDER_NO._181" localSheetId="1">'[2]FORM B - PRICES'!#REF!</definedName>
    <definedName name="_8TENDER_NO._181">'[1]FORM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'[1]FORM B; PRICES'!#REF!</definedName>
    <definedName name="_xlnm.Print_Area" localSheetId="1">'By Section'!$A$6:$G$59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'[1]FORM B; PRICES'!#REF!</definedName>
    <definedName name="TESTHEAD" localSheetId="1">'By Section'!#REF!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Section'!$A$1:$IU$52</definedName>
    <definedName name="XEverything">#REF!</definedName>
    <definedName name="XITEMS" localSheetId="1">'By Section'!$A$7:$IU$52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5" l="1"/>
  <c r="G37" i="15"/>
  <c r="G38" i="15"/>
  <c r="G39" i="15"/>
  <c r="G40" i="15"/>
  <c r="G42" i="15"/>
  <c r="G44" i="15"/>
  <c r="G45" i="15"/>
  <c r="G46" i="15"/>
  <c r="G47" i="15"/>
  <c r="G48" i="15"/>
  <c r="G49" i="15"/>
  <c r="G18" i="15"/>
  <c r="G20" i="15"/>
  <c r="G21" i="15"/>
  <c r="G22" i="15"/>
  <c r="G23" i="15"/>
  <c r="G24" i="15"/>
  <c r="G25" i="15"/>
  <c r="G26" i="15"/>
  <c r="G27" i="15"/>
  <c r="G28" i="15"/>
  <c r="G29" i="15"/>
  <c r="G30" i="15"/>
  <c r="G51" i="15" l="1"/>
  <c r="G31" i="15"/>
  <c r="G8" i="15" l="1"/>
  <c r="G50" i="15"/>
  <c r="G35" i="15"/>
  <c r="G17" i="15"/>
  <c r="G16" i="15"/>
  <c r="G15" i="15"/>
  <c r="G13" i="15"/>
  <c r="G9" i="15" l="1"/>
  <c r="G10" i="15" l="1"/>
  <c r="G55" i="15" l="1"/>
  <c r="G32" i="15" l="1"/>
  <c r="G52" i="15"/>
  <c r="A36" i="15"/>
  <c r="A48" i="15" s="1"/>
  <c r="A49" i="15" s="1"/>
  <c r="A50" i="15" s="1"/>
  <c r="A14" i="15"/>
  <c r="A19" i="15" s="1"/>
  <c r="A9" i="15"/>
  <c r="G56" i="15" l="1"/>
  <c r="G57" i="15"/>
  <c r="A55" i="15"/>
  <c r="B55" i="15"/>
  <c r="A56" i="15"/>
  <c r="B56" i="15"/>
  <c r="A57" i="15"/>
  <c r="B57" i="15"/>
  <c r="F58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<sst xmlns="http://schemas.openxmlformats.org/spreadsheetml/2006/main" count="177" uniqueCount="71">
  <si>
    <t>(See "Prices" clause in tender document)</t>
  </si>
  <si>
    <t>UNIT PRICES</t>
  </si>
  <si>
    <t>each</t>
  </si>
  <si>
    <t>Lump Sum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</si>
  <si>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</si>
  <si>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</si>
  <si>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</si>
  <si>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</si>
  <si>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</si>
  <si>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</si>
  <si>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</si>
  <si>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</si>
  <si>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</si>
  <si>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</si>
  <si>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</si>
  <si>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</si>
  <si>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Subtotal:</t>
  </si>
  <si>
    <t>Section B</t>
  </si>
  <si>
    <t>B</t>
  </si>
  <si>
    <t>Section C</t>
  </si>
  <si>
    <t>C</t>
  </si>
  <si>
    <t>SUMMARY</t>
  </si>
  <si>
    <t>Section Subtotal</t>
  </si>
  <si>
    <t xml:space="preserve">TOTAL BID PRICE (GST extra)                                                                              (in figures)                                             </t>
  </si>
  <si>
    <t>E15</t>
  </si>
  <si>
    <t>E12</t>
  </si>
  <si>
    <t>E19</t>
  </si>
  <si>
    <t>$   -</t>
  </si>
  <si>
    <t>Mobilization and Demobilization</t>
  </si>
  <si>
    <t>Traffic and Pedestrian Control</t>
  </si>
  <si>
    <t>Scarification of Bridge Deck</t>
  </si>
  <si>
    <t>Concrete Removals</t>
  </si>
  <si>
    <t>i)</t>
  </si>
  <si>
    <t>Bridge Deck Concrete Removals</t>
  </si>
  <si>
    <t>E13</t>
  </si>
  <si>
    <t>ii)</t>
  </si>
  <si>
    <t>Structural Approach Slab Concrete Removals</t>
  </si>
  <si>
    <t>iii)</t>
  </si>
  <si>
    <t>On Grade Approach Slab Concrete Removals</t>
  </si>
  <si>
    <t>Supply and Place High Performance Concrete</t>
  </si>
  <si>
    <t>E14</t>
  </si>
  <si>
    <r>
      <t>m</t>
    </r>
    <r>
      <rPr>
        <vertAlign val="superscript"/>
        <sz val="10"/>
        <rFont val="Arial"/>
        <family val="2"/>
      </rPr>
      <t>3</t>
    </r>
  </si>
  <si>
    <t>Concrete Repairs</t>
  </si>
  <si>
    <t>iv)</t>
  </si>
  <si>
    <t>v)</t>
  </si>
  <si>
    <t>m</t>
  </si>
  <si>
    <t>Type 2 Barrier Repairs</t>
  </si>
  <si>
    <t>Type 3 Barrier Repairs</t>
  </si>
  <si>
    <t>Type 4 Barrier Repairs</t>
  </si>
  <si>
    <t>Supply and Placement of Anodes</t>
  </si>
  <si>
    <t>vi)</t>
  </si>
  <si>
    <t>Typical Delamination Repairs</t>
  </si>
  <si>
    <r>
      <t>m</t>
    </r>
    <r>
      <rPr>
        <vertAlign val="superscript"/>
        <sz val="10"/>
        <rFont val="Arial"/>
        <family val="2"/>
      </rPr>
      <t>2</t>
    </r>
  </si>
  <si>
    <t>Hot-Poured Rubberized Waterproofing Membrane Complete with Protection Board</t>
  </si>
  <si>
    <t>Construction of Asphalt Concrete Overlay</t>
  </si>
  <si>
    <t>tonne</t>
  </si>
  <si>
    <t>On Grade Approach Slab Renewal</t>
  </si>
  <si>
    <t>Joint Renewals</t>
  </si>
  <si>
    <t>E20</t>
  </si>
  <si>
    <t>Bridge Expansion Joint Seal Replacements</t>
  </si>
  <si>
    <t>E3, CW1120, CW1130</t>
  </si>
  <si>
    <t>Main Street Southbound Bridge over Assiniboine River - B104 SB</t>
  </si>
  <si>
    <t>Mobilization/Demobilization &amp; Traffic and Pedestrian Control</t>
  </si>
  <si>
    <t>E4, E6, CW1130</t>
  </si>
  <si>
    <t>E11, E9</t>
  </si>
  <si>
    <t>E16, CW3410-R12</t>
  </si>
  <si>
    <t>E18, CW3230, E13</t>
  </si>
  <si>
    <t>vii)</t>
  </si>
  <si>
    <t>Type 1B Barrier Repairs</t>
  </si>
  <si>
    <t>Type 1A Barrier Repairs</t>
  </si>
  <si>
    <t>Norwood Soutbound Bridge over Red River - B103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</si>
</sst>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  <numFmt numFmtId="177" formatCode="#,##0.0"/>
  </numFmts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  <xf numFmtId="0" fontId="21" fillId="24" borderId="0"/>
  </cellStyleXfs>
  <cellXfs count="114">
    <xf numFmtId="0" fontId="0" fillId="0" borderId="0" xfId="0"/>
    <xf numFmtId="0" fontId="42" fillId="24" borderId="0" xfId="114"/>
    <xf numFmtId="0" fontId="42" fillId="24" borderId="0" xfId="114" applyAlignment="1">
      <alignment horizontal="right"/>
    </xf>
    <xf numFmtId="0" fontId="42" fillId="24" borderId="0" xfId="114" applyAlignment="1">
      <alignment horizontal="center"/>
    </xf>
    <xf numFmtId="0" fontId="42" fillId="24" borderId="0" xfId="114" applyAlignment="1">
      <alignment vertical="top"/>
    </xf>
    <xf numFmtId="0" fontId="42" fillId="24" borderId="18" xfId="114" applyBorder="1" applyAlignment="1">
      <alignment horizontal="right"/>
    </xf>
    <xf numFmtId="0" fontId="42" fillId="24" borderId="14" xfId="114" applyBorder="1"/>
    <xf numFmtId="0" fontId="42" fillId="24" borderId="14" xfId="114" applyBorder="1" applyAlignment="1">
      <alignment horizontal="center"/>
    </xf>
    <xf numFmtId="0" fontId="42" fillId="24" borderId="15" xfId="114" applyBorder="1" applyAlignment="1">
      <alignment vertical="top"/>
    </xf>
    <xf numFmtId="0" fontId="42" fillId="24" borderId="0" xfId="114" applyAlignment="1">
      <alignment vertical="center"/>
    </xf>
    <xf numFmtId="0" fontId="42" fillId="24" borderId="0" xfId="114" applyAlignment="1">
      <alignment horizontal="centerContinuous" vertical="center"/>
    </xf>
    <xf numFmtId="0" fontId="37" fillId="24" borderId="0" xfId="114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164" fontId="2" fillId="0" borderId="10" xfId="115" applyNumberFormat="1" applyBorder="1"/>
    <xf numFmtId="0" fontId="26" fillId="24" borderId="32" xfId="114" applyFont="1" applyBorder="1" applyAlignment="1">
      <alignment horizontal="center" vertical="center"/>
    </xf>
    <xf numFmtId="0" fontId="2" fillId="24" borderId="41" xfId="114" applyFont="1" applyBorder="1" applyAlignment="1">
      <alignment vertical="top"/>
    </xf>
    <xf numFmtId="0" fontId="1" fillId="24" borderId="40" xfId="114" applyFont="1" applyBorder="1" applyAlignment="1">
      <alignment horizontal="centerContinuous"/>
    </xf>
    <xf numFmtId="0" fontId="2" fillId="24" borderId="40" xfId="114" applyFont="1" applyBorder="1" applyAlignment="1">
      <alignment horizontal="centerContinuous"/>
    </xf>
    <xf numFmtId="0" fontId="42" fillId="24" borderId="46" xfId="114" applyBorder="1" applyAlignment="1">
      <alignment horizontal="right"/>
    </xf>
    <xf numFmtId="0" fontId="2" fillId="24" borderId="39" xfId="114" applyFont="1" applyBorder="1" applyAlignment="1">
      <alignment horizontal="right"/>
    </xf>
    <xf numFmtId="0" fontId="2" fillId="24" borderId="36" xfId="114" applyFont="1" applyBorder="1" applyAlignment="1">
      <alignment horizontal="right" vertical="center"/>
    </xf>
    <xf numFmtId="1" fontId="44" fillId="24" borderId="54" xfId="111" applyNumberFormat="1" applyFont="1" applyBorder="1" applyAlignment="1">
      <alignment vertical="center" wrapText="1"/>
    </xf>
    <xf numFmtId="0" fontId="2" fillId="24" borderId="0" xfId="114" applyFont="1"/>
    <xf numFmtId="2" fontId="2" fillId="24" borderId="0" xfId="114" applyNumberFormat="1" applyFont="1"/>
    <xf numFmtId="0" fontId="2" fillId="24" borderId="21" xfId="114" applyFont="1" applyBorder="1" applyAlignment="1">
      <alignment horizontal="center"/>
    </xf>
    <xf numFmtId="0" fontId="2" fillId="24" borderId="24" xfId="114" applyFont="1" applyBorder="1" applyAlignment="1">
      <alignment horizontal="right"/>
    </xf>
    <xf numFmtId="0" fontId="43" fillId="24" borderId="0" xfId="114" applyFont="1" applyAlignment="1">
      <alignment horizontal="centerContinuous" vertical="center"/>
    </xf>
    <xf numFmtId="0" fontId="36" fillId="24" borderId="0" xfId="114" applyFont="1" applyAlignment="1">
      <alignment horizontal="center" vertical="center"/>
    </xf>
    <xf numFmtId="175" fontId="2" fillId="24" borderId="20" xfId="114" applyNumberFormat="1" applyFont="1" applyBorder="1" applyAlignment="1" applyProtection="1">
      <alignment horizontal="right"/>
      <protection locked="0"/>
    </xf>
    <xf numFmtId="175" fontId="2" fillId="24" borderId="51" xfId="114" applyNumberFormat="1" applyFont="1" applyBorder="1" applyAlignment="1" applyProtection="1">
      <alignment horizontal="right"/>
      <protection locked="0"/>
    </xf>
    <xf numFmtId="175" fontId="39" fillId="24" borderId="0" xfId="114" applyNumberFormat="1" applyFont="1" applyAlignment="1">
      <alignment horizontal="centerContinuous" vertical="center"/>
    </xf>
    <xf numFmtId="175" fontId="40" fillId="24" borderId="0" xfId="114" applyNumberFormat="1" applyFont="1" applyAlignment="1">
      <alignment horizontal="centerContinuous" vertical="center"/>
    </xf>
    <xf numFmtId="175" fontId="2" fillId="24" borderId="0" xfId="114" applyNumberFormat="1" applyFont="1" applyAlignment="1">
      <alignment vertical="center"/>
    </xf>
    <xf numFmtId="175" fontId="2" fillId="24" borderId="55" xfId="114" applyNumberFormat="1" applyFont="1" applyBorder="1" applyAlignment="1">
      <alignment horizontal="right"/>
    </xf>
    <xf numFmtId="175" fontId="2" fillId="24" borderId="40" xfId="114" applyNumberFormat="1" applyFont="1" applyBorder="1" applyAlignment="1">
      <alignment horizontal="centerContinuous"/>
    </xf>
    <xf numFmtId="175" fontId="2" fillId="24" borderId="0" xfId="114" applyNumberFormat="1" applyFont="1" applyAlignment="1">
      <alignment horizontal="right" vertical="center"/>
    </xf>
    <xf numFmtId="175" fontId="2" fillId="24" borderId="32" xfId="114" applyNumberFormat="1" applyFont="1" applyBorder="1" applyAlignment="1">
      <alignment horizontal="right"/>
    </xf>
    <xf numFmtId="175" fontId="42" fillId="24" borderId="14" xfId="114" applyNumberFormat="1" applyBorder="1" applyAlignment="1">
      <alignment horizontal="right"/>
    </xf>
    <xf numFmtId="175" fontId="42" fillId="24" borderId="0" xfId="114" applyNumberFormat="1" applyAlignment="1">
      <alignment horizontal="right"/>
    </xf>
    <xf numFmtId="175" fontId="2" fillId="24" borderId="49" xfId="114" applyNumberFormat="1" applyFont="1" applyBorder="1" applyAlignment="1" applyProtection="1">
      <alignment horizontal="right"/>
      <protection locked="0"/>
    </xf>
    <xf numFmtId="164" fontId="2" fillId="0" borderId="10" xfId="115" applyNumberFormat="1" applyBorder="1" applyAlignment="1">
      <alignment horizontal="right"/>
    </xf>
    <xf numFmtId="0" fontId="2" fillId="0" borderId="20" xfId="116" applyBorder="1" applyAlignment="1" applyProtection="1">
      <alignment wrapText="1"/>
    </xf>
    <xf numFmtId="0" fontId="2" fillId="0" borderId="20" xfId="116" applyBorder="1" applyAlignment="1" applyProtection="1">
      <alignment horizontal="center" wrapText="1"/>
    </xf>
    <xf numFmtId="0" fontId="2" fillId="0" borderId="19" xfId="116" applyBorder="1" applyAlignment="1" applyProtection="1">
      <alignment horizontal="center" wrapText="1"/>
    </xf>
    <xf numFmtId="3" fontId="2" fillId="0" borderId="19" xfId="116" applyNumberFormat="1" applyBorder="1" applyAlignment="1" applyProtection="1">
      <alignment horizontal="center"/>
    </xf>
    <xf numFmtId="1" fontId="2" fillId="24" borderId="20" xfId="114" applyNumberFormat="1" applyFont="1" applyBorder="1" applyProtection="1"/>
    <xf numFmtId="1" fontId="2" fillId="24" borderId="20" xfId="114" applyNumberFormat="1" applyFont="1" applyBorder="1" applyAlignment="1" applyProtection="1">
      <alignment horizontal="center"/>
    </xf>
    <xf numFmtId="176" fontId="2" fillId="24" borderId="20" xfId="114" applyNumberFormat="1" applyFont="1" applyBorder="1" applyAlignment="1" applyProtection="1">
      <alignment horizontal="center"/>
    </xf>
    <xf numFmtId="1" fontId="2" fillId="0" borderId="19" xfId="116" applyNumberFormat="1" applyBorder="1" applyAlignment="1" applyProtection="1">
      <alignment horizontal="center"/>
    </xf>
    <xf numFmtId="176" fontId="2" fillId="0" borderId="19" xfId="116" applyNumberFormat="1" applyBorder="1" applyAlignment="1" applyProtection="1">
      <alignment horizontal="center"/>
    </xf>
    <xf numFmtId="1" fontId="2" fillId="0" borderId="49" xfId="116" applyNumberFormat="1" applyBorder="1" applyAlignment="1" applyProtection="1">
      <alignment horizontal="center"/>
    </xf>
    <xf numFmtId="176" fontId="2" fillId="0" borderId="49" xfId="116" applyNumberFormat="1" applyBorder="1" applyAlignment="1" applyProtection="1">
      <alignment horizontal="center"/>
    </xf>
    <xf numFmtId="175" fontId="2" fillId="24" borderId="50" xfId="114" applyNumberFormat="1" applyFont="1" applyBorder="1" applyAlignment="1" applyProtection="1">
      <alignment horizontal="right"/>
    </xf>
    <xf numFmtId="4" fontId="2" fillId="24" borderId="33" xfId="114" applyNumberFormat="1" applyFont="1" applyBorder="1" applyAlignment="1" applyProtection="1">
      <alignment horizontal="right"/>
    </xf>
    <xf numFmtId="175" fontId="2" fillId="24" borderId="33" xfId="114" applyNumberFormat="1" applyFont="1" applyBorder="1" applyAlignment="1" applyProtection="1">
      <alignment horizontal="right"/>
    </xf>
    <xf numFmtId="0" fontId="2" fillId="0" borderId="19" xfId="116" applyBorder="1" applyAlignment="1" applyProtection="1">
      <alignment wrapText="1"/>
    </xf>
    <xf numFmtId="1" fontId="44" fillId="24" borderId="52" xfId="111" applyNumberFormat="1" applyFont="1" applyBorder="1" applyAlignment="1" applyProtection="1">
      <alignment vertical="center" wrapText="1"/>
    </xf>
    <xf numFmtId="177" fontId="2" fillId="0" borderId="19" xfId="116" applyNumberFormat="1" applyBorder="1" applyAlignment="1" applyProtection="1">
      <alignment horizontal="center"/>
    </xf>
    <xf numFmtId="7" fontId="2" fillId="24" borderId="32" xfId="114" applyNumberFormat="1" applyFont="1" applyBorder="1" applyAlignment="1" applyProtection="1">
      <alignment horizontal="right"/>
    </xf>
    <xf numFmtId="0" fontId="26" fillId="24" borderId="56" xfId="114" applyFont="1" applyBorder="1" applyAlignment="1">
      <alignment horizontal="center" vertical="center"/>
    </xf>
    <xf numFmtId="0" fontId="26" fillId="24" borderId="59" xfId="114" applyFont="1" applyBorder="1" applyAlignment="1">
      <alignment horizontal="center" vertical="center"/>
    </xf>
    <xf numFmtId="175" fontId="2" fillId="24" borderId="55" xfId="114" applyNumberFormat="1" applyFont="1" applyBorder="1" applyAlignment="1" applyProtection="1">
      <alignment horizontal="right"/>
    </xf>
    <xf numFmtId="175" fontId="2" fillId="24" borderId="23" xfId="114" applyNumberFormat="1" applyFont="1" applyBorder="1" applyAlignment="1" applyProtection="1">
      <alignment horizontal="center"/>
    </xf>
    <xf numFmtId="175" fontId="2" fillId="24" borderId="26" xfId="114" applyNumberFormat="1" applyFont="1" applyBorder="1" applyAlignment="1" applyProtection="1">
      <alignment horizontal="right"/>
    </xf>
    <xf numFmtId="175" fontId="42" fillId="24" borderId="46" xfId="114" applyNumberFormat="1" applyBorder="1" applyAlignment="1" applyProtection="1">
      <alignment horizontal="right"/>
    </xf>
    <xf numFmtId="1" fontId="42" fillId="24" borderId="0" xfId="114" applyNumberFormat="1" applyAlignment="1" applyProtection="1">
      <alignment horizontal="centerContinuous" vertical="top"/>
    </xf>
    <xf numFmtId="0" fontId="2" fillId="24" borderId="0" xfId="114" applyFont="1" applyAlignment="1" applyProtection="1">
      <alignment vertical="top"/>
    </xf>
    <xf numFmtId="0" fontId="2" fillId="24" borderId="21" xfId="114" applyFont="1" applyBorder="1" applyAlignment="1" applyProtection="1">
      <alignment horizontal="center" vertical="top"/>
    </xf>
    <xf numFmtId="0" fontId="2" fillId="24" borderId="24" xfId="114" applyFont="1" applyBorder="1" applyAlignment="1" applyProtection="1">
      <alignment vertical="top"/>
    </xf>
    <xf numFmtId="0" fontId="26" fillId="24" borderId="56" xfId="114" applyFont="1" applyBorder="1" applyAlignment="1" applyProtection="1">
      <alignment horizontal="center" vertical="center"/>
    </xf>
    <xf numFmtId="164" fontId="2" fillId="0" borderId="10" xfId="115" applyNumberFormat="1" applyBorder="1" applyProtection="1"/>
    <xf numFmtId="164" fontId="2" fillId="0" borderId="57" xfId="115" applyNumberFormat="1" applyBorder="1" applyProtection="1"/>
    <xf numFmtId="0" fontId="26" fillId="24" borderId="60" xfId="114" applyFont="1" applyBorder="1" applyAlignment="1" applyProtection="1">
      <alignment horizontal="center" vertical="center"/>
    </xf>
    <xf numFmtId="0" fontId="2" fillId="24" borderId="22" xfId="114" applyFont="1" applyBorder="1" applyAlignment="1" applyProtection="1">
      <alignment horizontal="center"/>
    </xf>
    <xf numFmtId="0" fontId="2" fillId="24" borderId="25" xfId="114" applyFont="1" applyBorder="1" applyProtection="1"/>
    <xf numFmtId="0" fontId="2" fillId="24" borderId="23" xfId="114" applyFont="1" applyBorder="1" applyAlignment="1" applyProtection="1">
      <alignment horizontal="center"/>
    </xf>
    <xf numFmtId="0" fontId="2" fillId="24" borderId="26" xfId="114" applyFont="1" applyBorder="1" applyAlignment="1" applyProtection="1">
      <alignment horizontal="center"/>
    </xf>
    <xf numFmtId="175" fontId="44" fillId="24" borderId="53" xfId="111" applyNumberFormat="1" applyFont="1" applyBorder="1" applyAlignment="1" applyProtection="1">
      <alignment vertical="center" wrapText="1"/>
    </xf>
    <xf numFmtId="1" fontId="44" fillId="24" borderId="53" xfId="111" applyNumberFormat="1" applyFont="1" applyBorder="1" applyAlignment="1" applyProtection="1">
      <alignment vertical="center" wrapText="1"/>
    </xf>
    <xf numFmtId="0" fontId="2" fillId="24" borderId="26" xfId="114" applyFont="1" applyBorder="1" applyProtection="1"/>
    <xf numFmtId="0" fontId="2" fillId="24" borderId="0" xfId="114" applyFont="1" applyProtection="1"/>
    <xf numFmtId="0" fontId="2" fillId="24" borderId="21" xfId="114" applyFont="1" applyBorder="1" applyAlignment="1" applyProtection="1">
      <alignment horizontal="center"/>
    </xf>
    <xf numFmtId="0" fontId="2" fillId="24" borderId="24" xfId="114" applyFont="1" applyBorder="1" applyAlignment="1" applyProtection="1">
      <alignment horizontal="center"/>
    </xf>
    <xf numFmtId="175" fontId="2" fillId="24" borderId="20" xfId="114" applyNumberFormat="1" applyFont="1" applyBorder="1" applyAlignment="1" applyProtection="1">
      <alignment horizontal="right"/>
    </xf>
    <xf numFmtId="0" fontId="1" fillId="24" borderId="45" xfId="114" applyFont="1" applyBorder="1" applyAlignment="1" applyProtection="1"/>
    <xf numFmtId="0" fontId="2" fillId="24" borderId="44" xfId="114" applyFont="1" applyBorder="1" applyAlignment="1" applyProtection="1"/>
    <xf numFmtId="0" fontId="2" fillId="24" borderId="43" xfId="114" applyFont="1" applyBorder="1" applyAlignment="1" applyProtection="1"/>
    <xf numFmtId="1" fontId="44" fillId="24" borderId="48" xfId="111" applyNumberFormat="1" applyFont="1" applyBorder="1" applyAlignment="1" applyProtection="1">
      <alignment horizontal="left" vertical="center" wrapText="1"/>
    </xf>
    <xf numFmtId="0" fontId="2" fillId="24" borderId="47" xfId="111" applyFont="1" applyBorder="1" applyAlignment="1" applyProtection="1">
      <alignment vertical="center" wrapText="1"/>
    </xf>
    <xf numFmtId="1" fontId="44" fillId="24" borderId="52" xfId="111" applyNumberFormat="1" applyFont="1" applyBorder="1" applyAlignment="1">
      <alignment horizontal="left" vertical="center" wrapText="1"/>
    </xf>
    <xf numFmtId="1" fontId="44" fillId="24" borderId="53" xfId="111" applyNumberFormat="1" applyFont="1" applyBorder="1" applyAlignment="1">
      <alignment horizontal="left" vertical="center" wrapText="1"/>
    </xf>
    <xf numFmtId="1" fontId="44" fillId="24" borderId="54" xfId="111" applyNumberFormat="1" applyFont="1" applyBorder="1" applyAlignment="1">
      <alignment horizontal="left" vertical="center" wrapText="1"/>
    </xf>
    <xf numFmtId="0" fontId="45" fillId="24" borderId="58" xfId="114" applyFont="1" applyBorder="1" applyAlignment="1"/>
    <xf numFmtId="0" fontId="45" fillId="24" borderId="44" xfId="114" applyFont="1" applyBorder="1" applyAlignment="1"/>
    <xf numFmtId="0" fontId="45" fillId="24" borderId="0" xfId="114" applyFont="1" applyBorder="1" applyAlignment="1"/>
    <xf numFmtId="0" fontId="45" fillId="24" borderId="43" xfId="114" applyFont="1" applyBorder="1" applyAlignment="1"/>
    <xf numFmtId="0" fontId="26" fillId="24" borderId="0" xfId="114" applyFont="1" applyAlignment="1"/>
    <xf numFmtId="0" fontId="26" fillId="24" borderId="42" xfId="114" applyFont="1" applyBorder="1" applyAlignment="1"/>
    <xf numFmtId="0" fontId="42" fillId="24" borderId="16" xfId="114" applyBorder="1" applyAlignment="1"/>
    <xf numFmtId="0" fontId="42" fillId="24" borderId="17" xfId="114" applyBorder="1" applyAlignment="1"/>
    <xf numFmtId="7" fontId="42" fillId="24" borderId="27" xfId="114" applyNumberFormat="1" applyBorder="1" applyAlignment="1" applyProtection="1">
      <alignment horizontal="center"/>
    </xf>
    <xf numFmtId="0" fontId="42" fillId="24" borderId="28" xfId="114" applyBorder="1" applyAlignment="1" applyProtection="1"/>
    <xf numFmtId="1" fontId="27" fillId="24" borderId="31" xfId="114" applyNumberFormat="1" applyFont="1" applyBorder="1" applyAlignment="1" applyProtection="1">
      <alignment horizontal="left" vertical="center" wrapText="1"/>
    </xf>
    <xf numFmtId="0" fontId="2" fillId="24" borderId="30" xfId="114" applyFont="1" applyBorder="1" applyAlignment="1" applyProtection="1">
      <alignment vertical="center" wrapText="1"/>
    </xf>
    <xf numFmtId="0" fontId="2" fillId="24" borderId="29" xfId="114" applyFont="1" applyBorder="1" applyAlignment="1" applyProtection="1">
      <alignment vertical="center" wrapText="1"/>
    </xf>
    <xf numFmtId="0" fontId="1" fillId="24" borderId="38" xfId="114" applyFont="1" applyBorder="1" applyAlignment="1">
      <alignment vertical="center"/>
    </xf>
    <xf numFmtId="0" fontId="2" fillId="24" borderId="37" xfId="114" applyFont="1" applyBorder="1" applyAlignment="1">
      <alignment vertical="center"/>
    </xf>
    <xf numFmtId="1" fontId="44" fillId="24" borderId="35" xfId="114" applyNumberFormat="1" applyFont="1" applyBorder="1" applyAlignment="1">
      <alignment horizontal="left" vertical="center" wrapText="1"/>
    </xf>
    <xf numFmtId="0" fontId="2" fillId="24" borderId="34" xfId="114" applyFont="1" applyBorder="1" applyAlignment="1">
      <alignment vertical="center" wrapText="1"/>
    </xf>
    <xf numFmtId="1" fontId="44" fillId="24" borderId="48" xfId="111" applyNumberFormat="1" applyFont="1" applyBorder="1" applyAlignment="1">
      <alignment horizontal="left" vertical="center" wrapText="1"/>
    </xf>
    <xf numFmtId="0" fontId="2" fillId="24" borderId="47" xfId="111" applyFont="1" applyBorder="1" applyAlignment="1">
      <alignment vertical="center" wrapText="1"/>
    </xf>
    <xf numFmtId="1" fontId="27" fillId="24" borderId="35" xfId="114" applyNumberFormat="1" applyFont="1" applyBorder="1" applyAlignment="1" applyProtection="1">
      <alignment horizontal="left" vertical="center" wrapText="1"/>
    </xf>
    <xf numFmtId="0" fontId="2" fillId="24" borderId="34" xfId="114" applyFont="1" applyBorder="1" applyAlignment="1" applyProtection="1">
      <alignment vertical="center" wrapText="1"/>
    </xf>
    <xf numFmtId="0" fontId="2" fillId="24" borderId="33" xfId="114" applyFont="1" applyBorder="1" applyAlignment="1" applyProtection="1">
      <alignment vertical="center"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6 2" xfId="117" xr:uid="{12B86B01-038D-4FD0-99FC-B514F6722729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pageSetUpPr autoPageBreaks="0"/>
  </sheetPr>
  <dimension ref="A1:G59"/>
  <sheetViews>
    <sheetView tabSelected="1" showOutlineSymbols="0" zoomScaleNormal="100" zoomScaleSheetLayoutView="75" zoomScalePageLayoutView="70" workbookViewId="0">
      <selection activeCell="F9" sqref="F9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5.140625" style="38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12" t="s">
        <v>4</v>
      </c>
      <c r="B1" s="11"/>
      <c r="C1" s="26"/>
      <c r="D1" s="11"/>
      <c r="E1" s="11"/>
      <c r="F1" s="30"/>
      <c r="G1" s="11"/>
    </row>
    <row r="2" spans="1:7" x14ac:dyDescent="0.2">
      <c r="A2" s="65"/>
      <c r="B2" s="10"/>
      <c r="C2" s="27" t="s">
        <v>0</v>
      </c>
      <c r="D2" s="10"/>
      <c r="E2" s="10"/>
      <c r="F2" s="31"/>
      <c r="G2" s="10"/>
    </row>
    <row r="3" spans="1:7" x14ac:dyDescent="0.2">
      <c r="A3" s="66" t="s">
        <v>1</v>
      </c>
      <c r="B3" s="22"/>
      <c r="C3" s="22"/>
      <c r="D3" s="80"/>
      <c r="E3" s="22"/>
      <c r="F3" s="32"/>
      <c r="G3" s="23"/>
    </row>
    <row r="4" spans="1:7" x14ac:dyDescent="0.2">
      <c r="A4" s="67" t="s">
        <v>5</v>
      </c>
      <c r="B4" s="73" t="s">
        <v>6</v>
      </c>
      <c r="C4" s="81" t="s">
        <v>7</v>
      </c>
      <c r="D4" s="75" t="s">
        <v>8</v>
      </c>
      <c r="E4" s="75" t="s">
        <v>9</v>
      </c>
      <c r="F4" s="62" t="s">
        <v>10</v>
      </c>
      <c r="G4" s="24" t="s">
        <v>11</v>
      </c>
    </row>
    <row r="5" spans="1:7" ht="15.75" thickBot="1" x14ac:dyDescent="0.25">
      <c r="A5" s="68"/>
      <c r="B5" s="74"/>
      <c r="C5" s="82" t="s">
        <v>12</v>
      </c>
      <c r="D5" s="79"/>
      <c r="E5" s="76" t="s">
        <v>13</v>
      </c>
      <c r="F5" s="63"/>
      <c r="G5" s="25"/>
    </row>
    <row r="6" spans="1:7" ht="30" customHeight="1" thickTop="1" thickBot="1" x14ac:dyDescent="0.25">
      <c r="A6" s="84" t="s">
        <v>14</v>
      </c>
      <c r="B6" s="85"/>
      <c r="C6" s="85"/>
      <c r="D6" s="85"/>
      <c r="E6" s="86"/>
      <c r="F6" s="64"/>
      <c r="G6" s="18"/>
    </row>
    <row r="7" spans="1:7" s="9" customFormat="1" ht="30" customHeight="1" thickTop="1" x14ac:dyDescent="0.2">
      <c r="A7" s="69" t="s">
        <v>15</v>
      </c>
      <c r="B7" s="56" t="s">
        <v>62</v>
      </c>
      <c r="C7" s="78"/>
      <c r="D7" s="78"/>
      <c r="E7" s="78"/>
      <c r="F7" s="77"/>
      <c r="G7" s="21"/>
    </row>
    <row r="8" spans="1:7" ht="25.5" x14ac:dyDescent="0.2">
      <c r="A8" s="70">
        <v>1</v>
      </c>
      <c r="B8" s="55" t="s">
        <v>28</v>
      </c>
      <c r="C8" s="43" t="s">
        <v>60</v>
      </c>
      <c r="D8" s="43" t="s">
        <v>3</v>
      </c>
      <c r="E8" s="44">
        <v>1</v>
      </c>
      <c r="F8" s="39" t="s">
        <v>27</v>
      </c>
      <c r="G8" s="52" t="str">
        <f>IF(OR(ISTEXT(F8),ISBLANK(F8)), "$   - ",ROUND(E8*F8,2))</f>
        <v xml:space="preserve">$   - </v>
      </c>
    </row>
    <row r="9" spans="1:7" ht="25.5" x14ac:dyDescent="0.2">
      <c r="A9" s="71">
        <f>A8+1</f>
        <v>2</v>
      </c>
      <c r="B9" s="41" t="s">
        <v>29</v>
      </c>
      <c r="C9" s="42" t="s">
        <v>63</v>
      </c>
      <c r="D9" s="43" t="s">
        <v>3</v>
      </c>
      <c r="E9" s="44">
        <v>1</v>
      </c>
      <c r="F9" s="39" t="s">
        <v>27</v>
      </c>
      <c r="G9" s="52" t="str">
        <f t="shared" ref="G9" si="0">IF(OR(ISTEXT(F9),ISBLANK(F9)), "$   - ",ROUND(E9*F9,2))</f>
        <v xml:space="preserve">$   - </v>
      </c>
    </row>
    <row r="10" spans="1:7" ht="15.75" thickBot="1" x14ac:dyDescent="0.25">
      <c r="A10" s="72" t="s">
        <v>15</v>
      </c>
      <c r="B10" s="87"/>
      <c r="C10" s="88"/>
      <c r="D10" s="88"/>
      <c r="E10" s="88"/>
      <c r="F10" s="61" t="s">
        <v>16</v>
      </c>
      <c r="G10" s="54">
        <f>SUM(G8:G9)</f>
        <v>0</v>
      </c>
    </row>
    <row r="11" spans="1:7" ht="30" customHeight="1" thickTop="1" thickBot="1" x14ac:dyDescent="0.25">
      <c r="A11" s="96" t="s">
        <v>17</v>
      </c>
      <c r="B11" s="96"/>
      <c r="C11" s="96"/>
      <c r="D11" s="96"/>
      <c r="E11" s="96"/>
      <c r="F11" s="96"/>
      <c r="G11" s="97"/>
    </row>
    <row r="12" spans="1:7" s="9" customFormat="1" ht="30" customHeight="1" thickTop="1" x14ac:dyDescent="0.2">
      <c r="A12" s="59" t="s">
        <v>18</v>
      </c>
      <c r="B12" s="89" t="s">
        <v>70</v>
      </c>
      <c r="C12" s="90"/>
      <c r="D12" s="90"/>
      <c r="E12" s="90"/>
      <c r="F12" s="90"/>
      <c r="G12" s="91"/>
    </row>
    <row r="13" spans="1:7" ht="25.5" x14ac:dyDescent="0.2">
      <c r="A13" s="13">
        <v>3</v>
      </c>
      <c r="B13" s="41" t="s">
        <v>30</v>
      </c>
      <c r="C13" s="42" t="s">
        <v>64</v>
      </c>
      <c r="D13" s="43" t="s">
        <v>3</v>
      </c>
      <c r="E13" s="44">
        <v>1</v>
      </c>
      <c r="F13" s="39" t="s">
        <v>27</v>
      </c>
      <c r="G13" s="52" t="str">
        <f t="shared" ref="G13:G30" si="1">IF(OR(ISTEXT(F13),ISBLANK(F13)), "$   - ",ROUND(E13*F13,2))</f>
        <v xml:space="preserve">$   - </v>
      </c>
    </row>
    <row r="14" spans="1:7" x14ac:dyDescent="0.2">
      <c r="A14" s="13">
        <f>A13+1</f>
        <v>4</v>
      </c>
      <c r="B14" s="41" t="s">
        <v>31</v>
      </c>
      <c r="C14" s="42" t="s">
        <v>25</v>
      </c>
      <c r="D14" s="45"/>
      <c r="E14" s="46"/>
      <c r="F14" s="83"/>
      <c r="G14" s="52"/>
    </row>
    <row r="15" spans="1:7" ht="25.5" x14ac:dyDescent="0.2">
      <c r="A15" s="40" t="s">
        <v>32</v>
      </c>
      <c r="B15" s="41" t="s">
        <v>33</v>
      </c>
      <c r="C15" s="42"/>
      <c r="D15" s="43" t="s">
        <v>3</v>
      </c>
      <c r="E15" s="44">
        <v>1</v>
      </c>
      <c r="F15" s="28" t="s">
        <v>27</v>
      </c>
      <c r="G15" s="52" t="str">
        <f t="shared" si="1"/>
        <v xml:space="preserve">$   - </v>
      </c>
    </row>
    <row r="16" spans="1:7" ht="25.5" x14ac:dyDescent="0.2">
      <c r="A16" s="40" t="s">
        <v>35</v>
      </c>
      <c r="B16" s="41" t="s">
        <v>36</v>
      </c>
      <c r="C16" s="42"/>
      <c r="D16" s="43" t="s">
        <v>3</v>
      </c>
      <c r="E16" s="44">
        <v>1</v>
      </c>
      <c r="F16" s="28" t="s">
        <v>27</v>
      </c>
      <c r="G16" s="52" t="str">
        <f t="shared" si="1"/>
        <v xml:space="preserve">$   - </v>
      </c>
    </row>
    <row r="17" spans="1:7" ht="25.5" x14ac:dyDescent="0.2">
      <c r="A17" s="40" t="s">
        <v>37</v>
      </c>
      <c r="B17" s="41" t="s">
        <v>38</v>
      </c>
      <c r="C17" s="42"/>
      <c r="D17" s="43" t="s">
        <v>3</v>
      </c>
      <c r="E17" s="44">
        <v>1</v>
      </c>
      <c r="F17" s="28" t="s">
        <v>27</v>
      </c>
      <c r="G17" s="52" t="str">
        <f t="shared" si="1"/>
        <v xml:space="preserve">$   - </v>
      </c>
    </row>
    <row r="18" spans="1:7" x14ac:dyDescent="0.2">
      <c r="A18" s="13">
        <v>5</v>
      </c>
      <c r="B18" s="41" t="s">
        <v>39</v>
      </c>
      <c r="C18" s="42" t="s">
        <v>34</v>
      </c>
      <c r="D18" s="43" t="s">
        <v>41</v>
      </c>
      <c r="E18" s="47">
        <v>28</v>
      </c>
      <c r="F18" s="28" t="s">
        <v>27</v>
      </c>
      <c r="G18" s="52" t="str">
        <f t="shared" si="1"/>
        <v xml:space="preserve">$   - </v>
      </c>
    </row>
    <row r="19" spans="1:7" x14ac:dyDescent="0.2">
      <c r="A19" s="13">
        <f t="shared" ref="A19" si="2">A18+1</f>
        <v>6</v>
      </c>
      <c r="B19" s="41" t="s">
        <v>42</v>
      </c>
      <c r="C19" s="42" t="s">
        <v>40</v>
      </c>
      <c r="D19" s="43"/>
      <c r="E19" s="47"/>
      <c r="F19" s="83"/>
      <c r="G19" s="52"/>
    </row>
    <row r="20" spans="1:7" x14ac:dyDescent="0.2">
      <c r="A20" s="40" t="s">
        <v>32</v>
      </c>
      <c r="B20" s="41" t="s">
        <v>69</v>
      </c>
      <c r="C20" s="42"/>
      <c r="D20" s="43" t="s">
        <v>45</v>
      </c>
      <c r="E20" s="47">
        <v>1.6</v>
      </c>
      <c r="F20" s="28" t="s">
        <v>27</v>
      </c>
      <c r="G20" s="52" t="str">
        <f t="shared" si="1"/>
        <v xml:space="preserve">$   - </v>
      </c>
    </row>
    <row r="21" spans="1:7" x14ac:dyDescent="0.2">
      <c r="A21" s="40" t="s">
        <v>35</v>
      </c>
      <c r="B21" s="41" t="s">
        <v>68</v>
      </c>
      <c r="C21" s="42"/>
      <c r="D21" s="43" t="s">
        <v>45</v>
      </c>
      <c r="E21" s="47">
        <v>0.4</v>
      </c>
      <c r="F21" s="28" t="s">
        <v>27</v>
      </c>
      <c r="G21" s="52" t="str">
        <f t="shared" si="1"/>
        <v xml:space="preserve">$   - </v>
      </c>
    </row>
    <row r="22" spans="1:7" x14ac:dyDescent="0.2">
      <c r="A22" s="40" t="s">
        <v>37</v>
      </c>
      <c r="B22" s="41" t="s">
        <v>46</v>
      </c>
      <c r="C22" s="42"/>
      <c r="D22" s="43" t="s">
        <v>45</v>
      </c>
      <c r="E22" s="47">
        <v>6</v>
      </c>
      <c r="F22" s="28" t="s">
        <v>27</v>
      </c>
      <c r="G22" s="52" t="str">
        <f t="shared" si="1"/>
        <v xml:space="preserve">$   - </v>
      </c>
    </row>
    <row r="23" spans="1:7" x14ac:dyDescent="0.2">
      <c r="A23" s="40" t="s">
        <v>43</v>
      </c>
      <c r="B23" s="41" t="s">
        <v>47</v>
      </c>
      <c r="C23" s="42"/>
      <c r="D23" s="43" t="s">
        <v>45</v>
      </c>
      <c r="E23" s="47">
        <v>5</v>
      </c>
      <c r="F23" s="28" t="s">
        <v>27</v>
      </c>
      <c r="G23" s="52" t="str">
        <f t="shared" si="1"/>
        <v xml:space="preserve">$   - </v>
      </c>
    </row>
    <row r="24" spans="1:7" x14ac:dyDescent="0.2">
      <c r="A24" s="40" t="s">
        <v>44</v>
      </c>
      <c r="B24" s="41" t="s">
        <v>48</v>
      </c>
      <c r="C24" s="42"/>
      <c r="D24" s="43" t="s">
        <v>45</v>
      </c>
      <c r="E24" s="47">
        <v>4.5</v>
      </c>
      <c r="F24" s="28" t="s">
        <v>27</v>
      </c>
      <c r="G24" s="52" t="str">
        <f t="shared" si="1"/>
        <v xml:space="preserve">$   - </v>
      </c>
    </row>
    <row r="25" spans="1:7" x14ac:dyDescent="0.2">
      <c r="A25" s="40" t="s">
        <v>50</v>
      </c>
      <c r="B25" s="41" t="s">
        <v>49</v>
      </c>
      <c r="C25" s="42"/>
      <c r="D25" s="43" t="s">
        <v>2</v>
      </c>
      <c r="E25" s="46">
        <v>130</v>
      </c>
      <c r="F25" s="28" t="s">
        <v>27</v>
      </c>
      <c r="G25" s="52" t="str">
        <f t="shared" si="1"/>
        <v xml:space="preserve">$   - </v>
      </c>
    </row>
    <row r="26" spans="1:7" x14ac:dyDescent="0.2">
      <c r="A26" s="40" t="s">
        <v>67</v>
      </c>
      <c r="B26" s="41" t="s">
        <v>51</v>
      </c>
      <c r="C26" s="42"/>
      <c r="D26" s="43" t="s">
        <v>52</v>
      </c>
      <c r="E26" s="47">
        <v>4.3</v>
      </c>
      <c r="F26" s="28" t="s">
        <v>27</v>
      </c>
      <c r="G26" s="52" t="str">
        <f t="shared" si="1"/>
        <v xml:space="preserve">$   - </v>
      </c>
    </row>
    <row r="27" spans="1:7" ht="25.5" x14ac:dyDescent="0.2">
      <c r="A27" s="13">
        <v>7</v>
      </c>
      <c r="B27" s="41" t="s">
        <v>53</v>
      </c>
      <c r="C27" s="42" t="s">
        <v>24</v>
      </c>
      <c r="D27" s="43" t="s">
        <v>3</v>
      </c>
      <c r="E27" s="48">
        <v>1</v>
      </c>
      <c r="F27" s="28" t="s">
        <v>27</v>
      </c>
      <c r="G27" s="52" t="str">
        <f t="shared" si="1"/>
        <v xml:space="preserve">$   - </v>
      </c>
    </row>
    <row r="28" spans="1:7" ht="25.5" x14ac:dyDescent="0.2">
      <c r="A28" s="13">
        <v>8</v>
      </c>
      <c r="B28" s="41" t="s">
        <v>54</v>
      </c>
      <c r="C28" s="42" t="s">
        <v>65</v>
      </c>
      <c r="D28" s="43" t="s">
        <v>55</v>
      </c>
      <c r="E28" s="49">
        <v>460</v>
      </c>
      <c r="F28" s="28" t="s">
        <v>27</v>
      </c>
      <c r="G28" s="52" t="str">
        <f t="shared" si="1"/>
        <v xml:space="preserve">$   - </v>
      </c>
    </row>
    <row r="29" spans="1:7" ht="25.5" x14ac:dyDescent="0.2">
      <c r="A29" s="13">
        <v>9</v>
      </c>
      <c r="B29" s="41" t="s">
        <v>56</v>
      </c>
      <c r="C29" s="42" t="s">
        <v>66</v>
      </c>
      <c r="D29" s="43" t="s">
        <v>3</v>
      </c>
      <c r="E29" s="50">
        <v>1</v>
      </c>
      <c r="F29" s="28" t="s">
        <v>27</v>
      </c>
      <c r="G29" s="52" t="str">
        <f t="shared" si="1"/>
        <v xml:space="preserve">$   - </v>
      </c>
    </row>
    <row r="30" spans="1:7" x14ac:dyDescent="0.2">
      <c r="A30" s="13">
        <v>10</v>
      </c>
      <c r="B30" s="41" t="s">
        <v>57</v>
      </c>
      <c r="C30" s="42" t="s">
        <v>26</v>
      </c>
      <c r="D30" s="43" t="s">
        <v>45</v>
      </c>
      <c r="E30" s="51">
        <v>93</v>
      </c>
      <c r="F30" s="28" t="s">
        <v>27</v>
      </c>
      <c r="G30" s="52" t="str">
        <f t="shared" si="1"/>
        <v xml:space="preserve">$   - </v>
      </c>
    </row>
    <row r="31" spans="1:7" x14ac:dyDescent="0.2">
      <c r="A31" s="13">
        <v>11</v>
      </c>
      <c r="B31" s="41" t="s">
        <v>59</v>
      </c>
      <c r="C31" s="42" t="s">
        <v>58</v>
      </c>
      <c r="D31" s="43" t="s">
        <v>2</v>
      </c>
      <c r="E31" s="50">
        <v>2</v>
      </c>
      <c r="F31" s="28" t="s">
        <v>27</v>
      </c>
      <c r="G31" s="52" t="str">
        <f t="shared" ref="G31" si="3">IF(OR(ISTEXT(F31),ISBLANK(F31)), "$   - ",ROUND(E31*F31,2))</f>
        <v xml:space="preserve">$   - </v>
      </c>
    </row>
    <row r="32" spans="1:7" s="9" customFormat="1" ht="15.75" thickBot="1" x14ac:dyDescent="0.25">
      <c r="A32" s="14" t="s">
        <v>18</v>
      </c>
      <c r="B32" s="107"/>
      <c r="C32" s="108"/>
      <c r="D32" s="108"/>
      <c r="E32" s="108"/>
      <c r="F32" s="33" t="s">
        <v>16</v>
      </c>
      <c r="G32" s="53">
        <f>SUM(G13:G31)</f>
        <v>0</v>
      </c>
    </row>
    <row r="33" spans="1:7" s="9" customFormat="1" ht="30" customHeight="1" thickTop="1" thickBot="1" x14ac:dyDescent="0.25">
      <c r="A33" s="92" t="s">
        <v>19</v>
      </c>
      <c r="B33" s="93"/>
      <c r="C33" s="93"/>
      <c r="D33" s="93"/>
      <c r="E33" s="93"/>
      <c r="F33" s="94"/>
      <c r="G33" s="95"/>
    </row>
    <row r="34" spans="1:7" s="9" customFormat="1" ht="30" customHeight="1" thickTop="1" x14ac:dyDescent="0.2">
      <c r="A34" s="60" t="s">
        <v>20</v>
      </c>
      <c r="B34" s="89" t="s">
        <v>61</v>
      </c>
      <c r="C34" s="90"/>
      <c r="D34" s="90"/>
      <c r="E34" s="90"/>
      <c r="F34" s="90"/>
      <c r="G34" s="91"/>
    </row>
    <row r="35" spans="1:7" ht="25.5" x14ac:dyDescent="0.2">
      <c r="A35" s="13">
        <v>12</v>
      </c>
      <c r="B35" s="41" t="s">
        <v>30</v>
      </c>
      <c r="C35" s="42" t="s">
        <v>64</v>
      </c>
      <c r="D35" s="43" t="s">
        <v>3</v>
      </c>
      <c r="E35" s="44">
        <v>1</v>
      </c>
      <c r="F35" s="28" t="s">
        <v>27</v>
      </c>
      <c r="G35" s="52" t="str">
        <f t="shared" ref="G35:G50" si="4">IF(OR(ISTEXT(F35),ISBLANK(F35)), "$   - ",ROUND(E35*F35,2))</f>
        <v xml:space="preserve">$   - </v>
      </c>
    </row>
    <row r="36" spans="1:7" x14ac:dyDescent="0.2">
      <c r="A36" s="13">
        <f>A35+1</f>
        <v>13</v>
      </c>
      <c r="B36" s="41" t="s">
        <v>31</v>
      </c>
      <c r="C36" s="42" t="s">
        <v>25</v>
      </c>
      <c r="D36" s="43"/>
      <c r="E36" s="44"/>
      <c r="F36" s="83"/>
      <c r="G36" s="52"/>
    </row>
    <row r="37" spans="1:7" ht="25.5" x14ac:dyDescent="0.2">
      <c r="A37" s="40" t="s">
        <v>32</v>
      </c>
      <c r="B37" s="41" t="s">
        <v>33</v>
      </c>
      <c r="C37" s="42"/>
      <c r="D37" s="43" t="s">
        <v>3</v>
      </c>
      <c r="E37" s="44">
        <v>1</v>
      </c>
      <c r="F37" s="28" t="s">
        <v>27</v>
      </c>
      <c r="G37" s="52" t="str">
        <f t="shared" si="4"/>
        <v xml:space="preserve">$   - </v>
      </c>
    </row>
    <row r="38" spans="1:7" ht="25.5" x14ac:dyDescent="0.2">
      <c r="A38" s="40" t="s">
        <v>35</v>
      </c>
      <c r="B38" s="41" t="s">
        <v>36</v>
      </c>
      <c r="C38" s="42"/>
      <c r="D38" s="43" t="s">
        <v>3</v>
      </c>
      <c r="E38" s="44">
        <v>1</v>
      </c>
      <c r="F38" s="28" t="s">
        <v>27</v>
      </c>
      <c r="G38" s="52" t="str">
        <f t="shared" si="4"/>
        <v xml:space="preserve">$   - </v>
      </c>
    </row>
    <row r="39" spans="1:7" ht="25.5" x14ac:dyDescent="0.2">
      <c r="A39" s="40" t="s">
        <v>37</v>
      </c>
      <c r="B39" s="41" t="s">
        <v>38</v>
      </c>
      <c r="C39" s="42"/>
      <c r="D39" s="43" t="s">
        <v>3</v>
      </c>
      <c r="E39" s="44">
        <v>1</v>
      </c>
      <c r="F39" s="28" t="s">
        <v>27</v>
      </c>
      <c r="G39" s="52" t="str">
        <f t="shared" si="4"/>
        <v xml:space="preserve">$   - </v>
      </c>
    </row>
    <row r="40" spans="1:7" x14ac:dyDescent="0.2">
      <c r="A40" s="13">
        <v>14</v>
      </c>
      <c r="B40" s="41" t="s">
        <v>39</v>
      </c>
      <c r="C40" s="42" t="s">
        <v>34</v>
      </c>
      <c r="D40" s="43" t="s">
        <v>41</v>
      </c>
      <c r="E40" s="57">
        <v>34.6</v>
      </c>
      <c r="F40" s="28" t="s">
        <v>27</v>
      </c>
      <c r="G40" s="52" t="str">
        <f t="shared" si="4"/>
        <v xml:space="preserve">$   - </v>
      </c>
    </row>
    <row r="41" spans="1:7" x14ac:dyDescent="0.2">
      <c r="A41" s="13">
        <v>15</v>
      </c>
      <c r="B41" s="41" t="s">
        <v>42</v>
      </c>
      <c r="C41" s="42" t="s">
        <v>40</v>
      </c>
      <c r="D41" s="43"/>
      <c r="E41" s="44"/>
      <c r="F41" s="83"/>
      <c r="G41" s="52"/>
    </row>
    <row r="42" spans="1:7" x14ac:dyDescent="0.2">
      <c r="A42" s="40" t="s">
        <v>32</v>
      </c>
      <c r="B42" s="41" t="s">
        <v>69</v>
      </c>
      <c r="C42" s="42"/>
      <c r="D42" s="43" t="s">
        <v>45</v>
      </c>
      <c r="E42" s="57">
        <v>1</v>
      </c>
      <c r="F42" s="28" t="s">
        <v>27</v>
      </c>
      <c r="G42" s="52" t="str">
        <f t="shared" si="4"/>
        <v xml:space="preserve">$   - </v>
      </c>
    </row>
    <row r="43" spans="1:7" x14ac:dyDescent="0.2">
      <c r="A43" s="40" t="s">
        <v>35</v>
      </c>
      <c r="B43" s="41" t="s">
        <v>46</v>
      </c>
      <c r="C43" s="42"/>
      <c r="D43" s="43" t="s">
        <v>45</v>
      </c>
      <c r="E43" s="57">
        <v>5</v>
      </c>
      <c r="F43" s="28" t="s">
        <v>27</v>
      </c>
      <c r="G43" s="52" t="str">
        <f t="shared" si="4"/>
        <v xml:space="preserve">$   - </v>
      </c>
    </row>
    <row r="44" spans="1:7" x14ac:dyDescent="0.2">
      <c r="A44" s="40" t="s">
        <v>37</v>
      </c>
      <c r="B44" s="41" t="s">
        <v>47</v>
      </c>
      <c r="C44" s="42"/>
      <c r="D44" s="43" t="s">
        <v>45</v>
      </c>
      <c r="E44" s="57">
        <v>1</v>
      </c>
      <c r="F44" s="28" t="s">
        <v>27</v>
      </c>
      <c r="G44" s="52" t="str">
        <f t="shared" si="4"/>
        <v xml:space="preserve">$   - </v>
      </c>
    </row>
    <row r="45" spans="1:7" x14ac:dyDescent="0.2">
      <c r="A45" s="40" t="s">
        <v>44</v>
      </c>
      <c r="B45" s="41" t="s">
        <v>49</v>
      </c>
      <c r="C45" s="42"/>
      <c r="D45" s="43" t="s">
        <v>2</v>
      </c>
      <c r="E45" s="44">
        <v>232</v>
      </c>
      <c r="F45" s="28" t="s">
        <v>27</v>
      </c>
      <c r="G45" s="52" t="str">
        <f t="shared" si="4"/>
        <v xml:space="preserve">$   - </v>
      </c>
    </row>
    <row r="46" spans="1:7" x14ac:dyDescent="0.2">
      <c r="A46" s="40" t="s">
        <v>50</v>
      </c>
      <c r="B46" s="41" t="s">
        <v>51</v>
      </c>
      <c r="C46" s="42"/>
      <c r="D46" s="43" t="s">
        <v>52</v>
      </c>
      <c r="E46" s="57">
        <v>29.7</v>
      </c>
      <c r="F46" s="28" t="s">
        <v>27</v>
      </c>
      <c r="G46" s="52" t="str">
        <f t="shared" si="4"/>
        <v xml:space="preserve">$   - </v>
      </c>
    </row>
    <row r="47" spans="1:7" ht="25.5" x14ac:dyDescent="0.2">
      <c r="A47" s="13">
        <v>16</v>
      </c>
      <c r="B47" s="41" t="s">
        <v>53</v>
      </c>
      <c r="C47" s="42" t="s">
        <v>24</v>
      </c>
      <c r="D47" s="43" t="s">
        <v>3</v>
      </c>
      <c r="E47" s="44">
        <v>1</v>
      </c>
      <c r="F47" s="28" t="s">
        <v>27</v>
      </c>
      <c r="G47" s="52" t="str">
        <f t="shared" si="4"/>
        <v xml:space="preserve">$   - </v>
      </c>
    </row>
    <row r="48" spans="1:7" ht="25.5" x14ac:dyDescent="0.2">
      <c r="A48" s="13">
        <f t="shared" ref="A48:A50" si="5">A47+1</f>
        <v>17</v>
      </c>
      <c r="B48" s="41" t="s">
        <v>54</v>
      </c>
      <c r="C48" s="42" t="s">
        <v>65</v>
      </c>
      <c r="D48" s="43" t="s">
        <v>55</v>
      </c>
      <c r="E48" s="57">
        <v>319</v>
      </c>
      <c r="F48" s="28" t="s">
        <v>27</v>
      </c>
      <c r="G48" s="52" t="str">
        <f t="shared" si="4"/>
        <v xml:space="preserve">$   - </v>
      </c>
    </row>
    <row r="49" spans="1:7" ht="25.5" x14ac:dyDescent="0.2">
      <c r="A49" s="13">
        <f t="shared" si="5"/>
        <v>18</v>
      </c>
      <c r="B49" s="41" t="s">
        <v>56</v>
      </c>
      <c r="C49" s="42" t="s">
        <v>66</v>
      </c>
      <c r="D49" s="43" t="s">
        <v>3</v>
      </c>
      <c r="E49" s="44">
        <v>1</v>
      </c>
      <c r="F49" s="28" t="s">
        <v>27</v>
      </c>
      <c r="G49" s="52" t="str">
        <f t="shared" si="4"/>
        <v xml:space="preserve">$   - </v>
      </c>
    </row>
    <row r="50" spans="1:7" x14ac:dyDescent="0.2">
      <c r="A50" s="13">
        <f t="shared" si="5"/>
        <v>19</v>
      </c>
      <c r="B50" s="41" t="s">
        <v>57</v>
      </c>
      <c r="C50" s="42" t="s">
        <v>26</v>
      </c>
      <c r="D50" s="43" t="s">
        <v>45</v>
      </c>
      <c r="E50" s="57">
        <v>66</v>
      </c>
      <c r="F50" s="28" t="s">
        <v>27</v>
      </c>
      <c r="G50" s="52" t="str">
        <f t="shared" si="4"/>
        <v xml:space="preserve">$   - </v>
      </c>
    </row>
    <row r="51" spans="1:7" x14ac:dyDescent="0.2">
      <c r="A51" s="13">
        <v>20</v>
      </c>
      <c r="B51" s="41" t="s">
        <v>59</v>
      </c>
      <c r="C51" s="42" t="s">
        <v>58</v>
      </c>
      <c r="D51" s="43" t="s">
        <v>2</v>
      </c>
      <c r="E51" s="44">
        <v>2</v>
      </c>
      <c r="F51" s="29" t="s">
        <v>27</v>
      </c>
      <c r="G51" s="52" t="str">
        <f t="shared" ref="G51" si="6">IF(OR(ISTEXT(F51),ISBLANK(F51)), "$   - ",ROUND(E51*F51,2))</f>
        <v xml:space="preserve">$   - </v>
      </c>
    </row>
    <row r="52" spans="1:7" s="9" customFormat="1" ht="15.75" thickBot="1" x14ac:dyDescent="0.25">
      <c r="A52" s="14" t="s">
        <v>20</v>
      </c>
      <c r="B52" s="109"/>
      <c r="C52" s="110"/>
      <c r="D52" s="110"/>
      <c r="E52" s="110"/>
      <c r="F52" s="33" t="s">
        <v>16</v>
      </c>
      <c r="G52" s="53">
        <f>SUM(G35:G51)</f>
        <v>0</v>
      </c>
    </row>
    <row r="53" spans="1:7" ht="36" customHeight="1" thickTop="1" x14ac:dyDescent="0.2">
      <c r="A53" s="15"/>
      <c r="B53" s="16" t="s">
        <v>21</v>
      </c>
      <c r="C53" s="17"/>
      <c r="D53" s="17"/>
      <c r="E53" s="17"/>
      <c r="F53" s="34"/>
      <c r="G53" s="19"/>
    </row>
    <row r="54" spans="1:7" s="9" customFormat="1" ht="32.1" customHeight="1" x14ac:dyDescent="0.2">
      <c r="A54" s="105" t="s">
        <v>22</v>
      </c>
      <c r="B54" s="106"/>
      <c r="C54" s="106"/>
      <c r="D54" s="106"/>
      <c r="E54" s="106"/>
      <c r="F54" s="35"/>
      <c r="G54" s="20"/>
    </row>
    <row r="55" spans="1:7" ht="30" customHeight="1" thickBot="1" x14ac:dyDescent="0.25">
      <c r="A55" s="14" t="str">
        <f>A7</f>
        <v>A</v>
      </c>
      <c r="B55" s="111" t="str">
        <f>B7</f>
        <v>Mobilization/Demobilization &amp; Traffic and Pedestrian Control</v>
      </c>
      <c r="C55" s="112"/>
      <c r="D55" s="112"/>
      <c r="E55" s="113"/>
      <c r="F55" s="36" t="s">
        <v>16</v>
      </c>
      <c r="G55" s="58">
        <f>G10</f>
        <v>0</v>
      </c>
    </row>
    <row r="56" spans="1:7" ht="30" customHeight="1" thickTop="1" thickBot="1" x14ac:dyDescent="0.25">
      <c r="A56" s="14" t="str">
        <f>A12</f>
        <v>B</v>
      </c>
      <c r="B56" s="102" t="str">
        <f>B12</f>
        <v>Norwood Soutbound Bridge over Red River - B103 SB</v>
      </c>
      <c r="C56" s="103"/>
      <c r="D56" s="103"/>
      <c r="E56" s="104"/>
      <c r="F56" s="36" t="s">
        <v>16</v>
      </c>
      <c r="G56" s="58">
        <f>G32</f>
        <v>0</v>
      </c>
    </row>
    <row r="57" spans="1:7" ht="30" customHeight="1" thickTop="1" thickBot="1" x14ac:dyDescent="0.25">
      <c r="A57" s="14" t="str">
        <f>A34</f>
        <v>C</v>
      </c>
      <c r="B57" s="102" t="str">
        <f>B34</f>
        <v>Main Street Southbound Bridge over Assiniboine River - B104 SB</v>
      </c>
      <c r="C57" s="103"/>
      <c r="D57" s="103"/>
      <c r="E57" s="104"/>
      <c r="F57" s="36" t="s">
        <v>16</v>
      </c>
      <c r="G57" s="58">
        <f>G52</f>
        <v>0</v>
      </c>
    </row>
    <row r="58" spans="1:7" ht="37.9" customHeight="1" thickTop="1" x14ac:dyDescent="0.2">
      <c r="A58" s="98" t="s">
        <v>23</v>
      </c>
      <c r="B58" s="99"/>
      <c r="C58" s="99"/>
      <c r="D58" s="99"/>
      <c r="E58" s="99"/>
      <c r="F58" s="100">
        <f>SUM(G55:G57)</f>
        <v>0</v>
      </c>
      <c r="G58" s="101"/>
    </row>
    <row r="59" spans="1:7" ht="15.75" customHeight="1" x14ac:dyDescent="0.2">
      <c r="A59" s="8"/>
      <c r="B59" s="6"/>
      <c r="C59" s="7"/>
      <c r="D59" s="6"/>
      <c r="E59" s="6"/>
      <c r="F59" s="37"/>
      <c r="G59" s="5"/>
    </row>
  </sheetData>
  <sheetProtection algorithmName="SHA-512" hashValue="YXOBK+s/ms5wa3+IkEH4CuVd39Fft2ArqhHzWNjE/wk1211Gf3voL8MGzXp3OmDRp7F9b172ZNKa8n5OsCXXvQ==" saltValue="zw2UD+jVvMA19drlX2gi0w==" spinCount="100000" sheet="1" selectLockedCells="1"/>
  <mergeCells count="14">
    <mergeCell ref="A58:E58"/>
    <mergeCell ref="F58:G58"/>
    <mergeCell ref="B57:E57"/>
    <mergeCell ref="A54:E54"/>
    <mergeCell ref="B32:E32"/>
    <mergeCell ref="B52:E52"/>
    <mergeCell ref="B55:E55"/>
    <mergeCell ref="B56:E56"/>
    <mergeCell ref="A6:E6"/>
    <mergeCell ref="B10:E10"/>
    <mergeCell ref="B12:G12"/>
    <mergeCell ref="B34:G34"/>
    <mergeCell ref="A33:G33"/>
    <mergeCell ref="A11:G11"/>
  </mergeCells>
  <dataValidations count="3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13:F31 F8:F9" xr:uid="{854BC308-5C9B-4023-AB63-A7BE33A90C12}">
      <formula1>IF(F8&gt;=0,ROUND(F8,2),0.01)</formula1>
    </dataValidation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_x000a_" sqref="F35:F51" xr:uid="{35C940E6-1942-489D-B4EC-B03C6B05AF9A}">
      <formula1>IF(F35&gt;=0,ROUND(F35,2),0.01)</formula1>
    </dataValidation>
    <dataValidation type="decimal" operator="equal" allowBlank="1" showInputMessage="1" showErrorMessage="1" sqref="A3" xr:uid="{CF837B6E-AF66-494C-A432-2E81CE6780B0}">
      <formula1>IF(F6&gt;=0.01,ROUND(F6,2),0.01)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1013-2022 
&amp;RBid Submission
 Page &amp;P of &amp;N</oddHeader>
    <oddFooter xml:space="preserve">&amp;R__________________
Name of Bidder                    </oddFooter>
  </headerFooter>
  <rowBreaks count="2" manualBreakCount="2">
    <brk id="10" max="6" man="1"/>
    <brk id="32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2023-02-03T20:32:04Z</cp:lastPrinted>
  <dcterms:created xsi:type="dcterms:W3CDTF">1999-10-18T14:40:40Z</dcterms:created>
  <dcterms:modified xsi:type="dcterms:W3CDTF">2023-02-09T14:54:34Z</dcterms:modified>
  <cp:category/>
  <cp:contentStatus/>
</cp:coreProperties>
</file>