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1\Checked\9-2021 Morrison\"/>
    </mc:Choice>
  </mc:AlternateContent>
  <xr:revisionPtr revIDLastSave="0" documentId="13_ncr:1_{B3EEECFC-6F41-4E13-9D07-0F869B0ED181}" xr6:coauthVersionLast="36" xr6:coauthVersionMax="46" xr10:uidLastSave="{00000000-0000-0000-0000-000000000000}"/>
  <bookViews>
    <workbookView xWindow="0" yWindow="0" windowWidth="20490" windowHeight="6945" xr2:uid="{00000000-000D-0000-FFFF-FFFF00000000}"/>
  </bookViews>
  <sheets>
    <sheet name="FORM B -(2 Part w cond funds)" sheetId="3" r:id="rId1"/>
  </sheets>
  <definedNames>
    <definedName name="_12TENDER_SUBMISSI">#REF!</definedName>
    <definedName name="_1PAGE_1_OF_13" localSheetId="0">'FORM B -(2 Part w cond funds)'!#REF!</definedName>
    <definedName name="_4PAGE_1_OF_13">#REF!</definedName>
    <definedName name="_5TENDER_NO._181" localSheetId="0">'FORM B -(2 Part w cond funds)'!#REF!</definedName>
    <definedName name="_8TENDER_NO._181">#REF!</definedName>
    <definedName name="_9TENDER_SUBMISSI" localSheetId="0">'FORM B -(2 Part w cond funds)'!#REF!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-(2 Part w cond funds)'!#REF!</definedName>
    <definedName name="HEADER">#REF!</definedName>
    <definedName name="_xlnm.Print_Area" localSheetId="0">'FORM B -(2 Part w cond funds)'!$B$6:$H$226</definedName>
    <definedName name="_xlnm.Print_Titles" localSheetId="0">'FORM B -(2 Part w cond funds)'!$1:$5</definedName>
    <definedName name="_xlnm.Print_Titles">#REF!</definedName>
    <definedName name="TEMP" localSheetId="0">'FORM B -(2 Part w cond funds)'!#REF!</definedName>
    <definedName name="TEMP">#REF!</definedName>
    <definedName name="TESTHEAD" localSheetId="0">'FORM B -(2 Part w cond funds)'!#REF!</definedName>
    <definedName name="TESTHEAD">#REF!</definedName>
    <definedName name="XEVERYTHING" localSheetId="0">'FORM B -(2 Part w cond funds)'!$B$1:$IV$201</definedName>
    <definedName name="XEVERYTHING">#REF!</definedName>
    <definedName name="XITEMS" localSheetId="0">'FORM B -(2 Part w cond funds)'!$B$7:$IV$201</definedName>
    <definedName name="XITEMS">#REF!</definedName>
  </definedNames>
  <calcPr calcId="191029" fullPrecision="0"/>
</workbook>
</file>

<file path=xl/calcChain.xml><?xml version="1.0" encoding="utf-8"?>
<calcChain xmlns="http://schemas.openxmlformats.org/spreadsheetml/2006/main">
  <c r="H199" i="3" l="1"/>
  <c r="H194" i="3"/>
  <c r="H146" i="3"/>
  <c r="H214" i="3"/>
  <c r="H211" i="3"/>
  <c r="H98" i="3"/>
  <c r="H95" i="3"/>
  <c r="H93" i="3"/>
  <c r="H91" i="3"/>
  <c r="H89" i="3"/>
  <c r="H134" i="3" l="1"/>
  <c r="H131" i="3"/>
  <c r="H52" i="3"/>
  <c r="H48" i="3"/>
  <c r="H51" i="3"/>
  <c r="H107" i="3"/>
  <c r="H33" i="3" l="1"/>
  <c r="H32" i="3"/>
  <c r="H31" i="3"/>
  <c r="H30" i="3"/>
  <c r="H60" i="3" l="1"/>
  <c r="H57" i="3"/>
  <c r="H55" i="3"/>
  <c r="H140" i="3" l="1"/>
  <c r="H139" i="3"/>
  <c r="H138" i="3"/>
  <c r="H145" i="3" l="1"/>
  <c r="H11" i="3"/>
  <c r="H10" i="3"/>
  <c r="H37" i="3"/>
  <c r="H73" i="3"/>
  <c r="H72" i="3"/>
  <c r="H71" i="3"/>
  <c r="H69" i="3"/>
  <c r="H68" i="3"/>
  <c r="H67" i="3"/>
  <c r="H66" i="3"/>
  <c r="H65" i="3"/>
  <c r="H64" i="3"/>
  <c r="H208" i="3" l="1"/>
  <c r="H207" i="3"/>
  <c r="H198" i="3" l="1"/>
  <c r="H75" i="3" l="1"/>
  <c r="H210" i="3"/>
  <c r="H209" i="3"/>
  <c r="H206" i="3"/>
  <c r="H205" i="3"/>
  <c r="H204" i="3"/>
  <c r="H203" i="3"/>
  <c r="H202" i="3"/>
  <c r="H197" i="3"/>
  <c r="H193" i="3"/>
  <c r="H192" i="3"/>
  <c r="H190" i="3"/>
  <c r="H189" i="3"/>
  <c r="H186" i="3"/>
  <c r="H184" i="3"/>
  <c r="H183" i="3"/>
  <c r="H182" i="3"/>
  <c r="H180" i="3"/>
  <c r="H179" i="3"/>
  <c r="H176" i="3"/>
  <c r="H175" i="3"/>
  <c r="H173" i="3"/>
  <c r="H172" i="3"/>
  <c r="H169" i="3"/>
  <c r="H167" i="3"/>
  <c r="H166" i="3"/>
  <c r="H165" i="3"/>
  <c r="H163" i="3"/>
  <c r="H162" i="3"/>
  <c r="H159" i="3"/>
  <c r="H157" i="3"/>
  <c r="H154" i="3"/>
  <c r="H152" i="3"/>
  <c r="H150" i="3"/>
  <c r="H144" i="3"/>
  <c r="H143" i="3"/>
  <c r="H137" i="3"/>
  <c r="H136" i="3"/>
  <c r="H133" i="3"/>
  <c r="H130" i="3"/>
  <c r="H128" i="3"/>
  <c r="H127" i="3"/>
  <c r="H125" i="3"/>
  <c r="H124" i="3"/>
  <c r="H123" i="3"/>
  <c r="H122" i="3"/>
  <c r="H121" i="3"/>
  <c r="H118" i="3"/>
  <c r="H117" i="3"/>
  <c r="H115" i="3"/>
  <c r="H112" i="3"/>
  <c r="H111" i="3"/>
  <c r="H110" i="3"/>
  <c r="H106" i="3"/>
  <c r="H104" i="3"/>
  <c r="H103" i="3"/>
  <c r="H100" i="3"/>
  <c r="H87" i="3"/>
  <c r="H86" i="3"/>
  <c r="H83" i="3"/>
  <c r="H82" i="3"/>
  <c r="H81" i="3"/>
  <c r="H80" i="3"/>
  <c r="H79" i="3"/>
  <c r="H77" i="3"/>
  <c r="H78" i="3"/>
  <c r="H76" i="3"/>
  <c r="H61" i="3"/>
  <c r="H59" i="3"/>
  <c r="H45" i="3"/>
  <c r="H44" i="3"/>
  <c r="H43" i="3"/>
  <c r="H42" i="3"/>
  <c r="H40" i="3"/>
  <c r="H39" i="3"/>
  <c r="H36" i="3"/>
  <c r="H35" i="3"/>
  <c r="H28" i="3"/>
  <c r="H27" i="3"/>
  <c r="H24" i="3"/>
  <c r="H22" i="3"/>
  <c r="H21" i="3"/>
  <c r="H20" i="3"/>
  <c r="H18" i="3"/>
  <c r="H17" i="3"/>
  <c r="H15" i="3"/>
  <c r="H14" i="3"/>
  <c r="H12" i="3"/>
  <c r="H9" i="3"/>
  <c r="B224" i="3" l="1"/>
  <c r="C224" i="3"/>
  <c r="C214" i="3"/>
  <c r="B214" i="3"/>
  <c r="H213" i="3"/>
  <c r="H224" i="3" s="1"/>
  <c r="C222" i="3" l="1"/>
  <c r="B222" i="3"/>
  <c r="C219" i="3"/>
  <c r="B219" i="3"/>
  <c r="B218" i="3"/>
  <c r="B217" i="3"/>
  <c r="B211" i="3"/>
  <c r="H219" i="3"/>
  <c r="C199" i="3"/>
  <c r="B199" i="3"/>
  <c r="H217" i="3"/>
  <c r="H218" i="3"/>
  <c r="H222" i="3"/>
  <c r="B221" i="3"/>
  <c r="B216" i="3"/>
  <c r="C218" i="3"/>
  <c r="C217" i="3"/>
  <c r="C211" i="3"/>
  <c r="C194" i="3"/>
  <c r="C146" i="3"/>
  <c r="H220" i="3" l="1"/>
  <c r="H223" i="3"/>
  <c r="G225" i="3" l="1"/>
</calcChain>
</file>

<file path=xl/sharedStrings.xml><?xml version="1.0" encoding="utf-8"?>
<sst xmlns="http://schemas.openxmlformats.org/spreadsheetml/2006/main" count="806" uniqueCount="444">
  <si>
    <t>FORM B: PRICES</t>
  </si>
  <si>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</si>
  <si>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</si>
  <si>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</si>
  <si>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</si>
  <si>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</si>
  <si>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</si>
  <si>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</si>
  <si>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</si>
  <si>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</si>
  <si>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</si>
  <si>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</si>
  <si>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</si>
  <si>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</si>
  <si>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</si>
  <si>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</si>
  <si>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</si>
  <si>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</si>
  <si>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</si>
  <si>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</si>
  <si>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</si>
  <si>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</si>
  <si>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</si>
  <si>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</si>
  <si>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</si>
  <si>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MISCELLANEOUS</t>
  </si>
  <si>
    <t>CODE</t>
  </si>
  <si>
    <t xml:space="preserve"> (total price) PART 1</t>
  </si>
  <si>
    <t xml:space="preserve"> (total price) PART 2</t>
  </si>
  <si>
    <r>
      <t xml:space="preserve">PART 1      </t>
    </r>
    <r>
      <rPr>
        <b/>
        <i/>
        <sz val="16"/>
        <rFont val="Arial"/>
        <family val="2"/>
      </rPr>
      <t>CITY FUNDED WORK</t>
    </r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</si>
  <si>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</si>
  <si>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</si>
  <si>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</si>
  <si>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</si>
  <si>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</si>
  <si>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</si>
  <si>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</si>
  <si>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</si>
  <si>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</si>
  <si>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</si>
  <si>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</si>
  <si>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</si>
  <si>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</si>
  <si>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</si>
  <si>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</si>
  <si>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</si>
  <si>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</si>
  <si>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</si>
  <si>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</si>
  <si>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</si>
  <si>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</si>
  <si>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</si>
  <si>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</si>
  <si>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</si>
  <si>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</si>
  <si>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</si>
  <si>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</si>
  <si>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</si>
  <si>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</si>
  <si>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</si>
  <si>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</si>
  <si>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</si>
  <si>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</si>
  <si>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</si>
  <si>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</si>
  <si>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</si>
  <si>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</si>
  <si>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</si>
  <si>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</si>
  <si>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</si>
  <si>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</si>
  <si>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</si>
  <si>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</si>
  <si>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</si>
  <si>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</si>
  <si>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</si>
  <si>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</si>
  <si>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</si>
  <si>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</si>
  <si>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</si>
  <si>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</si>
  <si>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</si>
  <si>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</si>
  <si>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</si>
  <si>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</si>
  <si>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</si>
  <si>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</si>
  <si>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</si>
  <si>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</si>
  <si>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</si>
  <si>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</si>
  <si>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</si>
  <si>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</si>
  <si>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</si>
  <si>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</si>
  <si>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</si>
  <si>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</si>
  <si>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</si>
  <si>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</si>
  <si>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</si>
  <si>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</si>
  <si>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</si>
  <si>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</si>
  <si>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</si>
  <si>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</si>
  <si>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</si>
  <si>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</si>
  <si>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</si>
  <si>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B154rl</t>
  </si>
  <si>
    <t>A.12</t>
  </si>
  <si>
    <t>SD-203B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</si>
  <si>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</si>
  <si>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</si>
  <si>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</si>
  <si>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</si>
  <si>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</si>
  <si>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</si>
  <si>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</si>
  <si>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</si>
  <si>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</si>
  <si>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vi)</t>
  </si>
  <si>
    <t>Construction of  Curb Ramp (8-12 mm ht, Integral)</t>
  </si>
  <si>
    <t>SD-229C</t>
  </si>
  <si>
    <t>A.17</t>
  </si>
  <si>
    <t>Type IA</t>
  </si>
  <si>
    <t>A.18</t>
  </si>
  <si>
    <t>CW 3250-R7</t>
  </si>
  <si>
    <t>E003</t>
  </si>
  <si>
    <t>A.19</t>
  </si>
  <si>
    <t xml:space="preserve">Catch Basin  </t>
  </si>
  <si>
    <t>CW 2130-R12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</si>
  <si>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</si>
  <si>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</si>
  <si>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</si>
  <si>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</si>
  <si>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</si>
  <si>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</si>
  <si>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</si>
  <si>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</si>
  <si>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</si>
  <si>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</si>
  <si>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</si>
  <si>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</si>
  <si>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</si>
  <si>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</si>
  <si>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</si>
  <si>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</si>
  <si>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</si>
  <si>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</si>
  <si>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</si>
  <si>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</si>
  <si>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</si>
  <si>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</si>
  <si>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</si>
  <si>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</si>
  <si>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A.29</t>
  </si>
  <si>
    <t>A.30</t>
  </si>
  <si>
    <t>A.31</t>
  </si>
  <si>
    <t>A.32</t>
  </si>
  <si>
    <t>CW 3510-R9</t>
  </si>
  <si>
    <t>G002</t>
  </si>
  <si>
    <t xml:space="preserve"> width &lt; 600 mm</t>
  </si>
  <si>
    <t xml:space="preserve"> width &gt; or = 600 mm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</si>
  <si>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</si>
  <si>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</si>
  <si>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</si>
  <si>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</si>
  <si>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</si>
  <si>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</si>
  <si>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</si>
  <si>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</si>
  <si>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</si>
  <si>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>C051</t>
  </si>
  <si>
    <t>100 mm Concrete Sidewalk</t>
  </si>
  <si>
    <t xml:space="preserve">CW 3325-R5  </t>
  </si>
  <si>
    <t>(SEE B9)</t>
  </si>
  <si>
    <t>A.1</t>
  </si>
  <si>
    <t>Hydro-Excavation</t>
  </si>
  <si>
    <t>E15</t>
  </si>
  <si>
    <t>A016</t>
  </si>
  <si>
    <t>Removal of Existing Concrete Bases</t>
  </si>
  <si>
    <t>A017</t>
  </si>
  <si>
    <t>600 mm Diameter or Less</t>
  </si>
  <si>
    <t>B003</t>
  </si>
  <si>
    <t>Asphalt Pavement</t>
  </si>
  <si>
    <t xml:space="preserve">CW 3230-R8
</t>
  </si>
  <si>
    <t>B096</t>
  </si>
  <si>
    <t>28.6 mm Diameter</t>
  </si>
  <si>
    <t>B097A</t>
  </si>
  <si>
    <t>15 M Deformed Tie Bar</t>
  </si>
  <si>
    <t>B101r</t>
  </si>
  <si>
    <t>Median Slab</t>
  </si>
  <si>
    <t>B103r</t>
  </si>
  <si>
    <t>Safety Median</t>
  </si>
  <si>
    <t>B105r</t>
  </si>
  <si>
    <t>Bullnose</t>
  </si>
  <si>
    <t>B190</t>
  </si>
  <si>
    <t xml:space="preserve">Construction of Asphaltic Concrete Overlay </t>
  </si>
  <si>
    <t>B193</t>
  </si>
  <si>
    <t>B194</t>
  </si>
  <si>
    <t>B195</t>
  </si>
  <si>
    <t>Construction of Asphalt Patches</t>
  </si>
  <si>
    <t>CW 3326-R3</t>
  </si>
  <si>
    <t>E12</t>
  </si>
  <si>
    <t>Construction of 200 mm Concrete Pavement (Reinforced)</t>
  </si>
  <si>
    <t>C014</t>
  </si>
  <si>
    <t>Construction of Concrete Median Slabs</t>
  </si>
  <si>
    <t>SD-227A</t>
  </si>
  <si>
    <t>C016</t>
  </si>
  <si>
    <t>Construction of Concrete Safety Medians</t>
  </si>
  <si>
    <t>SD-226B</t>
  </si>
  <si>
    <t>C018</t>
  </si>
  <si>
    <t>Construction of Monolithic Concrete Bull-noses</t>
  </si>
  <si>
    <t>SD-227C</t>
  </si>
  <si>
    <t>Construction of Barrier (180 mm ht, Integral)</t>
  </si>
  <si>
    <t>SD-204</t>
  </si>
  <si>
    <t>C047C</t>
  </si>
  <si>
    <t>SD-223B</t>
  </si>
  <si>
    <t>C050</t>
  </si>
  <si>
    <t>CW 3310-R17</t>
  </si>
  <si>
    <t>SD-025, 1800 mm deep</t>
  </si>
  <si>
    <t>E011</t>
  </si>
  <si>
    <t>E013</t>
  </si>
  <si>
    <t>A.33</t>
  </si>
  <si>
    <t>Sewer Service Risers</t>
  </si>
  <si>
    <t>E014</t>
  </si>
  <si>
    <t>E016</t>
  </si>
  <si>
    <t>SD-015</t>
  </si>
  <si>
    <t>A.34</t>
  </si>
  <si>
    <t>A.35</t>
  </si>
  <si>
    <t>A.36</t>
  </si>
  <si>
    <t>E046</t>
  </si>
  <si>
    <t>A.37</t>
  </si>
  <si>
    <t>Removal of Existing Catch Basins</t>
  </si>
  <si>
    <t>E047</t>
  </si>
  <si>
    <t>A.38</t>
  </si>
  <si>
    <t>Removal of Existing Catch Pit</t>
  </si>
  <si>
    <t>A.39</t>
  </si>
  <si>
    <t>Abandoning Existing Sewer Services Under Pavement</t>
  </si>
  <si>
    <t>Existing Catch Basin Leads (250 mm or smaller)</t>
  </si>
  <si>
    <t>A.40</t>
  </si>
  <si>
    <t>A.41</t>
  </si>
  <si>
    <t>A.42</t>
  </si>
  <si>
    <t>E072</t>
  </si>
  <si>
    <t>A.43</t>
  </si>
  <si>
    <t>Watermain and Water Service Insulation</t>
  </si>
  <si>
    <t>E073</t>
  </si>
  <si>
    <t>Pipe Under Roadway Excavation (SD-018)</t>
  </si>
  <si>
    <t>A.44</t>
  </si>
  <si>
    <t>A.45</t>
  </si>
  <si>
    <t>A.46</t>
  </si>
  <si>
    <t>F006</t>
  </si>
  <si>
    <t>64 mm</t>
  </si>
  <si>
    <t>A.47</t>
  </si>
  <si>
    <t>A.48</t>
  </si>
  <si>
    <t>A.49</t>
  </si>
  <si>
    <t>A.50</t>
  </si>
  <si>
    <t>A.51</t>
  </si>
  <si>
    <t>A.52</t>
  </si>
  <si>
    <t>A.53</t>
  </si>
  <si>
    <t>E23</t>
  </si>
  <si>
    <t>A.54</t>
  </si>
  <si>
    <t>A.55</t>
  </si>
  <si>
    <t>A.56</t>
  </si>
  <si>
    <t>A.57</t>
  </si>
  <si>
    <t>WATER AND WASTE WORK</t>
  </si>
  <si>
    <t>E13</t>
  </si>
  <si>
    <t>B.3</t>
  </si>
  <si>
    <t>B.2</t>
  </si>
  <si>
    <t>B.1</t>
  </si>
  <si>
    <t>Terminate 2/C #12 copper conductor to street light cables per Standard CD310-4, CD310-9 or CD310-10</t>
  </si>
  <si>
    <t>C.1</t>
  </si>
  <si>
    <t>D.2</t>
  </si>
  <si>
    <t>D.3</t>
  </si>
  <si>
    <t>D.4</t>
  </si>
  <si>
    <t>E11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</si>
  <si>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</si>
  <si>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</si>
  <si>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</si>
  <si>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</si>
  <si>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</si>
  <si>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</si>
  <si>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 xml:space="preserve">CW 3240-R10 </t>
  </si>
  <si>
    <t>B191</t>
  </si>
  <si>
    <t>Main Line Paving</t>
  </si>
  <si>
    <t xml:space="preserve">CW 3450-R6 </t>
  </si>
  <si>
    <t>1 - 50 mm Depth (Asphalt)</t>
  </si>
  <si>
    <t>B203</t>
  </si>
  <si>
    <t>1 - 50 mm Depth (Concrete)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</si>
  <si>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</si>
  <si>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</si>
  <si>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</si>
  <si>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</si>
  <si>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</si>
  <si>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</si>
  <si>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</si>
  <si>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</si>
  <si>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</si>
  <si>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B.9</t>
  </si>
  <si>
    <t>B.10</t>
  </si>
  <si>
    <t>B.11</t>
  </si>
  <si>
    <t>B.12</t>
  </si>
  <si>
    <t>B.13</t>
  </si>
  <si>
    <t>B.14</t>
  </si>
  <si>
    <t>B.15</t>
  </si>
  <si>
    <t>B.16</t>
  </si>
  <si>
    <t>B.17</t>
  </si>
  <si>
    <t>F018</t>
  </si>
  <si>
    <t>Curb Stop Extensions</t>
  </si>
  <si>
    <t>D.1</t>
  </si>
  <si>
    <t>D.5</t>
  </si>
  <si>
    <t>D.6</t>
  </si>
  <si>
    <t>D.7</t>
  </si>
  <si>
    <t>SD-205,
SD-206A</t>
  </si>
  <si>
    <t>AP-006 - Standard Frame for Manhole and Catch Basin</t>
  </si>
  <si>
    <t>AP-007 - Standard Solid Cover for Standard Frame</t>
  </si>
  <si>
    <t>E.1</t>
  </si>
  <si>
    <t>Less than 3 m</t>
  </si>
  <si>
    <t>C064</t>
  </si>
  <si>
    <t>E004A</t>
  </si>
  <si>
    <t>C055</t>
  </si>
  <si>
    <t xml:space="preserve">Construction of Asphaltic Concrete Pavements </t>
  </si>
  <si>
    <t>C059</t>
  </si>
  <si>
    <t>C060</t>
  </si>
  <si>
    <t>In a Trench, Class B Bedding, Class 3 Backfill</t>
  </si>
  <si>
    <t>Expose underground cable entrance of existing streetlight pole and install new streetlight cable</t>
  </si>
  <si>
    <t>ROADWORKS - REMOVALS/RENEWALS</t>
  </si>
  <si>
    <t>MOBILIZATION /DEMOLIBIZATION</t>
  </si>
  <si>
    <t>L. sum</t>
  </si>
  <si>
    <t>Total:</t>
  </si>
  <si>
    <t>I001</t>
  </si>
  <si>
    <t>Mobilization/Demobilization</t>
  </si>
  <si>
    <t>SARGENT AVENUE - ST. JAMES STREET TO EMPRESS STREET (CONCRETE RECONSTRUCTION)</t>
  </si>
  <si>
    <t>CW 3110-R21</t>
  </si>
  <si>
    <t>Supplying and Placing Sub-base Material</t>
  </si>
  <si>
    <t>A007A1</t>
  </si>
  <si>
    <t>50 mm Granular A Limestone</t>
  </si>
  <si>
    <t>A008A1</t>
  </si>
  <si>
    <t>100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</si>
  <si>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</si>
  <si>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</si>
  <si>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</si>
  <si>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</si>
  <si>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</si>
  <si>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</si>
  <si>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A022A4</t>
  </si>
  <si>
    <t>CW 3135-R2</t>
  </si>
  <si>
    <t>A022A5</t>
  </si>
  <si>
    <t>Class A Geogrid</t>
  </si>
  <si>
    <t>C026-24</t>
  </si>
  <si>
    <t>Construction of 200 mm Concrete Pavement for Early Opening 24 Hour (Reinforced)</t>
  </si>
  <si>
    <t>C026-72</t>
  </si>
  <si>
    <t>Construction of 200 mm Concrete Pavement for Early Opening 72 Hour (Reinforced)</t>
  </si>
  <si>
    <t>C037B</t>
  </si>
  <si>
    <t>Construction of Integral Barrier Curb for Asphalt Pavement</t>
  </si>
  <si>
    <t>Supply and Installation of Paving Stones for Indicator Surfaces</t>
  </si>
  <si>
    <t>CW 3410-R12</t>
  </si>
  <si>
    <t xml:space="preserve">CW 3410-R12 </t>
  </si>
  <si>
    <t>E005A</t>
  </si>
  <si>
    <t>Trenchless Installation, Class B Bedding, Class 3 Backfill</t>
  </si>
  <si>
    <t>E041A</t>
  </si>
  <si>
    <t>E041B</t>
  </si>
  <si>
    <t>SIGNALS WORK</t>
  </si>
  <si>
    <t>ST. JAMES ST. AND SARGENT AVENUE</t>
  </si>
  <si>
    <t>Installation of Conduit</t>
  </si>
  <si>
    <t>CW 3620-R9</t>
  </si>
  <si>
    <t>Installation of Conduit by Directional Boring- Double</t>
  </si>
  <si>
    <t>Installation of Concrete Bases</t>
  </si>
  <si>
    <t>Signal Pole Base  - Type OD (Medium Duty – 32 Dia. Bolts) - Early Opening</t>
  </si>
  <si>
    <t>Installation of Service Boxes</t>
  </si>
  <si>
    <t>Service Box- Pre-Cast (17"x30")</t>
  </si>
  <si>
    <t>REMOVALS</t>
  </si>
  <si>
    <t>Removal of Existing Bases and Service Boxes</t>
  </si>
  <si>
    <t>Signal Pole Base or Service Box</t>
  </si>
  <si>
    <t>Cutovers</t>
  </si>
  <si>
    <t>MILT STEGALL DRIVE AND SARGENT AVENUE</t>
  </si>
  <si>
    <t>Installation of Conduit by Directional Boring- Single</t>
  </si>
  <si>
    <t>Signal Pole Base – Type G (Light Duty – 32 Dia. Bolts) - Early Opening</t>
  </si>
  <si>
    <t>Controller Base</t>
  </si>
  <si>
    <t>Controller Base or Pedestal Base</t>
  </si>
  <si>
    <t>Ground Rods (Electrodes)</t>
  </si>
  <si>
    <t>EMPRESS ST. AND SARGENT AVENUE</t>
  </si>
  <si>
    <t>STREET LIGHT INSTALLATION</t>
  </si>
  <si>
    <t>Removal of 45' street light pole and precast, poured in place concrete, steel power installed base or direct buried including davit arm, luminaire and appurtenances</t>
  </si>
  <si>
    <t>Installation of conduit and #4 AL C/N or 1/0 AL Triplex streetlight cable in conduit by open trench method</t>
  </si>
  <si>
    <t>Installation of 25'/35' pole, davit arm and precast concrete base including luminaire and appurtenances</t>
  </si>
  <si>
    <t>Installation of 45' pole, davit arm and precast concrete base including luminaire and appurtenances</t>
  </si>
  <si>
    <t>Installation of one (1) 10' ground rof at every 3rd street light, at the end of every street light circuit and anywhere else as shown on the design drawings. Trench #4 ground wire up to 1 m. from rod location to new street light and connect (hammerlock) to top of the ground rod.</t>
  </si>
  <si>
    <t>Installation of break-away base and reaction  plate on base mounted poles up to 35'</t>
  </si>
  <si>
    <t>250 mm PVC Connecting Pipe</t>
  </si>
  <si>
    <t>Connecting to 600 mm Concrete Combined Sewer</t>
  </si>
  <si>
    <t>Connecting to 750 mm Concrete Combined Sewer</t>
  </si>
  <si>
    <t>C035B</t>
  </si>
  <si>
    <t>Construction of  Modified Barrier (180 mm ht, Integral)</t>
  </si>
  <si>
    <t>Insulation of Catch Basins, Manholes and Leads</t>
  </si>
  <si>
    <t>Install Hand Hole</t>
  </si>
  <si>
    <t>C004</t>
  </si>
  <si>
    <t>Construction of 250 mm Concrete Pavement (Plain-Dowelled)</t>
  </si>
  <si>
    <t>Construction of 250 mm Concrete Pavement (Plain-Dowelled, Slip form Paving)</t>
  </si>
  <si>
    <t>C022-72</t>
  </si>
  <si>
    <t>Construction of 250 mm Concrete Pavement for Early Opening 72 Hour (Plain-Dowelled)</t>
  </si>
  <si>
    <t>31.8 mm Diameter</t>
  </si>
  <si>
    <t>Supply and Installation of Dowel Assemblies (31.8 mm Dowels)</t>
  </si>
  <si>
    <t>hour</t>
  </si>
  <si>
    <t>CW 2030-R7</t>
  </si>
  <si>
    <t>Sand Backfill Material</t>
  </si>
  <si>
    <t>D.8</t>
  </si>
  <si>
    <t>D.9</t>
  </si>
  <si>
    <t>TEMPORARY CONSTRUCTION WORKS</t>
  </si>
  <si>
    <t>E2</t>
  </si>
  <si>
    <t>E10</t>
  </si>
  <si>
    <t>B047-24</t>
  </si>
  <si>
    <t>Partial Slab Patches - Early Opening (24 hour)</t>
  </si>
  <si>
    <t>B056-24</t>
  </si>
  <si>
    <t>200 mm Concrete Pavement (Type A)</t>
  </si>
  <si>
    <t>B057-24</t>
  </si>
  <si>
    <t>200 mm Concrete Pavement (Type B)</t>
  </si>
  <si>
    <t>B058-24</t>
  </si>
  <si>
    <t>200 mm Concrete Pavement (Type C)</t>
  </si>
  <si>
    <t>B059-24</t>
  </si>
  <si>
    <t>200 mm Concrete Pavement (Type D)</t>
  </si>
  <si>
    <t>100 mm Sidewalk with Block Outs</t>
  </si>
  <si>
    <t>CW 3310-R17, E16</t>
  </si>
  <si>
    <t>Regrade Existing Landscaping Stones</t>
  </si>
  <si>
    <t>SD-312A</t>
  </si>
  <si>
    <t>SD-313</t>
  </si>
  <si>
    <t>SD-322</t>
  </si>
  <si>
    <t>B155rlB</t>
  </si>
  <si>
    <t>Barrier (180 mm reveal ht, Dowelled)</t>
  </si>
  <si>
    <t>3 m to 30 m</t>
  </si>
  <si>
    <t>B155rlB1</t>
  </si>
  <si>
    <t>B155rlB2</t>
  </si>
  <si>
    <t>CW 2130-R12, E17</t>
  </si>
  <si>
    <t xml:space="preserve">SD-023 with Frame and Grated Cover </t>
  </si>
  <si>
    <t>CW 3110-R21, E14</t>
  </si>
  <si>
    <t>CW 3620-R9, E20</t>
  </si>
  <si>
    <t>CW 3620-R9, E21</t>
  </si>
  <si>
    <t>CW 3620-R9, E19, E22</t>
  </si>
  <si>
    <t>Adjustment of Existing Manitoba Hydro Manholes</t>
  </si>
  <si>
    <t>E18</t>
  </si>
  <si>
    <t>Cast-in-Place Concrete Risers</t>
  </si>
  <si>
    <r>
      <t xml:space="preserve">PART 2     </t>
    </r>
    <r>
      <rPr>
        <b/>
        <i/>
        <sz val="16"/>
        <rFont val="Arial"/>
        <family val="2"/>
      </rPr>
      <t xml:space="preserve"> MANITOBA HYDRO FUNDED WORK
                 (See B9.6, B17.2, B18.5, D3., D13.1, D13.2, D14.4)</t>
    </r>
  </si>
  <si>
    <t>Construction of Splash Strip, ( Separate, 600 mm width)</t>
  </si>
  <si>
    <t>A.58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</si>
</sst>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7" x14ac:knownFonts="1">
    <font>
      <sz val="12"/>
      <name val="Arial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</borders>
  <cellStyleXfs count="111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44" fontId="56" fillId="0" borderId="0" applyFont="0" applyFill="0" applyBorder="0" applyAlignment="0" applyProtection="0"/>
    <xf numFmtId="0" fontId="11" fillId="0" borderId="0"/>
  </cellStyleXfs>
  <cellXfs count="216">
    <xf numFmtId="0" fontId="0" fillId="2" borderId="0" xfId="0" applyNumberFormat="1"/>
    <xf numFmtId="0" fontId="0" fillId="2" borderId="0" xfId="0" applyNumberFormat="1" applyAlignment="1">
      <alignment horizontal="centerContinuous" vertical="center"/>
    </xf>
    <xf numFmtId="0" fontId="0" fillId="2" borderId="16" xfId="0" applyNumberFormat="1" applyBorder="1" applyAlignment="1">
      <alignment horizontal="center"/>
    </xf>
    <xf numFmtId="0" fontId="0" fillId="2" borderId="17" xfId="0" applyNumberFormat="1" applyBorder="1" applyAlignment="1">
      <alignment horizontal="center"/>
    </xf>
    <xf numFmtId="0" fontId="0" fillId="2" borderId="18" xfId="0" applyNumberFormat="1" applyBorder="1" applyAlignment="1">
      <alignment horizontal="center"/>
    </xf>
    <xf numFmtId="0" fontId="0" fillId="2" borderId="19" xfId="0" applyNumberFormat="1" applyBorder="1" applyAlignment="1">
      <alignment horizontal="center" vertical="top"/>
    </xf>
    <xf numFmtId="1" fontId="0" fillId="2" borderId="20" xfId="0" applyNumberFormat="1" applyBorder="1" applyAlignment="1">
      <alignment vertical="top"/>
    </xf>
    <xf numFmtId="0" fontId="0" fillId="2" borderId="20" xfId="0" applyNumberFormat="1" applyBorder="1" applyAlignment="1">
      <alignment horizontal="center" vertical="top"/>
    </xf>
    <xf numFmtId="0" fontId="0" fillId="2" borderId="20" xfId="0" applyNumberFormat="1" applyBorder="1" applyAlignment="1">
      <alignment vertical="top"/>
    </xf>
    <xf numFmtId="1" fontId="0" fillId="2" borderId="20" xfId="0" applyNumberFormat="1" applyBorder="1" applyAlignment="1">
      <alignment horizontal="center" vertical="top"/>
    </xf>
    <xf numFmtId="0" fontId="0" fillId="2" borderId="21" xfId="0" applyNumberFormat="1" applyBorder="1" applyAlignment="1">
      <alignment vertical="top"/>
    </xf>
    <xf numFmtId="0" fontId="0" fillId="2" borderId="19" xfId="0" applyNumberFormat="1" applyBorder="1" applyAlignment="1">
      <alignment vertical="top"/>
    </xf>
    <xf numFmtId="0" fontId="0" fillId="2" borderId="0" xfId="0" applyNumberFormat="1" applyAlignment="1">
      <alignment vertical="top"/>
    </xf>
    <xf numFmtId="1" fontId="0" fillId="2" borderId="0" xfId="0" applyNumberFormat="1" applyAlignment="1">
      <alignment horizontal="centerContinuous" vertical="top"/>
    </xf>
    <xf numFmtId="0" fontId="0" fillId="2" borderId="16" xfId="0" applyNumberFormat="1" applyBorder="1" applyAlignment="1">
      <alignment horizontal="center" vertical="top"/>
    </xf>
    <xf numFmtId="0" fontId="2" fillId="2" borderId="19" xfId="0" applyNumberFormat="1" applyFont="1" applyBorder="1" applyAlignment="1">
      <alignment vertical="top"/>
    </xf>
    <xf numFmtId="7" fontId="0" fillId="2" borderId="0" xfId="0" applyNumberFormat="1" applyAlignment="1">
      <alignment horizontal="right"/>
    </xf>
    <xf numFmtId="7" fontId="0" fillId="2" borderId="18" xfId="0" applyNumberFormat="1" applyBorder="1" applyAlignment="1">
      <alignment horizontal="right"/>
    </xf>
    <xf numFmtId="7" fontId="0" fillId="2" borderId="20" xfId="0" applyNumberFormat="1" applyBorder="1" applyAlignment="1">
      <alignment horizontal="right"/>
    </xf>
    <xf numFmtId="7" fontId="0" fillId="2" borderId="22" xfId="0" applyNumberFormat="1" applyBorder="1" applyAlignment="1">
      <alignment horizontal="right"/>
    </xf>
    <xf numFmtId="0" fontId="0" fillId="2" borderId="0" xfId="0" applyNumberFormat="1" applyAlignment="1">
      <alignment horizontal="right"/>
    </xf>
    <xf numFmtId="7" fontId="0" fillId="2" borderId="19" xfId="0" applyNumberFormat="1" applyBorder="1" applyAlignment="1">
      <alignment horizontal="right"/>
    </xf>
    <xf numFmtId="7" fontId="0" fillId="2" borderId="23" xfId="0" applyNumberFormat="1" applyBorder="1" applyAlignment="1">
      <alignment horizontal="right"/>
    </xf>
    <xf numFmtId="0" fontId="0" fillId="2" borderId="0" xfId="0" applyNumberFormat="1" applyAlignment="1">
      <alignment horizontal="center"/>
    </xf>
    <xf numFmtId="0" fontId="0" fillId="2" borderId="25" xfId="0" applyNumberFormat="1" applyBorder="1" applyAlignment="1">
      <alignment horizontal="right"/>
    </xf>
    <xf numFmtId="7" fontId="0" fillId="2" borderId="13" xfId="0" applyNumberFormat="1" applyBorder="1" applyAlignment="1">
      <alignment horizontal="right"/>
    </xf>
    <xf numFmtId="0" fontId="0" fillId="2" borderId="26" xfId="0" applyNumberFormat="1" applyBorder="1" applyAlignment="1">
      <alignment horizontal="right"/>
    </xf>
    <xf numFmtId="7" fontId="0" fillId="2" borderId="27" xfId="0" applyNumberFormat="1" applyBorder="1" applyAlignment="1">
      <alignment horizontal="right"/>
    </xf>
    <xf numFmtId="7" fontId="1" fillId="2" borderId="0" xfId="0" applyNumberFormat="1" applyFont="1" applyAlignment="1">
      <alignment horizontal="centerContinuous" vertical="center"/>
    </xf>
    <xf numFmtId="1" fontId="4" fillId="2" borderId="0" xfId="0" applyNumberFormat="1" applyFont="1" applyAlignment="1">
      <alignment horizontal="centerContinuous" vertical="top"/>
    </xf>
    <xf numFmtId="0" fontId="4" fillId="2" borderId="0" xfId="0" applyNumberFormat="1" applyFont="1" applyAlignment="1">
      <alignment horizontal="centerContinuous" vertical="center"/>
    </xf>
    <xf numFmtId="7" fontId="5" fillId="2" borderId="0" xfId="0" applyNumberFormat="1" applyFont="1" applyAlignment="1">
      <alignment horizontal="centerContinuous" vertical="center"/>
    </xf>
    <xf numFmtId="164" fontId="6" fillId="25" borderId="19" xfId="0" applyNumberFormat="1" applyFont="1" applyFill="1" applyBorder="1" applyAlignment="1" applyProtection="1">
      <alignment horizontal="left" vertical="center" wrapText="1"/>
    </xf>
    <xf numFmtId="0" fontId="0" fillId="2" borderId="0" xfId="0" applyNumberFormat="1" applyAlignment="1"/>
    <xf numFmtId="0" fontId="2" fillId="2" borderId="22" xfId="0" applyNumberFormat="1" applyFont="1" applyBorder="1" applyAlignment="1">
      <alignment horizontal="center" vertical="center"/>
    </xf>
    <xf numFmtId="0" fontId="2" fillId="2" borderId="19" xfId="0" applyNumberFormat="1" applyFont="1" applyBorder="1" applyAlignment="1">
      <alignment horizontal="center" vertical="center"/>
    </xf>
    <xf numFmtId="7" fontId="0" fillId="2" borderId="20" xfId="0" applyNumberFormat="1" applyBorder="1" applyAlignment="1">
      <alignment horizontal="right" vertical="center"/>
    </xf>
    <xf numFmtId="7" fontId="0" fillId="2" borderId="19" xfId="0" applyNumberFormat="1" applyBorder="1" applyAlignment="1">
      <alignment horizontal="right" vertical="center"/>
    </xf>
    <xf numFmtId="0" fontId="0" fillId="2" borderId="0" xfId="0" applyNumberFormat="1" applyAlignment="1">
      <alignment vertical="center"/>
    </xf>
    <xf numFmtId="7" fontId="0" fillId="2" borderId="22" xfId="0" applyNumberFormat="1" applyBorder="1" applyAlignment="1">
      <alignment horizontal="right" vertical="center"/>
    </xf>
    <xf numFmtId="7" fontId="0" fillId="2" borderId="24" xfId="0" applyNumberFormat="1" applyBorder="1" applyAlignment="1">
      <alignment horizontal="right" vertical="center"/>
    </xf>
    <xf numFmtId="0" fontId="0" fillId="2" borderId="24" xfId="0" applyNumberFormat="1" applyBorder="1" applyAlignment="1">
      <alignment vertical="top"/>
    </xf>
    <xf numFmtId="0" fontId="0" fillId="2" borderId="28" xfId="0" applyNumberFormat="1" applyBorder="1"/>
    <xf numFmtId="0" fontId="0" fillId="2" borderId="24" xfId="0" applyNumberFormat="1" applyBorder="1" applyAlignment="1">
      <alignment horizontal="center"/>
    </xf>
    <xf numFmtId="0" fontId="0" fillId="2" borderId="29" xfId="0" applyNumberFormat="1" applyBorder="1"/>
    <xf numFmtId="0" fontId="0" fillId="2" borderId="29" xfId="0" applyNumberFormat="1" applyBorder="1" applyAlignment="1">
      <alignment horizontal="center"/>
    </xf>
    <xf numFmtId="7" fontId="0" fillId="2" borderId="29" xfId="0" applyNumberFormat="1" applyBorder="1" applyAlignment="1">
      <alignment horizontal="right"/>
    </xf>
    <xf numFmtId="7" fontId="0" fillId="2" borderId="0" xfId="0" applyNumberFormat="1" applyAlignment="1">
      <alignment vertical="center"/>
    </xf>
    <xf numFmtId="2" fontId="0" fillId="2" borderId="0" xfId="0" applyNumberFormat="1" applyAlignment="1"/>
    <xf numFmtId="7" fontId="0" fillId="2" borderId="30" xfId="0" applyNumberFormat="1" applyBorder="1" applyAlignment="1">
      <alignment horizontal="right"/>
    </xf>
    <xf numFmtId="0" fontId="0" fillId="2" borderId="30" xfId="0" applyNumberFormat="1" applyBorder="1" applyAlignment="1">
      <alignment horizontal="right"/>
    </xf>
    <xf numFmtId="0" fontId="9" fillId="2" borderId="15" xfId="0" applyNumberFormat="1" applyFont="1" applyBorder="1" applyAlignment="1">
      <alignment horizontal="centerContinuous"/>
    </xf>
    <xf numFmtId="0" fontId="0" fillId="2" borderId="15" xfId="0" applyNumberFormat="1" applyBorder="1" applyAlignment="1">
      <alignment horizontal="centerContinuous"/>
    </xf>
    <xf numFmtId="0" fontId="0" fillId="2" borderId="0" xfId="0" applyNumberFormat="1" applyAlignment="1">
      <alignment horizontal="right" vertical="center"/>
    </xf>
    <xf numFmtId="0" fontId="2" fillId="2" borderId="31" xfId="0" applyNumberFormat="1" applyFont="1" applyBorder="1" applyAlignment="1">
      <alignment horizontal="center"/>
    </xf>
    <xf numFmtId="1" fontId="3" fillId="2" borderId="32" xfId="0" applyNumberFormat="1" applyFont="1" applyBorder="1" applyAlignment="1">
      <alignment horizontal="left"/>
    </xf>
    <xf numFmtId="1" fontId="0" fillId="2" borderId="32" xfId="0" applyNumberFormat="1" applyBorder="1" applyAlignment="1">
      <alignment horizontal="center"/>
    </xf>
    <xf numFmtId="1" fontId="0" fillId="2" borderId="32" xfId="0" applyNumberFormat="1" applyBorder="1"/>
    <xf numFmtId="7" fontId="0" fillId="2" borderId="33" xfId="0" applyNumberFormat="1" applyBorder="1" applyAlignment="1">
      <alignment horizontal="right"/>
    </xf>
    <xf numFmtId="7" fontId="4" fillId="2" borderId="33" xfId="0" applyNumberFormat="1" applyFont="1" applyBorder="1" applyAlignment="1">
      <alignment horizontal="right"/>
    </xf>
    <xf numFmtId="0" fontId="0" fillId="2" borderId="24" xfId="0" applyNumberFormat="1" applyBorder="1" applyAlignment="1">
      <alignment horizontal="right"/>
    </xf>
    <xf numFmtId="0" fontId="0" fillId="2" borderId="19" xfId="0" applyNumberFormat="1" applyBorder="1" applyAlignment="1">
      <alignment horizontal="right"/>
    </xf>
    <xf numFmtId="0" fontId="0" fillId="2" borderId="34" xfId="0" applyNumberFormat="1" applyBorder="1" applyAlignment="1">
      <alignment horizontal="right" vertical="center"/>
    </xf>
    <xf numFmtId="0" fontId="0" fillId="2" borderId="35" xfId="0" applyNumberFormat="1" applyBorder="1" applyAlignment="1">
      <alignment vertical="top"/>
    </xf>
    <xf numFmtId="0" fontId="0" fillId="2" borderId="13" xfId="0" applyNumberFormat="1" applyBorder="1"/>
    <xf numFmtId="0" fontId="0" fillId="2" borderId="13" xfId="0" applyNumberFormat="1" applyBorder="1" applyAlignment="1">
      <alignment horizontal="center"/>
    </xf>
    <xf numFmtId="7" fontId="0" fillId="2" borderId="16" xfId="0" applyNumberFormat="1" applyBorder="1" applyAlignment="1">
      <alignment horizontal="center"/>
    </xf>
    <xf numFmtId="0" fontId="0" fillId="2" borderId="20" xfId="0" applyNumberFormat="1" applyBorder="1" applyAlignment="1">
      <alignment horizontal="right"/>
    </xf>
    <xf numFmtId="7" fontId="0" fillId="2" borderId="36" xfId="0" applyNumberFormat="1" applyBorder="1" applyAlignment="1">
      <alignment horizontal="right"/>
    </xf>
    <xf numFmtId="0" fontId="0" fillId="2" borderId="20" xfId="0" applyNumberFormat="1" applyBorder="1" applyAlignment="1">
      <alignment horizontal="right" vertical="center"/>
    </xf>
    <xf numFmtId="0" fontId="2" fillId="2" borderId="27" xfId="0" applyNumberFormat="1" applyFont="1" applyBorder="1" applyAlignment="1">
      <alignment horizontal="center" vertical="center"/>
    </xf>
    <xf numFmtId="7" fontId="0" fillId="0" borderId="0" xfId="0" applyNumberFormat="1" applyFill="1" applyAlignment="1">
      <alignment horizontal="right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26" borderId="1" xfId="0" applyNumberFormat="1" applyFont="1" applyFill="1" applyBorder="1" applyAlignment="1" applyProtection="1">
      <alignment vertical="top"/>
      <protection locked="0"/>
    </xf>
    <xf numFmtId="165" fontId="10" fillId="0" borderId="1" xfId="81" applyNumberFormat="1" applyFont="1" applyFill="1" applyBorder="1" applyAlignment="1" applyProtection="1">
      <alignment horizontal="left" vertical="top" wrapText="1"/>
    </xf>
    <xf numFmtId="164" fontId="10" fillId="0" borderId="1" xfId="81" applyNumberFormat="1" applyFont="1" applyFill="1" applyBorder="1" applyAlignment="1" applyProtection="1">
      <alignment horizontal="left" vertical="top" wrapText="1"/>
    </xf>
    <xf numFmtId="0" fontId="10" fillId="0" borderId="1" xfId="81" applyNumberFormat="1" applyFont="1" applyFill="1" applyBorder="1" applyAlignment="1" applyProtection="1">
      <alignment horizontal="center" vertical="top" wrapText="1"/>
    </xf>
    <xf numFmtId="166" fontId="52" fillId="26" borderId="1" xfId="81" applyNumberFormat="1" applyFont="1" applyFill="1" applyBorder="1" applyAlignment="1" applyProtection="1">
      <alignment vertical="top"/>
      <protection locked="0"/>
    </xf>
    <xf numFmtId="166" fontId="52" fillId="0" borderId="1" xfId="81" applyNumberFormat="1" applyFont="1" applyFill="1" applyBorder="1" applyAlignment="1" applyProtection="1">
      <alignment vertical="top"/>
    </xf>
    <xf numFmtId="1" fontId="52" fillId="0" borderId="1" xfId="81" applyNumberFormat="1" applyFont="1" applyFill="1" applyBorder="1" applyAlignment="1" applyProtection="1">
      <alignment horizontal="right" vertical="top" wrapText="1"/>
    </xf>
    <xf numFmtId="164" fontId="10" fillId="0" borderId="1" xfId="80" applyNumberFormat="1" applyFont="1" applyFill="1" applyBorder="1" applyAlignment="1" applyProtection="1">
      <alignment horizontal="center" vertical="top" wrapText="1"/>
    </xf>
    <xf numFmtId="0" fontId="10" fillId="2" borderId="0" xfId="81" applyNumberFormat="1"/>
    <xf numFmtId="7" fontId="10" fillId="2" borderId="20" xfId="81" applyNumberFormat="1" applyBorder="1" applyAlignment="1">
      <alignment horizontal="right" vertical="center"/>
    </xf>
    <xf numFmtId="0" fontId="2" fillId="2" borderId="56" xfId="81" applyNumberFormat="1" applyFont="1" applyBorder="1" applyAlignment="1">
      <alignment horizontal="center" vertical="center"/>
    </xf>
    <xf numFmtId="7" fontId="10" fillId="2" borderId="57" xfId="81" applyNumberFormat="1" applyBorder="1" applyAlignment="1">
      <alignment horizontal="right" vertical="center"/>
    </xf>
    <xf numFmtId="0" fontId="10" fillId="2" borderId="0" xfId="81" applyNumberFormat="1" applyAlignment="1">
      <alignment vertical="center"/>
    </xf>
    <xf numFmtId="4" fontId="10" fillId="26" borderId="38" xfId="81" applyNumberFormat="1" applyFont="1" applyFill="1" applyBorder="1" applyAlignment="1" applyProtection="1">
      <alignment horizontal="center" vertical="top" wrapText="1"/>
    </xf>
    <xf numFmtId="7" fontId="10" fillId="2" borderId="43" xfId="81" applyNumberFormat="1" applyBorder="1" applyAlignment="1">
      <alignment horizontal="right" vertical="center"/>
    </xf>
    <xf numFmtId="0" fontId="2" fillId="2" borderId="58" xfId="81" applyNumberFormat="1" applyFont="1" applyBorder="1" applyAlignment="1">
      <alignment horizontal="center" vertical="center"/>
    </xf>
    <xf numFmtId="7" fontId="10" fillId="2" borderId="22" xfId="81" applyNumberFormat="1" applyBorder="1" applyAlignment="1">
      <alignment horizontal="right" vertical="center"/>
    </xf>
    <xf numFmtId="7" fontId="10" fillId="2" borderId="59" xfId="81" applyNumberFormat="1" applyBorder="1" applyAlignment="1">
      <alignment horizontal="right" vertical="center"/>
    </xf>
    <xf numFmtId="0" fontId="2" fillId="2" borderId="37" xfId="0" applyNumberFormat="1" applyFont="1" applyBorder="1" applyAlignment="1">
      <alignment horizontal="center"/>
    </xf>
    <xf numFmtId="7" fontId="4" fillId="2" borderId="30" xfId="0" applyNumberFormat="1" applyFont="1" applyBorder="1" applyAlignment="1">
      <alignment horizontal="right"/>
    </xf>
    <xf numFmtId="7" fontId="0" fillId="2" borderId="60" xfId="0" applyNumberFormat="1" applyBorder="1" applyAlignment="1">
      <alignment horizontal="right"/>
    </xf>
    <xf numFmtId="7" fontId="4" fillId="2" borderId="60" xfId="0" applyNumberFormat="1" applyFont="1" applyBorder="1" applyAlignment="1">
      <alignment horizontal="right"/>
    </xf>
    <xf numFmtId="4" fontId="52" fillId="26" borderId="1" xfId="0" applyNumberFormat="1" applyFont="1" applyFill="1" applyBorder="1" applyAlignment="1">
      <alignment horizontal="center" vertical="top" wrapText="1"/>
    </xf>
    <xf numFmtId="165" fontId="52" fillId="0" borderId="1" xfId="0" applyNumberFormat="1" applyFont="1" applyFill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164" fontId="52" fillId="26" borderId="1" xfId="0" applyNumberFormat="1" applyFont="1" applyFill="1" applyBorder="1" applyAlignment="1">
      <alignment horizontal="center" vertical="top" wrapText="1"/>
    </xf>
    <xf numFmtId="0" fontId="52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/>
    </xf>
    <xf numFmtId="166" fontId="52" fillId="0" borderId="1" xfId="0" applyNumberFormat="1" applyFont="1" applyFill="1" applyBorder="1" applyAlignment="1">
      <alignment vertical="top"/>
    </xf>
    <xf numFmtId="167" fontId="52" fillId="26" borderId="1" xfId="0" applyNumberFormat="1" applyFont="1" applyFill="1" applyBorder="1" applyAlignment="1">
      <alignment horizontal="center" vertical="top"/>
    </xf>
    <xf numFmtId="0" fontId="52" fillId="26" borderId="1" xfId="0" applyFont="1" applyFill="1" applyBorder="1" applyAlignment="1">
      <alignment vertical="center"/>
    </xf>
    <xf numFmtId="165" fontId="52" fillId="0" borderId="1" xfId="0" applyNumberFormat="1" applyFont="1" applyFill="1" applyBorder="1" applyAlignment="1">
      <alignment horizontal="center" vertical="top" wrapText="1"/>
    </xf>
    <xf numFmtId="164" fontId="52" fillId="0" borderId="1" xfId="0" applyNumberFormat="1" applyFont="1" applyFill="1" applyBorder="1" applyAlignment="1">
      <alignment horizontal="center" vertical="top" wrapText="1"/>
    </xf>
    <xf numFmtId="166" fontId="52" fillId="26" borderId="1" xfId="0" applyNumberFormat="1" applyFont="1" applyFill="1" applyBorder="1" applyAlignment="1">
      <alignment vertical="top"/>
    </xf>
    <xf numFmtId="4" fontId="52" fillId="26" borderId="1" xfId="0" applyNumberFormat="1" applyFont="1" applyFill="1" applyBorder="1" applyAlignment="1">
      <alignment horizontal="center" vertical="top"/>
    </xf>
    <xf numFmtId="177" fontId="52" fillId="26" borderId="1" xfId="0" applyNumberFormat="1" applyFont="1" applyFill="1" applyBorder="1" applyAlignment="1">
      <alignment horizontal="center" vertical="top"/>
    </xf>
    <xf numFmtId="177" fontId="52" fillId="26" borderId="1" xfId="0" applyNumberFormat="1" applyFont="1" applyFill="1" applyBorder="1" applyAlignment="1">
      <alignment horizontal="center" vertical="top" wrapText="1"/>
    </xf>
    <xf numFmtId="177" fontId="52" fillId="26" borderId="1" xfId="0" applyNumberFormat="1" applyFont="1" applyFill="1" applyBorder="1" applyAlignment="1">
      <alignment horizontal="left"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166" fontId="52" fillId="0" borderId="1" xfId="0" applyNumberFormat="1" applyFont="1" applyFill="1" applyBorder="1" applyAlignment="1">
      <alignment vertical="top" wrapText="1"/>
    </xf>
    <xf numFmtId="0" fontId="53" fillId="0" borderId="0" xfId="0" applyFont="1" applyFill="1"/>
    <xf numFmtId="165" fontId="52" fillId="0" borderId="1" xfId="0" applyNumberFormat="1" applyFont="1" applyFill="1" applyBorder="1" applyAlignment="1">
      <alignment horizontal="right" vertical="top" wrapText="1"/>
    </xf>
    <xf numFmtId="178" fontId="52" fillId="0" borderId="1" xfId="0" applyNumberFormat="1" applyFont="1" applyFill="1" applyBorder="1" applyAlignment="1">
      <alignment horizontal="right" vertical="top" wrapText="1"/>
    </xf>
    <xf numFmtId="164" fontId="52" fillId="0" borderId="1" xfId="80" applyNumberFormat="1" applyFont="1" applyBorder="1" applyAlignment="1">
      <alignment vertical="top" wrapText="1"/>
    </xf>
    <xf numFmtId="164" fontId="52" fillId="0" borderId="1" xfId="80" applyNumberFormat="1" applyFont="1" applyBorder="1" applyAlignment="1">
      <alignment horizontal="center" vertical="top" wrapText="1"/>
    </xf>
    <xf numFmtId="164" fontId="52" fillId="0" borderId="1" xfId="80" applyNumberFormat="1" applyFont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vertical="top" wrapText="1"/>
    </xf>
    <xf numFmtId="4" fontId="52" fillId="26" borderId="1" xfId="80" applyNumberFormat="1" applyFont="1" applyFill="1" applyBorder="1" applyAlignment="1">
      <alignment horizontal="center" vertical="top" wrapText="1"/>
    </xf>
    <xf numFmtId="7" fontId="0" fillId="0" borderId="38" xfId="0" applyNumberFormat="1" applyFill="1" applyBorder="1" applyAlignment="1">
      <alignment horizontal="right"/>
    </xf>
    <xf numFmtId="165" fontId="52" fillId="0" borderId="57" xfId="80" applyNumberFormat="1" applyFont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0" fillId="0" borderId="20" xfId="0" applyFill="1" applyBorder="1" applyAlignment="1">
      <alignment vertical="top"/>
    </xf>
    <xf numFmtId="0" fontId="10" fillId="0" borderId="20" xfId="0" applyFont="1" applyFill="1" applyBorder="1" applyAlignment="1">
      <alignment horizontal="center" vertical="top"/>
    </xf>
    <xf numFmtId="7" fontId="10" fillId="0" borderId="19" xfId="0" applyNumberFormat="1" applyFont="1" applyFill="1" applyBorder="1" applyAlignment="1">
      <alignment horizontal="right"/>
    </xf>
    <xf numFmtId="165" fontId="10" fillId="0" borderId="57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6" fontId="52" fillId="0" borderId="56" xfId="80" applyNumberFormat="1" applyFont="1" applyBorder="1" applyAlignment="1">
      <alignment vertical="top"/>
    </xf>
    <xf numFmtId="0" fontId="2" fillId="2" borderId="19" xfId="0" applyFont="1" applyBorder="1" applyAlignment="1">
      <alignment vertical="top"/>
    </xf>
    <xf numFmtId="164" fontId="3" fillId="25" borderId="19" xfId="0" applyNumberFormat="1" applyFont="1" applyFill="1" applyBorder="1" applyAlignment="1">
      <alignment horizontal="left" vertical="center"/>
    </xf>
    <xf numFmtId="0" fontId="0" fillId="2" borderId="20" xfId="0" applyBorder="1" applyAlignment="1">
      <alignment horizontal="center" vertical="top"/>
    </xf>
    <xf numFmtId="164" fontId="10" fillId="0" borderId="1" xfId="110" applyNumberFormat="1" applyFont="1" applyBorder="1" applyAlignment="1">
      <alignment horizontal="center" vertical="top" wrapText="1"/>
    </xf>
    <xf numFmtId="0" fontId="52" fillId="0" borderId="1" xfId="80" applyFont="1" applyBorder="1" applyAlignment="1">
      <alignment horizontal="center" vertical="top" wrapText="1"/>
    </xf>
    <xf numFmtId="1" fontId="52" fillId="0" borderId="1" xfId="80" applyNumberFormat="1" applyFont="1" applyBorder="1" applyAlignment="1">
      <alignment horizontal="right" vertical="top" wrapText="1"/>
    </xf>
    <xf numFmtId="0" fontId="52" fillId="0" borderId="1" xfId="80" applyFont="1" applyBorder="1" applyAlignment="1">
      <alignment vertical="center"/>
    </xf>
    <xf numFmtId="166" fontId="52" fillId="0" borderId="56" xfId="80" applyNumberFormat="1" applyFont="1" applyBorder="1" applyAlignment="1">
      <alignment vertical="top" wrapText="1"/>
    </xf>
    <xf numFmtId="165" fontId="52" fillId="0" borderId="57" xfId="80" applyNumberFormat="1" applyFont="1" applyBorder="1" applyAlignment="1">
      <alignment horizontal="center" vertical="top" wrapText="1"/>
    </xf>
    <xf numFmtId="1" fontId="52" fillId="0" borderId="1" xfId="80" applyNumberFormat="1" applyFont="1" applyBorder="1" applyAlignment="1">
      <alignment horizontal="right" vertical="top"/>
    </xf>
    <xf numFmtId="166" fontId="52" fillId="0" borderId="1" xfId="80" applyNumberFormat="1" applyFont="1" applyBorder="1" applyAlignment="1" applyProtection="1">
      <alignment vertical="top"/>
      <protection locked="0"/>
    </xf>
    <xf numFmtId="165" fontId="52" fillId="0" borderId="57" xfId="0" applyNumberFormat="1" applyFont="1" applyFill="1" applyBorder="1" applyAlignment="1">
      <alignment horizontal="left" vertical="top" wrapText="1"/>
    </xf>
    <xf numFmtId="164" fontId="10" fillId="0" borderId="1" xfId="81" applyNumberFormat="1" applyFill="1" applyBorder="1" applyAlignment="1">
      <alignment horizontal="left" vertical="top" wrapText="1"/>
    </xf>
    <xf numFmtId="166" fontId="52" fillId="0" borderId="56" xfId="0" applyNumberFormat="1" applyFont="1" applyFill="1" applyBorder="1" applyAlignment="1">
      <alignment vertical="top"/>
    </xf>
    <xf numFmtId="0" fontId="55" fillId="0" borderId="20" xfId="0" applyFont="1" applyFill="1" applyBorder="1" applyAlignment="1">
      <alignment vertical="center" wrapText="1"/>
    </xf>
    <xf numFmtId="164" fontId="2" fillId="0" borderId="19" xfId="0" applyNumberFormat="1" applyFont="1" applyFill="1" applyBorder="1" applyAlignment="1">
      <alignment horizontal="left" vertical="center" wrapText="1"/>
    </xf>
    <xf numFmtId="164" fontId="10" fillId="0" borderId="1" xfId="81" applyNumberFormat="1" applyFill="1" applyBorder="1" applyAlignment="1">
      <alignment horizontal="center" vertical="top" wrapText="1"/>
    </xf>
    <xf numFmtId="0" fontId="10" fillId="0" borderId="1" xfId="81" applyFill="1" applyBorder="1" applyAlignment="1">
      <alignment horizontal="center" vertical="top" wrapText="1"/>
    </xf>
    <xf numFmtId="1" fontId="54" fillId="0" borderId="1" xfId="81" applyNumberFormat="1" applyFont="1" applyFill="1" applyBorder="1" applyAlignment="1">
      <alignment horizontal="right" vertical="top"/>
    </xf>
    <xf numFmtId="44" fontId="10" fillId="0" borderId="1" xfId="109" applyFont="1" applyBorder="1" applyAlignment="1">
      <alignment horizontal="left" vertical="top" wrapText="1"/>
    </xf>
    <xf numFmtId="44" fontId="10" fillId="0" borderId="56" xfId="109" applyFont="1" applyBorder="1" applyAlignment="1">
      <alignment horizontal="left" vertical="top" wrapText="1"/>
    </xf>
    <xf numFmtId="165" fontId="10" fillId="0" borderId="57" xfId="81" applyNumberFormat="1" applyFill="1" applyBorder="1" applyAlignment="1">
      <alignment horizontal="left" vertical="top" wrapText="1"/>
    </xf>
    <xf numFmtId="1" fontId="52" fillId="0" borderId="1" xfId="81" applyNumberFormat="1" applyFont="1" applyFill="1" applyBorder="1" applyAlignment="1">
      <alignment horizontal="right" vertical="top"/>
    </xf>
    <xf numFmtId="4" fontId="52" fillId="0" borderId="38" xfId="0" applyNumberFormat="1" applyFont="1" applyFill="1" applyBorder="1" applyAlignment="1">
      <alignment horizontal="center" vertical="top" wrapText="1"/>
    </xf>
    <xf numFmtId="164" fontId="52" fillId="0" borderId="39" xfId="0" applyNumberFormat="1" applyFont="1" applyFill="1" applyBorder="1" applyAlignment="1">
      <alignment horizontal="center" vertical="top" wrapText="1"/>
    </xf>
    <xf numFmtId="1" fontId="52" fillId="0" borderId="39" xfId="0" applyNumberFormat="1" applyFont="1" applyFill="1" applyBorder="1" applyAlignment="1">
      <alignment horizontal="right" vertical="top" wrapText="1"/>
    </xf>
    <xf numFmtId="165" fontId="52" fillId="0" borderId="57" xfId="0" applyNumberFormat="1" applyFont="1" applyFill="1" applyBorder="1" applyAlignment="1">
      <alignment horizontal="center" vertical="top" wrapText="1"/>
    </xf>
    <xf numFmtId="164" fontId="52" fillId="0" borderId="39" xfId="0" applyNumberFormat="1" applyFont="1" applyFill="1" applyBorder="1" applyAlignment="1">
      <alignment horizontal="left" vertical="top" wrapText="1"/>
    </xf>
    <xf numFmtId="0" fontId="2" fillId="2" borderId="19" xfId="0" applyFont="1" applyBorder="1" applyAlignment="1">
      <alignment horizontal="center" vertical="center"/>
    </xf>
    <xf numFmtId="0" fontId="0" fillId="2" borderId="0" xfId="0"/>
    <xf numFmtId="4" fontId="10" fillId="0" borderId="38" xfId="0" applyNumberFormat="1" applyFont="1" applyFill="1" applyBorder="1" applyAlignment="1">
      <alignment horizontal="center" vertical="top" wrapText="1"/>
    </xf>
    <xf numFmtId="165" fontId="10" fillId="0" borderId="57" xfId="0" applyNumberFormat="1" applyFont="1" applyFill="1" applyBorder="1" applyAlignment="1">
      <alignment horizontal="left" vertical="top" wrapText="1"/>
    </xf>
    <xf numFmtId="164" fontId="10" fillId="0" borderId="1" xfId="80" applyNumberFormat="1" applyFont="1" applyBorder="1" applyAlignment="1">
      <alignment horizontal="left" vertical="top" wrapText="1"/>
    </xf>
    <xf numFmtId="164" fontId="2" fillId="25" borderId="19" xfId="0" applyNumberFormat="1" applyFont="1" applyFill="1" applyBorder="1" applyAlignment="1" applyProtection="1">
      <alignment horizontal="left" vertical="center" wrapText="1"/>
    </xf>
    <xf numFmtId="164" fontId="10" fillId="26" borderId="1" xfId="81" applyNumberFormat="1" applyFill="1" applyBorder="1" applyAlignment="1">
      <alignment horizontal="center" vertical="top" wrapText="1"/>
    </xf>
    <xf numFmtId="164" fontId="52" fillId="26" borderId="1" xfId="80" applyNumberFormat="1" applyFont="1" applyFill="1" applyBorder="1" applyAlignment="1">
      <alignment horizontal="center" vertical="top" wrapText="1"/>
    </xf>
    <xf numFmtId="164" fontId="52" fillId="0" borderId="1" xfId="80" applyNumberFormat="1" applyFont="1" applyFill="1" applyBorder="1" applyAlignment="1">
      <alignment horizontal="center" vertical="top" wrapText="1"/>
    </xf>
    <xf numFmtId="165" fontId="52" fillId="0" borderId="1" xfId="80" applyNumberFormat="1" applyFont="1" applyBorder="1" applyAlignment="1">
      <alignment horizontal="left" vertical="top" wrapText="1"/>
    </xf>
    <xf numFmtId="166" fontId="52" fillId="26" borderId="1" xfId="80" applyNumberFormat="1" applyFont="1" applyFill="1" applyBorder="1" applyAlignment="1" applyProtection="1">
      <alignment vertical="top"/>
      <protection locked="0"/>
    </xf>
    <xf numFmtId="166" fontId="52" fillId="0" borderId="1" xfId="80" applyNumberFormat="1" applyFont="1" applyBorder="1" applyAlignment="1">
      <alignment vertical="top"/>
    </xf>
    <xf numFmtId="164" fontId="52" fillId="26" borderId="1" xfId="0" applyNumberFormat="1" applyFont="1" applyFill="1" applyBorder="1" applyAlignment="1">
      <alignment horizontal="left" vertical="top" wrapText="1"/>
    </xf>
    <xf numFmtId="164" fontId="52" fillId="26" borderId="1" xfId="80" applyNumberFormat="1" applyFont="1" applyFill="1" applyBorder="1" applyAlignment="1">
      <alignment horizontal="left" vertical="top" wrapText="1"/>
    </xf>
    <xf numFmtId="165" fontId="52" fillId="26" borderId="1" xfId="0" applyNumberFormat="1" applyFont="1" applyFill="1" applyBorder="1" applyAlignment="1">
      <alignment horizontal="right" vertical="top" wrapText="1"/>
    </xf>
    <xf numFmtId="0" fontId="52" fillId="26" borderId="1" xfId="0" applyFont="1" applyFill="1" applyBorder="1" applyAlignment="1">
      <alignment horizontal="center" vertical="top" wrapText="1"/>
    </xf>
    <xf numFmtId="1" fontId="52" fillId="26" borderId="1" xfId="0" applyNumberFormat="1" applyFont="1" applyFill="1" applyBorder="1" applyAlignment="1">
      <alignment horizontal="right" vertical="top"/>
    </xf>
    <xf numFmtId="164" fontId="2" fillId="25" borderId="19" xfId="0" applyNumberFormat="1" applyFont="1" applyFill="1" applyBorder="1" applyAlignment="1" applyProtection="1">
      <alignment horizontal="left" vertical="center"/>
    </xf>
    <xf numFmtId="0" fontId="2" fillId="2" borderId="60" xfId="0" applyNumberFormat="1" applyFont="1" applyBorder="1" applyAlignment="1">
      <alignment horizontal="center" vertical="center"/>
    </xf>
    <xf numFmtId="164" fontId="3" fillId="25" borderId="19" xfId="0" applyNumberFormat="1" applyFont="1" applyFill="1" applyBorder="1" applyAlignment="1">
      <alignment horizontal="left" vertical="center" wrapText="1"/>
    </xf>
    <xf numFmtId="1" fontId="3" fillId="2" borderId="43" xfId="0" applyNumberFormat="1" applyFont="1" applyBorder="1" applyAlignment="1">
      <alignment horizontal="left" vertical="center" wrapText="1"/>
    </xf>
    <xf numFmtId="0" fontId="0" fillId="2" borderId="44" xfId="0" applyNumberFormat="1" applyBorder="1" applyAlignment="1">
      <alignment vertical="center" wrapText="1"/>
    </xf>
    <xf numFmtId="0" fontId="0" fillId="2" borderId="45" xfId="0" applyNumberFormat="1" applyBorder="1" applyAlignment="1">
      <alignment vertical="center" wrapText="1"/>
    </xf>
    <xf numFmtId="0" fontId="0" fillId="2" borderId="46" xfId="0" applyNumberFormat="1" applyBorder="1" applyAlignment="1"/>
    <xf numFmtId="0" fontId="0" fillId="2" borderId="47" xfId="0" applyNumberFormat="1" applyBorder="1" applyAlignment="1"/>
    <xf numFmtId="7" fontId="0" fillId="2" borderId="40" xfId="0" applyNumberFormat="1" applyBorder="1" applyAlignment="1">
      <alignment horizontal="center"/>
    </xf>
    <xf numFmtId="0" fontId="0" fillId="2" borderId="53" xfId="0" applyNumberFormat="1" applyBorder="1" applyAlignment="1"/>
    <xf numFmtId="1" fontId="3" fillId="2" borderId="49" xfId="0" applyNumberFormat="1" applyFont="1" applyBorder="1" applyAlignment="1">
      <alignment horizontal="left" vertical="center" wrapText="1"/>
    </xf>
    <xf numFmtId="0" fontId="0" fillId="2" borderId="50" xfId="0" applyNumberFormat="1" applyBorder="1" applyAlignment="1">
      <alignment vertical="center" wrapText="1"/>
    </xf>
    <xf numFmtId="0" fontId="0" fillId="2" borderId="51" xfId="0" applyNumberFormat="1" applyBorder="1" applyAlignment="1">
      <alignment vertical="center" wrapText="1"/>
    </xf>
    <xf numFmtId="0" fontId="9" fillId="2" borderId="52" xfId="0" applyNumberFormat="1" applyFont="1" applyBorder="1" applyAlignment="1">
      <alignment vertical="center" wrapText="1"/>
    </xf>
    <xf numFmtId="0" fontId="0" fillId="2" borderId="17" xfId="0" applyNumberFormat="1" applyBorder="1" applyAlignment="1">
      <alignment vertical="center" wrapText="1"/>
    </xf>
    <xf numFmtId="0" fontId="0" fillId="2" borderId="18" xfId="0" applyNumberFormat="1" applyBorder="1" applyAlignment="1">
      <alignment vertical="center" wrapText="1"/>
    </xf>
    <xf numFmtId="0" fontId="9" fillId="2" borderId="37" xfId="0" applyNumberFormat="1" applyFont="1" applyBorder="1" applyAlignment="1">
      <alignment vertical="top"/>
    </xf>
    <xf numFmtId="0" fontId="0" fillId="2" borderId="41" xfId="0" applyNumberFormat="1" applyBorder="1" applyAlignment="1"/>
    <xf numFmtId="0" fontId="0" fillId="2" borderId="42" xfId="0" applyNumberFormat="1" applyBorder="1" applyAlignment="1"/>
    <xf numFmtId="0" fontId="9" fillId="2" borderId="54" xfId="0" applyNumberFormat="1" applyFont="1" applyBorder="1" applyAlignment="1">
      <alignment vertical="center"/>
    </xf>
    <xf numFmtId="0" fontId="0" fillId="2" borderId="55" xfId="0" applyNumberFormat="1" applyBorder="1" applyAlignment="1">
      <alignment vertical="center"/>
    </xf>
    <xf numFmtId="1" fontId="7" fillId="2" borderId="20" xfId="0" applyNumberFormat="1" applyFont="1" applyBorder="1" applyAlignment="1">
      <alignment horizontal="left" vertical="center" wrapText="1"/>
    </xf>
    <xf numFmtId="0" fontId="0" fillId="2" borderId="0" xfId="0" applyNumberFormat="1" applyAlignment="1">
      <alignment vertical="center" wrapText="1"/>
    </xf>
    <xf numFmtId="0" fontId="0" fillId="2" borderId="48" xfId="0" applyNumberFormat="1" applyBorder="1" applyAlignment="1">
      <alignment vertical="center" wrapText="1"/>
    </xf>
    <xf numFmtId="1" fontId="7" fillId="2" borderId="43" xfId="0" applyNumberFormat="1" applyFont="1" applyBorder="1" applyAlignment="1">
      <alignment horizontal="left" vertical="center" wrapText="1"/>
    </xf>
    <xf numFmtId="0" fontId="0" fillId="2" borderId="0" xfId="0" applyAlignment="1">
      <alignment vertical="center" wrapText="1"/>
    </xf>
    <xf numFmtId="0" fontId="0" fillId="2" borderId="48" xfId="0" applyBorder="1" applyAlignment="1">
      <alignment vertical="center" wrapText="1"/>
    </xf>
    <xf numFmtId="0" fontId="0" fillId="2" borderId="0" xfId="0" applyNumberFormat="1" applyBorder="1" applyAlignment="1">
      <alignment vertical="center" wrapText="1"/>
    </xf>
    <xf numFmtId="1" fontId="7" fillId="26" borderId="37" xfId="0" applyNumberFormat="1" applyFont="1" applyFill="1" applyBorder="1" applyAlignment="1">
      <alignment horizontal="left" vertical="center" wrapText="1"/>
    </xf>
    <xf numFmtId="0" fontId="0" fillId="26" borderId="41" xfId="0" applyNumberFormat="1" applyFill="1" applyBorder="1" applyAlignment="1">
      <alignment vertical="center" wrapText="1"/>
    </xf>
    <xf numFmtId="0" fontId="0" fillId="26" borderId="42" xfId="0" applyNumberFormat="1" applyFill="1" applyBorder="1" applyAlignment="1">
      <alignment vertical="center" wrapText="1"/>
    </xf>
    <xf numFmtId="0" fontId="9" fillId="2" borderId="37" xfId="0" applyNumberFormat="1" applyFont="1" applyBorder="1" applyAlignment="1">
      <alignment vertical="top" wrapText="1"/>
    </xf>
    <xf numFmtId="0" fontId="10" fillId="2" borderId="41" xfId="0" applyNumberFormat="1" applyFont="1" applyBorder="1" applyAlignment="1">
      <alignment wrapText="1"/>
    </xf>
    <xf numFmtId="0" fontId="10" fillId="2" borderId="42" xfId="0" applyNumberFormat="1" applyFont="1" applyBorder="1" applyAlignment="1">
      <alignment wrapText="1"/>
    </xf>
    <xf numFmtId="1" fontId="7" fillId="2" borderId="20" xfId="81" applyNumberFormat="1" applyFont="1" applyBorder="1" applyAlignment="1">
      <alignment horizontal="left" vertical="center" wrapText="1"/>
    </xf>
    <xf numFmtId="0" fontId="10" fillId="2" borderId="0" xfId="81" applyNumberFormat="1" applyBorder="1" applyAlignment="1">
      <alignment vertical="center" wrapText="1"/>
    </xf>
    <xf numFmtId="0" fontId="10" fillId="2" borderId="48" xfId="81" applyNumberFormat="1" applyBorder="1" applyAlignment="1">
      <alignment vertical="center" wrapText="1"/>
    </xf>
    <xf numFmtId="1" fontId="7" fillId="2" borderId="43" xfId="81" applyNumberFormat="1" applyFont="1" applyBorder="1" applyAlignment="1">
      <alignment horizontal="left" vertical="center" wrapText="1"/>
    </xf>
    <xf numFmtId="0" fontId="10" fillId="2" borderId="44" xfId="81" applyNumberFormat="1" applyBorder="1" applyAlignment="1">
      <alignment vertical="center" wrapText="1"/>
    </xf>
    <xf numFmtId="0" fontId="10" fillId="2" borderId="45" xfId="81" applyNumberFormat="1" applyBorder="1" applyAlignment="1">
      <alignment vertical="center" wrapText="1"/>
    </xf>
  </cellXfs>
  <cellStyles count="1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_Summary of Regional Project Unit Prices from 2008 Bid Opp Tabulations (circulated) 2" xfId="110" xr:uid="{96E14E25-6847-4C16-82B4-078E233E4787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41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 fitToPage="1"/>
  </sheetPr>
  <dimension ref="A1:H226"/>
  <sheetViews>
    <sheetView showZeros="0" tabSelected="1" showOutlineSymbols="0" view="pageBreakPreview" topLeftCell="B1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7.88671875" style="20" hidden="1" customWidth="1"/>
    <col min="2" max="2" width="8.77734375" style="12" customWidth="1"/>
    <col min="3" max="3" width="36.77734375" customWidth="1"/>
    <col min="4" max="4" width="12.77734375" style="23" customWidth="1"/>
    <col min="5" max="5" width="6.77734375" customWidth="1"/>
    <col min="6" max="6" width="11.77734375" customWidth="1"/>
    <col min="7" max="7" width="11.77734375" style="20" customWidth="1"/>
    <col min="8" max="8" width="16.77734375" style="20" customWidth="1"/>
    <col min="9" max="9" width="12.109375" customWidth="1"/>
    <col min="10" max="10" width="26.33203125" customWidth="1"/>
  </cols>
  <sheetData>
    <row r="1" spans="1:8" ht="15.75" x14ac:dyDescent="0.2">
      <c r="A1" s="31"/>
      <c r="B1" s="29" t="s">
        <v>0</v>
      </c>
      <c r="C1" s="30"/>
      <c r="D1" s="30"/>
      <c r="E1" s="30"/>
      <c r="F1" s="30"/>
      <c r="G1" s="31"/>
      <c r="H1" s="30"/>
    </row>
    <row r="2" spans="1:8" x14ac:dyDescent="0.2">
      <c r="A2" s="28"/>
      <c r="B2" s="13" t="s">
        <v>175</v>
      </c>
      <c r="C2" s="1"/>
      <c r="D2" s="1"/>
      <c r="E2" s="1"/>
      <c r="F2" s="1"/>
      <c r="G2" s="28"/>
      <c r="H2" s="1"/>
    </row>
    <row r="3" spans="1:8" x14ac:dyDescent="0.2">
      <c r="A3" s="16"/>
      <c r="B3" s="12" t="s">
        <v>1</v>
      </c>
      <c r="C3" s="33"/>
      <c r="D3" s="33"/>
      <c r="E3" s="33"/>
      <c r="F3" s="33"/>
      <c r="G3" s="47"/>
      <c r="H3" s="48"/>
    </row>
    <row r="4" spans="1:8" x14ac:dyDescent="0.2">
      <c r="A4" s="66" t="s">
        <v>26</v>
      </c>
      <c r="B4" s="14" t="s">
        <v>3</v>
      </c>
      <c r="C4" s="3" t="s">
        <v>4</v>
      </c>
      <c r="D4" s="2" t="s">
        <v>5</v>
      </c>
      <c r="E4" s="4" t="s">
        <v>6</v>
      </c>
      <c r="F4" s="4" t="s">
        <v>7</v>
      </c>
      <c r="G4" s="17" t="s">
        <v>8</v>
      </c>
      <c r="H4" s="2" t="s">
        <v>9</v>
      </c>
    </row>
    <row r="5" spans="1:8" ht="15.75" thickBot="1" x14ac:dyDescent="0.25">
      <c r="A5" s="22"/>
      <c r="B5" s="41"/>
      <c r="C5" s="42"/>
      <c r="D5" s="43" t="s">
        <v>10</v>
      </c>
      <c r="E5" s="44"/>
      <c r="F5" s="45" t="s">
        <v>11</v>
      </c>
      <c r="G5" s="46"/>
      <c r="H5" s="60"/>
    </row>
    <row r="6" spans="1:8" ht="36" customHeight="1" thickTop="1" x14ac:dyDescent="0.2">
      <c r="A6" s="18"/>
      <c r="B6" s="192" t="s">
        <v>29</v>
      </c>
      <c r="C6" s="193"/>
      <c r="D6" s="193"/>
      <c r="E6" s="193"/>
      <c r="F6" s="194"/>
      <c r="G6" s="49"/>
      <c r="H6" s="50"/>
    </row>
    <row r="7" spans="1:8" s="38" customFormat="1" ht="36" customHeight="1" x14ac:dyDescent="0.2">
      <c r="A7" s="36"/>
      <c r="B7" s="35" t="s">
        <v>12</v>
      </c>
      <c r="C7" s="197" t="s">
        <v>332</v>
      </c>
      <c r="D7" s="198"/>
      <c r="E7" s="198"/>
      <c r="F7" s="199"/>
      <c r="G7" s="37"/>
      <c r="H7" s="37" t="s">
        <v>2</v>
      </c>
    </row>
    <row r="8" spans="1:8" ht="36" customHeight="1" x14ac:dyDescent="0.2">
      <c r="A8" s="18"/>
      <c r="B8" s="15"/>
      <c r="C8" s="176" t="s">
        <v>19</v>
      </c>
      <c r="D8" s="9"/>
      <c r="E8" s="7" t="s">
        <v>2</v>
      </c>
      <c r="F8" s="7" t="s">
        <v>2</v>
      </c>
      <c r="G8" s="21" t="s">
        <v>2</v>
      </c>
      <c r="H8" s="21"/>
    </row>
    <row r="9" spans="1:8" ht="36" customHeight="1" x14ac:dyDescent="0.2">
      <c r="A9" s="95" t="s">
        <v>88</v>
      </c>
      <c r="B9" s="96" t="s">
        <v>176</v>
      </c>
      <c r="C9" s="97" t="s">
        <v>89</v>
      </c>
      <c r="D9" s="98" t="s">
        <v>434</v>
      </c>
      <c r="E9" s="99" t="s">
        <v>31</v>
      </c>
      <c r="F9" s="100">
        <v>4200</v>
      </c>
      <c r="G9" s="73"/>
      <c r="H9" s="101">
        <f t="shared" ref="H9:H12" si="0">ROUND(G9*F9,2)</f>
        <v>0</v>
      </c>
    </row>
    <row r="10" spans="1:8" ht="36" customHeight="1" x14ac:dyDescent="0.2">
      <c r="A10" s="95"/>
      <c r="B10" s="96" t="s">
        <v>32</v>
      </c>
      <c r="C10" s="97" t="s">
        <v>177</v>
      </c>
      <c r="D10" s="98" t="s">
        <v>266</v>
      </c>
      <c r="E10" s="99" t="s">
        <v>403</v>
      </c>
      <c r="F10" s="100">
        <v>20</v>
      </c>
      <c r="G10" s="73"/>
      <c r="H10" s="101">
        <f t="shared" ref="H10:H11" si="1">ROUND(G10*F10,2)</f>
        <v>0</v>
      </c>
    </row>
    <row r="11" spans="1:8" ht="36" customHeight="1" x14ac:dyDescent="0.2">
      <c r="A11" s="95"/>
      <c r="B11" s="96" t="s">
        <v>93</v>
      </c>
      <c r="C11" s="97" t="s">
        <v>405</v>
      </c>
      <c r="D11" s="98" t="s">
        <v>404</v>
      </c>
      <c r="E11" s="99" t="s">
        <v>35</v>
      </c>
      <c r="F11" s="100">
        <v>25</v>
      </c>
      <c r="G11" s="73"/>
      <c r="H11" s="101">
        <f t="shared" si="1"/>
        <v>0</v>
      </c>
    </row>
    <row r="12" spans="1:8" ht="36" customHeight="1" x14ac:dyDescent="0.2">
      <c r="A12" s="102" t="s">
        <v>90</v>
      </c>
      <c r="B12" s="96" t="s">
        <v>94</v>
      </c>
      <c r="C12" s="97" t="s">
        <v>91</v>
      </c>
      <c r="D12" s="98" t="s">
        <v>333</v>
      </c>
      <c r="E12" s="99" t="s">
        <v>33</v>
      </c>
      <c r="F12" s="100">
        <v>6000</v>
      </c>
      <c r="G12" s="73"/>
      <c r="H12" s="101">
        <f t="shared" si="0"/>
        <v>0</v>
      </c>
    </row>
    <row r="13" spans="1:8" ht="36" customHeight="1" x14ac:dyDescent="0.2">
      <c r="A13" s="102" t="s">
        <v>92</v>
      </c>
      <c r="B13" s="96" t="s">
        <v>95</v>
      </c>
      <c r="C13" s="97" t="s">
        <v>334</v>
      </c>
      <c r="D13" s="98" t="s">
        <v>333</v>
      </c>
      <c r="E13" s="99"/>
      <c r="F13" s="100"/>
      <c r="G13" s="103"/>
      <c r="H13" s="101"/>
    </row>
    <row r="14" spans="1:8" ht="36" customHeight="1" x14ac:dyDescent="0.2">
      <c r="A14" s="102" t="s">
        <v>335</v>
      </c>
      <c r="B14" s="104" t="s">
        <v>34</v>
      </c>
      <c r="C14" s="97" t="s">
        <v>336</v>
      </c>
      <c r="D14" s="105" t="s">
        <v>2</v>
      </c>
      <c r="E14" s="99" t="s">
        <v>35</v>
      </c>
      <c r="F14" s="100">
        <v>5300</v>
      </c>
      <c r="G14" s="73"/>
      <c r="H14" s="101">
        <f t="shared" ref="H14:H15" si="2">ROUND(G14*F14,2)</f>
        <v>0</v>
      </c>
    </row>
    <row r="15" spans="1:8" ht="36" customHeight="1" x14ac:dyDescent="0.2">
      <c r="A15" s="102" t="s">
        <v>337</v>
      </c>
      <c r="B15" s="104" t="s">
        <v>41</v>
      </c>
      <c r="C15" s="97" t="s">
        <v>338</v>
      </c>
      <c r="D15" s="105" t="s">
        <v>2</v>
      </c>
      <c r="E15" s="99" t="s">
        <v>35</v>
      </c>
      <c r="F15" s="100">
        <v>250</v>
      </c>
      <c r="G15" s="73"/>
      <c r="H15" s="101">
        <f t="shared" si="2"/>
        <v>0</v>
      </c>
    </row>
    <row r="16" spans="1:8" ht="36" customHeight="1" x14ac:dyDescent="0.2">
      <c r="A16" s="102" t="s">
        <v>36</v>
      </c>
      <c r="B16" s="96" t="s">
        <v>97</v>
      </c>
      <c r="C16" s="97" t="s">
        <v>37</v>
      </c>
      <c r="D16" s="98" t="s">
        <v>333</v>
      </c>
      <c r="E16" s="99"/>
      <c r="F16" s="100"/>
      <c r="G16" s="103"/>
      <c r="H16" s="101"/>
    </row>
    <row r="17" spans="1:8" ht="36" customHeight="1" x14ac:dyDescent="0.2">
      <c r="A17" s="102" t="s">
        <v>339</v>
      </c>
      <c r="B17" s="104" t="s">
        <v>34</v>
      </c>
      <c r="C17" s="97" t="s">
        <v>340</v>
      </c>
      <c r="D17" s="105" t="s">
        <v>2</v>
      </c>
      <c r="E17" s="99" t="s">
        <v>31</v>
      </c>
      <c r="F17" s="100">
        <v>625</v>
      </c>
      <c r="G17" s="73"/>
      <c r="H17" s="101">
        <f t="shared" ref="H17:H18" si="3">ROUND(G17*F17,2)</f>
        <v>0</v>
      </c>
    </row>
    <row r="18" spans="1:8" ht="36" customHeight="1" x14ac:dyDescent="0.2">
      <c r="A18" s="95" t="s">
        <v>38</v>
      </c>
      <c r="B18" s="96" t="s">
        <v>98</v>
      </c>
      <c r="C18" s="97" t="s">
        <v>39</v>
      </c>
      <c r="D18" s="98" t="s">
        <v>333</v>
      </c>
      <c r="E18" s="99" t="s">
        <v>33</v>
      </c>
      <c r="F18" s="100">
        <v>350</v>
      </c>
      <c r="G18" s="73"/>
      <c r="H18" s="101">
        <f t="shared" si="3"/>
        <v>0</v>
      </c>
    </row>
    <row r="19" spans="1:8" ht="36" customHeight="1" x14ac:dyDescent="0.2">
      <c r="A19" s="102" t="s">
        <v>179</v>
      </c>
      <c r="B19" s="96" t="s">
        <v>100</v>
      </c>
      <c r="C19" s="97" t="s">
        <v>180</v>
      </c>
      <c r="D19" s="98" t="s">
        <v>333</v>
      </c>
      <c r="E19" s="99"/>
      <c r="F19" s="100"/>
      <c r="G19" s="103"/>
      <c r="H19" s="101"/>
    </row>
    <row r="20" spans="1:8" ht="36" customHeight="1" x14ac:dyDescent="0.2">
      <c r="A20" s="95" t="s">
        <v>181</v>
      </c>
      <c r="B20" s="104" t="s">
        <v>34</v>
      </c>
      <c r="C20" s="97" t="s">
        <v>182</v>
      </c>
      <c r="D20" s="105" t="s">
        <v>2</v>
      </c>
      <c r="E20" s="99" t="s">
        <v>40</v>
      </c>
      <c r="F20" s="100">
        <v>12</v>
      </c>
      <c r="G20" s="73"/>
      <c r="H20" s="101">
        <f t="shared" ref="H20:H22" si="4">ROUND(G20*F20,2)</f>
        <v>0</v>
      </c>
    </row>
    <row r="21" spans="1:8" ht="36" customHeight="1" x14ac:dyDescent="0.2">
      <c r="A21" s="102" t="s">
        <v>96</v>
      </c>
      <c r="B21" s="96" t="s">
        <v>101</v>
      </c>
      <c r="C21" s="97" t="s">
        <v>341</v>
      </c>
      <c r="D21" s="98" t="s">
        <v>342</v>
      </c>
      <c r="E21" s="99"/>
      <c r="F21" s="100"/>
      <c r="G21" s="106"/>
      <c r="H21" s="101">
        <f t="shared" si="4"/>
        <v>0</v>
      </c>
    </row>
    <row r="22" spans="1:8" ht="36" customHeight="1" x14ac:dyDescent="0.2">
      <c r="A22" s="102" t="s">
        <v>343</v>
      </c>
      <c r="B22" s="104" t="s">
        <v>34</v>
      </c>
      <c r="C22" s="97" t="s">
        <v>344</v>
      </c>
      <c r="D22" s="105" t="s">
        <v>2</v>
      </c>
      <c r="E22" s="99" t="s">
        <v>33</v>
      </c>
      <c r="F22" s="100">
        <v>6000</v>
      </c>
      <c r="G22" s="73"/>
      <c r="H22" s="101">
        <f t="shared" si="4"/>
        <v>0</v>
      </c>
    </row>
    <row r="23" spans="1:8" ht="36" customHeight="1" x14ac:dyDescent="0.2">
      <c r="A23" s="102" t="s">
        <v>345</v>
      </c>
      <c r="B23" s="96" t="s">
        <v>102</v>
      </c>
      <c r="C23" s="97" t="s">
        <v>99</v>
      </c>
      <c r="D23" s="105" t="s">
        <v>346</v>
      </c>
      <c r="E23" s="99"/>
      <c r="F23" s="100"/>
      <c r="G23" s="103"/>
      <c r="H23" s="101"/>
    </row>
    <row r="24" spans="1:8" ht="36" customHeight="1" x14ac:dyDescent="0.2">
      <c r="A24" s="102" t="s">
        <v>347</v>
      </c>
      <c r="B24" s="104" t="s">
        <v>34</v>
      </c>
      <c r="C24" s="97" t="s">
        <v>348</v>
      </c>
      <c r="D24" s="105" t="s">
        <v>2</v>
      </c>
      <c r="E24" s="99" t="s">
        <v>33</v>
      </c>
      <c r="F24" s="100">
        <v>6000</v>
      </c>
      <c r="G24" s="73"/>
      <c r="H24" s="101">
        <f t="shared" ref="H24" si="5">ROUND(G24*F24,2)</f>
        <v>0</v>
      </c>
    </row>
    <row r="25" spans="1:8" ht="36" customHeight="1" x14ac:dyDescent="0.2">
      <c r="A25" s="18"/>
      <c r="B25" s="15"/>
      <c r="C25" s="32" t="s">
        <v>326</v>
      </c>
      <c r="D25" s="9"/>
      <c r="E25" s="6"/>
      <c r="F25" s="9"/>
      <c r="G25" s="21"/>
      <c r="H25" s="21"/>
    </row>
    <row r="26" spans="1:8" ht="36" customHeight="1" x14ac:dyDescent="0.2">
      <c r="A26" s="107" t="s">
        <v>67</v>
      </c>
      <c r="B26" s="96" t="s">
        <v>103</v>
      </c>
      <c r="C26" s="97" t="s">
        <v>68</v>
      </c>
      <c r="D26" s="98" t="s">
        <v>333</v>
      </c>
      <c r="E26" s="99"/>
      <c r="F26" s="100"/>
      <c r="G26" s="103"/>
      <c r="H26" s="101"/>
    </row>
    <row r="27" spans="1:8" ht="36" customHeight="1" x14ac:dyDescent="0.2">
      <c r="A27" s="107" t="s">
        <v>69</v>
      </c>
      <c r="B27" s="104" t="s">
        <v>34</v>
      </c>
      <c r="C27" s="97" t="s">
        <v>70</v>
      </c>
      <c r="D27" s="105" t="s">
        <v>2</v>
      </c>
      <c r="E27" s="99" t="s">
        <v>33</v>
      </c>
      <c r="F27" s="100">
        <v>5275</v>
      </c>
      <c r="G27" s="73"/>
      <c r="H27" s="101">
        <f>ROUND(G27*F27,2)</f>
        <v>0</v>
      </c>
    </row>
    <row r="28" spans="1:8" ht="36" customHeight="1" x14ac:dyDescent="0.2">
      <c r="A28" s="107" t="s">
        <v>183</v>
      </c>
      <c r="B28" s="104" t="s">
        <v>41</v>
      </c>
      <c r="C28" s="97" t="s">
        <v>184</v>
      </c>
      <c r="D28" s="105" t="s">
        <v>2</v>
      </c>
      <c r="E28" s="99" t="s">
        <v>33</v>
      </c>
      <c r="F28" s="100">
        <v>150</v>
      </c>
      <c r="G28" s="73"/>
      <c r="H28" s="101">
        <f>ROUND(G28*F28,2)</f>
        <v>0</v>
      </c>
    </row>
    <row r="29" spans="1:8" ht="36" customHeight="1" x14ac:dyDescent="0.2">
      <c r="A29" s="107" t="s">
        <v>411</v>
      </c>
      <c r="B29" s="96" t="s">
        <v>109</v>
      </c>
      <c r="C29" s="97" t="s">
        <v>412</v>
      </c>
      <c r="D29" s="105" t="s">
        <v>185</v>
      </c>
      <c r="E29" s="99"/>
      <c r="F29" s="100"/>
      <c r="G29" s="103"/>
      <c r="H29" s="101"/>
    </row>
    <row r="30" spans="1:8" ht="36" customHeight="1" x14ac:dyDescent="0.2">
      <c r="A30" s="107" t="s">
        <v>413</v>
      </c>
      <c r="B30" s="104" t="s">
        <v>34</v>
      </c>
      <c r="C30" s="97" t="s">
        <v>414</v>
      </c>
      <c r="D30" s="105" t="s">
        <v>2</v>
      </c>
      <c r="E30" s="99" t="s">
        <v>33</v>
      </c>
      <c r="F30" s="100">
        <v>5</v>
      </c>
      <c r="G30" s="73"/>
      <c r="H30" s="101">
        <f t="shared" ref="H30:H33" si="6">ROUND(G30*F30,2)</f>
        <v>0</v>
      </c>
    </row>
    <row r="31" spans="1:8" ht="36" customHeight="1" x14ac:dyDescent="0.2">
      <c r="A31" s="107" t="s">
        <v>415</v>
      </c>
      <c r="B31" s="104" t="s">
        <v>41</v>
      </c>
      <c r="C31" s="97" t="s">
        <v>416</v>
      </c>
      <c r="D31" s="105" t="s">
        <v>2</v>
      </c>
      <c r="E31" s="99" t="s">
        <v>33</v>
      </c>
      <c r="F31" s="100">
        <v>10</v>
      </c>
      <c r="G31" s="73"/>
      <c r="H31" s="101">
        <f t="shared" si="6"/>
        <v>0</v>
      </c>
    </row>
    <row r="32" spans="1:8" ht="36" customHeight="1" x14ac:dyDescent="0.2">
      <c r="A32" s="107" t="s">
        <v>417</v>
      </c>
      <c r="B32" s="104" t="s">
        <v>51</v>
      </c>
      <c r="C32" s="97" t="s">
        <v>418</v>
      </c>
      <c r="D32" s="105" t="s">
        <v>2</v>
      </c>
      <c r="E32" s="99" t="s">
        <v>33</v>
      </c>
      <c r="F32" s="100">
        <v>30</v>
      </c>
      <c r="G32" s="73"/>
      <c r="H32" s="101">
        <f t="shared" si="6"/>
        <v>0</v>
      </c>
    </row>
    <row r="33" spans="1:8" ht="36" customHeight="1" x14ac:dyDescent="0.2">
      <c r="A33" s="107" t="s">
        <v>419</v>
      </c>
      <c r="B33" s="104" t="s">
        <v>62</v>
      </c>
      <c r="C33" s="97" t="s">
        <v>420</v>
      </c>
      <c r="D33" s="105" t="s">
        <v>2</v>
      </c>
      <c r="E33" s="99" t="s">
        <v>33</v>
      </c>
      <c r="F33" s="100">
        <v>15</v>
      </c>
      <c r="G33" s="73"/>
      <c r="H33" s="101">
        <f t="shared" si="6"/>
        <v>0</v>
      </c>
    </row>
    <row r="34" spans="1:8" ht="36" customHeight="1" x14ac:dyDescent="0.2">
      <c r="A34" s="107" t="s">
        <v>42</v>
      </c>
      <c r="B34" s="96" t="s">
        <v>112</v>
      </c>
      <c r="C34" s="97" t="s">
        <v>43</v>
      </c>
      <c r="D34" s="105" t="s">
        <v>185</v>
      </c>
      <c r="E34" s="99"/>
      <c r="F34" s="100"/>
      <c r="G34" s="103"/>
      <c r="H34" s="101"/>
    </row>
    <row r="35" spans="1:8" ht="36" customHeight="1" x14ac:dyDescent="0.2">
      <c r="A35" s="107" t="s">
        <v>44</v>
      </c>
      <c r="B35" s="104" t="s">
        <v>34</v>
      </c>
      <c r="C35" s="97" t="s">
        <v>45</v>
      </c>
      <c r="D35" s="105" t="s">
        <v>2</v>
      </c>
      <c r="E35" s="99" t="s">
        <v>40</v>
      </c>
      <c r="F35" s="100">
        <v>100</v>
      </c>
      <c r="G35" s="73"/>
      <c r="H35" s="101">
        <f>ROUND(G35*F35,2)</f>
        <v>0</v>
      </c>
    </row>
    <row r="36" spans="1:8" ht="36" customHeight="1" x14ac:dyDescent="0.2">
      <c r="A36" s="107" t="s">
        <v>186</v>
      </c>
      <c r="B36" s="104" t="s">
        <v>41</v>
      </c>
      <c r="C36" s="97" t="s">
        <v>187</v>
      </c>
      <c r="D36" s="105" t="s">
        <v>2</v>
      </c>
      <c r="E36" s="99" t="s">
        <v>40</v>
      </c>
      <c r="F36" s="100">
        <v>75</v>
      </c>
      <c r="G36" s="73"/>
      <c r="H36" s="101">
        <f>ROUND(G36*F36,2)</f>
        <v>0</v>
      </c>
    </row>
    <row r="37" spans="1:8" ht="36" customHeight="1" x14ac:dyDescent="0.2">
      <c r="A37" s="107"/>
      <c r="B37" s="104" t="s">
        <v>51</v>
      </c>
      <c r="C37" s="97" t="s">
        <v>401</v>
      </c>
      <c r="D37" s="105" t="s">
        <v>2</v>
      </c>
      <c r="E37" s="99" t="s">
        <v>40</v>
      </c>
      <c r="F37" s="100">
        <v>325</v>
      </c>
      <c r="G37" s="73"/>
      <c r="H37" s="101">
        <f>ROUND(G37*F37,2)</f>
        <v>0</v>
      </c>
    </row>
    <row r="38" spans="1:8" ht="36" customHeight="1" x14ac:dyDescent="0.2">
      <c r="A38" s="107" t="s">
        <v>46</v>
      </c>
      <c r="B38" s="96" t="s">
        <v>116</v>
      </c>
      <c r="C38" s="97" t="s">
        <v>47</v>
      </c>
      <c r="D38" s="105" t="s">
        <v>185</v>
      </c>
      <c r="E38" s="99"/>
      <c r="F38" s="100"/>
      <c r="G38" s="103"/>
      <c r="H38" s="101"/>
    </row>
    <row r="39" spans="1:8" ht="36" customHeight="1" x14ac:dyDescent="0.2">
      <c r="A39" s="108" t="s">
        <v>188</v>
      </c>
      <c r="B39" s="109" t="s">
        <v>34</v>
      </c>
      <c r="C39" s="110" t="s">
        <v>189</v>
      </c>
      <c r="D39" s="109" t="s">
        <v>2</v>
      </c>
      <c r="E39" s="109" t="s">
        <v>40</v>
      </c>
      <c r="F39" s="100">
        <v>85</v>
      </c>
      <c r="G39" s="73"/>
      <c r="H39" s="101">
        <f>ROUND(G39*F39,2)</f>
        <v>0</v>
      </c>
    </row>
    <row r="40" spans="1:8" ht="36" customHeight="1" x14ac:dyDescent="0.2">
      <c r="A40" s="107" t="s">
        <v>48</v>
      </c>
      <c r="B40" s="104" t="s">
        <v>41</v>
      </c>
      <c r="C40" s="97" t="s">
        <v>49</v>
      </c>
      <c r="D40" s="105" t="s">
        <v>2</v>
      </c>
      <c r="E40" s="99" t="s">
        <v>40</v>
      </c>
      <c r="F40" s="100">
        <v>700</v>
      </c>
      <c r="G40" s="73"/>
      <c r="H40" s="101">
        <f>ROUND(G40*F40,2)</f>
        <v>0</v>
      </c>
    </row>
    <row r="41" spans="1:8" ht="36" customHeight="1" x14ac:dyDescent="0.2">
      <c r="A41" s="107" t="s">
        <v>163</v>
      </c>
      <c r="B41" s="96" t="s">
        <v>118</v>
      </c>
      <c r="C41" s="97" t="s">
        <v>164</v>
      </c>
      <c r="D41" s="105" t="s">
        <v>104</v>
      </c>
      <c r="E41" s="99"/>
      <c r="F41" s="100"/>
      <c r="G41" s="103"/>
      <c r="H41" s="101"/>
    </row>
    <row r="42" spans="1:8" ht="36" customHeight="1" x14ac:dyDescent="0.2">
      <c r="A42" s="107" t="s">
        <v>190</v>
      </c>
      <c r="B42" s="104" t="s">
        <v>34</v>
      </c>
      <c r="C42" s="97" t="s">
        <v>191</v>
      </c>
      <c r="D42" s="105" t="s">
        <v>2</v>
      </c>
      <c r="E42" s="99" t="s">
        <v>33</v>
      </c>
      <c r="F42" s="100">
        <v>220</v>
      </c>
      <c r="G42" s="73"/>
      <c r="H42" s="101">
        <f t="shared" ref="H42:H45" si="7">ROUND(G42*F42,2)</f>
        <v>0</v>
      </c>
    </row>
    <row r="43" spans="1:8" ht="36" customHeight="1" x14ac:dyDescent="0.2">
      <c r="A43" s="107" t="s">
        <v>192</v>
      </c>
      <c r="B43" s="104" t="s">
        <v>41</v>
      </c>
      <c r="C43" s="97" t="s">
        <v>193</v>
      </c>
      <c r="D43" s="105" t="s">
        <v>2</v>
      </c>
      <c r="E43" s="99" t="s">
        <v>33</v>
      </c>
      <c r="F43" s="100">
        <v>75</v>
      </c>
      <c r="G43" s="73"/>
      <c r="H43" s="101">
        <f t="shared" si="7"/>
        <v>0</v>
      </c>
    </row>
    <row r="44" spans="1:8" ht="36" customHeight="1" x14ac:dyDescent="0.2">
      <c r="A44" s="107" t="s">
        <v>165</v>
      </c>
      <c r="B44" s="104" t="s">
        <v>51</v>
      </c>
      <c r="C44" s="97" t="s">
        <v>105</v>
      </c>
      <c r="D44" s="105" t="s">
        <v>2</v>
      </c>
      <c r="E44" s="99" t="s">
        <v>33</v>
      </c>
      <c r="F44" s="100">
        <v>1450</v>
      </c>
      <c r="G44" s="73"/>
      <c r="H44" s="101">
        <f t="shared" si="7"/>
        <v>0</v>
      </c>
    </row>
    <row r="45" spans="1:8" ht="36" customHeight="1" x14ac:dyDescent="0.2">
      <c r="A45" s="107" t="s">
        <v>194</v>
      </c>
      <c r="B45" s="104" t="s">
        <v>62</v>
      </c>
      <c r="C45" s="97" t="s">
        <v>195</v>
      </c>
      <c r="D45" s="105" t="s">
        <v>2</v>
      </c>
      <c r="E45" s="99" t="s">
        <v>33</v>
      </c>
      <c r="F45" s="100">
        <v>5</v>
      </c>
      <c r="G45" s="73"/>
      <c r="H45" s="101">
        <f t="shared" si="7"/>
        <v>0</v>
      </c>
    </row>
    <row r="46" spans="1:8" ht="36" customHeight="1" x14ac:dyDescent="0.2">
      <c r="A46" s="107" t="s">
        <v>276</v>
      </c>
      <c r="B46" s="96" t="s">
        <v>119</v>
      </c>
      <c r="C46" s="97" t="s">
        <v>277</v>
      </c>
      <c r="D46" s="105" t="s">
        <v>104</v>
      </c>
      <c r="E46" s="99"/>
      <c r="F46" s="100"/>
      <c r="G46" s="103"/>
      <c r="H46" s="101"/>
    </row>
    <row r="47" spans="1:8" ht="36" customHeight="1" x14ac:dyDescent="0.2">
      <c r="A47" s="107" t="s">
        <v>278</v>
      </c>
      <c r="B47" s="104" t="s">
        <v>34</v>
      </c>
      <c r="C47" s="97" t="s">
        <v>105</v>
      </c>
      <c r="D47" s="105" t="s">
        <v>279</v>
      </c>
      <c r="E47" s="99"/>
      <c r="F47" s="100"/>
      <c r="G47" s="103"/>
      <c r="H47" s="101"/>
    </row>
    <row r="48" spans="1:8" ht="36" customHeight="1" x14ac:dyDescent="0.2">
      <c r="A48" s="107" t="s">
        <v>280</v>
      </c>
      <c r="B48" s="114" t="s">
        <v>106</v>
      </c>
      <c r="C48" s="97" t="s">
        <v>281</v>
      </c>
      <c r="D48" s="105"/>
      <c r="E48" s="99" t="s">
        <v>33</v>
      </c>
      <c r="F48" s="100">
        <v>10</v>
      </c>
      <c r="G48" s="73"/>
      <c r="H48" s="101">
        <f t="shared" ref="H48" si="8">ROUND(G48*F48,2)</f>
        <v>0</v>
      </c>
    </row>
    <row r="49" spans="1:8" ht="36" customHeight="1" x14ac:dyDescent="0.2">
      <c r="A49" s="107" t="s">
        <v>108</v>
      </c>
      <c r="B49" s="96" t="s">
        <v>123</v>
      </c>
      <c r="C49" s="97" t="s">
        <v>52</v>
      </c>
      <c r="D49" s="105" t="s">
        <v>282</v>
      </c>
      <c r="E49" s="99"/>
      <c r="F49" s="100"/>
      <c r="G49" s="103"/>
      <c r="H49" s="101"/>
    </row>
    <row r="50" spans="1:8" ht="36" customHeight="1" x14ac:dyDescent="0.2">
      <c r="A50" s="107" t="s">
        <v>427</v>
      </c>
      <c r="B50" s="104" t="s">
        <v>34</v>
      </c>
      <c r="C50" s="97" t="s">
        <v>428</v>
      </c>
      <c r="D50" s="105" t="s">
        <v>313</v>
      </c>
      <c r="E50" s="99"/>
      <c r="F50" s="100"/>
      <c r="G50" s="106"/>
      <c r="H50" s="101"/>
    </row>
    <row r="51" spans="1:8" ht="36" customHeight="1" x14ac:dyDescent="0.2">
      <c r="A51" s="107" t="s">
        <v>430</v>
      </c>
      <c r="B51" s="173" t="s">
        <v>106</v>
      </c>
      <c r="C51" s="171" t="s">
        <v>317</v>
      </c>
      <c r="D51" s="98"/>
      <c r="E51" s="174" t="s">
        <v>50</v>
      </c>
      <c r="F51" s="175">
        <v>5</v>
      </c>
      <c r="G51" s="73"/>
      <c r="H51" s="106">
        <f>ROUND(G51*F51,2)</f>
        <v>0</v>
      </c>
    </row>
    <row r="52" spans="1:8" ht="36" customHeight="1" x14ac:dyDescent="0.2">
      <c r="A52" s="107" t="s">
        <v>431</v>
      </c>
      <c r="B52" s="173" t="s">
        <v>107</v>
      </c>
      <c r="C52" s="171" t="s">
        <v>429</v>
      </c>
      <c r="D52" s="98"/>
      <c r="E52" s="174" t="s">
        <v>50</v>
      </c>
      <c r="F52" s="175">
        <v>10</v>
      </c>
      <c r="G52" s="73"/>
      <c r="H52" s="106">
        <f>ROUND(G52*F52,2)</f>
        <v>0</v>
      </c>
    </row>
    <row r="53" spans="1:8" ht="36" customHeight="1" x14ac:dyDescent="0.2">
      <c r="A53" s="107" t="s">
        <v>196</v>
      </c>
      <c r="B53" s="96" t="s">
        <v>125</v>
      </c>
      <c r="C53" s="97" t="s">
        <v>197</v>
      </c>
      <c r="D53" s="105" t="s">
        <v>356</v>
      </c>
      <c r="E53" s="113"/>
      <c r="F53" s="100"/>
      <c r="G53" s="103"/>
      <c r="H53" s="101"/>
    </row>
    <row r="54" spans="1:8" ht="36" customHeight="1" x14ac:dyDescent="0.2">
      <c r="A54" s="107" t="s">
        <v>283</v>
      </c>
      <c r="B54" s="104" t="s">
        <v>34</v>
      </c>
      <c r="C54" s="97" t="s">
        <v>284</v>
      </c>
      <c r="D54" s="105"/>
      <c r="E54" s="99"/>
      <c r="F54" s="100"/>
      <c r="G54" s="103"/>
      <c r="H54" s="101"/>
    </row>
    <row r="55" spans="1:8" ht="36" customHeight="1" x14ac:dyDescent="0.2">
      <c r="A55" s="107" t="s">
        <v>198</v>
      </c>
      <c r="B55" s="114" t="s">
        <v>106</v>
      </c>
      <c r="C55" s="97" t="s">
        <v>124</v>
      </c>
      <c r="D55" s="105"/>
      <c r="E55" s="99" t="s">
        <v>35</v>
      </c>
      <c r="F55" s="100">
        <v>120</v>
      </c>
      <c r="G55" s="73"/>
      <c r="H55" s="101">
        <f>ROUND(G55*F55,2)</f>
        <v>0</v>
      </c>
    </row>
    <row r="56" spans="1:8" ht="36" customHeight="1" x14ac:dyDescent="0.2">
      <c r="A56" s="107" t="s">
        <v>199</v>
      </c>
      <c r="B56" s="104" t="s">
        <v>41</v>
      </c>
      <c r="C56" s="97" t="s">
        <v>71</v>
      </c>
      <c r="D56" s="105"/>
      <c r="E56" s="99"/>
      <c r="F56" s="100"/>
      <c r="G56" s="103"/>
      <c r="H56" s="101"/>
    </row>
    <row r="57" spans="1:8" ht="36" customHeight="1" x14ac:dyDescent="0.2">
      <c r="A57" s="107" t="s">
        <v>200</v>
      </c>
      <c r="B57" s="114" t="s">
        <v>106</v>
      </c>
      <c r="C57" s="97" t="s">
        <v>124</v>
      </c>
      <c r="D57" s="105"/>
      <c r="E57" s="99" t="s">
        <v>35</v>
      </c>
      <c r="F57" s="100">
        <v>10</v>
      </c>
      <c r="G57" s="73"/>
      <c r="H57" s="101">
        <f>ROUND(G57*F57,2)</f>
        <v>0</v>
      </c>
    </row>
    <row r="58" spans="1:8" ht="36" customHeight="1" x14ac:dyDescent="0.2">
      <c r="A58" s="107" t="s">
        <v>111</v>
      </c>
      <c r="B58" s="96" t="s">
        <v>128</v>
      </c>
      <c r="C58" s="97" t="s">
        <v>113</v>
      </c>
      <c r="D58" s="105" t="s">
        <v>285</v>
      </c>
      <c r="E58" s="99"/>
      <c r="F58" s="100"/>
      <c r="G58" s="103"/>
      <c r="H58" s="101"/>
    </row>
    <row r="59" spans="1:8" ht="36" customHeight="1" x14ac:dyDescent="0.2">
      <c r="A59" s="107" t="s">
        <v>114</v>
      </c>
      <c r="B59" s="104" t="s">
        <v>34</v>
      </c>
      <c r="C59" s="97" t="s">
        <v>286</v>
      </c>
      <c r="D59" s="105" t="s">
        <v>2</v>
      </c>
      <c r="E59" s="99" t="s">
        <v>33</v>
      </c>
      <c r="F59" s="100">
        <v>875</v>
      </c>
      <c r="G59" s="73"/>
      <c r="H59" s="101">
        <f t="shared" ref="H59:H60" si="9">ROUND(G59*F59,2)</f>
        <v>0</v>
      </c>
    </row>
    <row r="60" spans="1:8" ht="36" customHeight="1" x14ac:dyDescent="0.2">
      <c r="A60" s="107" t="s">
        <v>287</v>
      </c>
      <c r="B60" s="104" t="s">
        <v>41</v>
      </c>
      <c r="C60" s="97" t="s">
        <v>288</v>
      </c>
      <c r="D60" s="105" t="s">
        <v>2</v>
      </c>
      <c r="E60" s="99" t="s">
        <v>33</v>
      </c>
      <c r="F60" s="100">
        <v>30</v>
      </c>
      <c r="G60" s="73"/>
      <c r="H60" s="101">
        <f t="shared" si="9"/>
        <v>0</v>
      </c>
    </row>
    <row r="61" spans="1:8" ht="36" customHeight="1" x14ac:dyDescent="0.2">
      <c r="A61" s="107" t="s">
        <v>115</v>
      </c>
      <c r="B61" s="96" t="s">
        <v>133</v>
      </c>
      <c r="C61" s="97" t="s">
        <v>117</v>
      </c>
      <c r="D61" s="105" t="s">
        <v>202</v>
      </c>
      <c r="E61" s="99" t="s">
        <v>40</v>
      </c>
      <c r="F61" s="111">
        <v>14</v>
      </c>
      <c r="G61" s="73"/>
      <c r="H61" s="101">
        <f>ROUND(G61*F61,2)</f>
        <v>0</v>
      </c>
    </row>
    <row r="62" spans="1:8" ht="36" customHeight="1" x14ac:dyDescent="0.2">
      <c r="A62" s="18"/>
      <c r="B62" s="5"/>
      <c r="C62" s="32" t="s">
        <v>20</v>
      </c>
      <c r="D62" s="9"/>
      <c r="E62" s="7"/>
      <c r="F62" s="7"/>
      <c r="G62" s="18"/>
      <c r="H62" s="21"/>
    </row>
    <row r="63" spans="1:8" ht="36" customHeight="1" x14ac:dyDescent="0.2">
      <c r="A63" s="95" t="s">
        <v>53</v>
      </c>
      <c r="B63" s="96" t="s">
        <v>138</v>
      </c>
      <c r="C63" s="97" t="s">
        <v>54</v>
      </c>
      <c r="D63" s="105" t="s">
        <v>219</v>
      </c>
      <c r="E63" s="99"/>
      <c r="F63" s="111"/>
      <c r="G63" s="103"/>
      <c r="H63" s="112"/>
    </row>
    <row r="64" spans="1:8" ht="36" customHeight="1" x14ac:dyDescent="0.2">
      <c r="A64" s="95" t="s">
        <v>396</v>
      </c>
      <c r="B64" s="104" t="s">
        <v>34</v>
      </c>
      <c r="C64" s="97" t="s">
        <v>397</v>
      </c>
      <c r="D64" s="105" t="s">
        <v>2</v>
      </c>
      <c r="E64" s="99" t="s">
        <v>33</v>
      </c>
      <c r="F64" s="111">
        <v>300</v>
      </c>
      <c r="G64" s="73"/>
      <c r="H64" s="101">
        <f t="shared" ref="H64:H69" si="10">ROUND(G64*F64,2)</f>
        <v>0</v>
      </c>
    </row>
    <row r="65" spans="1:8" ht="48" customHeight="1" x14ac:dyDescent="0.2">
      <c r="A65" s="95"/>
      <c r="B65" s="104" t="s">
        <v>41</v>
      </c>
      <c r="C65" s="97" t="s">
        <v>398</v>
      </c>
      <c r="D65" s="105" t="s">
        <v>2</v>
      </c>
      <c r="E65" s="99" t="s">
        <v>33</v>
      </c>
      <c r="F65" s="111">
        <v>4000</v>
      </c>
      <c r="G65" s="73"/>
      <c r="H65" s="101">
        <f t="shared" si="10"/>
        <v>0</v>
      </c>
    </row>
    <row r="66" spans="1:8" ht="36" customHeight="1" x14ac:dyDescent="0.2">
      <c r="A66" s="95" t="s">
        <v>77</v>
      </c>
      <c r="B66" s="104" t="s">
        <v>51</v>
      </c>
      <c r="C66" s="97" t="s">
        <v>204</v>
      </c>
      <c r="D66" s="105" t="s">
        <v>2</v>
      </c>
      <c r="E66" s="99" t="s">
        <v>33</v>
      </c>
      <c r="F66" s="111">
        <v>100</v>
      </c>
      <c r="G66" s="73"/>
      <c r="H66" s="101">
        <f t="shared" si="10"/>
        <v>0</v>
      </c>
    </row>
    <row r="67" spans="1:8" ht="36" customHeight="1" x14ac:dyDescent="0.2">
      <c r="A67" s="95" t="s">
        <v>205</v>
      </c>
      <c r="B67" s="104" t="s">
        <v>62</v>
      </c>
      <c r="C67" s="97" t="s">
        <v>206</v>
      </c>
      <c r="D67" s="105" t="s">
        <v>207</v>
      </c>
      <c r="E67" s="99" t="s">
        <v>33</v>
      </c>
      <c r="F67" s="111">
        <v>290</v>
      </c>
      <c r="G67" s="73"/>
      <c r="H67" s="101">
        <f t="shared" si="10"/>
        <v>0</v>
      </c>
    </row>
    <row r="68" spans="1:8" ht="36" customHeight="1" x14ac:dyDescent="0.2">
      <c r="A68" s="95" t="s">
        <v>208</v>
      </c>
      <c r="B68" s="104" t="s">
        <v>66</v>
      </c>
      <c r="C68" s="97" t="s">
        <v>209</v>
      </c>
      <c r="D68" s="105" t="s">
        <v>210</v>
      </c>
      <c r="E68" s="99" t="s">
        <v>33</v>
      </c>
      <c r="F68" s="111">
        <v>90</v>
      </c>
      <c r="G68" s="73"/>
      <c r="H68" s="101">
        <f t="shared" si="10"/>
        <v>0</v>
      </c>
    </row>
    <row r="69" spans="1:8" ht="36" customHeight="1" x14ac:dyDescent="0.2">
      <c r="A69" s="95" t="s">
        <v>211</v>
      </c>
      <c r="B69" s="104" t="s">
        <v>120</v>
      </c>
      <c r="C69" s="97" t="s">
        <v>212</v>
      </c>
      <c r="D69" s="105" t="s">
        <v>213</v>
      </c>
      <c r="E69" s="99" t="s">
        <v>33</v>
      </c>
      <c r="F69" s="111">
        <v>10</v>
      </c>
      <c r="G69" s="73"/>
      <c r="H69" s="101">
        <f t="shared" si="10"/>
        <v>0</v>
      </c>
    </row>
    <row r="70" spans="1:8" ht="36" customHeight="1" x14ac:dyDescent="0.2">
      <c r="A70" s="95" t="s">
        <v>78</v>
      </c>
      <c r="B70" s="96" t="s">
        <v>140</v>
      </c>
      <c r="C70" s="97" t="s">
        <v>79</v>
      </c>
      <c r="D70" s="105" t="s">
        <v>219</v>
      </c>
      <c r="E70" s="99"/>
      <c r="F70" s="111"/>
      <c r="G70" s="103"/>
      <c r="H70" s="112"/>
    </row>
    <row r="71" spans="1:8" ht="48" customHeight="1" x14ac:dyDescent="0.2">
      <c r="A71" s="95" t="s">
        <v>399</v>
      </c>
      <c r="B71" s="104" t="s">
        <v>34</v>
      </c>
      <c r="C71" s="97" t="s">
        <v>400</v>
      </c>
      <c r="D71" s="105"/>
      <c r="E71" s="99" t="s">
        <v>33</v>
      </c>
      <c r="F71" s="111">
        <v>330</v>
      </c>
      <c r="G71" s="73"/>
      <c r="H71" s="101">
        <f t="shared" ref="H71:H73" si="11">ROUND(G71*F71,2)</f>
        <v>0</v>
      </c>
    </row>
    <row r="72" spans="1:8" ht="48" customHeight="1" x14ac:dyDescent="0.2">
      <c r="A72" s="95" t="s">
        <v>349</v>
      </c>
      <c r="B72" s="104" t="s">
        <v>41</v>
      </c>
      <c r="C72" s="97" t="s">
        <v>350</v>
      </c>
      <c r="D72" s="105"/>
      <c r="E72" s="99" t="s">
        <v>33</v>
      </c>
      <c r="F72" s="111">
        <v>40</v>
      </c>
      <c r="G72" s="73"/>
      <c r="H72" s="101">
        <f t="shared" si="11"/>
        <v>0</v>
      </c>
    </row>
    <row r="73" spans="1:8" ht="48" customHeight="1" x14ac:dyDescent="0.2">
      <c r="A73" s="95" t="s">
        <v>351</v>
      </c>
      <c r="B73" s="104" t="s">
        <v>51</v>
      </c>
      <c r="C73" s="97" t="s">
        <v>352</v>
      </c>
      <c r="D73" s="105"/>
      <c r="E73" s="99" t="s">
        <v>33</v>
      </c>
      <c r="F73" s="111">
        <v>325</v>
      </c>
      <c r="G73" s="73"/>
      <c r="H73" s="101">
        <f t="shared" si="11"/>
        <v>0</v>
      </c>
    </row>
    <row r="74" spans="1:8" ht="36" customHeight="1" x14ac:dyDescent="0.2">
      <c r="A74" s="95" t="s">
        <v>55</v>
      </c>
      <c r="B74" s="96" t="s">
        <v>143</v>
      </c>
      <c r="C74" s="97" t="s">
        <v>56</v>
      </c>
      <c r="D74" s="105" t="s">
        <v>422</v>
      </c>
      <c r="E74" s="99"/>
      <c r="F74" s="111"/>
      <c r="G74" s="103"/>
      <c r="H74" s="112"/>
    </row>
    <row r="75" spans="1:8" ht="36" customHeight="1" x14ac:dyDescent="0.2">
      <c r="A75" s="95" t="s">
        <v>392</v>
      </c>
      <c r="B75" s="104" t="s">
        <v>34</v>
      </c>
      <c r="C75" s="97" t="s">
        <v>214</v>
      </c>
      <c r="D75" s="105" t="s">
        <v>215</v>
      </c>
      <c r="E75" s="99" t="s">
        <v>50</v>
      </c>
      <c r="F75" s="100">
        <v>500</v>
      </c>
      <c r="G75" s="73"/>
      <c r="H75" s="101">
        <f>ROUND(G75*F75,2)</f>
        <v>0</v>
      </c>
    </row>
    <row r="76" spans="1:8" ht="36" customHeight="1" x14ac:dyDescent="0.2">
      <c r="A76" s="95" t="s">
        <v>353</v>
      </c>
      <c r="B76" s="104" t="s">
        <v>41</v>
      </c>
      <c r="C76" s="97" t="s">
        <v>393</v>
      </c>
      <c r="D76" s="105" t="s">
        <v>110</v>
      </c>
      <c r="E76" s="99" t="s">
        <v>50</v>
      </c>
      <c r="F76" s="100">
        <v>10</v>
      </c>
      <c r="G76" s="73"/>
      <c r="H76" s="101">
        <f>ROUND(G76*F76,2)</f>
        <v>0</v>
      </c>
    </row>
    <row r="77" spans="1:8" ht="36" customHeight="1" x14ac:dyDescent="0.2">
      <c r="A77" s="95"/>
      <c r="B77" s="104" t="s">
        <v>51</v>
      </c>
      <c r="C77" s="97" t="s">
        <v>354</v>
      </c>
      <c r="D77" s="105"/>
      <c r="E77" s="99" t="s">
        <v>50</v>
      </c>
      <c r="F77" s="100">
        <v>25</v>
      </c>
      <c r="G77" s="73"/>
      <c r="H77" s="101">
        <f t="shared" ref="H77" si="12">ROUND(G77*F77,2)</f>
        <v>0</v>
      </c>
    </row>
    <row r="78" spans="1:8" ht="36" customHeight="1" x14ac:dyDescent="0.2">
      <c r="A78" s="95" t="s">
        <v>57</v>
      </c>
      <c r="B78" s="104" t="s">
        <v>62</v>
      </c>
      <c r="C78" s="97" t="s">
        <v>121</v>
      </c>
      <c r="D78" s="105" t="s">
        <v>122</v>
      </c>
      <c r="E78" s="99" t="s">
        <v>50</v>
      </c>
      <c r="F78" s="100">
        <v>80</v>
      </c>
      <c r="G78" s="73"/>
      <c r="H78" s="101">
        <f t="shared" ref="H78:H83" si="13">ROUND(G78*F78,2)</f>
        <v>0</v>
      </c>
    </row>
    <row r="79" spans="1:8" ht="36" customHeight="1" x14ac:dyDescent="0.2">
      <c r="A79" s="95" t="s">
        <v>216</v>
      </c>
      <c r="B79" s="104" t="s">
        <v>66</v>
      </c>
      <c r="C79" s="97" t="s">
        <v>442</v>
      </c>
      <c r="D79" s="105" t="s">
        <v>217</v>
      </c>
      <c r="E79" s="99" t="s">
        <v>50</v>
      </c>
      <c r="F79" s="100">
        <v>45</v>
      </c>
      <c r="G79" s="73"/>
      <c r="H79" s="101">
        <f t="shared" si="13"/>
        <v>0</v>
      </c>
    </row>
    <row r="80" spans="1:8" ht="36" customHeight="1" x14ac:dyDescent="0.2">
      <c r="A80" s="95" t="s">
        <v>218</v>
      </c>
      <c r="B80" s="96" t="s">
        <v>145</v>
      </c>
      <c r="C80" s="97" t="s">
        <v>402</v>
      </c>
      <c r="D80" s="105" t="s">
        <v>219</v>
      </c>
      <c r="E80" s="99" t="s">
        <v>50</v>
      </c>
      <c r="F80" s="111">
        <v>1175</v>
      </c>
      <c r="G80" s="73"/>
      <c r="H80" s="101">
        <f t="shared" si="13"/>
        <v>0</v>
      </c>
    </row>
    <row r="81" spans="1:8" ht="36" customHeight="1" x14ac:dyDescent="0.2">
      <c r="A81" s="95" t="s">
        <v>172</v>
      </c>
      <c r="B81" s="96" t="s">
        <v>148</v>
      </c>
      <c r="C81" s="97" t="s">
        <v>173</v>
      </c>
      <c r="D81" s="105" t="s">
        <v>174</v>
      </c>
      <c r="E81" s="99" t="s">
        <v>33</v>
      </c>
      <c r="F81" s="111">
        <v>130</v>
      </c>
      <c r="G81" s="73"/>
      <c r="H81" s="101">
        <f t="shared" si="13"/>
        <v>0</v>
      </c>
    </row>
    <row r="82" spans="1:8" ht="36" customHeight="1" x14ac:dyDescent="0.2">
      <c r="A82" s="95"/>
      <c r="B82" s="96" t="s">
        <v>151</v>
      </c>
      <c r="C82" s="97" t="s">
        <v>421</v>
      </c>
      <c r="D82" s="105" t="s">
        <v>410</v>
      </c>
      <c r="E82" s="99" t="s">
        <v>33</v>
      </c>
      <c r="F82" s="111">
        <v>1275</v>
      </c>
      <c r="G82" s="73"/>
      <c r="H82" s="101">
        <f t="shared" si="13"/>
        <v>0</v>
      </c>
    </row>
    <row r="83" spans="1:8" ht="36" customHeight="1" x14ac:dyDescent="0.2">
      <c r="A83" s="95"/>
      <c r="B83" s="96" t="s">
        <v>152</v>
      </c>
      <c r="C83" s="97" t="s">
        <v>355</v>
      </c>
      <c r="D83" s="105" t="s">
        <v>275</v>
      </c>
      <c r="E83" s="99" t="s">
        <v>33</v>
      </c>
      <c r="F83" s="111">
        <v>95</v>
      </c>
      <c r="G83" s="73"/>
      <c r="H83" s="101">
        <f t="shared" si="13"/>
        <v>0</v>
      </c>
    </row>
    <row r="84" spans="1:8" ht="36" customHeight="1" x14ac:dyDescent="0.2">
      <c r="A84" s="95" t="s">
        <v>320</v>
      </c>
      <c r="B84" s="96" t="s">
        <v>154</v>
      </c>
      <c r="C84" s="97" t="s">
        <v>321</v>
      </c>
      <c r="D84" s="105" t="s">
        <v>356</v>
      </c>
      <c r="E84" s="113"/>
      <c r="F84" s="100"/>
      <c r="G84" s="103"/>
      <c r="H84" s="112"/>
    </row>
    <row r="85" spans="1:8" ht="36" customHeight="1" x14ac:dyDescent="0.2">
      <c r="A85" s="95" t="s">
        <v>322</v>
      </c>
      <c r="B85" s="104" t="s">
        <v>34</v>
      </c>
      <c r="C85" s="97" t="s">
        <v>71</v>
      </c>
      <c r="D85" s="105"/>
      <c r="E85" s="99"/>
      <c r="F85" s="100"/>
      <c r="G85" s="103"/>
      <c r="H85" s="112"/>
    </row>
    <row r="86" spans="1:8" ht="36" customHeight="1" x14ac:dyDescent="0.2">
      <c r="A86" s="95" t="s">
        <v>323</v>
      </c>
      <c r="B86" s="114" t="s">
        <v>106</v>
      </c>
      <c r="C86" s="97" t="s">
        <v>124</v>
      </c>
      <c r="D86" s="105"/>
      <c r="E86" s="99" t="s">
        <v>35</v>
      </c>
      <c r="F86" s="100">
        <v>60</v>
      </c>
      <c r="G86" s="73"/>
      <c r="H86" s="101">
        <f>ROUND(G86*F86,2)</f>
        <v>0</v>
      </c>
    </row>
    <row r="87" spans="1:8" ht="36" customHeight="1" x14ac:dyDescent="0.2">
      <c r="A87" s="95" t="s">
        <v>318</v>
      </c>
      <c r="B87" s="96" t="s">
        <v>155</v>
      </c>
      <c r="C87" s="97" t="s">
        <v>201</v>
      </c>
      <c r="D87" s="105" t="s">
        <v>357</v>
      </c>
      <c r="E87" s="99" t="s">
        <v>33</v>
      </c>
      <c r="F87" s="100">
        <v>50</v>
      </c>
      <c r="G87" s="73"/>
      <c r="H87" s="101">
        <f>ROUND(G87*F87,2)</f>
        <v>0</v>
      </c>
    </row>
    <row r="88" spans="1:8" ht="36" customHeight="1" x14ac:dyDescent="0.2">
      <c r="A88" s="18"/>
      <c r="B88" s="15"/>
      <c r="C88" s="164" t="s">
        <v>408</v>
      </c>
      <c r="D88" s="9"/>
      <c r="E88" s="6"/>
      <c r="F88" s="9"/>
      <c r="G88" s="21"/>
      <c r="H88" s="21"/>
    </row>
    <row r="89" spans="1:8" ht="36" customHeight="1" x14ac:dyDescent="0.2">
      <c r="A89" s="95" t="s">
        <v>88</v>
      </c>
      <c r="B89" s="96" t="s">
        <v>156</v>
      </c>
      <c r="C89" s="97" t="s">
        <v>89</v>
      </c>
      <c r="D89" s="98" t="s">
        <v>434</v>
      </c>
      <c r="E89" s="99" t="s">
        <v>31</v>
      </c>
      <c r="F89" s="100">
        <v>85</v>
      </c>
      <c r="G89" s="73"/>
      <c r="H89" s="101">
        <f t="shared" ref="H89" si="14">ROUND(G89*F89,2)</f>
        <v>0</v>
      </c>
    </row>
    <row r="90" spans="1:8" ht="36" customHeight="1" x14ac:dyDescent="0.2">
      <c r="A90" s="102" t="s">
        <v>92</v>
      </c>
      <c r="B90" s="96" t="s">
        <v>157</v>
      </c>
      <c r="C90" s="97" t="s">
        <v>334</v>
      </c>
      <c r="D90" s="98" t="s">
        <v>333</v>
      </c>
      <c r="E90" s="99"/>
      <c r="F90" s="100"/>
      <c r="G90" s="103"/>
      <c r="H90" s="101"/>
    </row>
    <row r="91" spans="1:8" ht="36" customHeight="1" x14ac:dyDescent="0.2">
      <c r="A91" s="102" t="s">
        <v>335</v>
      </c>
      <c r="B91" s="104" t="s">
        <v>34</v>
      </c>
      <c r="C91" s="97" t="s">
        <v>336</v>
      </c>
      <c r="D91" s="105" t="s">
        <v>2</v>
      </c>
      <c r="E91" s="99" t="s">
        <v>35</v>
      </c>
      <c r="F91" s="100">
        <v>80</v>
      </c>
      <c r="G91" s="73"/>
      <c r="H91" s="101">
        <f t="shared" ref="H91" si="15">ROUND(G91*F91,2)</f>
        <v>0</v>
      </c>
    </row>
    <row r="92" spans="1:8" ht="36" customHeight="1" x14ac:dyDescent="0.2">
      <c r="A92" s="102" t="s">
        <v>36</v>
      </c>
      <c r="B92" s="96" t="s">
        <v>158</v>
      </c>
      <c r="C92" s="97" t="s">
        <v>37</v>
      </c>
      <c r="D92" s="98" t="s">
        <v>333</v>
      </c>
      <c r="E92" s="99"/>
      <c r="F92" s="100"/>
      <c r="G92" s="103"/>
      <c r="H92" s="101"/>
    </row>
    <row r="93" spans="1:8" ht="36" customHeight="1" x14ac:dyDescent="0.2">
      <c r="A93" s="102" t="s">
        <v>339</v>
      </c>
      <c r="B93" s="104" t="s">
        <v>34</v>
      </c>
      <c r="C93" s="97" t="s">
        <v>340</v>
      </c>
      <c r="D93" s="105" t="s">
        <v>2</v>
      </c>
      <c r="E93" s="99" t="s">
        <v>31</v>
      </c>
      <c r="F93" s="100">
        <v>25</v>
      </c>
      <c r="G93" s="73"/>
      <c r="H93" s="101">
        <f t="shared" ref="H93" si="16">ROUND(G93*F93,2)</f>
        <v>0</v>
      </c>
    </row>
    <row r="94" spans="1:8" ht="36" customHeight="1" x14ac:dyDescent="0.2">
      <c r="A94" s="107" t="s">
        <v>67</v>
      </c>
      <c r="B94" s="96" t="s">
        <v>223</v>
      </c>
      <c r="C94" s="97" t="s">
        <v>68</v>
      </c>
      <c r="D94" s="98" t="s">
        <v>333</v>
      </c>
      <c r="E94" s="99"/>
      <c r="F94" s="100"/>
      <c r="G94" s="103"/>
      <c r="H94" s="101"/>
    </row>
    <row r="95" spans="1:8" ht="36" customHeight="1" x14ac:dyDescent="0.2">
      <c r="A95" s="107" t="s">
        <v>183</v>
      </c>
      <c r="B95" s="104" t="s">
        <v>34</v>
      </c>
      <c r="C95" s="97" t="s">
        <v>184</v>
      </c>
      <c r="D95" s="105" t="s">
        <v>2</v>
      </c>
      <c r="E95" s="99" t="s">
        <v>33</v>
      </c>
      <c r="F95" s="100">
        <v>240</v>
      </c>
      <c r="G95" s="73"/>
      <c r="H95" s="101">
        <f>ROUND(G95*F95,2)</f>
        <v>0</v>
      </c>
    </row>
    <row r="96" spans="1:8" ht="36" customHeight="1" x14ac:dyDescent="0.2">
      <c r="A96" s="95" t="s">
        <v>320</v>
      </c>
      <c r="B96" s="96" t="s">
        <v>228</v>
      </c>
      <c r="C96" s="97" t="s">
        <v>321</v>
      </c>
      <c r="D96" s="105" t="s">
        <v>356</v>
      </c>
      <c r="E96" s="113"/>
      <c r="F96" s="100"/>
      <c r="G96" s="103"/>
      <c r="H96" s="112"/>
    </row>
    <row r="97" spans="1:8" ht="36" customHeight="1" x14ac:dyDescent="0.2">
      <c r="A97" s="95" t="s">
        <v>322</v>
      </c>
      <c r="B97" s="104" t="s">
        <v>34</v>
      </c>
      <c r="C97" s="97" t="s">
        <v>71</v>
      </c>
      <c r="D97" s="105"/>
      <c r="E97" s="99"/>
      <c r="F97" s="100"/>
      <c r="G97" s="103"/>
      <c r="H97" s="112"/>
    </row>
    <row r="98" spans="1:8" ht="36" customHeight="1" x14ac:dyDescent="0.2">
      <c r="A98" s="95" t="s">
        <v>323</v>
      </c>
      <c r="B98" s="114" t="s">
        <v>106</v>
      </c>
      <c r="C98" s="97" t="s">
        <v>124</v>
      </c>
      <c r="D98" s="105"/>
      <c r="E98" s="99" t="s">
        <v>35</v>
      </c>
      <c r="F98" s="100">
        <v>70</v>
      </c>
      <c r="G98" s="73"/>
      <c r="H98" s="101">
        <f>ROUND(G98*F98,2)</f>
        <v>0</v>
      </c>
    </row>
    <row r="99" spans="1:8" ht="36" customHeight="1" x14ac:dyDescent="0.2">
      <c r="A99" s="18"/>
      <c r="B99" s="5"/>
      <c r="C99" s="32" t="s">
        <v>21</v>
      </c>
      <c r="D99" s="9"/>
      <c r="E99" s="8"/>
      <c r="F99" s="7"/>
      <c r="G99" s="21"/>
      <c r="H99" s="21"/>
    </row>
    <row r="100" spans="1:8" ht="36" customHeight="1" x14ac:dyDescent="0.2">
      <c r="A100" s="95" t="s">
        <v>58</v>
      </c>
      <c r="B100" s="96" t="s">
        <v>229</v>
      </c>
      <c r="C100" s="97" t="s">
        <v>59</v>
      </c>
      <c r="D100" s="105" t="s">
        <v>126</v>
      </c>
      <c r="E100" s="99" t="s">
        <v>50</v>
      </c>
      <c r="F100" s="111">
        <v>300</v>
      </c>
      <c r="G100" s="73"/>
      <c r="H100" s="101">
        <f>ROUND(G100*F100,2)</f>
        <v>0</v>
      </c>
    </row>
    <row r="101" spans="1:8" ht="36" customHeight="1" x14ac:dyDescent="0.2">
      <c r="A101" s="18"/>
      <c r="B101" s="5"/>
      <c r="C101" s="32" t="s">
        <v>22</v>
      </c>
      <c r="D101" s="9"/>
      <c r="E101" s="8"/>
      <c r="F101" s="7"/>
      <c r="G101" s="21"/>
      <c r="H101" s="21"/>
    </row>
    <row r="102" spans="1:8" ht="36" customHeight="1" x14ac:dyDescent="0.2">
      <c r="A102" s="95" t="s">
        <v>127</v>
      </c>
      <c r="B102" s="96" t="s">
        <v>230</v>
      </c>
      <c r="C102" s="97" t="s">
        <v>129</v>
      </c>
      <c r="D102" s="105" t="s">
        <v>130</v>
      </c>
      <c r="E102" s="99"/>
      <c r="F102" s="111"/>
      <c r="G102" s="103"/>
      <c r="H102" s="112"/>
    </row>
    <row r="103" spans="1:8" ht="36" customHeight="1" x14ac:dyDescent="0.2">
      <c r="A103" s="95" t="s">
        <v>319</v>
      </c>
      <c r="B103" s="104" t="s">
        <v>34</v>
      </c>
      <c r="C103" s="97" t="s">
        <v>131</v>
      </c>
      <c r="D103" s="105"/>
      <c r="E103" s="99" t="s">
        <v>40</v>
      </c>
      <c r="F103" s="111">
        <v>1</v>
      </c>
      <c r="G103" s="73"/>
      <c r="H103" s="101">
        <f>ROUND(G103*F103,2)</f>
        <v>0</v>
      </c>
    </row>
    <row r="104" spans="1:8" ht="36" customHeight="1" x14ac:dyDescent="0.2">
      <c r="A104" s="95" t="s">
        <v>358</v>
      </c>
      <c r="B104" s="104" t="s">
        <v>41</v>
      </c>
      <c r="C104" s="97" t="s">
        <v>220</v>
      </c>
      <c r="D104" s="105"/>
      <c r="E104" s="99" t="s">
        <v>40</v>
      </c>
      <c r="F104" s="111">
        <v>5</v>
      </c>
      <c r="G104" s="73"/>
      <c r="H104" s="101">
        <f>ROUND(G104*F104,2)</f>
        <v>0</v>
      </c>
    </row>
    <row r="105" spans="1:8" ht="36" customHeight="1" x14ac:dyDescent="0.2">
      <c r="A105" s="95" t="s">
        <v>166</v>
      </c>
      <c r="B105" s="96" t="s">
        <v>232</v>
      </c>
      <c r="C105" s="97" t="s">
        <v>167</v>
      </c>
      <c r="D105" s="105" t="s">
        <v>432</v>
      </c>
      <c r="E105" s="99"/>
      <c r="F105" s="111"/>
      <c r="G105" s="103"/>
      <c r="H105" s="112"/>
    </row>
    <row r="106" spans="1:8" ht="36" customHeight="1" x14ac:dyDescent="0.2">
      <c r="A106" s="95" t="s">
        <v>168</v>
      </c>
      <c r="B106" s="104" t="s">
        <v>34</v>
      </c>
      <c r="C106" s="97" t="s">
        <v>169</v>
      </c>
      <c r="D106" s="105"/>
      <c r="E106" s="99" t="s">
        <v>40</v>
      </c>
      <c r="F106" s="111">
        <v>4</v>
      </c>
      <c r="G106" s="73"/>
      <c r="H106" s="101">
        <f>ROUND(G106*F106,2)</f>
        <v>0</v>
      </c>
    </row>
    <row r="107" spans="1:8" ht="36" customHeight="1" x14ac:dyDescent="0.2">
      <c r="A107" s="95"/>
      <c r="B107" s="104" t="s">
        <v>41</v>
      </c>
      <c r="C107" s="97" t="s">
        <v>433</v>
      </c>
      <c r="D107" s="105"/>
      <c r="E107" s="99" t="s">
        <v>40</v>
      </c>
      <c r="F107" s="111">
        <v>1</v>
      </c>
      <c r="G107" s="73"/>
      <c r="H107" s="101">
        <f>ROUND(G107*F107,2)</f>
        <v>0</v>
      </c>
    </row>
    <row r="108" spans="1:8" ht="36" customHeight="1" x14ac:dyDescent="0.2">
      <c r="A108" s="95" t="s">
        <v>132</v>
      </c>
      <c r="B108" s="96" t="s">
        <v>235</v>
      </c>
      <c r="C108" s="97" t="s">
        <v>134</v>
      </c>
      <c r="D108" s="105" t="s">
        <v>130</v>
      </c>
      <c r="E108" s="99"/>
      <c r="F108" s="111"/>
      <c r="G108" s="103"/>
      <c r="H108" s="112"/>
    </row>
    <row r="109" spans="1:8" ht="36" customHeight="1" x14ac:dyDescent="0.2">
      <c r="A109" s="95" t="s">
        <v>135</v>
      </c>
      <c r="B109" s="104" t="s">
        <v>34</v>
      </c>
      <c r="C109" s="97" t="s">
        <v>136</v>
      </c>
      <c r="D109" s="105"/>
      <c r="E109" s="99"/>
      <c r="F109" s="111"/>
      <c r="G109" s="103"/>
      <c r="H109" s="112"/>
    </row>
    <row r="110" spans="1:8" ht="36" customHeight="1" x14ac:dyDescent="0.2">
      <c r="A110" s="95" t="s">
        <v>137</v>
      </c>
      <c r="B110" s="114" t="s">
        <v>106</v>
      </c>
      <c r="C110" s="97" t="s">
        <v>324</v>
      </c>
      <c r="D110" s="105"/>
      <c r="E110" s="99" t="s">
        <v>50</v>
      </c>
      <c r="F110" s="115">
        <v>12.7</v>
      </c>
      <c r="G110" s="73"/>
      <c r="H110" s="101">
        <f>ROUND(G110*F110,2)</f>
        <v>0</v>
      </c>
    </row>
    <row r="111" spans="1:8" ht="36" customHeight="1" x14ac:dyDescent="0.2">
      <c r="A111" s="95" t="s">
        <v>221</v>
      </c>
      <c r="B111" s="114" t="s">
        <v>107</v>
      </c>
      <c r="C111" s="97" t="s">
        <v>359</v>
      </c>
      <c r="D111" s="105"/>
      <c r="E111" s="99" t="s">
        <v>50</v>
      </c>
      <c r="F111" s="115">
        <v>18.8</v>
      </c>
      <c r="G111" s="73"/>
      <c r="H111" s="101">
        <f>ROUND(G111*F111,2)</f>
        <v>0</v>
      </c>
    </row>
    <row r="112" spans="1:8" ht="36" customHeight="1" x14ac:dyDescent="0.2">
      <c r="A112" s="95" t="s">
        <v>170</v>
      </c>
      <c r="B112" s="96" t="s">
        <v>237</v>
      </c>
      <c r="C112" s="97" t="s">
        <v>171</v>
      </c>
      <c r="D112" s="105" t="s">
        <v>130</v>
      </c>
      <c r="E112" s="99" t="s">
        <v>50</v>
      </c>
      <c r="F112" s="115">
        <v>16.2</v>
      </c>
      <c r="G112" s="73"/>
      <c r="H112" s="101">
        <f>ROUND(G112*F112,2)</f>
        <v>0</v>
      </c>
    </row>
    <row r="113" spans="1:8" ht="36" customHeight="1" x14ac:dyDescent="0.2">
      <c r="A113" s="95" t="s">
        <v>222</v>
      </c>
      <c r="B113" s="96" t="s">
        <v>240</v>
      </c>
      <c r="C113" s="171" t="s">
        <v>224</v>
      </c>
      <c r="D113" s="105" t="s">
        <v>130</v>
      </c>
      <c r="E113" s="99"/>
      <c r="F113" s="111"/>
      <c r="G113" s="103"/>
      <c r="H113" s="112"/>
    </row>
    <row r="114" spans="1:8" ht="36" customHeight="1" x14ac:dyDescent="0.2">
      <c r="A114" s="95" t="s">
        <v>225</v>
      </c>
      <c r="B114" s="104" t="s">
        <v>34</v>
      </c>
      <c r="C114" s="97" t="s">
        <v>136</v>
      </c>
      <c r="D114" s="105"/>
      <c r="E114" s="99"/>
      <c r="F114" s="111"/>
      <c r="G114" s="103"/>
      <c r="H114" s="112"/>
    </row>
    <row r="115" spans="1:8" ht="36" customHeight="1" x14ac:dyDescent="0.2">
      <c r="A115" s="95" t="s">
        <v>226</v>
      </c>
      <c r="B115" s="114" t="s">
        <v>106</v>
      </c>
      <c r="C115" s="97" t="s">
        <v>227</v>
      </c>
      <c r="D115" s="105"/>
      <c r="E115" s="99" t="s">
        <v>73</v>
      </c>
      <c r="F115" s="115">
        <v>14.8</v>
      </c>
      <c r="G115" s="73"/>
      <c r="H115" s="101">
        <f>ROUND(G115*F115,2)</f>
        <v>0</v>
      </c>
    </row>
    <row r="116" spans="1:8" ht="36" customHeight="1" x14ac:dyDescent="0.2">
      <c r="A116" s="95" t="s">
        <v>80</v>
      </c>
      <c r="B116" s="96" t="s">
        <v>241</v>
      </c>
      <c r="C116" s="116" t="s">
        <v>289</v>
      </c>
      <c r="D116" s="117" t="s">
        <v>291</v>
      </c>
      <c r="E116" s="99"/>
      <c r="F116" s="111"/>
      <c r="G116" s="103"/>
      <c r="H116" s="112"/>
    </row>
    <row r="117" spans="1:8" ht="36" customHeight="1" x14ac:dyDescent="0.2">
      <c r="A117" s="95" t="s">
        <v>81</v>
      </c>
      <c r="B117" s="104" t="s">
        <v>34</v>
      </c>
      <c r="C117" s="118" t="s">
        <v>314</v>
      </c>
      <c r="D117" s="105"/>
      <c r="E117" s="99" t="s">
        <v>40</v>
      </c>
      <c r="F117" s="111">
        <v>4</v>
      </c>
      <c r="G117" s="73"/>
      <c r="H117" s="101">
        <f t="shared" ref="H117:H118" si="17">ROUND(G117*F117,2)</f>
        <v>0</v>
      </c>
    </row>
    <row r="118" spans="1:8" ht="36" customHeight="1" x14ac:dyDescent="0.2">
      <c r="A118" s="95" t="s">
        <v>82</v>
      </c>
      <c r="B118" s="104" t="s">
        <v>41</v>
      </c>
      <c r="C118" s="118" t="s">
        <v>315</v>
      </c>
      <c r="D118" s="105"/>
      <c r="E118" s="99" t="s">
        <v>40</v>
      </c>
      <c r="F118" s="111">
        <v>4</v>
      </c>
      <c r="G118" s="73"/>
      <c r="H118" s="101">
        <f t="shared" si="17"/>
        <v>0</v>
      </c>
    </row>
    <row r="119" spans="1:8" ht="36" customHeight="1" x14ac:dyDescent="0.2">
      <c r="A119" s="95" t="s">
        <v>139</v>
      </c>
      <c r="B119" s="96" t="s">
        <v>242</v>
      </c>
      <c r="C119" s="119" t="s">
        <v>141</v>
      </c>
      <c r="D119" s="105" t="s">
        <v>130</v>
      </c>
      <c r="E119" s="99"/>
      <c r="F119" s="111"/>
      <c r="G119" s="103"/>
      <c r="H119" s="112"/>
    </row>
    <row r="120" spans="1:8" ht="36" customHeight="1" x14ac:dyDescent="0.2">
      <c r="A120" s="95" t="s">
        <v>142</v>
      </c>
      <c r="B120" s="104" t="s">
        <v>34</v>
      </c>
      <c r="C120" s="119" t="s">
        <v>389</v>
      </c>
      <c r="D120" s="105"/>
      <c r="E120" s="99"/>
      <c r="F120" s="111"/>
      <c r="G120" s="103"/>
      <c r="H120" s="112"/>
    </row>
    <row r="121" spans="1:8" ht="36" customHeight="1" x14ac:dyDescent="0.2">
      <c r="A121" s="95" t="s">
        <v>360</v>
      </c>
      <c r="B121" s="114" t="s">
        <v>106</v>
      </c>
      <c r="C121" s="97" t="s">
        <v>390</v>
      </c>
      <c r="D121" s="105"/>
      <c r="E121" s="99" t="s">
        <v>40</v>
      </c>
      <c r="F121" s="111">
        <v>2</v>
      </c>
      <c r="G121" s="73"/>
      <c r="H121" s="101">
        <f t="shared" ref="H121:H125" si="18">ROUND(G121*F121,2)</f>
        <v>0</v>
      </c>
    </row>
    <row r="122" spans="1:8" ht="36" customHeight="1" x14ac:dyDescent="0.2">
      <c r="A122" s="120" t="s">
        <v>361</v>
      </c>
      <c r="B122" s="114" t="s">
        <v>107</v>
      </c>
      <c r="C122" s="97" t="s">
        <v>391</v>
      </c>
      <c r="D122" s="105"/>
      <c r="E122" s="99" t="s">
        <v>40</v>
      </c>
      <c r="F122" s="111">
        <v>4</v>
      </c>
      <c r="G122" s="73"/>
      <c r="H122" s="101">
        <f t="shared" si="18"/>
        <v>0</v>
      </c>
    </row>
    <row r="123" spans="1:8" ht="36" customHeight="1" x14ac:dyDescent="0.2">
      <c r="A123" s="95" t="s">
        <v>231</v>
      </c>
      <c r="B123" s="96" t="s">
        <v>244</v>
      </c>
      <c r="C123" s="97" t="s">
        <v>233</v>
      </c>
      <c r="D123" s="105" t="s">
        <v>130</v>
      </c>
      <c r="E123" s="99" t="s">
        <v>40</v>
      </c>
      <c r="F123" s="111">
        <v>7</v>
      </c>
      <c r="G123" s="73"/>
      <c r="H123" s="101">
        <f t="shared" si="18"/>
        <v>0</v>
      </c>
    </row>
    <row r="124" spans="1:8" ht="36" customHeight="1" x14ac:dyDescent="0.2">
      <c r="A124" s="95" t="s">
        <v>234</v>
      </c>
      <c r="B124" s="122" t="s">
        <v>248</v>
      </c>
      <c r="C124" s="97" t="s">
        <v>236</v>
      </c>
      <c r="D124" s="105" t="s">
        <v>130</v>
      </c>
      <c r="E124" s="99" t="s">
        <v>40</v>
      </c>
      <c r="F124" s="111">
        <v>5</v>
      </c>
      <c r="G124" s="73"/>
      <c r="H124" s="101">
        <f t="shared" si="18"/>
        <v>0</v>
      </c>
    </row>
    <row r="125" spans="1:8" ht="36" customHeight="1" x14ac:dyDescent="0.2">
      <c r="A125" s="95" t="s">
        <v>144</v>
      </c>
      <c r="B125" s="96" t="s">
        <v>249</v>
      </c>
      <c r="C125" s="97" t="s">
        <v>146</v>
      </c>
      <c r="D125" s="105" t="s">
        <v>130</v>
      </c>
      <c r="E125" s="99" t="s">
        <v>40</v>
      </c>
      <c r="F125" s="111">
        <v>5</v>
      </c>
      <c r="G125" s="73"/>
      <c r="H125" s="101">
        <f t="shared" si="18"/>
        <v>0</v>
      </c>
    </row>
    <row r="126" spans="1:8" ht="36" customHeight="1" x14ac:dyDescent="0.2">
      <c r="A126" s="121"/>
      <c r="B126" s="96" t="s">
        <v>250</v>
      </c>
      <c r="C126" s="123" t="s">
        <v>238</v>
      </c>
      <c r="D126" s="124" t="s">
        <v>130</v>
      </c>
      <c r="E126" s="125"/>
      <c r="F126" s="126"/>
      <c r="G126" s="127"/>
      <c r="H126" s="127"/>
    </row>
    <row r="127" spans="1:8" ht="36" customHeight="1" x14ac:dyDescent="0.2">
      <c r="A127" s="121"/>
      <c r="B127" s="128" t="s">
        <v>34</v>
      </c>
      <c r="C127" s="123" t="s">
        <v>239</v>
      </c>
      <c r="D127" s="124"/>
      <c r="E127" s="129" t="s">
        <v>40</v>
      </c>
      <c r="F127" s="111">
        <v>7</v>
      </c>
      <c r="G127" s="72"/>
      <c r="H127" s="130">
        <f>ROUND(G127*F127,2)</f>
        <v>0</v>
      </c>
    </row>
    <row r="128" spans="1:8" ht="36" customHeight="1" x14ac:dyDescent="0.2">
      <c r="A128" s="95" t="s">
        <v>147</v>
      </c>
      <c r="B128" s="96" t="s">
        <v>253</v>
      </c>
      <c r="C128" s="97" t="s">
        <v>149</v>
      </c>
      <c r="D128" s="105" t="s">
        <v>150</v>
      </c>
      <c r="E128" s="99" t="s">
        <v>50</v>
      </c>
      <c r="F128" s="111">
        <v>105</v>
      </c>
      <c r="G128" s="73"/>
      <c r="H128" s="101">
        <f t="shared" ref="H128" si="19">ROUND(G128*F128,2)</f>
        <v>0</v>
      </c>
    </row>
    <row r="129" spans="1:8" ht="36" customHeight="1" x14ac:dyDescent="0.2">
      <c r="A129" s="18"/>
      <c r="B129" s="11"/>
      <c r="C129" s="32" t="s">
        <v>23</v>
      </c>
      <c r="D129" s="9"/>
      <c r="E129" s="8"/>
      <c r="F129" s="7"/>
      <c r="G129" s="21"/>
      <c r="H129" s="21"/>
    </row>
    <row r="130" spans="1:8" ht="36" customHeight="1" x14ac:dyDescent="0.2">
      <c r="A130" s="95" t="s">
        <v>60</v>
      </c>
      <c r="B130" s="96" t="s">
        <v>254</v>
      </c>
      <c r="C130" s="118" t="s">
        <v>290</v>
      </c>
      <c r="D130" s="117" t="s">
        <v>291</v>
      </c>
      <c r="E130" s="99" t="s">
        <v>40</v>
      </c>
      <c r="F130" s="111">
        <v>4</v>
      </c>
      <c r="G130" s="73"/>
      <c r="H130" s="101">
        <f>ROUND(G130*F130,2)</f>
        <v>0</v>
      </c>
    </row>
    <row r="131" spans="1:8" ht="36" customHeight="1" x14ac:dyDescent="0.2">
      <c r="A131" s="95"/>
      <c r="B131" s="96" t="s">
        <v>255</v>
      </c>
      <c r="C131" s="118" t="s">
        <v>438</v>
      </c>
      <c r="D131" s="117" t="s">
        <v>439</v>
      </c>
      <c r="E131" s="99" t="s">
        <v>40</v>
      </c>
      <c r="F131" s="111">
        <v>1</v>
      </c>
      <c r="G131" s="73"/>
      <c r="H131" s="101">
        <f>ROUND(G131*F131,2)</f>
        <v>0</v>
      </c>
    </row>
    <row r="132" spans="1:8" ht="36" customHeight="1" x14ac:dyDescent="0.2">
      <c r="A132" s="95" t="s">
        <v>72</v>
      </c>
      <c r="B132" s="96" t="s">
        <v>256</v>
      </c>
      <c r="C132" s="97" t="s">
        <v>83</v>
      </c>
      <c r="D132" s="105" t="s">
        <v>130</v>
      </c>
      <c r="E132" s="99"/>
      <c r="F132" s="111"/>
      <c r="G132" s="106"/>
      <c r="H132" s="112"/>
    </row>
    <row r="133" spans="1:8" ht="36" customHeight="1" x14ac:dyDescent="0.2">
      <c r="A133" s="95" t="s">
        <v>84</v>
      </c>
      <c r="B133" s="104" t="s">
        <v>34</v>
      </c>
      <c r="C133" s="97" t="s">
        <v>153</v>
      </c>
      <c r="D133" s="105"/>
      <c r="E133" s="99" t="s">
        <v>73</v>
      </c>
      <c r="F133" s="115">
        <v>1</v>
      </c>
      <c r="G133" s="73"/>
      <c r="H133" s="101">
        <f>ROUND(G133*F133,2)</f>
        <v>0</v>
      </c>
    </row>
    <row r="134" spans="1:8" ht="36" customHeight="1" x14ac:dyDescent="0.2">
      <c r="A134" s="95"/>
      <c r="B134" s="96" t="s">
        <v>257</v>
      </c>
      <c r="C134" s="118" t="s">
        <v>440</v>
      </c>
      <c r="D134" s="117" t="s">
        <v>439</v>
      </c>
      <c r="E134" s="99" t="s">
        <v>73</v>
      </c>
      <c r="F134" s="115">
        <v>1</v>
      </c>
      <c r="G134" s="73"/>
      <c r="H134" s="101">
        <f>ROUND(G134*F134,2)</f>
        <v>0</v>
      </c>
    </row>
    <row r="135" spans="1:8" ht="36" customHeight="1" x14ac:dyDescent="0.2">
      <c r="A135" s="95" t="s">
        <v>61</v>
      </c>
      <c r="B135" s="96" t="s">
        <v>258</v>
      </c>
      <c r="C135" s="172" t="s">
        <v>292</v>
      </c>
      <c r="D135" s="117" t="s">
        <v>291</v>
      </c>
      <c r="E135" s="99"/>
      <c r="F135" s="111"/>
      <c r="G135" s="103"/>
      <c r="H135" s="112"/>
    </row>
    <row r="136" spans="1:8" ht="36" customHeight="1" x14ac:dyDescent="0.2">
      <c r="A136" s="95" t="s">
        <v>251</v>
      </c>
      <c r="B136" s="104" t="s">
        <v>34</v>
      </c>
      <c r="C136" s="97" t="s">
        <v>252</v>
      </c>
      <c r="D136" s="105"/>
      <c r="E136" s="99" t="s">
        <v>40</v>
      </c>
      <c r="F136" s="111">
        <v>5</v>
      </c>
      <c r="G136" s="73"/>
      <c r="H136" s="101">
        <f>ROUND(G136*F136,2)</f>
        <v>0</v>
      </c>
    </row>
    <row r="137" spans="1:8" ht="36" customHeight="1" x14ac:dyDescent="0.2">
      <c r="A137" s="95" t="s">
        <v>74</v>
      </c>
      <c r="B137" s="96" t="s">
        <v>259</v>
      </c>
      <c r="C137" s="97" t="s">
        <v>85</v>
      </c>
      <c r="D137" s="117" t="s">
        <v>291</v>
      </c>
      <c r="E137" s="99" t="s">
        <v>40</v>
      </c>
      <c r="F137" s="111">
        <v>9</v>
      </c>
      <c r="G137" s="73"/>
      <c r="H137" s="101">
        <f t="shared" ref="H137:H139" si="20">ROUND(G137*F137,2)</f>
        <v>0</v>
      </c>
    </row>
    <row r="138" spans="1:8" ht="36" customHeight="1" x14ac:dyDescent="0.2">
      <c r="A138" s="95" t="s">
        <v>75</v>
      </c>
      <c r="B138" s="96" t="s">
        <v>261</v>
      </c>
      <c r="C138" s="97" t="s">
        <v>86</v>
      </c>
      <c r="D138" s="117" t="s">
        <v>291</v>
      </c>
      <c r="E138" s="99" t="s">
        <v>40</v>
      </c>
      <c r="F138" s="111">
        <v>4</v>
      </c>
      <c r="G138" s="73"/>
      <c r="H138" s="101">
        <f t="shared" si="20"/>
        <v>0</v>
      </c>
    </row>
    <row r="139" spans="1:8" ht="36" customHeight="1" x14ac:dyDescent="0.2">
      <c r="A139" s="95" t="s">
        <v>76</v>
      </c>
      <c r="B139" s="168" t="s">
        <v>262</v>
      </c>
      <c r="C139" s="97" t="s">
        <v>87</v>
      </c>
      <c r="D139" s="117" t="s">
        <v>291</v>
      </c>
      <c r="E139" s="99" t="s">
        <v>40</v>
      </c>
      <c r="F139" s="111">
        <v>2</v>
      </c>
      <c r="G139" s="73"/>
      <c r="H139" s="101">
        <f t="shared" si="20"/>
        <v>0</v>
      </c>
    </row>
    <row r="140" spans="1:8" ht="36" customHeight="1" x14ac:dyDescent="0.2">
      <c r="A140" s="120" t="s">
        <v>307</v>
      </c>
      <c r="B140" s="96" t="s">
        <v>263</v>
      </c>
      <c r="C140" s="118" t="s">
        <v>308</v>
      </c>
      <c r="D140" s="117" t="s">
        <v>291</v>
      </c>
      <c r="E140" s="135" t="s">
        <v>40</v>
      </c>
      <c r="F140" s="136">
        <v>2</v>
      </c>
      <c r="G140" s="169"/>
      <c r="H140" s="170">
        <f>ROUND(G140*F140,2)</f>
        <v>0</v>
      </c>
    </row>
    <row r="141" spans="1:8" ht="36" customHeight="1" x14ac:dyDescent="0.2">
      <c r="A141" s="18"/>
      <c r="B141" s="15"/>
      <c r="C141" s="32" t="s">
        <v>24</v>
      </c>
      <c r="D141" s="9"/>
      <c r="E141" s="6"/>
      <c r="F141" s="9"/>
      <c r="G141" s="21"/>
      <c r="H141" s="21"/>
    </row>
    <row r="142" spans="1:8" ht="36" customHeight="1" x14ac:dyDescent="0.2">
      <c r="A142" s="107" t="s">
        <v>63</v>
      </c>
      <c r="B142" s="96" t="s">
        <v>264</v>
      </c>
      <c r="C142" s="97" t="s">
        <v>64</v>
      </c>
      <c r="D142" s="105" t="s">
        <v>159</v>
      </c>
      <c r="E142" s="99"/>
      <c r="F142" s="100"/>
      <c r="G142" s="103"/>
      <c r="H142" s="101"/>
    </row>
    <row r="143" spans="1:8" ht="36" customHeight="1" x14ac:dyDescent="0.2">
      <c r="A143" s="107" t="s">
        <v>160</v>
      </c>
      <c r="B143" s="104" t="s">
        <v>34</v>
      </c>
      <c r="C143" s="97" t="s">
        <v>161</v>
      </c>
      <c r="D143" s="105"/>
      <c r="E143" s="99" t="s">
        <v>33</v>
      </c>
      <c r="F143" s="100">
        <v>150</v>
      </c>
      <c r="G143" s="73"/>
      <c r="H143" s="101">
        <f>ROUND(G143*F143,2)</f>
        <v>0</v>
      </c>
    </row>
    <row r="144" spans="1:8" ht="36" customHeight="1" x14ac:dyDescent="0.2">
      <c r="A144" s="107" t="s">
        <v>65</v>
      </c>
      <c r="B144" s="104" t="s">
        <v>41</v>
      </c>
      <c r="C144" s="97" t="s">
        <v>162</v>
      </c>
      <c r="D144" s="105"/>
      <c r="E144" s="99" t="s">
        <v>33</v>
      </c>
      <c r="F144" s="100">
        <v>200</v>
      </c>
      <c r="G144" s="73"/>
      <c r="H144" s="101">
        <f>ROUND(G144*F144,2)</f>
        <v>0</v>
      </c>
    </row>
    <row r="145" spans="1:8" ht="36" customHeight="1" x14ac:dyDescent="0.2">
      <c r="A145" s="107"/>
      <c r="B145" s="96" t="s">
        <v>443</v>
      </c>
      <c r="C145" s="97" t="s">
        <v>423</v>
      </c>
      <c r="D145" s="105" t="s">
        <v>178</v>
      </c>
      <c r="E145" s="99" t="s">
        <v>33</v>
      </c>
      <c r="F145" s="100">
        <v>175</v>
      </c>
      <c r="G145" s="73"/>
      <c r="H145" s="101">
        <f>ROUND(G145*F145,2)</f>
        <v>0</v>
      </c>
    </row>
    <row r="146" spans="1:8" ht="36" customHeight="1" thickBot="1" x14ac:dyDescent="0.25">
      <c r="A146" s="19"/>
      <c r="B146" s="34" t="s">
        <v>12</v>
      </c>
      <c r="C146" s="200" t="str">
        <f>C7</f>
        <v>SARGENT AVENUE - ST. JAMES STREET TO EMPRESS STREET (CONCRETE RECONSTRUCTION)</v>
      </c>
      <c r="D146" s="180"/>
      <c r="E146" s="180"/>
      <c r="F146" s="181"/>
      <c r="G146" s="19" t="s">
        <v>17</v>
      </c>
      <c r="H146" s="19">
        <f>SUM(H7:H145)</f>
        <v>0</v>
      </c>
    </row>
    <row r="147" spans="1:8" s="38" customFormat="1" ht="36" customHeight="1" thickTop="1" x14ac:dyDescent="0.2">
      <c r="A147" s="36"/>
      <c r="B147" s="35" t="s">
        <v>13</v>
      </c>
      <c r="C147" s="204" t="s">
        <v>362</v>
      </c>
      <c r="D147" s="205"/>
      <c r="E147" s="205"/>
      <c r="F147" s="206"/>
      <c r="G147" s="36"/>
      <c r="H147" s="37"/>
    </row>
    <row r="148" spans="1:8" s="38" customFormat="1" ht="36" customHeight="1" x14ac:dyDescent="0.2">
      <c r="A148" s="18"/>
      <c r="B148" s="131"/>
      <c r="C148" s="132" t="s">
        <v>363</v>
      </c>
      <c r="D148" s="9"/>
      <c r="E148" s="133" t="s">
        <v>2</v>
      </c>
      <c r="F148" s="133" t="s">
        <v>2</v>
      </c>
      <c r="G148" s="18" t="s">
        <v>2</v>
      </c>
      <c r="H148" s="21"/>
    </row>
    <row r="149" spans="1:8" s="38" customFormat="1" ht="36" customHeight="1" x14ac:dyDescent="0.2">
      <c r="A149" s="71"/>
      <c r="B149" s="122" t="s">
        <v>269</v>
      </c>
      <c r="C149" s="118" t="s">
        <v>364</v>
      </c>
      <c r="D149" s="134" t="s">
        <v>365</v>
      </c>
      <c r="E149" s="135"/>
      <c r="F149" s="136"/>
      <c r="G149" s="137"/>
      <c r="H149" s="138"/>
    </row>
    <row r="150" spans="1:8" s="38" customFormat="1" ht="36" customHeight="1" x14ac:dyDescent="0.2">
      <c r="A150" s="71"/>
      <c r="B150" s="139" t="s">
        <v>34</v>
      </c>
      <c r="C150" s="118" t="s">
        <v>366</v>
      </c>
      <c r="D150" s="117"/>
      <c r="E150" s="135" t="s">
        <v>50</v>
      </c>
      <c r="F150" s="140">
        <v>10</v>
      </c>
      <c r="G150" s="141"/>
      <c r="H150" s="130">
        <f t="shared" ref="H150" si="21">ROUND(G150*F150,2)</f>
        <v>0</v>
      </c>
    </row>
    <row r="151" spans="1:8" s="38" customFormat="1" ht="36" customHeight="1" x14ac:dyDescent="0.2">
      <c r="A151" s="71"/>
      <c r="B151" s="142" t="s">
        <v>268</v>
      </c>
      <c r="C151" s="97" t="s">
        <v>367</v>
      </c>
      <c r="D151" s="134" t="s">
        <v>437</v>
      </c>
      <c r="E151" s="135"/>
      <c r="F151" s="136"/>
      <c r="G151" s="137"/>
      <c r="H151" s="138"/>
    </row>
    <row r="152" spans="1:8" s="38" customFormat="1" ht="36" customHeight="1" x14ac:dyDescent="0.2">
      <c r="A152" s="71"/>
      <c r="B152" s="139" t="s">
        <v>34</v>
      </c>
      <c r="C152" s="143" t="s">
        <v>368</v>
      </c>
      <c r="D152" s="165" t="s">
        <v>424</v>
      </c>
      <c r="E152" s="99" t="s">
        <v>40</v>
      </c>
      <c r="F152" s="111">
        <v>1</v>
      </c>
      <c r="G152" s="72"/>
      <c r="H152" s="144">
        <f t="shared" ref="H152" si="22">ROUND(G152*F152,2)</f>
        <v>0</v>
      </c>
    </row>
    <row r="153" spans="1:8" s="38" customFormat="1" ht="36" customHeight="1" x14ac:dyDescent="0.2">
      <c r="A153" s="71"/>
      <c r="B153" s="122" t="s">
        <v>267</v>
      </c>
      <c r="C153" s="118" t="s">
        <v>369</v>
      </c>
      <c r="D153" s="134" t="s">
        <v>435</v>
      </c>
      <c r="E153" s="135"/>
      <c r="F153" s="136"/>
      <c r="G153" s="137"/>
      <c r="H153" s="138"/>
    </row>
    <row r="154" spans="1:8" s="38" customFormat="1" ht="36" customHeight="1" x14ac:dyDescent="0.2">
      <c r="A154" s="71"/>
      <c r="B154" s="139" t="s">
        <v>34</v>
      </c>
      <c r="C154" s="118" t="s">
        <v>370</v>
      </c>
      <c r="D154" s="166" t="s">
        <v>426</v>
      </c>
      <c r="E154" s="99" t="s">
        <v>40</v>
      </c>
      <c r="F154" s="111">
        <v>1</v>
      </c>
      <c r="G154" s="72"/>
      <c r="H154" s="144">
        <f t="shared" ref="H154" si="23">ROUND(G154*F154,2)</f>
        <v>0</v>
      </c>
    </row>
    <row r="155" spans="1:8" s="38" customFormat="1" ht="36" customHeight="1" x14ac:dyDescent="0.2">
      <c r="A155" s="71"/>
      <c r="B155" s="145"/>
      <c r="C155" s="146" t="s">
        <v>371</v>
      </c>
      <c r="D155" s="147"/>
      <c r="E155" s="148"/>
      <c r="F155" s="149"/>
      <c r="G155" s="150"/>
      <c r="H155" s="151"/>
    </row>
    <row r="156" spans="1:8" s="38" customFormat="1" ht="36" customHeight="1" x14ac:dyDescent="0.2">
      <c r="A156" s="71"/>
      <c r="B156" s="152" t="s">
        <v>293</v>
      </c>
      <c r="C156" s="143" t="s">
        <v>372</v>
      </c>
      <c r="D156" s="134" t="s">
        <v>365</v>
      </c>
      <c r="E156" s="148"/>
      <c r="F156" s="149"/>
      <c r="G156" s="150"/>
      <c r="H156" s="151"/>
    </row>
    <row r="157" spans="1:8" s="38" customFormat="1" ht="36" customHeight="1" x14ac:dyDescent="0.2">
      <c r="A157" s="71"/>
      <c r="B157" s="139" t="s">
        <v>34</v>
      </c>
      <c r="C157" s="143" t="s">
        <v>373</v>
      </c>
      <c r="D157" s="147"/>
      <c r="E157" s="135" t="s">
        <v>40</v>
      </c>
      <c r="F157" s="153">
        <v>2</v>
      </c>
      <c r="G157" s="141"/>
      <c r="H157" s="130">
        <f t="shared" ref="H157" si="24">ROUND(G157*F157,2)</f>
        <v>0</v>
      </c>
    </row>
    <row r="158" spans="1:8" s="38" customFormat="1" ht="36" customHeight="1" x14ac:dyDescent="0.2">
      <c r="A158" s="71"/>
      <c r="B158" s="145"/>
      <c r="C158" s="146" t="s">
        <v>25</v>
      </c>
      <c r="D158" s="147"/>
      <c r="E158" s="148"/>
      <c r="F158" s="149"/>
      <c r="G158" s="150"/>
      <c r="H158" s="151"/>
    </row>
    <row r="159" spans="1:8" s="38" customFormat="1" ht="36" customHeight="1" x14ac:dyDescent="0.2">
      <c r="A159" s="71"/>
      <c r="B159" s="152" t="s">
        <v>294</v>
      </c>
      <c r="C159" s="143" t="s">
        <v>374</v>
      </c>
      <c r="D159" s="134" t="s">
        <v>436</v>
      </c>
      <c r="E159" s="148" t="s">
        <v>40</v>
      </c>
      <c r="F159" s="153">
        <v>2</v>
      </c>
      <c r="G159" s="141"/>
      <c r="H159" s="130">
        <f t="shared" ref="H159" si="25">ROUND(G159*F159,2)</f>
        <v>0</v>
      </c>
    </row>
    <row r="160" spans="1:8" s="38" customFormat="1" ht="36" customHeight="1" x14ac:dyDescent="0.2">
      <c r="A160" s="18"/>
      <c r="B160" s="131"/>
      <c r="C160" s="178" t="s">
        <v>375</v>
      </c>
      <c r="D160" s="9"/>
      <c r="E160" s="133" t="s">
        <v>2</v>
      </c>
      <c r="F160" s="133" t="s">
        <v>2</v>
      </c>
      <c r="G160" s="18" t="s">
        <v>2</v>
      </c>
      <c r="H160" s="21"/>
    </row>
    <row r="161" spans="1:8" s="38" customFormat="1" ht="36" customHeight="1" x14ac:dyDescent="0.2">
      <c r="A161" s="71"/>
      <c r="B161" s="122" t="s">
        <v>295</v>
      </c>
      <c r="C161" s="118" t="s">
        <v>364</v>
      </c>
      <c r="D161" s="134" t="s">
        <v>365</v>
      </c>
      <c r="E161" s="135"/>
      <c r="F161" s="136"/>
      <c r="G161" s="137"/>
      <c r="H161" s="138"/>
    </row>
    <row r="162" spans="1:8" s="38" customFormat="1" ht="36" customHeight="1" x14ac:dyDescent="0.2">
      <c r="A162" s="71"/>
      <c r="B162" s="139" t="s">
        <v>34</v>
      </c>
      <c r="C162" s="118" t="s">
        <v>376</v>
      </c>
      <c r="D162" s="117"/>
      <c r="E162" s="135" t="s">
        <v>50</v>
      </c>
      <c r="F162" s="140">
        <v>100</v>
      </c>
      <c r="G162" s="141"/>
      <c r="H162" s="130">
        <f t="shared" ref="H162:H163" si="26">ROUND(G162*F162,2)</f>
        <v>0</v>
      </c>
    </row>
    <row r="163" spans="1:8" s="38" customFormat="1" ht="36" customHeight="1" x14ac:dyDescent="0.2">
      <c r="A163" s="71"/>
      <c r="B163" s="139" t="s">
        <v>41</v>
      </c>
      <c r="C163" s="118" t="s">
        <v>366</v>
      </c>
      <c r="D163" s="117"/>
      <c r="E163" s="135" t="s">
        <v>50</v>
      </c>
      <c r="F163" s="140">
        <v>250</v>
      </c>
      <c r="G163" s="141"/>
      <c r="H163" s="130">
        <f t="shared" si="26"/>
        <v>0</v>
      </c>
    </row>
    <row r="164" spans="1:8" s="38" customFormat="1" ht="36" customHeight="1" x14ac:dyDescent="0.2">
      <c r="A164" s="71"/>
      <c r="B164" s="142" t="s">
        <v>296</v>
      </c>
      <c r="C164" s="97" t="s">
        <v>367</v>
      </c>
      <c r="D164" s="134" t="s">
        <v>437</v>
      </c>
      <c r="E164" s="135"/>
      <c r="F164" s="136"/>
      <c r="G164" s="137"/>
      <c r="H164" s="138"/>
    </row>
    <row r="165" spans="1:8" s="38" customFormat="1" ht="36" customHeight="1" x14ac:dyDescent="0.2">
      <c r="A165" s="71"/>
      <c r="B165" s="139" t="s">
        <v>34</v>
      </c>
      <c r="C165" s="143" t="s">
        <v>377</v>
      </c>
      <c r="D165" s="147" t="s">
        <v>425</v>
      </c>
      <c r="E165" s="99" t="s">
        <v>40</v>
      </c>
      <c r="F165" s="111">
        <v>6</v>
      </c>
      <c r="G165" s="72"/>
      <c r="H165" s="144">
        <f t="shared" ref="H165:H166" si="27">ROUND(G165*F165,2)</f>
        <v>0</v>
      </c>
    </row>
    <row r="166" spans="1:8" s="38" customFormat="1" ht="36" customHeight="1" x14ac:dyDescent="0.2">
      <c r="A166" s="71"/>
      <c r="B166" s="139" t="s">
        <v>41</v>
      </c>
      <c r="C166" s="143" t="s">
        <v>368</v>
      </c>
      <c r="D166" s="147" t="s">
        <v>424</v>
      </c>
      <c r="E166" s="99" t="s">
        <v>40</v>
      </c>
      <c r="F166" s="111">
        <v>3</v>
      </c>
      <c r="G166" s="72"/>
      <c r="H166" s="144">
        <f t="shared" si="27"/>
        <v>0</v>
      </c>
    </row>
    <row r="167" spans="1:8" s="38" customFormat="1" ht="36" customHeight="1" x14ac:dyDescent="0.2">
      <c r="A167" s="71"/>
      <c r="B167" s="139" t="s">
        <v>51</v>
      </c>
      <c r="C167" s="118" t="s">
        <v>378</v>
      </c>
      <c r="D167" s="117"/>
      <c r="E167" s="99" t="s">
        <v>40</v>
      </c>
      <c r="F167" s="111">
        <v>1</v>
      </c>
      <c r="G167" s="72"/>
      <c r="H167" s="144">
        <f>ROUND(G167*F167,2)</f>
        <v>0</v>
      </c>
    </row>
    <row r="168" spans="1:8" s="38" customFormat="1" ht="36" customHeight="1" x14ac:dyDescent="0.2">
      <c r="A168" s="71"/>
      <c r="B168" s="122" t="s">
        <v>297</v>
      </c>
      <c r="C168" s="118" t="s">
        <v>369</v>
      </c>
      <c r="D168" s="134" t="s">
        <v>435</v>
      </c>
      <c r="E168" s="135"/>
      <c r="F168" s="136"/>
      <c r="G168" s="137"/>
      <c r="H168" s="138"/>
    </row>
    <row r="169" spans="1:8" s="38" customFormat="1" ht="36" customHeight="1" x14ac:dyDescent="0.2">
      <c r="A169" s="71"/>
      <c r="B169" s="139" t="s">
        <v>34</v>
      </c>
      <c r="C169" s="118" t="s">
        <v>370</v>
      </c>
      <c r="D169" s="167" t="s">
        <v>426</v>
      </c>
      <c r="E169" s="99" t="s">
        <v>40</v>
      </c>
      <c r="F169" s="111">
        <v>5</v>
      </c>
      <c r="G169" s="72"/>
      <c r="H169" s="144">
        <f t="shared" ref="H169" si="28">ROUND(G169*F169,2)</f>
        <v>0</v>
      </c>
    </row>
    <row r="170" spans="1:8" s="38" customFormat="1" ht="36" customHeight="1" x14ac:dyDescent="0.2">
      <c r="A170" s="71"/>
      <c r="B170" s="145"/>
      <c r="C170" s="146" t="s">
        <v>371</v>
      </c>
      <c r="D170" s="147"/>
      <c r="E170" s="148"/>
      <c r="F170" s="149"/>
      <c r="G170" s="150"/>
      <c r="H170" s="151"/>
    </row>
    <row r="171" spans="1:8" s="38" customFormat="1" ht="36" customHeight="1" x14ac:dyDescent="0.2">
      <c r="A171" s="71"/>
      <c r="B171" s="152" t="s">
        <v>298</v>
      </c>
      <c r="C171" s="143" t="s">
        <v>372</v>
      </c>
      <c r="D171" s="134" t="s">
        <v>365</v>
      </c>
      <c r="E171" s="148"/>
      <c r="F171" s="149"/>
      <c r="G171" s="150"/>
      <c r="H171" s="151"/>
    </row>
    <row r="172" spans="1:8" s="38" customFormat="1" ht="36" customHeight="1" x14ac:dyDescent="0.2">
      <c r="A172" s="71"/>
      <c r="B172" s="139" t="s">
        <v>34</v>
      </c>
      <c r="C172" s="143" t="s">
        <v>373</v>
      </c>
      <c r="D172" s="147"/>
      <c r="E172" s="135" t="s">
        <v>40</v>
      </c>
      <c r="F172" s="153">
        <v>10</v>
      </c>
      <c r="G172" s="141"/>
      <c r="H172" s="130">
        <f t="shared" ref="H172:H173" si="29">ROUND(G172*F172,2)</f>
        <v>0</v>
      </c>
    </row>
    <row r="173" spans="1:8" s="38" customFormat="1" ht="36" customHeight="1" x14ac:dyDescent="0.2">
      <c r="A173" s="71"/>
      <c r="B173" s="139" t="s">
        <v>41</v>
      </c>
      <c r="C173" s="143" t="s">
        <v>379</v>
      </c>
      <c r="D173" s="147"/>
      <c r="E173" s="135" t="s">
        <v>40</v>
      </c>
      <c r="F173" s="153">
        <v>1</v>
      </c>
      <c r="G173" s="141"/>
      <c r="H173" s="130">
        <f t="shared" si="29"/>
        <v>0</v>
      </c>
    </row>
    <row r="174" spans="1:8" s="38" customFormat="1" ht="36" customHeight="1" x14ac:dyDescent="0.2">
      <c r="A174" s="71"/>
      <c r="B174" s="145"/>
      <c r="C174" s="146" t="s">
        <v>25</v>
      </c>
      <c r="D174" s="147"/>
      <c r="E174" s="148"/>
      <c r="F174" s="149"/>
      <c r="G174" s="150"/>
      <c r="H174" s="151"/>
    </row>
    <row r="175" spans="1:8" s="38" customFormat="1" ht="36" customHeight="1" x14ac:dyDescent="0.2">
      <c r="A175" s="71"/>
      <c r="B175" s="122" t="s">
        <v>299</v>
      </c>
      <c r="C175" s="143" t="s">
        <v>380</v>
      </c>
      <c r="D175" s="134" t="s">
        <v>365</v>
      </c>
      <c r="E175" s="135" t="s">
        <v>40</v>
      </c>
      <c r="F175" s="136">
        <v>2</v>
      </c>
      <c r="G175" s="141"/>
      <c r="H175" s="130">
        <f t="shared" ref="H175:H176" si="30">ROUND(G175*F175,2)</f>
        <v>0</v>
      </c>
    </row>
    <row r="176" spans="1:8" s="38" customFormat="1" ht="36" customHeight="1" x14ac:dyDescent="0.2">
      <c r="A176" s="71"/>
      <c r="B176" s="152" t="s">
        <v>300</v>
      </c>
      <c r="C176" s="143" t="s">
        <v>374</v>
      </c>
      <c r="D176" s="134" t="s">
        <v>436</v>
      </c>
      <c r="E176" s="148" t="s">
        <v>40</v>
      </c>
      <c r="F176" s="153">
        <v>1</v>
      </c>
      <c r="G176" s="141"/>
      <c r="H176" s="130">
        <f t="shared" si="30"/>
        <v>0</v>
      </c>
    </row>
    <row r="177" spans="1:8" s="38" customFormat="1" ht="36" customHeight="1" x14ac:dyDescent="0.2">
      <c r="A177" s="18"/>
      <c r="B177" s="131"/>
      <c r="C177" s="178" t="s">
        <v>381</v>
      </c>
      <c r="D177" s="9"/>
      <c r="E177" s="6"/>
      <c r="F177" s="9"/>
      <c r="G177" s="18"/>
      <c r="H177" s="21"/>
    </row>
    <row r="178" spans="1:8" s="38" customFormat="1" ht="36" customHeight="1" x14ac:dyDescent="0.2">
      <c r="A178" s="71"/>
      <c r="B178" s="122" t="s">
        <v>301</v>
      </c>
      <c r="C178" s="118" t="s">
        <v>364</v>
      </c>
      <c r="D178" s="134" t="s">
        <v>365</v>
      </c>
      <c r="E178" s="135"/>
      <c r="F178" s="136"/>
      <c r="G178" s="137"/>
      <c r="H178" s="138"/>
    </row>
    <row r="179" spans="1:8" s="38" customFormat="1" ht="36" customHeight="1" x14ac:dyDescent="0.2">
      <c r="A179" s="71"/>
      <c r="B179" s="139" t="s">
        <v>34</v>
      </c>
      <c r="C179" s="118" t="s">
        <v>376</v>
      </c>
      <c r="D179" s="117"/>
      <c r="E179" s="135" t="s">
        <v>50</v>
      </c>
      <c r="F179" s="140">
        <v>50</v>
      </c>
      <c r="G179" s="141"/>
      <c r="H179" s="130">
        <f t="shared" ref="H179:H180" si="31">ROUND(G179*F179,2)</f>
        <v>0</v>
      </c>
    </row>
    <row r="180" spans="1:8" s="38" customFormat="1" ht="36" customHeight="1" x14ac:dyDescent="0.2">
      <c r="A180" s="71"/>
      <c r="B180" s="139" t="s">
        <v>41</v>
      </c>
      <c r="C180" s="118" t="s">
        <v>366</v>
      </c>
      <c r="D180" s="117"/>
      <c r="E180" s="135" t="s">
        <v>50</v>
      </c>
      <c r="F180" s="140">
        <v>100</v>
      </c>
      <c r="G180" s="141"/>
      <c r="H180" s="130">
        <f t="shared" si="31"/>
        <v>0</v>
      </c>
    </row>
    <row r="181" spans="1:8" s="38" customFormat="1" ht="36" customHeight="1" x14ac:dyDescent="0.2">
      <c r="A181" s="71"/>
      <c r="B181" s="142" t="s">
        <v>302</v>
      </c>
      <c r="C181" s="97" t="s">
        <v>367</v>
      </c>
      <c r="D181" s="134" t="s">
        <v>437</v>
      </c>
      <c r="E181" s="135"/>
      <c r="F181" s="136"/>
      <c r="G181" s="137"/>
      <c r="H181" s="138"/>
    </row>
    <row r="182" spans="1:8" s="38" customFormat="1" ht="36" customHeight="1" x14ac:dyDescent="0.2">
      <c r="A182" s="71"/>
      <c r="B182" s="139" t="s">
        <v>34</v>
      </c>
      <c r="C182" s="143" t="s">
        <v>377</v>
      </c>
      <c r="D182" s="147" t="s">
        <v>425</v>
      </c>
      <c r="E182" s="99" t="s">
        <v>40</v>
      </c>
      <c r="F182" s="111">
        <v>1</v>
      </c>
      <c r="G182" s="72"/>
      <c r="H182" s="144">
        <f t="shared" ref="H182:H183" si="32">ROUND(G182*F182,2)</f>
        <v>0</v>
      </c>
    </row>
    <row r="183" spans="1:8" s="38" customFormat="1" ht="36" customHeight="1" x14ac:dyDescent="0.2">
      <c r="A183" s="71"/>
      <c r="B183" s="139" t="s">
        <v>41</v>
      </c>
      <c r="C183" s="143" t="s">
        <v>368</v>
      </c>
      <c r="D183" s="147" t="s">
        <v>424</v>
      </c>
      <c r="E183" s="99" t="s">
        <v>40</v>
      </c>
      <c r="F183" s="111">
        <v>2</v>
      </c>
      <c r="G183" s="72"/>
      <c r="H183" s="144">
        <f t="shared" si="32"/>
        <v>0</v>
      </c>
    </row>
    <row r="184" spans="1:8" s="38" customFormat="1" ht="36" customHeight="1" x14ac:dyDescent="0.2">
      <c r="A184" s="71"/>
      <c r="B184" s="139" t="s">
        <v>51</v>
      </c>
      <c r="C184" s="118" t="s">
        <v>378</v>
      </c>
      <c r="D184" s="117"/>
      <c r="E184" s="99" t="s">
        <v>40</v>
      </c>
      <c r="F184" s="111">
        <v>1</v>
      </c>
      <c r="G184" s="72"/>
      <c r="H184" s="144">
        <f>ROUND(G184*F184,2)</f>
        <v>0</v>
      </c>
    </row>
    <row r="185" spans="1:8" s="38" customFormat="1" ht="36" customHeight="1" x14ac:dyDescent="0.2">
      <c r="A185" s="71"/>
      <c r="B185" s="122" t="s">
        <v>303</v>
      </c>
      <c r="C185" s="118" t="s">
        <v>369</v>
      </c>
      <c r="D185" s="134" t="s">
        <v>435</v>
      </c>
      <c r="E185" s="135"/>
      <c r="F185" s="136"/>
      <c r="G185" s="137"/>
      <c r="H185" s="138"/>
    </row>
    <row r="186" spans="1:8" s="38" customFormat="1" ht="36" customHeight="1" x14ac:dyDescent="0.2">
      <c r="A186" s="71"/>
      <c r="B186" s="139" t="s">
        <v>34</v>
      </c>
      <c r="C186" s="118" t="s">
        <v>370</v>
      </c>
      <c r="D186" s="167" t="s">
        <v>426</v>
      </c>
      <c r="E186" s="99" t="s">
        <v>40</v>
      </c>
      <c r="F186" s="111">
        <v>3</v>
      </c>
      <c r="G186" s="72"/>
      <c r="H186" s="144">
        <f t="shared" ref="H186" si="33">ROUND(G186*F186,2)</f>
        <v>0</v>
      </c>
    </row>
    <row r="187" spans="1:8" s="38" customFormat="1" ht="36" customHeight="1" x14ac:dyDescent="0.2">
      <c r="A187" s="71"/>
      <c r="B187" s="145"/>
      <c r="C187" s="146" t="s">
        <v>371</v>
      </c>
      <c r="D187" s="147"/>
      <c r="E187" s="148"/>
      <c r="F187" s="149"/>
      <c r="G187" s="150"/>
      <c r="H187" s="151"/>
    </row>
    <row r="188" spans="1:8" s="38" customFormat="1" ht="36" customHeight="1" x14ac:dyDescent="0.2">
      <c r="A188" s="71"/>
      <c r="B188" s="152" t="s">
        <v>304</v>
      </c>
      <c r="C188" s="143" t="s">
        <v>372</v>
      </c>
      <c r="D188" s="134" t="s">
        <v>365</v>
      </c>
      <c r="E188" s="148"/>
      <c r="F188" s="149"/>
      <c r="G188" s="150"/>
      <c r="H188" s="151"/>
    </row>
    <row r="189" spans="1:8" s="38" customFormat="1" ht="36" customHeight="1" x14ac:dyDescent="0.2">
      <c r="A189" s="71"/>
      <c r="B189" s="139" t="s">
        <v>34</v>
      </c>
      <c r="C189" s="143" t="s">
        <v>373</v>
      </c>
      <c r="D189" s="147"/>
      <c r="E189" s="135" t="s">
        <v>40</v>
      </c>
      <c r="F189" s="153">
        <v>4</v>
      </c>
      <c r="G189" s="141"/>
      <c r="H189" s="130">
        <f t="shared" ref="H189:H190" si="34">ROUND(G189*F189,2)</f>
        <v>0</v>
      </c>
    </row>
    <row r="190" spans="1:8" s="38" customFormat="1" ht="36" customHeight="1" x14ac:dyDescent="0.2">
      <c r="A190" s="71"/>
      <c r="B190" s="139" t="s">
        <v>41</v>
      </c>
      <c r="C190" s="143" t="s">
        <v>379</v>
      </c>
      <c r="D190" s="147"/>
      <c r="E190" s="135" t="s">
        <v>40</v>
      </c>
      <c r="F190" s="153">
        <v>1</v>
      </c>
      <c r="G190" s="141"/>
      <c r="H190" s="130">
        <f t="shared" si="34"/>
        <v>0</v>
      </c>
    </row>
    <row r="191" spans="1:8" s="38" customFormat="1" ht="36" customHeight="1" x14ac:dyDescent="0.2">
      <c r="A191" s="71"/>
      <c r="B191" s="145"/>
      <c r="C191" s="146" t="s">
        <v>25</v>
      </c>
      <c r="D191" s="147"/>
      <c r="E191" s="148"/>
      <c r="F191" s="149"/>
      <c r="G191" s="150"/>
      <c r="H191" s="151"/>
    </row>
    <row r="192" spans="1:8" s="38" customFormat="1" ht="36" customHeight="1" x14ac:dyDescent="0.2">
      <c r="A192" s="71"/>
      <c r="B192" s="122" t="s">
        <v>305</v>
      </c>
      <c r="C192" s="143" t="s">
        <v>380</v>
      </c>
      <c r="D192" s="134" t="s">
        <v>365</v>
      </c>
      <c r="E192" s="135" t="s">
        <v>40</v>
      </c>
      <c r="F192" s="136">
        <v>1</v>
      </c>
      <c r="G192" s="141"/>
      <c r="H192" s="130">
        <f t="shared" ref="H192:H193" si="35">ROUND(G192*F192,2)</f>
        <v>0</v>
      </c>
    </row>
    <row r="193" spans="1:8" s="38" customFormat="1" ht="36" customHeight="1" x14ac:dyDescent="0.2">
      <c r="A193" s="71"/>
      <c r="B193" s="152" t="s">
        <v>306</v>
      </c>
      <c r="C193" s="143" t="s">
        <v>374</v>
      </c>
      <c r="D193" s="134" t="s">
        <v>436</v>
      </c>
      <c r="E193" s="148" t="s">
        <v>40</v>
      </c>
      <c r="F193" s="153">
        <v>2</v>
      </c>
      <c r="G193" s="141"/>
      <c r="H193" s="130">
        <f t="shared" si="35"/>
        <v>0</v>
      </c>
    </row>
    <row r="194" spans="1:8" s="38" customFormat="1" ht="36" customHeight="1" thickBot="1" x14ac:dyDescent="0.25">
      <c r="A194" s="39"/>
      <c r="B194" s="34" t="s">
        <v>13</v>
      </c>
      <c r="C194" s="200" t="str">
        <f>C147</f>
        <v>SIGNALS WORK</v>
      </c>
      <c r="D194" s="180"/>
      <c r="E194" s="180"/>
      <c r="F194" s="181"/>
      <c r="G194" s="39" t="s">
        <v>17</v>
      </c>
      <c r="H194" s="39">
        <f>SUM(H147:H193)</f>
        <v>0</v>
      </c>
    </row>
    <row r="195" spans="1:8" s="38" customFormat="1" ht="36" customHeight="1" thickTop="1" x14ac:dyDescent="0.2">
      <c r="A195" s="36"/>
      <c r="B195" s="35" t="s">
        <v>14</v>
      </c>
      <c r="C195" s="197" t="s">
        <v>265</v>
      </c>
      <c r="D195" s="203"/>
      <c r="E195" s="203"/>
      <c r="F195" s="199"/>
      <c r="G195" s="36"/>
      <c r="H195" s="37"/>
    </row>
    <row r="196" spans="1:8" s="38" customFormat="1" ht="36" customHeight="1" x14ac:dyDescent="0.2">
      <c r="A196" s="154" t="s">
        <v>243</v>
      </c>
      <c r="B196" s="142" t="s">
        <v>271</v>
      </c>
      <c r="C196" s="119" t="s">
        <v>245</v>
      </c>
      <c r="D196" s="155" t="s">
        <v>203</v>
      </c>
      <c r="E196" s="99"/>
      <c r="F196" s="156"/>
      <c r="G196" s="101"/>
      <c r="H196" s="144"/>
    </row>
    <row r="197" spans="1:8" s="38" customFormat="1" ht="36" customHeight="1" x14ac:dyDescent="0.2">
      <c r="A197" s="154" t="s">
        <v>246</v>
      </c>
      <c r="B197" s="157" t="s">
        <v>34</v>
      </c>
      <c r="C197" s="158" t="s">
        <v>247</v>
      </c>
      <c r="D197" s="155"/>
      <c r="E197" s="99" t="s">
        <v>33</v>
      </c>
      <c r="F197" s="111">
        <v>100</v>
      </c>
      <c r="G197" s="72"/>
      <c r="H197" s="144">
        <f>ROUND(G197*F197,2)</f>
        <v>0</v>
      </c>
    </row>
    <row r="198" spans="1:8" s="38" customFormat="1" ht="36" customHeight="1" x14ac:dyDescent="0.2">
      <c r="A198" s="154"/>
      <c r="B198" s="157" t="s">
        <v>41</v>
      </c>
      <c r="C198" s="158" t="s">
        <v>394</v>
      </c>
      <c r="D198" s="155"/>
      <c r="E198" s="99" t="s">
        <v>33</v>
      </c>
      <c r="F198" s="111">
        <v>15</v>
      </c>
      <c r="G198" s="72"/>
      <c r="H198" s="144">
        <f>ROUND(G198*F198,2)</f>
        <v>0</v>
      </c>
    </row>
    <row r="199" spans="1:8" s="38" customFormat="1" ht="36" customHeight="1" thickBot="1" x14ac:dyDescent="0.25">
      <c r="A199" s="39"/>
      <c r="B199" s="34" t="str">
        <f>B195</f>
        <v>C</v>
      </c>
      <c r="C199" s="200" t="str">
        <f>C195</f>
        <v>WATER AND WASTE WORK</v>
      </c>
      <c r="D199" s="180"/>
      <c r="E199" s="180"/>
      <c r="F199" s="181"/>
      <c r="G199" s="39" t="s">
        <v>17</v>
      </c>
      <c r="H199" s="39">
        <f>SUM(H195:H198)</f>
        <v>0</v>
      </c>
    </row>
    <row r="200" spans="1:8" ht="54" customHeight="1" thickTop="1" x14ac:dyDescent="0.2">
      <c r="A200" s="18"/>
      <c r="B200" s="207" t="s">
        <v>441</v>
      </c>
      <c r="C200" s="208"/>
      <c r="D200" s="208"/>
      <c r="E200" s="208"/>
      <c r="F200" s="208"/>
      <c r="G200" s="209"/>
      <c r="H200" s="61"/>
    </row>
    <row r="201" spans="1:8" s="38" customFormat="1" ht="36" customHeight="1" x14ac:dyDescent="0.2">
      <c r="A201" s="36"/>
      <c r="B201" s="159" t="s">
        <v>15</v>
      </c>
      <c r="C201" s="197" t="s">
        <v>382</v>
      </c>
      <c r="D201" s="201"/>
      <c r="E201" s="201"/>
      <c r="F201" s="202"/>
      <c r="G201" s="36"/>
      <c r="H201" s="37"/>
    </row>
    <row r="202" spans="1:8" s="160" customFormat="1" ht="78" customHeight="1" x14ac:dyDescent="0.2">
      <c r="A202" s="71"/>
      <c r="B202" s="122" t="s">
        <v>309</v>
      </c>
      <c r="C202" s="143" t="s">
        <v>383</v>
      </c>
      <c r="D202" s="147" t="s">
        <v>260</v>
      </c>
      <c r="E202" s="135" t="s">
        <v>40</v>
      </c>
      <c r="F202" s="136">
        <v>1</v>
      </c>
      <c r="G202" s="141"/>
      <c r="H202" s="130">
        <f t="shared" ref="H202:H209" si="36">ROUND(G202*F202,2)</f>
        <v>0</v>
      </c>
    </row>
    <row r="203" spans="1:8" s="160" customFormat="1" ht="45" x14ac:dyDescent="0.2">
      <c r="A203" s="161"/>
      <c r="B203" s="162" t="s">
        <v>272</v>
      </c>
      <c r="C203" s="163" t="s">
        <v>384</v>
      </c>
      <c r="D203" s="147" t="s">
        <v>260</v>
      </c>
      <c r="E203" s="129" t="s">
        <v>50</v>
      </c>
      <c r="F203" s="111">
        <v>215</v>
      </c>
      <c r="G203" s="72"/>
      <c r="H203" s="144">
        <f t="shared" si="36"/>
        <v>0</v>
      </c>
    </row>
    <row r="204" spans="1:8" s="160" customFormat="1" ht="48" customHeight="1" x14ac:dyDescent="0.2">
      <c r="A204" s="161"/>
      <c r="B204" s="162" t="s">
        <v>273</v>
      </c>
      <c r="C204" s="163" t="s">
        <v>385</v>
      </c>
      <c r="D204" s="147" t="s">
        <v>260</v>
      </c>
      <c r="E204" s="129" t="s">
        <v>40</v>
      </c>
      <c r="F204" s="111">
        <v>4</v>
      </c>
      <c r="G204" s="72"/>
      <c r="H204" s="144">
        <f t="shared" si="36"/>
        <v>0</v>
      </c>
    </row>
    <row r="205" spans="1:8" s="160" customFormat="1" ht="48" customHeight="1" x14ac:dyDescent="0.2">
      <c r="A205" s="161"/>
      <c r="B205" s="162" t="s">
        <v>274</v>
      </c>
      <c r="C205" s="163" t="s">
        <v>386</v>
      </c>
      <c r="D205" s="147" t="s">
        <v>260</v>
      </c>
      <c r="E205" s="129" t="s">
        <v>40</v>
      </c>
      <c r="F205" s="111">
        <v>1</v>
      </c>
      <c r="G205" s="72"/>
      <c r="H205" s="144">
        <f t="shared" si="36"/>
        <v>0</v>
      </c>
    </row>
    <row r="206" spans="1:8" s="160" customFormat="1" ht="108" customHeight="1" x14ac:dyDescent="0.2">
      <c r="A206" s="161"/>
      <c r="B206" s="162" t="s">
        <v>310</v>
      </c>
      <c r="C206" s="163" t="s">
        <v>387</v>
      </c>
      <c r="D206" s="147" t="s">
        <v>260</v>
      </c>
      <c r="E206" s="129" t="s">
        <v>40</v>
      </c>
      <c r="F206" s="111">
        <v>3</v>
      </c>
      <c r="G206" s="72"/>
      <c r="H206" s="144">
        <f t="shared" si="36"/>
        <v>0</v>
      </c>
    </row>
    <row r="207" spans="1:8" s="160" customFormat="1" ht="45" customHeight="1" x14ac:dyDescent="0.2">
      <c r="A207" s="161"/>
      <c r="B207" s="162" t="s">
        <v>311</v>
      </c>
      <c r="C207" s="163" t="s">
        <v>395</v>
      </c>
      <c r="D207" s="147" t="s">
        <v>260</v>
      </c>
      <c r="E207" s="129" t="s">
        <v>40</v>
      </c>
      <c r="F207" s="111">
        <v>1</v>
      </c>
      <c r="G207" s="72"/>
      <c r="H207" s="144">
        <f t="shared" ref="H207:H208" si="37">ROUND(G207*F207,2)</f>
        <v>0</v>
      </c>
    </row>
    <row r="208" spans="1:8" s="160" customFormat="1" ht="45" customHeight="1" x14ac:dyDescent="0.2">
      <c r="A208" s="161"/>
      <c r="B208" s="162" t="s">
        <v>312</v>
      </c>
      <c r="C208" s="163" t="s">
        <v>270</v>
      </c>
      <c r="D208" s="147" t="s">
        <v>260</v>
      </c>
      <c r="E208" s="129" t="s">
        <v>40</v>
      </c>
      <c r="F208" s="111">
        <v>4</v>
      </c>
      <c r="G208" s="72"/>
      <c r="H208" s="144">
        <f t="shared" si="37"/>
        <v>0</v>
      </c>
    </row>
    <row r="209" spans="1:8" s="160" customFormat="1" ht="45" customHeight="1" x14ac:dyDescent="0.2">
      <c r="A209" s="161"/>
      <c r="B209" s="162" t="s">
        <v>406</v>
      </c>
      <c r="C209" s="163" t="s">
        <v>388</v>
      </c>
      <c r="D209" s="147" t="s">
        <v>260</v>
      </c>
      <c r="E209" s="129" t="s">
        <v>40</v>
      </c>
      <c r="F209" s="111">
        <v>2</v>
      </c>
      <c r="G209" s="72"/>
      <c r="H209" s="144">
        <f t="shared" si="36"/>
        <v>0</v>
      </c>
    </row>
    <row r="210" spans="1:8" s="160" customFormat="1" ht="45" customHeight="1" x14ac:dyDescent="0.2">
      <c r="A210" s="161"/>
      <c r="B210" s="162" t="s">
        <v>407</v>
      </c>
      <c r="C210" s="163" t="s">
        <v>325</v>
      </c>
      <c r="D210" s="147" t="s">
        <v>260</v>
      </c>
      <c r="E210" s="129" t="s">
        <v>40</v>
      </c>
      <c r="F210" s="111">
        <v>1</v>
      </c>
      <c r="G210" s="72"/>
      <c r="H210" s="144">
        <f>ROUND(G210*F210,2)</f>
        <v>0</v>
      </c>
    </row>
    <row r="211" spans="1:8" s="38" customFormat="1" ht="36" customHeight="1" thickBot="1" x14ac:dyDescent="0.25">
      <c r="A211" s="39"/>
      <c r="B211" s="34" t="str">
        <f>B201</f>
        <v>D</v>
      </c>
      <c r="C211" s="200" t="str">
        <f>C201</f>
        <v>STREET LIGHT INSTALLATION</v>
      </c>
      <c r="D211" s="180"/>
      <c r="E211" s="180"/>
      <c r="F211" s="181"/>
      <c r="G211" s="39" t="s">
        <v>17</v>
      </c>
      <c r="H211" s="39">
        <f>SUM(H201:H210)</f>
        <v>0</v>
      </c>
    </row>
    <row r="212" spans="1:8" s="85" customFormat="1" ht="36" customHeight="1" thickTop="1" x14ac:dyDescent="0.2">
      <c r="A212" s="82"/>
      <c r="B212" s="83" t="s">
        <v>16</v>
      </c>
      <c r="C212" s="210" t="s">
        <v>327</v>
      </c>
      <c r="D212" s="211"/>
      <c r="E212" s="211"/>
      <c r="F212" s="212"/>
      <c r="G212" s="82"/>
      <c r="H212" s="84"/>
    </row>
    <row r="213" spans="1:8" s="81" customFormat="1" ht="36" customHeight="1" x14ac:dyDescent="0.2">
      <c r="A213" s="86" t="s">
        <v>330</v>
      </c>
      <c r="B213" s="74" t="s">
        <v>316</v>
      </c>
      <c r="C213" s="75" t="s">
        <v>331</v>
      </c>
      <c r="D213" s="80" t="s">
        <v>409</v>
      </c>
      <c r="E213" s="76" t="s">
        <v>328</v>
      </c>
      <c r="F213" s="79">
        <v>1</v>
      </c>
      <c r="G213" s="77"/>
      <c r="H213" s="78">
        <f t="shared" ref="H213" si="38">ROUND(G213*F213,2)</f>
        <v>0</v>
      </c>
    </row>
    <row r="214" spans="1:8" s="85" customFormat="1" ht="36" customHeight="1" thickBot="1" x14ac:dyDescent="0.25">
      <c r="A214" s="87"/>
      <c r="B214" s="88" t="str">
        <f>B212</f>
        <v>E</v>
      </c>
      <c r="C214" s="213" t="str">
        <f>C212</f>
        <v>MOBILIZATION /DEMOLIBIZATION</v>
      </c>
      <c r="D214" s="214"/>
      <c r="E214" s="214"/>
      <c r="F214" s="215"/>
      <c r="G214" s="89" t="s">
        <v>17</v>
      </c>
      <c r="H214" s="90">
        <f>H213</f>
        <v>0</v>
      </c>
    </row>
    <row r="215" spans="1:8" ht="36" customHeight="1" thickTop="1" x14ac:dyDescent="0.3">
      <c r="A215" s="67"/>
      <c r="B215" s="10"/>
      <c r="C215" s="51" t="s">
        <v>18</v>
      </c>
      <c r="D215" s="52"/>
      <c r="E215" s="52"/>
      <c r="F215" s="52"/>
      <c r="G215" s="52"/>
      <c r="H215" s="24"/>
    </row>
    <row r="216" spans="1:8" s="38" customFormat="1" ht="36" customHeight="1" x14ac:dyDescent="0.2">
      <c r="A216" s="69"/>
      <c r="B216" s="195" t="str">
        <f>B6</f>
        <v>PART 1      CITY FUNDED WORK</v>
      </c>
      <c r="C216" s="196"/>
      <c r="D216" s="196"/>
      <c r="E216" s="196"/>
      <c r="F216" s="196"/>
      <c r="G216" s="53"/>
      <c r="H216" s="62"/>
    </row>
    <row r="217" spans="1:8" ht="36" customHeight="1" thickBot="1" x14ac:dyDescent="0.25">
      <c r="A217" s="19"/>
      <c r="B217" s="34" t="str">
        <f>B7</f>
        <v>A</v>
      </c>
      <c r="C217" s="179" t="str">
        <f>C7</f>
        <v>SARGENT AVENUE - ST. JAMES STREET TO EMPRESS STREET (CONCRETE RECONSTRUCTION)</v>
      </c>
      <c r="D217" s="180"/>
      <c r="E217" s="180"/>
      <c r="F217" s="181"/>
      <c r="G217" s="19" t="s">
        <v>17</v>
      </c>
      <c r="H217" s="19">
        <f>H146</f>
        <v>0</v>
      </c>
    </row>
    <row r="218" spans="1:8" ht="36" customHeight="1" thickTop="1" thickBot="1" x14ac:dyDescent="0.25">
      <c r="A218" s="19"/>
      <c r="B218" s="34" t="str">
        <f>B147</f>
        <v>B</v>
      </c>
      <c r="C218" s="186" t="str">
        <f>C147</f>
        <v>SIGNALS WORK</v>
      </c>
      <c r="D218" s="187"/>
      <c r="E218" s="187"/>
      <c r="F218" s="188"/>
      <c r="G218" s="19" t="s">
        <v>17</v>
      </c>
      <c r="H218" s="19">
        <f>H194</f>
        <v>0</v>
      </c>
    </row>
    <row r="219" spans="1:8" ht="36" customHeight="1" thickTop="1" thickBot="1" x14ac:dyDescent="0.25">
      <c r="A219" s="19"/>
      <c r="B219" s="34" t="str">
        <f>B195</f>
        <v>C</v>
      </c>
      <c r="C219" s="186" t="str">
        <f>C195</f>
        <v>WATER AND WASTE WORK</v>
      </c>
      <c r="D219" s="187"/>
      <c r="E219" s="187"/>
      <c r="F219" s="188"/>
      <c r="G219" s="19" t="s">
        <v>17</v>
      </c>
      <c r="H219" s="19">
        <f>H199</f>
        <v>0</v>
      </c>
    </row>
    <row r="220" spans="1:8" ht="36" customHeight="1" thickTop="1" thickBot="1" x14ac:dyDescent="0.3">
      <c r="A220" s="19"/>
      <c r="B220" s="54"/>
      <c r="C220" s="55"/>
      <c r="D220" s="56"/>
      <c r="E220" s="57"/>
      <c r="F220" s="57"/>
      <c r="G220" s="59" t="s">
        <v>27</v>
      </c>
      <c r="H220" s="58">
        <f>SUM(H217:H219)</f>
        <v>0</v>
      </c>
    </row>
    <row r="221" spans="1:8" s="38" customFormat="1" ht="63" customHeight="1" thickTop="1" thickBot="1" x14ac:dyDescent="0.25">
      <c r="A221" s="39"/>
      <c r="B221" s="189" t="str">
        <f>B200</f>
        <v>PART 2      MANITOBA HYDRO FUNDED WORK
                 (See B9.6, B17.2, B18.5, D3., D13.1, D13.2, D14.4)</v>
      </c>
      <c r="C221" s="190"/>
      <c r="D221" s="190"/>
      <c r="E221" s="190"/>
      <c r="F221" s="190"/>
      <c r="G221" s="191"/>
      <c r="H221" s="40"/>
    </row>
    <row r="222" spans="1:8" ht="36" customHeight="1" thickTop="1" thickBot="1" x14ac:dyDescent="0.25">
      <c r="A222" s="27"/>
      <c r="B222" s="177" t="str">
        <f>B201</f>
        <v>D</v>
      </c>
      <c r="C222" s="186" t="str">
        <f>C201</f>
        <v>STREET LIGHT INSTALLATION</v>
      </c>
      <c r="D222" s="187"/>
      <c r="E222" s="187"/>
      <c r="F222" s="188"/>
      <c r="G222" s="27" t="s">
        <v>17</v>
      </c>
      <c r="H222" s="27">
        <f>H211</f>
        <v>0</v>
      </c>
    </row>
    <row r="223" spans="1:8" ht="36" customHeight="1" thickTop="1" thickBot="1" x14ac:dyDescent="0.3">
      <c r="A223" s="19"/>
      <c r="B223" s="91"/>
      <c r="C223" s="55"/>
      <c r="D223" s="56"/>
      <c r="E223" s="57"/>
      <c r="F223" s="57"/>
      <c r="G223" s="92" t="s">
        <v>28</v>
      </c>
      <c r="H223" s="49">
        <f>SUM(H222:H222)</f>
        <v>0</v>
      </c>
    </row>
    <row r="224" spans="1:8" ht="36" customHeight="1" thickTop="1" thickBot="1" x14ac:dyDescent="0.3">
      <c r="A224" s="19"/>
      <c r="B224" s="70" t="str">
        <f>B212</f>
        <v>E</v>
      </c>
      <c r="C224" s="186" t="str">
        <f>C212</f>
        <v>MOBILIZATION /DEMOLIBIZATION</v>
      </c>
      <c r="D224" s="187"/>
      <c r="E224" s="187"/>
      <c r="F224" s="188"/>
      <c r="G224" s="94" t="s">
        <v>329</v>
      </c>
      <c r="H224" s="93">
        <f>H214</f>
        <v>0</v>
      </c>
    </row>
    <row r="225" spans="1:8" s="33" customFormat="1" ht="37.9" customHeight="1" thickTop="1" x14ac:dyDescent="0.2">
      <c r="A225" s="18"/>
      <c r="B225" s="182" t="s">
        <v>30</v>
      </c>
      <c r="C225" s="183"/>
      <c r="D225" s="183"/>
      <c r="E225" s="183"/>
      <c r="F225" s="183"/>
      <c r="G225" s="184">
        <f>H220+H223+H224</f>
        <v>0</v>
      </c>
      <c r="H225" s="185"/>
    </row>
    <row r="226" spans="1:8" ht="15.95" customHeight="1" x14ac:dyDescent="0.2">
      <c r="A226" s="68"/>
      <c r="B226" s="63"/>
      <c r="C226" s="64"/>
      <c r="D226" s="65"/>
      <c r="E226" s="64"/>
      <c r="F226" s="64"/>
      <c r="G226" s="25"/>
      <c r="H226" s="26"/>
    </row>
  </sheetData>
  <sheetProtection algorithmName="SHA-512" hashValue="iig0PkamQqhhdtHaI9Z0Fg5N3esJl7l5Jwa4Me7w73UHLDuavMldmIvLY7I2R9753+RcwHVPRLldWuVmnLSx4A==" saltValue="aQCI0PqqmMSTrZHBqo0kyQ==" spinCount="100000" sheet="1" objects="1" scenarios="1" selectLockedCells="1"/>
  <mergeCells count="21">
    <mergeCell ref="B6:F6"/>
    <mergeCell ref="B216:F216"/>
    <mergeCell ref="C7:F7"/>
    <mergeCell ref="C146:F146"/>
    <mergeCell ref="C201:F201"/>
    <mergeCell ref="C211:F211"/>
    <mergeCell ref="C195:F195"/>
    <mergeCell ref="C147:F147"/>
    <mergeCell ref="C194:F194"/>
    <mergeCell ref="B200:G200"/>
    <mergeCell ref="C199:F199"/>
    <mergeCell ref="C212:F212"/>
    <mergeCell ref="C214:F214"/>
    <mergeCell ref="C217:F217"/>
    <mergeCell ref="B225:F225"/>
    <mergeCell ref="G225:H225"/>
    <mergeCell ref="C222:F222"/>
    <mergeCell ref="B221:G221"/>
    <mergeCell ref="C218:F218"/>
    <mergeCell ref="C219:F219"/>
    <mergeCell ref="C224:F224"/>
  </mergeCells>
  <phoneticPr fontId="0" type="noConversion"/>
  <conditionalFormatting sqref="D213 D41:D45">
    <cfRule type="cellIs" dxfId="409" priority="651" stopIfTrue="1" operator="equal">
      <formula>"CW 2130-R11"</formula>
    </cfRule>
    <cfRule type="cellIs" dxfId="408" priority="652" stopIfTrue="1" operator="equal">
      <formula>"CW 3120-R2"</formula>
    </cfRule>
    <cfRule type="cellIs" dxfId="407" priority="653" stopIfTrue="1" operator="equal">
      <formula>"CW 3240-R7"</formula>
    </cfRule>
  </conditionalFormatting>
  <conditionalFormatting sqref="G213">
    <cfRule type="expression" dxfId="406" priority="650">
      <formula>G213&gt;G225*0.05</formula>
    </cfRule>
  </conditionalFormatting>
  <conditionalFormatting sqref="D9">
    <cfRule type="cellIs" dxfId="405" priority="647" stopIfTrue="1" operator="equal">
      <formula>"CW 2130-R11"</formula>
    </cfRule>
    <cfRule type="cellIs" dxfId="404" priority="648" stopIfTrue="1" operator="equal">
      <formula>"CW 3120-R2"</formula>
    </cfRule>
    <cfRule type="cellIs" dxfId="403" priority="649" stopIfTrue="1" operator="equal">
      <formula>"CW 3240-R7"</formula>
    </cfRule>
  </conditionalFormatting>
  <conditionalFormatting sqref="D12">
    <cfRule type="cellIs" dxfId="402" priority="644" stopIfTrue="1" operator="equal">
      <formula>"CW 2130-R11"</formula>
    </cfRule>
    <cfRule type="cellIs" dxfId="401" priority="645" stopIfTrue="1" operator="equal">
      <formula>"CW 3120-R2"</formula>
    </cfRule>
    <cfRule type="cellIs" dxfId="400" priority="646" stopIfTrue="1" operator="equal">
      <formula>"CW 3240-R7"</formula>
    </cfRule>
  </conditionalFormatting>
  <conditionalFormatting sqref="D13">
    <cfRule type="cellIs" dxfId="399" priority="641" stopIfTrue="1" operator="equal">
      <formula>"CW 2130-R11"</formula>
    </cfRule>
    <cfRule type="cellIs" dxfId="398" priority="642" stopIfTrue="1" operator="equal">
      <formula>"CW 3120-R2"</formula>
    </cfRule>
    <cfRule type="cellIs" dxfId="397" priority="643" stopIfTrue="1" operator="equal">
      <formula>"CW 3240-R7"</formula>
    </cfRule>
  </conditionalFormatting>
  <conditionalFormatting sqref="D14">
    <cfRule type="cellIs" dxfId="396" priority="638" stopIfTrue="1" operator="equal">
      <formula>"CW 2130-R11"</formula>
    </cfRule>
    <cfRule type="cellIs" dxfId="395" priority="639" stopIfTrue="1" operator="equal">
      <formula>"CW 3120-R2"</formula>
    </cfRule>
    <cfRule type="cellIs" dxfId="394" priority="640" stopIfTrue="1" operator="equal">
      <formula>"CW 3240-R7"</formula>
    </cfRule>
  </conditionalFormatting>
  <conditionalFormatting sqref="D15">
    <cfRule type="cellIs" dxfId="393" priority="635" stopIfTrue="1" operator="equal">
      <formula>"CW 2130-R11"</formula>
    </cfRule>
    <cfRule type="cellIs" dxfId="392" priority="636" stopIfTrue="1" operator="equal">
      <formula>"CW 3120-R2"</formula>
    </cfRule>
    <cfRule type="cellIs" dxfId="391" priority="637" stopIfTrue="1" operator="equal">
      <formula>"CW 3240-R7"</formula>
    </cfRule>
  </conditionalFormatting>
  <conditionalFormatting sqref="D16">
    <cfRule type="cellIs" dxfId="390" priority="632" stopIfTrue="1" operator="equal">
      <formula>"CW 2130-R11"</formula>
    </cfRule>
    <cfRule type="cellIs" dxfId="389" priority="633" stopIfTrue="1" operator="equal">
      <formula>"CW 3120-R2"</formula>
    </cfRule>
    <cfRule type="cellIs" dxfId="388" priority="634" stopIfTrue="1" operator="equal">
      <formula>"CW 3240-R7"</formula>
    </cfRule>
  </conditionalFormatting>
  <conditionalFormatting sqref="D17">
    <cfRule type="cellIs" dxfId="387" priority="629" stopIfTrue="1" operator="equal">
      <formula>"CW 2130-R11"</formula>
    </cfRule>
    <cfRule type="cellIs" dxfId="386" priority="630" stopIfTrue="1" operator="equal">
      <formula>"CW 3120-R2"</formula>
    </cfRule>
    <cfRule type="cellIs" dxfId="385" priority="631" stopIfTrue="1" operator="equal">
      <formula>"CW 3240-R7"</formula>
    </cfRule>
  </conditionalFormatting>
  <conditionalFormatting sqref="D18">
    <cfRule type="cellIs" dxfId="384" priority="626" stopIfTrue="1" operator="equal">
      <formula>"CW 2130-R11"</formula>
    </cfRule>
    <cfRule type="cellIs" dxfId="383" priority="627" stopIfTrue="1" operator="equal">
      <formula>"CW 3120-R2"</formula>
    </cfRule>
    <cfRule type="cellIs" dxfId="382" priority="628" stopIfTrue="1" operator="equal">
      <formula>"CW 3240-R7"</formula>
    </cfRule>
  </conditionalFormatting>
  <conditionalFormatting sqref="D19:D20">
    <cfRule type="cellIs" dxfId="381" priority="623" stopIfTrue="1" operator="equal">
      <formula>"CW 2130-R11"</formula>
    </cfRule>
    <cfRule type="cellIs" dxfId="380" priority="624" stopIfTrue="1" operator="equal">
      <formula>"CW 3120-R2"</formula>
    </cfRule>
    <cfRule type="cellIs" dxfId="379" priority="625" stopIfTrue="1" operator="equal">
      <formula>"CW 3240-R7"</formula>
    </cfRule>
  </conditionalFormatting>
  <conditionalFormatting sqref="D21">
    <cfRule type="cellIs" dxfId="378" priority="620" stopIfTrue="1" operator="equal">
      <formula>"CW 2130-R11"</formula>
    </cfRule>
    <cfRule type="cellIs" dxfId="377" priority="621" stopIfTrue="1" operator="equal">
      <formula>"CW 3120-R2"</formula>
    </cfRule>
    <cfRule type="cellIs" dxfId="376" priority="622" stopIfTrue="1" operator="equal">
      <formula>"CW 3240-R7"</formula>
    </cfRule>
  </conditionalFormatting>
  <conditionalFormatting sqref="D22">
    <cfRule type="cellIs" dxfId="375" priority="617" stopIfTrue="1" operator="equal">
      <formula>"CW 2130-R11"</formula>
    </cfRule>
    <cfRule type="cellIs" dxfId="374" priority="618" stopIfTrue="1" operator="equal">
      <formula>"CW 3120-R2"</formula>
    </cfRule>
    <cfRule type="cellIs" dxfId="373" priority="619" stopIfTrue="1" operator="equal">
      <formula>"CW 3240-R7"</formula>
    </cfRule>
  </conditionalFormatting>
  <conditionalFormatting sqref="D23">
    <cfRule type="cellIs" dxfId="372" priority="614" stopIfTrue="1" operator="equal">
      <formula>"CW 2130-R11"</formula>
    </cfRule>
    <cfRule type="cellIs" dxfId="371" priority="615" stopIfTrue="1" operator="equal">
      <formula>"CW 3120-R2"</formula>
    </cfRule>
    <cfRule type="cellIs" dxfId="370" priority="616" stopIfTrue="1" operator="equal">
      <formula>"CW 3240-R7"</formula>
    </cfRule>
  </conditionalFormatting>
  <conditionalFormatting sqref="D24">
    <cfRule type="cellIs" dxfId="369" priority="611" stopIfTrue="1" operator="equal">
      <formula>"CW 2130-R11"</formula>
    </cfRule>
    <cfRule type="cellIs" dxfId="368" priority="612" stopIfTrue="1" operator="equal">
      <formula>"CW 3120-R2"</formula>
    </cfRule>
    <cfRule type="cellIs" dxfId="367" priority="613" stopIfTrue="1" operator="equal">
      <formula>"CW 3240-R7"</formula>
    </cfRule>
  </conditionalFormatting>
  <conditionalFormatting sqref="D26:D28">
    <cfRule type="cellIs" dxfId="366" priority="608" stopIfTrue="1" operator="equal">
      <formula>"CW 2130-R11"</formula>
    </cfRule>
    <cfRule type="cellIs" dxfId="365" priority="609" stopIfTrue="1" operator="equal">
      <formula>"CW 3120-R2"</formula>
    </cfRule>
    <cfRule type="cellIs" dxfId="364" priority="610" stopIfTrue="1" operator="equal">
      <formula>"CW 3240-R7"</formula>
    </cfRule>
  </conditionalFormatting>
  <conditionalFormatting sqref="D40 D34:D36 D38">
    <cfRule type="cellIs" dxfId="363" priority="605" stopIfTrue="1" operator="equal">
      <formula>"CW 2130-R11"</formula>
    </cfRule>
    <cfRule type="cellIs" dxfId="362" priority="606" stopIfTrue="1" operator="equal">
      <formula>"CW 3120-R2"</formula>
    </cfRule>
    <cfRule type="cellIs" dxfId="361" priority="607" stopIfTrue="1" operator="equal">
      <formula>"CW 3240-R7"</formula>
    </cfRule>
  </conditionalFormatting>
  <conditionalFormatting sqref="D39">
    <cfRule type="cellIs" dxfId="360" priority="602" stopIfTrue="1" operator="equal">
      <formula>"CW 2130-R11"</formula>
    </cfRule>
    <cfRule type="cellIs" dxfId="359" priority="603" stopIfTrue="1" operator="equal">
      <formula>"CW 3120-R2"</formula>
    </cfRule>
    <cfRule type="cellIs" dxfId="358" priority="604" stopIfTrue="1" operator="equal">
      <formula>"CW 3240-R7"</formula>
    </cfRule>
  </conditionalFormatting>
  <conditionalFormatting sqref="D58:D59">
    <cfRule type="cellIs" dxfId="357" priority="575" stopIfTrue="1" operator="equal">
      <formula>"CW 2130-R11"</formula>
    </cfRule>
    <cfRule type="cellIs" dxfId="356" priority="576" stopIfTrue="1" operator="equal">
      <formula>"CW 3120-R2"</formula>
    </cfRule>
    <cfRule type="cellIs" dxfId="355" priority="577" stopIfTrue="1" operator="equal">
      <formula>"CW 3240-R7"</formula>
    </cfRule>
  </conditionalFormatting>
  <conditionalFormatting sqref="D61">
    <cfRule type="cellIs" dxfId="354" priority="572" stopIfTrue="1" operator="equal">
      <formula>"CW 2130-R11"</formula>
    </cfRule>
    <cfRule type="cellIs" dxfId="353" priority="573" stopIfTrue="1" operator="equal">
      <formula>"CW 3120-R2"</formula>
    </cfRule>
    <cfRule type="cellIs" dxfId="352" priority="574" stopIfTrue="1" operator="equal">
      <formula>"CW 3240-R7"</formula>
    </cfRule>
  </conditionalFormatting>
  <conditionalFormatting sqref="D63">
    <cfRule type="cellIs" dxfId="351" priority="569" stopIfTrue="1" operator="equal">
      <formula>"CW 2130-R11"</formula>
    </cfRule>
    <cfRule type="cellIs" dxfId="350" priority="570" stopIfTrue="1" operator="equal">
      <formula>"CW 3120-R2"</formula>
    </cfRule>
    <cfRule type="cellIs" dxfId="349" priority="571" stopIfTrue="1" operator="equal">
      <formula>"CW 3240-R7"</formula>
    </cfRule>
  </conditionalFormatting>
  <conditionalFormatting sqref="D87">
    <cfRule type="cellIs" dxfId="348" priority="485" stopIfTrue="1" operator="equal">
      <formula>"CW 2130-R11"</formula>
    </cfRule>
    <cfRule type="cellIs" dxfId="347" priority="486" stopIfTrue="1" operator="equal">
      <formula>"CW 3120-R2"</formula>
    </cfRule>
    <cfRule type="cellIs" dxfId="346" priority="487" stopIfTrue="1" operator="equal">
      <formula>"CW 3240-R7"</formula>
    </cfRule>
  </conditionalFormatting>
  <conditionalFormatting sqref="D74">
    <cfRule type="cellIs" dxfId="345" priority="524" stopIfTrue="1" operator="equal">
      <formula>"CW 2130-R11"</formula>
    </cfRule>
    <cfRule type="cellIs" dxfId="344" priority="525" stopIfTrue="1" operator="equal">
      <formula>"CW 3120-R2"</formula>
    </cfRule>
    <cfRule type="cellIs" dxfId="343" priority="526" stopIfTrue="1" operator="equal">
      <formula>"CW 3240-R7"</formula>
    </cfRule>
  </conditionalFormatting>
  <conditionalFormatting sqref="D76">
    <cfRule type="cellIs" dxfId="342" priority="518" stopIfTrue="1" operator="equal">
      <formula>"CW 2130-R11"</formula>
    </cfRule>
    <cfRule type="cellIs" dxfId="341" priority="519" stopIfTrue="1" operator="equal">
      <formula>"CW 3120-R2"</formula>
    </cfRule>
    <cfRule type="cellIs" dxfId="340" priority="520" stopIfTrue="1" operator="equal">
      <formula>"CW 3240-R7"</formula>
    </cfRule>
  </conditionalFormatting>
  <conditionalFormatting sqref="D100">
    <cfRule type="cellIs" dxfId="339" priority="482" stopIfTrue="1" operator="equal">
      <formula>"CW 2130-R11"</formula>
    </cfRule>
    <cfRule type="cellIs" dxfId="338" priority="483" stopIfTrue="1" operator="equal">
      <formula>"CW 3120-R2"</formula>
    </cfRule>
    <cfRule type="cellIs" dxfId="337" priority="484" stopIfTrue="1" operator="equal">
      <formula>"CW 3240-R7"</formula>
    </cfRule>
  </conditionalFormatting>
  <conditionalFormatting sqref="D78">
    <cfRule type="cellIs" dxfId="336" priority="515" stopIfTrue="1" operator="equal">
      <formula>"CW 2130-R11"</formula>
    </cfRule>
    <cfRule type="cellIs" dxfId="335" priority="516" stopIfTrue="1" operator="equal">
      <formula>"CW 3120-R2"</formula>
    </cfRule>
    <cfRule type="cellIs" dxfId="334" priority="517" stopIfTrue="1" operator="equal">
      <formula>"CW 3240-R7"</formula>
    </cfRule>
  </conditionalFormatting>
  <conditionalFormatting sqref="D77">
    <cfRule type="cellIs" dxfId="333" priority="512" stopIfTrue="1" operator="equal">
      <formula>"CW 2130-R11"</formula>
    </cfRule>
    <cfRule type="cellIs" dxfId="332" priority="513" stopIfTrue="1" operator="equal">
      <formula>"CW 3120-R2"</formula>
    </cfRule>
    <cfRule type="cellIs" dxfId="331" priority="514" stopIfTrue="1" operator="equal">
      <formula>"CW 3240-R7"</formula>
    </cfRule>
  </conditionalFormatting>
  <conditionalFormatting sqref="D79">
    <cfRule type="cellIs" dxfId="330" priority="509" stopIfTrue="1" operator="equal">
      <formula>"CW 2130-R11"</formula>
    </cfRule>
    <cfRule type="cellIs" dxfId="329" priority="510" stopIfTrue="1" operator="equal">
      <formula>"CW 3120-R2"</formula>
    </cfRule>
    <cfRule type="cellIs" dxfId="328" priority="511" stopIfTrue="1" operator="equal">
      <formula>"CW 3240-R7"</formula>
    </cfRule>
  </conditionalFormatting>
  <conditionalFormatting sqref="D80">
    <cfRule type="cellIs" dxfId="327" priority="506" stopIfTrue="1" operator="equal">
      <formula>"CW 2130-R11"</formula>
    </cfRule>
    <cfRule type="cellIs" dxfId="326" priority="507" stopIfTrue="1" operator="equal">
      <formula>"CW 3120-R2"</formula>
    </cfRule>
    <cfRule type="cellIs" dxfId="325" priority="508" stopIfTrue="1" operator="equal">
      <formula>"CW 3240-R7"</formula>
    </cfRule>
  </conditionalFormatting>
  <conditionalFormatting sqref="D81">
    <cfRule type="cellIs" dxfId="324" priority="503" stopIfTrue="1" operator="equal">
      <formula>"CW 2130-R11"</formula>
    </cfRule>
    <cfRule type="cellIs" dxfId="323" priority="504" stopIfTrue="1" operator="equal">
      <formula>"CW 3120-R2"</formula>
    </cfRule>
    <cfRule type="cellIs" dxfId="322" priority="505" stopIfTrue="1" operator="equal">
      <formula>"CW 3240-R7"</formula>
    </cfRule>
  </conditionalFormatting>
  <conditionalFormatting sqref="D83">
    <cfRule type="cellIs" dxfId="321" priority="500" stopIfTrue="1" operator="equal">
      <formula>"CW 2130-R11"</formula>
    </cfRule>
    <cfRule type="cellIs" dxfId="320" priority="501" stopIfTrue="1" operator="equal">
      <formula>"CW 3120-R2"</formula>
    </cfRule>
    <cfRule type="cellIs" dxfId="319" priority="502" stopIfTrue="1" operator="equal">
      <formula>"CW 3240-R7"</formula>
    </cfRule>
  </conditionalFormatting>
  <conditionalFormatting sqref="D82">
    <cfRule type="cellIs" dxfId="318" priority="497" stopIfTrue="1" operator="equal">
      <formula>"CW 2130-R11"</formula>
    </cfRule>
    <cfRule type="cellIs" dxfId="317" priority="498" stopIfTrue="1" operator="equal">
      <formula>"CW 3120-R2"</formula>
    </cfRule>
    <cfRule type="cellIs" dxfId="316" priority="499" stopIfTrue="1" operator="equal">
      <formula>"CW 3240-R7"</formula>
    </cfRule>
  </conditionalFormatting>
  <conditionalFormatting sqref="D84">
    <cfRule type="cellIs" dxfId="315" priority="494" stopIfTrue="1" operator="equal">
      <formula>"CW 2130-R11"</formula>
    </cfRule>
    <cfRule type="cellIs" dxfId="314" priority="495" stopIfTrue="1" operator="equal">
      <formula>"CW 3120-R2"</formula>
    </cfRule>
    <cfRule type="cellIs" dxfId="313" priority="496" stopIfTrue="1" operator="equal">
      <formula>"CW 3240-R7"</formula>
    </cfRule>
  </conditionalFormatting>
  <conditionalFormatting sqref="D85">
    <cfRule type="cellIs" dxfId="312" priority="491" stopIfTrue="1" operator="equal">
      <formula>"CW 2130-R11"</formula>
    </cfRule>
    <cfRule type="cellIs" dxfId="311" priority="492" stopIfTrue="1" operator="equal">
      <formula>"CW 3120-R2"</formula>
    </cfRule>
    <cfRule type="cellIs" dxfId="310" priority="493" stopIfTrue="1" operator="equal">
      <formula>"CW 3240-R7"</formula>
    </cfRule>
  </conditionalFormatting>
  <conditionalFormatting sqref="D86">
    <cfRule type="cellIs" dxfId="309" priority="488" stopIfTrue="1" operator="equal">
      <formula>"CW 2130-R11"</formula>
    </cfRule>
    <cfRule type="cellIs" dxfId="308" priority="489" stopIfTrue="1" operator="equal">
      <formula>"CW 3120-R2"</formula>
    </cfRule>
    <cfRule type="cellIs" dxfId="307" priority="490" stopIfTrue="1" operator="equal">
      <formula>"CW 3240-R7"</formula>
    </cfRule>
  </conditionalFormatting>
  <conditionalFormatting sqref="D137:D138">
    <cfRule type="cellIs" dxfId="306" priority="414" stopIfTrue="1" operator="equal">
      <formula>"CW 2130-R11"</formula>
    </cfRule>
    <cfRule type="cellIs" dxfId="305" priority="415" stopIfTrue="1" operator="equal">
      <formula>"CW 3120-R2"</formula>
    </cfRule>
    <cfRule type="cellIs" dxfId="304" priority="416" stopIfTrue="1" operator="equal">
      <formula>"CW 3240-R7"</formula>
    </cfRule>
  </conditionalFormatting>
  <conditionalFormatting sqref="D102">
    <cfRule type="cellIs" dxfId="303" priority="480" stopIfTrue="1" operator="equal">
      <formula>"CW 3120-R2"</formula>
    </cfRule>
    <cfRule type="cellIs" dxfId="302" priority="481" stopIfTrue="1" operator="equal">
      <formula>"CW 3240-R7"</formula>
    </cfRule>
  </conditionalFormatting>
  <conditionalFormatting sqref="D103">
    <cfRule type="cellIs" dxfId="301" priority="477" stopIfTrue="1" operator="equal">
      <formula>"CW 2130-R11"</formula>
    </cfRule>
    <cfRule type="cellIs" dxfId="300" priority="478" stopIfTrue="1" operator="equal">
      <formula>"CW 3120-R2"</formula>
    </cfRule>
    <cfRule type="cellIs" dxfId="299" priority="479" stopIfTrue="1" operator="equal">
      <formula>"CW 3240-R7"</formula>
    </cfRule>
  </conditionalFormatting>
  <conditionalFormatting sqref="D104">
    <cfRule type="cellIs" dxfId="298" priority="474" stopIfTrue="1" operator="equal">
      <formula>"CW 2130-R11"</formula>
    </cfRule>
    <cfRule type="cellIs" dxfId="297" priority="475" stopIfTrue="1" operator="equal">
      <formula>"CW 3120-R2"</formula>
    </cfRule>
    <cfRule type="cellIs" dxfId="296" priority="476" stopIfTrue="1" operator="equal">
      <formula>"CW 3240-R7"</formula>
    </cfRule>
  </conditionalFormatting>
  <conditionalFormatting sqref="D105:D106">
    <cfRule type="cellIs" dxfId="295" priority="472" stopIfTrue="1" operator="equal">
      <formula>"CW 3120-R2"</formula>
    </cfRule>
    <cfRule type="cellIs" dxfId="294" priority="473" stopIfTrue="1" operator="equal">
      <formula>"CW 3240-R7"</formula>
    </cfRule>
  </conditionalFormatting>
  <conditionalFormatting sqref="D108">
    <cfRule type="cellIs" dxfId="293" priority="470" stopIfTrue="1" operator="equal">
      <formula>"CW 3120-R2"</formula>
    </cfRule>
    <cfRule type="cellIs" dxfId="292" priority="471" stopIfTrue="1" operator="equal">
      <formula>"CW 3240-R7"</formula>
    </cfRule>
  </conditionalFormatting>
  <conditionalFormatting sqref="D109">
    <cfRule type="cellIs" dxfId="291" priority="468" stopIfTrue="1" operator="equal">
      <formula>"CW 3120-R2"</formula>
    </cfRule>
    <cfRule type="cellIs" dxfId="290" priority="469" stopIfTrue="1" operator="equal">
      <formula>"CW 3240-R7"</formula>
    </cfRule>
  </conditionalFormatting>
  <conditionalFormatting sqref="D110:D111">
    <cfRule type="cellIs" dxfId="289" priority="466" stopIfTrue="1" operator="equal">
      <formula>"CW 3120-R2"</formula>
    </cfRule>
    <cfRule type="cellIs" dxfId="288" priority="467" stopIfTrue="1" operator="equal">
      <formula>"CW 3240-R7"</formula>
    </cfRule>
  </conditionalFormatting>
  <conditionalFormatting sqref="D112">
    <cfRule type="cellIs" dxfId="287" priority="464" stopIfTrue="1" operator="equal">
      <formula>"CW 3120-R2"</formula>
    </cfRule>
    <cfRule type="cellIs" dxfId="286" priority="465" stopIfTrue="1" operator="equal">
      <formula>"CW 3240-R7"</formula>
    </cfRule>
  </conditionalFormatting>
  <conditionalFormatting sqref="D113">
    <cfRule type="cellIs" dxfId="285" priority="462" stopIfTrue="1" operator="equal">
      <formula>"CW 3120-R2"</formula>
    </cfRule>
    <cfRule type="cellIs" dxfId="284" priority="463" stopIfTrue="1" operator="equal">
      <formula>"CW 3240-R7"</formula>
    </cfRule>
  </conditionalFormatting>
  <conditionalFormatting sqref="D114">
    <cfRule type="cellIs" dxfId="283" priority="460" stopIfTrue="1" operator="equal">
      <formula>"CW 3120-R2"</formula>
    </cfRule>
    <cfRule type="cellIs" dxfId="282" priority="461" stopIfTrue="1" operator="equal">
      <formula>"CW 3240-R7"</formula>
    </cfRule>
  </conditionalFormatting>
  <conditionalFormatting sqref="D115">
    <cfRule type="cellIs" dxfId="281" priority="458" stopIfTrue="1" operator="equal">
      <formula>"CW 3120-R2"</formula>
    </cfRule>
    <cfRule type="cellIs" dxfId="280" priority="459" stopIfTrue="1" operator="equal">
      <formula>"CW 3240-R7"</formula>
    </cfRule>
  </conditionalFormatting>
  <conditionalFormatting sqref="D116">
    <cfRule type="cellIs" dxfId="279" priority="456" stopIfTrue="1" operator="equal">
      <formula>"CW 3120-R2"</formula>
    </cfRule>
    <cfRule type="cellIs" dxfId="278" priority="457" stopIfTrue="1" operator="equal">
      <formula>"CW 3240-R7"</formula>
    </cfRule>
  </conditionalFormatting>
  <conditionalFormatting sqref="D117:D118">
    <cfRule type="cellIs" dxfId="277" priority="453" stopIfTrue="1" operator="equal">
      <formula>"CW 2130-R11"</formula>
    </cfRule>
    <cfRule type="cellIs" dxfId="276" priority="454" stopIfTrue="1" operator="equal">
      <formula>"CW 3120-R2"</formula>
    </cfRule>
    <cfRule type="cellIs" dxfId="275" priority="455" stopIfTrue="1" operator="equal">
      <formula>"CW 3240-R7"</formula>
    </cfRule>
  </conditionalFormatting>
  <conditionalFormatting sqref="D119">
    <cfRule type="cellIs" dxfId="274" priority="451" stopIfTrue="1" operator="equal">
      <formula>"CW 3120-R2"</formula>
    </cfRule>
    <cfRule type="cellIs" dxfId="273" priority="452" stopIfTrue="1" operator="equal">
      <formula>"CW 3240-R7"</formula>
    </cfRule>
  </conditionalFormatting>
  <conditionalFormatting sqref="D120">
    <cfRule type="cellIs" dxfId="272" priority="448" stopIfTrue="1" operator="equal">
      <formula>"CW 2130-R11"</formula>
    </cfRule>
    <cfRule type="cellIs" dxfId="271" priority="449" stopIfTrue="1" operator="equal">
      <formula>"CW 3120-R2"</formula>
    </cfRule>
    <cfRule type="cellIs" dxfId="270" priority="450" stopIfTrue="1" operator="equal">
      <formula>"CW 3240-R7"</formula>
    </cfRule>
  </conditionalFormatting>
  <conditionalFormatting sqref="D121">
    <cfRule type="cellIs" dxfId="269" priority="445" stopIfTrue="1" operator="equal">
      <formula>"CW 2130-R11"</formula>
    </cfRule>
    <cfRule type="cellIs" dxfId="268" priority="446" stopIfTrue="1" operator="equal">
      <formula>"CW 3120-R2"</formula>
    </cfRule>
    <cfRule type="cellIs" dxfId="267" priority="447" stopIfTrue="1" operator="equal">
      <formula>"CW 3240-R7"</formula>
    </cfRule>
  </conditionalFormatting>
  <conditionalFormatting sqref="D122">
    <cfRule type="cellIs" dxfId="266" priority="442" stopIfTrue="1" operator="equal">
      <formula>"CW 2130-R11"</formula>
    </cfRule>
    <cfRule type="cellIs" dxfId="265" priority="443" stopIfTrue="1" operator="equal">
      <formula>"CW 3120-R2"</formula>
    </cfRule>
    <cfRule type="cellIs" dxfId="264" priority="444" stopIfTrue="1" operator="equal">
      <formula>"CW 3240-R7"</formula>
    </cfRule>
  </conditionalFormatting>
  <conditionalFormatting sqref="D123:D124">
    <cfRule type="cellIs" dxfId="263" priority="440" stopIfTrue="1" operator="equal">
      <formula>"CW 3120-R2"</formula>
    </cfRule>
    <cfRule type="cellIs" dxfId="262" priority="441" stopIfTrue="1" operator="equal">
      <formula>"CW 3240-R7"</formula>
    </cfRule>
  </conditionalFormatting>
  <conditionalFormatting sqref="D125">
    <cfRule type="cellIs" dxfId="261" priority="438" stopIfTrue="1" operator="equal">
      <formula>"CW 3120-R2"</formula>
    </cfRule>
    <cfRule type="cellIs" dxfId="260" priority="439" stopIfTrue="1" operator="equal">
      <formula>"CW 3240-R7"</formula>
    </cfRule>
  </conditionalFormatting>
  <conditionalFormatting sqref="D127">
    <cfRule type="cellIs" dxfId="259" priority="433" stopIfTrue="1" operator="equal">
      <formula>"CW 2130-R11"</formula>
    </cfRule>
    <cfRule type="cellIs" dxfId="258" priority="434" stopIfTrue="1" operator="equal">
      <formula>"CW 3120-R2"</formula>
    </cfRule>
    <cfRule type="cellIs" dxfId="257" priority="435" stopIfTrue="1" operator="equal">
      <formula>"CW 3240-R7"</formula>
    </cfRule>
  </conditionalFormatting>
  <conditionalFormatting sqref="D126">
    <cfRule type="cellIs" dxfId="256" priority="436" stopIfTrue="1" operator="equal">
      <formula>"CW 3120-R2"</formula>
    </cfRule>
    <cfRule type="cellIs" dxfId="255" priority="437" stopIfTrue="1" operator="equal">
      <formula>"CW 3240-R7"</formula>
    </cfRule>
  </conditionalFormatting>
  <conditionalFormatting sqref="D128">
    <cfRule type="cellIs" dxfId="254" priority="431" stopIfTrue="1" operator="equal">
      <formula>"CW 2130-R11"</formula>
    </cfRule>
    <cfRule type="cellIs" dxfId="253" priority="432" stopIfTrue="1" operator="equal">
      <formula>"CW 3240-R7"</formula>
    </cfRule>
  </conditionalFormatting>
  <conditionalFormatting sqref="D136">
    <cfRule type="cellIs" dxfId="252" priority="428" stopIfTrue="1" operator="equal">
      <formula>"CW 2130-R11"</formula>
    </cfRule>
    <cfRule type="cellIs" dxfId="251" priority="429" stopIfTrue="1" operator="equal">
      <formula>"CW 3120-R2"</formula>
    </cfRule>
    <cfRule type="cellIs" dxfId="250" priority="430" stopIfTrue="1" operator="equal">
      <formula>"CW 3240-R7"</formula>
    </cfRule>
  </conditionalFormatting>
  <conditionalFormatting sqref="D130">
    <cfRule type="cellIs" dxfId="249" priority="425" stopIfTrue="1" operator="equal">
      <formula>"CW 2130-R11"</formula>
    </cfRule>
    <cfRule type="cellIs" dxfId="248" priority="426" stopIfTrue="1" operator="equal">
      <formula>"CW 3120-R2"</formula>
    </cfRule>
    <cfRule type="cellIs" dxfId="247" priority="427" stopIfTrue="1" operator="equal">
      <formula>"CW 3240-R7"</formula>
    </cfRule>
  </conditionalFormatting>
  <conditionalFormatting sqref="D133:D134">
    <cfRule type="cellIs" dxfId="246" priority="420" stopIfTrue="1" operator="equal">
      <formula>"CW 2130-R11"</formula>
    </cfRule>
    <cfRule type="cellIs" dxfId="245" priority="421" stopIfTrue="1" operator="equal">
      <formula>"CW 3120-R2"</formula>
    </cfRule>
    <cfRule type="cellIs" dxfId="244" priority="422" stopIfTrue="1" operator="equal">
      <formula>"CW 3240-R7"</formula>
    </cfRule>
  </conditionalFormatting>
  <conditionalFormatting sqref="D132">
    <cfRule type="cellIs" dxfId="243" priority="423" stopIfTrue="1" operator="equal">
      <formula>"CW 3120-R2"</formula>
    </cfRule>
    <cfRule type="cellIs" dxfId="242" priority="424" stopIfTrue="1" operator="equal">
      <formula>"CW 3240-R7"</formula>
    </cfRule>
  </conditionalFormatting>
  <conditionalFormatting sqref="D135">
    <cfRule type="cellIs" dxfId="241" priority="417" stopIfTrue="1" operator="equal">
      <formula>"CW 2130-R11"</formula>
    </cfRule>
    <cfRule type="cellIs" dxfId="240" priority="418" stopIfTrue="1" operator="equal">
      <formula>"CW 3120-R2"</formula>
    </cfRule>
    <cfRule type="cellIs" dxfId="239" priority="419" stopIfTrue="1" operator="equal">
      <formula>"CW 3240-R7"</formula>
    </cfRule>
  </conditionalFormatting>
  <conditionalFormatting sqref="D75">
    <cfRule type="cellIs" dxfId="238" priority="288" stopIfTrue="1" operator="equal">
      <formula>"CW 2130-R11"</formula>
    </cfRule>
    <cfRule type="cellIs" dxfId="237" priority="289" stopIfTrue="1" operator="equal">
      <formula>"CW 3120-R2"</formula>
    </cfRule>
    <cfRule type="cellIs" dxfId="236" priority="290" stopIfTrue="1" operator="equal">
      <formula>"CW 3240-R7"</formula>
    </cfRule>
  </conditionalFormatting>
  <conditionalFormatting sqref="D142:D144">
    <cfRule type="cellIs" dxfId="235" priority="411" stopIfTrue="1" operator="equal">
      <formula>"CW 2130-R11"</formula>
    </cfRule>
    <cfRule type="cellIs" dxfId="234" priority="412" stopIfTrue="1" operator="equal">
      <formula>"CW 3120-R2"</formula>
    </cfRule>
    <cfRule type="cellIs" dxfId="233" priority="413" stopIfTrue="1" operator="equal">
      <formula>"CW 3240-R7"</formula>
    </cfRule>
  </conditionalFormatting>
  <conditionalFormatting sqref="D196">
    <cfRule type="cellIs" dxfId="232" priority="306" stopIfTrue="1" operator="equal">
      <formula>"CW 2130-R11"</formula>
    </cfRule>
    <cfRule type="cellIs" dxfId="231" priority="307" stopIfTrue="1" operator="equal">
      <formula>"CW 3120-R2"</formula>
    </cfRule>
    <cfRule type="cellIs" dxfId="230" priority="308" stopIfTrue="1" operator="equal">
      <formula>"CW 3240-R7"</formula>
    </cfRule>
  </conditionalFormatting>
  <conditionalFormatting sqref="D158">
    <cfRule type="cellIs" dxfId="229" priority="387" stopIfTrue="1" operator="equal">
      <formula>"CW 2130-R11"</formula>
    </cfRule>
    <cfRule type="cellIs" dxfId="228" priority="388" stopIfTrue="1" operator="equal">
      <formula>"CW 3120-R2"</formula>
    </cfRule>
    <cfRule type="cellIs" dxfId="227" priority="389" stopIfTrue="1" operator="equal">
      <formula>"CW 3240-R7"</formula>
    </cfRule>
  </conditionalFormatting>
  <conditionalFormatting sqref="D172">
    <cfRule type="cellIs" dxfId="226" priority="360" stopIfTrue="1" operator="equal">
      <formula>"CW 2130-R11"</formula>
    </cfRule>
    <cfRule type="cellIs" dxfId="225" priority="361" stopIfTrue="1" operator="equal">
      <formula>"CW 3120-R2"</formula>
    </cfRule>
    <cfRule type="cellIs" dxfId="224" priority="362" stopIfTrue="1" operator="equal">
      <formula>"CW 3240-R7"</formula>
    </cfRule>
  </conditionalFormatting>
  <conditionalFormatting sqref="D150">
    <cfRule type="cellIs" dxfId="223" priority="405" stopIfTrue="1" operator="equal">
      <formula>"CW 2130-R11"</formula>
    </cfRule>
    <cfRule type="cellIs" dxfId="222" priority="406" stopIfTrue="1" operator="equal">
      <formula>"CW 3120-R2"</formula>
    </cfRule>
    <cfRule type="cellIs" dxfId="221" priority="407" stopIfTrue="1" operator="equal">
      <formula>"CW 3240-R7"</formula>
    </cfRule>
  </conditionalFormatting>
  <conditionalFormatting sqref="D152">
    <cfRule type="cellIs" dxfId="220" priority="402" stopIfTrue="1" operator="equal">
      <formula>"CW 2130-R11"</formula>
    </cfRule>
    <cfRule type="cellIs" dxfId="219" priority="403" stopIfTrue="1" operator="equal">
      <formula>"CW 3120-R2"</formula>
    </cfRule>
    <cfRule type="cellIs" dxfId="218" priority="404" stopIfTrue="1" operator="equal">
      <formula>"CW 3240-R7"</formula>
    </cfRule>
  </conditionalFormatting>
  <conditionalFormatting sqref="D154">
    <cfRule type="cellIs" dxfId="217" priority="399" stopIfTrue="1" operator="equal">
      <formula>"CW 2130-R11"</formula>
    </cfRule>
    <cfRule type="cellIs" dxfId="216" priority="400" stopIfTrue="1" operator="equal">
      <formula>"CW 3120-R2"</formula>
    </cfRule>
    <cfRule type="cellIs" dxfId="215" priority="401" stopIfTrue="1" operator="equal">
      <formula>"CW 3240-R7"</formula>
    </cfRule>
  </conditionalFormatting>
  <conditionalFormatting sqref="D165:D166">
    <cfRule type="cellIs" dxfId="214" priority="375" stopIfTrue="1" operator="equal">
      <formula>"CW 2130-R11"</formula>
    </cfRule>
    <cfRule type="cellIs" dxfId="213" priority="376" stopIfTrue="1" operator="equal">
      <formula>"CW 3120-R2"</formula>
    </cfRule>
    <cfRule type="cellIs" dxfId="212" priority="377" stopIfTrue="1" operator="equal">
      <formula>"CW 3240-R7"</formula>
    </cfRule>
  </conditionalFormatting>
  <conditionalFormatting sqref="D163">
    <cfRule type="cellIs" dxfId="211" priority="378" stopIfTrue="1" operator="equal">
      <formula>"CW 2130-R11"</formula>
    </cfRule>
    <cfRule type="cellIs" dxfId="210" priority="379" stopIfTrue="1" operator="equal">
      <formula>"CW 3120-R2"</formula>
    </cfRule>
    <cfRule type="cellIs" dxfId="209" priority="380" stopIfTrue="1" operator="equal">
      <formula>"CW 3240-R7"</formula>
    </cfRule>
  </conditionalFormatting>
  <conditionalFormatting sqref="D157">
    <cfRule type="cellIs" dxfId="208" priority="393" stopIfTrue="1" operator="equal">
      <formula>"CW 2130-R11"</formula>
    </cfRule>
    <cfRule type="cellIs" dxfId="207" priority="394" stopIfTrue="1" operator="equal">
      <formula>"CW 3120-R2"</formula>
    </cfRule>
    <cfRule type="cellIs" dxfId="206" priority="395" stopIfTrue="1" operator="equal">
      <formula>"CW 3240-R7"</formula>
    </cfRule>
  </conditionalFormatting>
  <conditionalFormatting sqref="D180">
    <cfRule type="cellIs" dxfId="205" priority="342" stopIfTrue="1" operator="equal">
      <formula>"CW 2130-R11"</formula>
    </cfRule>
    <cfRule type="cellIs" dxfId="204" priority="343" stopIfTrue="1" operator="equal">
      <formula>"CW 3120-R2"</formula>
    </cfRule>
    <cfRule type="cellIs" dxfId="203" priority="344" stopIfTrue="1" operator="equal">
      <formula>"CW 3240-R7"</formula>
    </cfRule>
  </conditionalFormatting>
  <conditionalFormatting sqref="D167">
    <cfRule type="cellIs" dxfId="202" priority="369" stopIfTrue="1" operator="equal">
      <formula>"CW 2130-R11"</formula>
    </cfRule>
    <cfRule type="cellIs" dxfId="201" priority="370" stopIfTrue="1" operator="equal">
      <formula>"CW 3120-R2"</formula>
    </cfRule>
    <cfRule type="cellIs" dxfId="200" priority="371" stopIfTrue="1" operator="equal">
      <formula>"CW 3240-R7"</formula>
    </cfRule>
  </conditionalFormatting>
  <conditionalFormatting sqref="D173">
    <cfRule type="cellIs" dxfId="199" priority="357" stopIfTrue="1" operator="equal">
      <formula>"CW 2130-R11"</formula>
    </cfRule>
    <cfRule type="cellIs" dxfId="198" priority="358" stopIfTrue="1" operator="equal">
      <formula>"CW 3120-R2"</formula>
    </cfRule>
    <cfRule type="cellIs" dxfId="197" priority="359" stopIfTrue="1" operator="equal">
      <formula>"CW 3240-R7"</formula>
    </cfRule>
  </conditionalFormatting>
  <conditionalFormatting sqref="D155">
    <cfRule type="cellIs" dxfId="196" priority="390" stopIfTrue="1" operator="equal">
      <formula>"CW 2130-R11"</formula>
    </cfRule>
    <cfRule type="cellIs" dxfId="195" priority="391" stopIfTrue="1" operator="equal">
      <formula>"CW 3120-R2"</formula>
    </cfRule>
    <cfRule type="cellIs" dxfId="194" priority="392" stopIfTrue="1" operator="equal">
      <formula>"CW 3240-R7"</formula>
    </cfRule>
  </conditionalFormatting>
  <conditionalFormatting sqref="D198">
    <cfRule type="cellIs" dxfId="193" priority="285" stopIfTrue="1" operator="equal">
      <formula>"CW 2130-R11"</formula>
    </cfRule>
    <cfRule type="cellIs" dxfId="192" priority="286" stopIfTrue="1" operator="equal">
      <formula>"CW 3120-R2"</formula>
    </cfRule>
    <cfRule type="cellIs" dxfId="191" priority="287" stopIfTrue="1" operator="equal">
      <formula>"CW 3240-R7"</formula>
    </cfRule>
  </conditionalFormatting>
  <conditionalFormatting sqref="D186">
    <cfRule type="cellIs" dxfId="190" priority="330" stopIfTrue="1" operator="equal">
      <formula>"CW 2130-R11"</formula>
    </cfRule>
    <cfRule type="cellIs" dxfId="189" priority="331" stopIfTrue="1" operator="equal">
      <formula>"CW 3120-R2"</formula>
    </cfRule>
    <cfRule type="cellIs" dxfId="188" priority="332" stopIfTrue="1" operator="equal">
      <formula>"CW 3240-R7"</formula>
    </cfRule>
  </conditionalFormatting>
  <conditionalFormatting sqref="D174">
    <cfRule type="cellIs" dxfId="187" priority="351" stopIfTrue="1" operator="equal">
      <formula>"CW 2130-R11"</formula>
    </cfRule>
    <cfRule type="cellIs" dxfId="186" priority="352" stopIfTrue="1" operator="equal">
      <formula>"CW 3120-R2"</formula>
    </cfRule>
    <cfRule type="cellIs" dxfId="185" priority="353" stopIfTrue="1" operator="equal">
      <formula>"CW 3240-R7"</formula>
    </cfRule>
  </conditionalFormatting>
  <conditionalFormatting sqref="D162">
    <cfRule type="cellIs" dxfId="184" priority="381" stopIfTrue="1" operator="equal">
      <formula>"CW 2130-R11"</formula>
    </cfRule>
    <cfRule type="cellIs" dxfId="183" priority="382" stopIfTrue="1" operator="equal">
      <formula>"CW 3120-R2"</formula>
    </cfRule>
    <cfRule type="cellIs" dxfId="182" priority="383" stopIfTrue="1" operator="equal">
      <formula>"CW 3240-R7"</formula>
    </cfRule>
  </conditionalFormatting>
  <conditionalFormatting sqref="D182:D183">
    <cfRule type="cellIs" dxfId="181" priority="339" stopIfTrue="1" operator="equal">
      <formula>"CW 2130-R11"</formula>
    </cfRule>
    <cfRule type="cellIs" dxfId="180" priority="340" stopIfTrue="1" operator="equal">
      <formula>"CW 3120-R2"</formula>
    </cfRule>
    <cfRule type="cellIs" dxfId="179" priority="341" stopIfTrue="1" operator="equal">
      <formula>"CW 3240-R7"</formula>
    </cfRule>
  </conditionalFormatting>
  <conditionalFormatting sqref="D167">
    <cfRule type="cellIs" dxfId="178" priority="372" stopIfTrue="1" operator="equal">
      <formula>"CW 2130-R11"</formula>
    </cfRule>
    <cfRule type="cellIs" dxfId="177" priority="373" stopIfTrue="1" operator="equal">
      <formula>"CW 3120-R2"</formula>
    </cfRule>
    <cfRule type="cellIs" dxfId="176" priority="374" stopIfTrue="1" operator="equal">
      <formula>"CW 3240-R7"</formula>
    </cfRule>
  </conditionalFormatting>
  <conditionalFormatting sqref="D170">
    <cfRule type="cellIs" dxfId="175" priority="363" stopIfTrue="1" operator="equal">
      <formula>"CW 2130-R11"</formula>
    </cfRule>
    <cfRule type="cellIs" dxfId="174" priority="364" stopIfTrue="1" operator="equal">
      <formula>"CW 3120-R2"</formula>
    </cfRule>
    <cfRule type="cellIs" dxfId="173" priority="365" stopIfTrue="1" operator="equal">
      <formula>"CW 3240-R7"</formula>
    </cfRule>
  </conditionalFormatting>
  <conditionalFormatting sqref="D169">
    <cfRule type="cellIs" dxfId="172" priority="366" stopIfTrue="1" operator="equal">
      <formula>"CW 2130-R11"</formula>
    </cfRule>
    <cfRule type="cellIs" dxfId="171" priority="367" stopIfTrue="1" operator="equal">
      <formula>"CW 3120-R2"</formula>
    </cfRule>
    <cfRule type="cellIs" dxfId="170" priority="368" stopIfTrue="1" operator="equal">
      <formula>"CW 3240-R7"</formula>
    </cfRule>
  </conditionalFormatting>
  <conditionalFormatting sqref="D189">
    <cfRule type="cellIs" dxfId="169" priority="324" stopIfTrue="1" operator="equal">
      <formula>"CW 2130-R11"</formula>
    </cfRule>
    <cfRule type="cellIs" dxfId="168" priority="325" stopIfTrue="1" operator="equal">
      <formula>"CW 3120-R2"</formula>
    </cfRule>
    <cfRule type="cellIs" dxfId="167" priority="326" stopIfTrue="1" operator="equal">
      <formula>"CW 3240-R7"</formula>
    </cfRule>
  </conditionalFormatting>
  <conditionalFormatting sqref="D190">
    <cfRule type="cellIs" dxfId="166" priority="321" stopIfTrue="1" operator="equal">
      <formula>"CW 2130-R11"</formula>
    </cfRule>
    <cfRule type="cellIs" dxfId="165" priority="322" stopIfTrue="1" operator="equal">
      <formula>"CW 3120-R2"</formula>
    </cfRule>
    <cfRule type="cellIs" dxfId="164" priority="323" stopIfTrue="1" operator="equal">
      <formula>"CW 3240-R7"</formula>
    </cfRule>
  </conditionalFormatting>
  <conditionalFormatting sqref="D179">
    <cfRule type="cellIs" dxfId="163" priority="345" stopIfTrue="1" operator="equal">
      <formula>"CW 2130-R11"</formula>
    </cfRule>
    <cfRule type="cellIs" dxfId="162" priority="346" stopIfTrue="1" operator="equal">
      <formula>"CW 3120-R2"</formula>
    </cfRule>
    <cfRule type="cellIs" dxfId="161" priority="347" stopIfTrue="1" operator="equal">
      <formula>"CW 3240-R7"</formula>
    </cfRule>
  </conditionalFormatting>
  <conditionalFormatting sqref="D184">
    <cfRule type="cellIs" dxfId="160" priority="336" stopIfTrue="1" operator="equal">
      <formula>"CW 2130-R11"</formula>
    </cfRule>
    <cfRule type="cellIs" dxfId="159" priority="337" stopIfTrue="1" operator="equal">
      <formula>"CW 3120-R2"</formula>
    </cfRule>
    <cfRule type="cellIs" dxfId="158" priority="338" stopIfTrue="1" operator="equal">
      <formula>"CW 3240-R7"</formula>
    </cfRule>
  </conditionalFormatting>
  <conditionalFormatting sqref="D184">
    <cfRule type="cellIs" dxfId="157" priority="333" stopIfTrue="1" operator="equal">
      <formula>"CW 2130-R11"</formula>
    </cfRule>
    <cfRule type="cellIs" dxfId="156" priority="334" stopIfTrue="1" operator="equal">
      <formula>"CW 3120-R2"</formula>
    </cfRule>
    <cfRule type="cellIs" dxfId="155" priority="335" stopIfTrue="1" operator="equal">
      <formula>"CW 3240-R7"</formula>
    </cfRule>
  </conditionalFormatting>
  <conditionalFormatting sqref="D187">
    <cfRule type="cellIs" dxfId="154" priority="327" stopIfTrue="1" operator="equal">
      <formula>"CW 2130-R11"</formula>
    </cfRule>
    <cfRule type="cellIs" dxfId="153" priority="328" stopIfTrue="1" operator="equal">
      <formula>"CW 3120-R2"</formula>
    </cfRule>
    <cfRule type="cellIs" dxfId="152" priority="329" stopIfTrue="1" operator="equal">
      <formula>"CW 3240-R7"</formula>
    </cfRule>
  </conditionalFormatting>
  <conditionalFormatting sqref="D191">
    <cfRule type="cellIs" dxfId="151" priority="315" stopIfTrue="1" operator="equal">
      <formula>"CW 2130-R11"</formula>
    </cfRule>
    <cfRule type="cellIs" dxfId="150" priority="316" stopIfTrue="1" operator="equal">
      <formula>"CW 3120-R2"</formula>
    </cfRule>
    <cfRule type="cellIs" dxfId="149" priority="317" stopIfTrue="1" operator="equal">
      <formula>"CW 3240-R7"</formula>
    </cfRule>
  </conditionalFormatting>
  <conditionalFormatting sqref="D197">
    <cfRule type="cellIs" dxfId="148" priority="309" stopIfTrue="1" operator="equal">
      <formula>"CW 2130-R11"</formula>
    </cfRule>
    <cfRule type="cellIs" dxfId="147" priority="310" stopIfTrue="1" operator="equal">
      <formula>"CW 3120-R2"</formula>
    </cfRule>
    <cfRule type="cellIs" dxfId="146" priority="311" stopIfTrue="1" operator="equal">
      <formula>"CW 3240-R7"</formula>
    </cfRule>
  </conditionalFormatting>
  <conditionalFormatting sqref="D202">
    <cfRule type="cellIs" dxfId="145" priority="297" stopIfTrue="1" operator="equal">
      <formula>"CW 2130-R11"</formula>
    </cfRule>
    <cfRule type="cellIs" dxfId="144" priority="298" stopIfTrue="1" operator="equal">
      <formula>"CW 3120-R2"</formula>
    </cfRule>
    <cfRule type="cellIs" dxfId="143" priority="299" stopIfTrue="1" operator="equal">
      <formula>"CW 3240-R7"</formula>
    </cfRule>
  </conditionalFormatting>
  <conditionalFormatting sqref="D66">
    <cfRule type="cellIs" dxfId="142" priority="270" stopIfTrue="1" operator="equal">
      <formula>"CW 2130-R11"</formula>
    </cfRule>
    <cfRule type="cellIs" dxfId="141" priority="271" stopIfTrue="1" operator="equal">
      <formula>"CW 3120-R2"</formula>
    </cfRule>
    <cfRule type="cellIs" dxfId="140" priority="272" stopIfTrue="1" operator="equal">
      <formula>"CW 3240-R7"</formula>
    </cfRule>
  </conditionalFormatting>
  <conditionalFormatting sqref="D64">
    <cfRule type="cellIs" dxfId="139" priority="276" stopIfTrue="1" operator="equal">
      <formula>"CW 2130-R11"</formula>
    </cfRule>
    <cfRule type="cellIs" dxfId="138" priority="277" stopIfTrue="1" operator="equal">
      <formula>"CW 3120-R2"</formula>
    </cfRule>
    <cfRule type="cellIs" dxfId="137" priority="278" stopIfTrue="1" operator="equal">
      <formula>"CW 3240-R7"</formula>
    </cfRule>
  </conditionalFormatting>
  <conditionalFormatting sqref="D65">
    <cfRule type="cellIs" dxfId="136" priority="273" stopIfTrue="1" operator="equal">
      <formula>"CW 2130-R11"</formula>
    </cfRule>
    <cfRule type="cellIs" dxfId="135" priority="274" stopIfTrue="1" operator="equal">
      <formula>"CW 3120-R2"</formula>
    </cfRule>
    <cfRule type="cellIs" dxfId="134" priority="275" stopIfTrue="1" operator="equal">
      <formula>"CW 3240-R7"</formula>
    </cfRule>
  </conditionalFormatting>
  <conditionalFormatting sqref="D67">
    <cfRule type="cellIs" dxfId="133" priority="267" stopIfTrue="1" operator="equal">
      <formula>"CW 2130-R11"</formula>
    </cfRule>
    <cfRule type="cellIs" dxfId="132" priority="268" stopIfTrue="1" operator="equal">
      <formula>"CW 3120-R2"</formula>
    </cfRule>
    <cfRule type="cellIs" dxfId="131" priority="269" stopIfTrue="1" operator="equal">
      <formula>"CW 3240-R7"</formula>
    </cfRule>
  </conditionalFormatting>
  <conditionalFormatting sqref="D68">
    <cfRule type="cellIs" dxfId="130" priority="261" stopIfTrue="1" operator="equal">
      <formula>"CW 2130-R11"</formula>
    </cfRule>
    <cfRule type="cellIs" dxfId="129" priority="262" stopIfTrue="1" operator="equal">
      <formula>"CW 3120-R2"</formula>
    </cfRule>
    <cfRule type="cellIs" dxfId="128" priority="263" stopIfTrue="1" operator="equal">
      <formula>"CW 3240-R7"</formula>
    </cfRule>
  </conditionalFormatting>
  <conditionalFormatting sqref="D69">
    <cfRule type="cellIs" dxfId="127" priority="258" stopIfTrue="1" operator="equal">
      <formula>"CW 2130-R11"</formula>
    </cfRule>
    <cfRule type="cellIs" dxfId="126" priority="259" stopIfTrue="1" operator="equal">
      <formula>"CW 3120-R2"</formula>
    </cfRule>
    <cfRule type="cellIs" dxfId="125" priority="260" stopIfTrue="1" operator="equal">
      <formula>"CW 3240-R7"</formula>
    </cfRule>
  </conditionalFormatting>
  <conditionalFormatting sqref="D70">
    <cfRule type="cellIs" dxfId="124" priority="255" stopIfTrue="1" operator="equal">
      <formula>"CW 2130-R11"</formula>
    </cfRule>
    <cfRule type="cellIs" dxfId="123" priority="256" stopIfTrue="1" operator="equal">
      <formula>"CW 3120-R2"</formula>
    </cfRule>
    <cfRule type="cellIs" dxfId="122" priority="257" stopIfTrue="1" operator="equal">
      <formula>"CW 3240-R7"</formula>
    </cfRule>
  </conditionalFormatting>
  <conditionalFormatting sqref="D71">
    <cfRule type="cellIs" dxfId="121" priority="252" stopIfTrue="1" operator="equal">
      <formula>"CW 2130-R11"</formula>
    </cfRule>
    <cfRule type="cellIs" dxfId="120" priority="253" stopIfTrue="1" operator="equal">
      <formula>"CW 3120-R2"</formula>
    </cfRule>
    <cfRule type="cellIs" dxfId="119" priority="254" stopIfTrue="1" operator="equal">
      <formula>"CW 3240-R7"</formula>
    </cfRule>
  </conditionalFormatting>
  <conditionalFormatting sqref="D72">
    <cfRule type="cellIs" dxfId="118" priority="249" stopIfTrue="1" operator="equal">
      <formula>"CW 2130-R11"</formula>
    </cfRule>
    <cfRule type="cellIs" dxfId="117" priority="250" stopIfTrue="1" operator="equal">
      <formula>"CW 3120-R2"</formula>
    </cfRule>
    <cfRule type="cellIs" dxfId="116" priority="251" stopIfTrue="1" operator="equal">
      <formula>"CW 3240-R7"</formula>
    </cfRule>
  </conditionalFormatting>
  <conditionalFormatting sqref="D73">
    <cfRule type="cellIs" dxfId="115" priority="246" stopIfTrue="1" operator="equal">
      <formula>"CW 2130-R11"</formula>
    </cfRule>
    <cfRule type="cellIs" dxfId="114" priority="247" stopIfTrue="1" operator="equal">
      <formula>"CW 3120-R2"</formula>
    </cfRule>
    <cfRule type="cellIs" dxfId="113" priority="248" stopIfTrue="1" operator="equal">
      <formula>"CW 3240-R7"</formula>
    </cfRule>
  </conditionalFormatting>
  <conditionalFormatting sqref="D37">
    <cfRule type="cellIs" dxfId="112" priority="240" stopIfTrue="1" operator="equal">
      <formula>"CW 2130-R11"</formula>
    </cfRule>
    <cfRule type="cellIs" dxfId="111" priority="241" stopIfTrue="1" operator="equal">
      <formula>"CW 3120-R2"</formula>
    </cfRule>
    <cfRule type="cellIs" dxfId="110" priority="242" stopIfTrue="1" operator="equal">
      <formula>"CW 3240-R7"</formula>
    </cfRule>
  </conditionalFormatting>
  <conditionalFormatting sqref="D11">
    <cfRule type="cellIs" dxfId="109" priority="231" stopIfTrue="1" operator="equal">
      <formula>"CW 2130-R11"</formula>
    </cfRule>
    <cfRule type="cellIs" dxfId="108" priority="232" stopIfTrue="1" operator="equal">
      <formula>"CW 3120-R2"</formula>
    </cfRule>
    <cfRule type="cellIs" dxfId="107" priority="233" stopIfTrue="1" operator="equal">
      <formula>"CW 3240-R7"</formula>
    </cfRule>
  </conditionalFormatting>
  <conditionalFormatting sqref="D10">
    <cfRule type="cellIs" dxfId="106" priority="234" stopIfTrue="1" operator="equal">
      <formula>"CW 2130-R11"</formula>
    </cfRule>
    <cfRule type="cellIs" dxfId="105" priority="235" stopIfTrue="1" operator="equal">
      <formula>"CW 3120-R2"</formula>
    </cfRule>
    <cfRule type="cellIs" dxfId="104" priority="236" stopIfTrue="1" operator="equal">
      <formula>"CW 3240-R7"</formula>
    </cfRule>
  </conditionalFormatting>
  <conditionalFormatting sqref="D145">
    <cfRule type="cellIs" dxfId="103" priority="195" stopIfTrue="1" operator="equal">
      <formula>"CW 2130-R11"</formula>
    </cfRule>
    <cfRule type="cellIs" dxfId="102" priority="196" stopIfTrue="1" operator="equal">
      <formula>"CW 3120-R2"</formula>
    </cfRule>
    <cfRule type="cellIs" dxfId="101" priority="197" stopIfTrue="1" operator="equal">
      <formula>"CW 3240-R7"</formula>
    </cfRule>
  </conditionalFormatting>
  <conditionalFormatting sqref="D139">
    <cfRule type="cellIs" dxfId="100" priority="126" stopIfTrue="1" operator="equal">
      <formula>"CW 2130-R11"</formula>
    </cfRule>
    <cfRule type="cellIs" dxfId="99" priority="127" stopIfTrue="1" operator="equal">
      <formula>"CW 3120-R2"</formula>
    </cfRule>
    <cfRule type="cellIs" dxfId="98" priority="128" stopIfTrue="1" operator="equal">
      <formula>"CW 3240-R7"</formula>
    </cfRule>
  </conditionalFormatting>
  <conditionalFormatting sqref="D140">
    <cfRule type="cellIs" dxfId="97" priority="123" stopIfTrue="1" operator="equal">
      <formula>"CW 2130-R11"</formula>
    </cfRule>
    <cfRule type="cellIs" dxfId="96" priority="124" stopIfTrue="1" operator="equal">
      <formula>"CW 3120-R2"</formula>
    </cfRule>
    <cfRule type="cellIs" dxfId="95" priority="125" stopIfTrue="1" operator="equal">
      <formula>"CW 3240-R7"</formula>
    </cfRule>
  </conditionalFormatting>
  <conditionalFormatting sqref="D53:D55">
    <cfRule type="cellIs" dxfId="94" priority="120" stopIfTrue="1" operator="equal">
      <formula>"CW 2130-R11"</formula>
    </cfRule>
    <cfRule type="cellIs" dxfId="93" priority="121" stopIfTrue="1" operator="equal">
      <formula>"CW 3120-R2"</formula>
    </cfRule>
    <cfRule type="cellIs" dxfId="92" priority="122" stopIfTrue="1" operator="equal">
      <formula>"CW 3240-R7"</formula>
    </cfRule>
  </conditionalFormatting>
  <conditionalFormatting sqref="D56:D57">
    <cfRule type="cellIs" dxfId="91" priority="117" stopIfTrue="1" operator="equal">
      <formula>"CW 2130-R11"</formula>
    </cfRule>
    <cfRule type="cellIs" dxfId="90" priority="118" stopIfTrue="1" operator="equal">
      <formula>"CW 3120-R2"</formula>
    </cfRule>
    <cfRule type="cellIs" dxfId="89" priority="119" stopIfTrue="1" operator="equal">
      <formula>"CW 3240-R7"</formula>
    </cfRule>
  </conditionalFormatting>
  <conditionalFormatting sqref="D60">
    <cfRule type="cellIs" dxfId="88" priority="114" stopIfTrue="1" operator="equal">
      <formula>"CW 2130-R11"</formula>
    </cfRule>
    <cfRule type="cellIs" dxfId="87" priority="115" stopIfTrue="1" operator="equal">
      <formula>"CW 3120-R2"</formula>
    </cfRule>
    <cfRule type="cellIs" dxfId="86" priority="116" stopIfTrue="1" operator="equal">
      <formula>"CW 3240-R7"</formula>
    </cfRule>
  </conditionalFormatting>
  <conditionalFormatting sqref="D29">
    <cfRule type="cellIs" dxfId="85" priority="111" stopIfTrue="1" operator="equal">
      <formula>"CW 2130-R11"</formula>
    </cfRule>
    <cfRule type="cellIs" dxfId="84" priority="112" stopIfTrue="1" operator="equal">
      <formula>"CW 3120-R2"</formula>
    </cfRule>
    <cfRule type="cellIs" dxfId="83" priority="113" stopIfTrue="1" operator="equal">
      <formula>"CW 3240-R7"</formula>
    </cfRule>
  </conditionalFormatting>
  <conditionalFormatting sqref="D30:D33">
    <cfRule type="cellIs" dxfId="82" priority="108" stopIfTrue="1" operator="equal">
      <formula>"CW 2130-R11"</formula>
    </cfRule>
    <cfRule type="cellIs" dxfId="81" priority="109" stopIfTrue="1" operator="equal">
      <formula>"CW 3120-R2"</formula>
    </cfRule>
    <cfRule type="cellIs" dxfId="80" priority="110" stopIfTrue="1" operator="equal">
      <formula>"CW 3240-R7"</formula>
    </cfRule>
  </conditionalFormatting>
  <conditionalFormatting sqref="D107">
    <cfRule type="cellIs" dxfId="79" priority="106" stopIfTrue="1" operator="equal">
      <formula>"CW 3120-R2"</formula>
    </cfRule>
    <cfRule type="cellIs" dxfId="78" priority="107" stopIfTrue="1" operator="equal">
      <formula>"CW 3240-R7"</formula>
    </cfRule>
  </conditionalFormatting>
  <conditionalFormatting sqref="D49">
    <cfRule type="cellIs" dxfId="77" priority="103" stopIfTrue="1" operator="equal">
      <formula>"CW 2130-R11"</formula>
    </cfRule>
    <cfRule type="cellIs" dxfId="76" priority="104" stopIfTrue="1" operator="equal">
      <formula>"CW 3120-R2"</formula>
    </cfRule>
    <cfRule type="cellIs" dxfId="75" priority="105" stopIfTrue="1" operator="equal">
      <formula>"CW 3240-R7"</formula>
    </cfRule>
  </conditionalFormatting>
  <conditionalFormatting sqref="D51">
    <cfRule type="cellIs" dxfId="74" priority="100" stopIfTrue="1" operator="equal">
      <formula>"CW 2130-R11"</formula>
    </cfRule>
    <cfRule type="cellIs" dxfId="73" priority="101" stopIfTrue="1" operator="equal">
      <formula>"CW 3120-R2"</formula>
    </cfRule>
    <cfRule type="cellIs" dxfId="72" priority="102" stopIfTrue="1" operator="equal">
      <formula>"CW 3240-R7"</formula>
    </cfRule>
  </conditionalFormatting>
  <conditionalFormatting sqref="D50">
    <cfRule type="cellIs" dxfId="71" priority="97" stopIfTrue="1" operator="equal">
      <formula>"CW 2130-R11"</formula>
    </cfRule>
    <cfRule type="cellIs" dxfId="70" priority="98" stopIfTrue="1" operator="equal">
      <formula>"CW 3120-R2"</formula>
    </cfRule>
    <cfRule type="cellIs" dxfId="69" priority="99" stopIfTrue="1" operator="equal">
      <formula>"CW 3240-R7"</formula>
    </cfRule>
  </conditionalFormatting>
  <conditionalFormatting sqref="D46">
    <cfRule type="cellIs" dxfId="68" priority="94" stopIfTrue="1" operator="equal">
      <formula>"CW 2130-R11"</formula>
    </cfRule>
    <cfRule type="cellIs" dxfId="67" priority="95" stopIfTrue="1" operator="equal">
      <formula>"CW 3120-R2"</formula>
    </cfRule>
    <cfRule type="cellIs" dxfId="66" priority="96" stopIfTrue="1" operator="equal">
      <formula>"CW 3240-R7"</formula>
    </cfRule>
  </conditionalFormatting>
  <conditionalFormatting sqref="D47:D48">
    <cfRule type="cellIs" dxfId="65" priority="91" stopIfTrue="1" operator="equal">
      <formula>"CW 2130-R11"</formula>
    </cfRule>
    <cfRule type="cellIs" dxfId="64" priority="92" stopIfTrue="1" operator="equal">
      <formula>"CW 3120-R2"</formula>
    </cfRule>
    <cfRule type="cellIs" dxfId="63" priority="93" stopIfTrue="1" operator="equal">
      <formula>"CW 3240-R7"</formula>
    </cfRule>
  </conditionalFormatting>
  <conditionalFormatting sqref="D52">
    <cfRule type="cellIs" dxfId="62" priority="88" stopIfTrue="1" operator="equal">
      <formula>"CW 2130-R11"</formula>
    </cfRule>
    <cfRule type="cellIs" dxfId="61" priority="89" stopIfTrue="1" operator="equal">
      <formula>"CW 3120-R2"</formula>
    </cfRule>
    <cfRule type="cellIs" dxfId="60" priority="90" stopIfTrue="1" operator="equal">
      <formula>"CW 3240-R7"</formula>
    </cfRule>
  </conditionalFormatting>
  <conditionalFormatting sqref="D204">
    <cfRule type="cellIs" dxfId="59" priority="55" stopIfTrue="1" operator="equal">
      <formula>"CW 2130-R11"</formula>
    </cfRule>
    <cfRule type="cellIs" dxfId="58" priority="56" stopIfTrue="1" operator="equal">
      <formula>"CW 3120-R2"</formula>
    </cfRule>
    <cfRule type="cellIs" dxfId="57" priority="57" stopIfTrue="1" operator="equal">
      <formula>"CW 3240-R7"</formula>
    </cfRule>
  </conditionalFormatting>
  <conditionalFormatting sqref="D203">
    <cfRule type="cellIs" dxfId="56" priority="58" stopIfTrue="1" operator="equal">
      <formula>"CW 2130-R11"</formula>
    </cfRule>
    <cfRule type="cellIs" dxfId="55" priority="59" stopIfTrue="1" operator="equal">
      <formula>"CW 3120-R2"</formula>
    </cfRule>
    <cfRule type="cellIs" dxfId="54" priority="60" stopIfTrue="1" operator="equal">
      <formula>"CW 3240-R7"</formula>
    </cfRule>
  </conditionalFormatting>
  <conditionalFormatting sqref="D205">
    <cfRule type="cellIs" dxfId="53" priority="52" stopIfTrue="1" operator="equal">
      <formula>"CW 2130-R11"</formula>
    </cfRule>
    <cfRule type="cellIs" dxfId="52" priority="53" stopIfTrue="1" operator="equal">
      <formula>"CW 3120-R2"</formula>
    </cfRule>
    <cfRule type="cellIs" dxfId="51" priority="54" stopIfTrue="1" operator="equal">
      <formula>"CW 3240-R7"</formula>
    </cfRule>
  </conditionalFormatting>
  <conditionalFormatting sqref="D206">
    <cfRule type="cellIs" dxfId="50" priority="49" stopIfTrue="1" operator="equal">
      <formula>"CW 2130-R11"</formula>
    </cfRule>
    <cfRule type="cellIs" dxfId="49" priority="50" stopIfTrue="1" operator="equal">
      <formula>"CW 3120-R2"</formula>
    </cfRule>
    <cfRule type="cellIs" dxfId="48" priority="51" stopIfTrue="1" operator="equal">
      <formula>"CW 3240-R7"</formula>
    </cfRule>
  </conditionalFormatting>
  <conditionalFormatting sqref="D207">
    <cfRule type="cellIs" dxfId="47" priority="46" stopIfTrue="1" operator="equal">
      <formula>"CW 2130-R11"</formula>
    </cfRule>
    <cfRule type="cellIs" dxfId="46" priority="47" stopIfTrue="1" operator="equal">
      <formula>"CW 3120-R2"</formula>
    </cfRule>
    <cfRule type="cellIs" dxfId="45" priority="48" stopIfTrue="1" operator="equal">
      <formula>"CW 3240-R7"</formula>
    </cfRule>
  </conditionalFormatting>
  <conditionalFormatting sqref="D208">
    <cfRule type="cellIs" dxfId="44" priority="43" stopIfTrue="1" operator="equal">
      <formula>"CW 2130-R11"</formula>
    </cfRule>
    <cfRule type="cellIs" dxfId="43" priority="44" stopIfTrue="1" operator="equal">
      <formula>"CW 3120-R2"</formula>
    </cfRule>
    <cfRule type="cellIs" dxfId="42" priority="45" stopIfTrue="1" operator="equal">
      <formula>"CW 3240-R7"</formula>
    </cfRule>
  </conditionalFormatting>
  <conditionalFormatting sqref="D209">
    <cfRule type="cellIs" dxfId="41" priority="40" stopIfTrue="1" operator="equal">
      <formula>"CW 2130-R11"</formula>
    </cfRule>
    <cfRule type="cellIs" dxfId="40" priority="41" stopIfTrue="1" operator="equal">
      <formula>"CW 3120-R2"</formula>
    </cfRule>
    <cfRule type="cellIs" dxfId="39" priority="42" stopIfTrue="1" operator="equal">
      <formula>"CW 3240-R7"</formula>
    </cfRule>
  </conditionalFormatting>
  <conditionalFormatting sqref="D210">
    <cfRule type="cellIs" dxfId="38" priority="37" stopIfTrue="1" operator="equal">
      <formula>"CW 2130-R11"</formula>
    </cfRule>
    <cfRule type="cellIs" dxfId="37" priority="38" stopIfTrue="1" operator="equal">
      <formula>"CW 3120-R2"</formula>
    </cfRule>
    <cfRule type="cellIs" dxfId="36" priority="39" stopIfTrue="1" operator="equal">
      <formula>"CW 3240-R7"</formula>
    </cfRule>
  </conditionalFormatting>
  <conditionalFormatting sqref="D131">
    <cfRule type="cellIs" dxfId="35" priority="34" stopIfTrue="1" operator="equal">
      <formula>"CW 2130-R11"</formula>
    </cfRule>
    <cfRule type="cellIs" dxfId="34" priority="35" stopIfTrue="1" operator="equal">
      <formula>"CW 3120-R2"</formula>
    </cfRule>
    <cfRule type="cellIs" dxfId="33" priority="36" stopIfTrue="1" operator="equal">
      <formula>"CW 3240-R7"</formula>
    </cfRule>
  </conditionalFormatting>
  <conditionalFormatting sqref="D134">
    <cfRule type="cellIs" dxfId="32" priority="31" stopIfTrue="1" operator="equal">
      <formula>"CW 2130-R11"</formula>
    </cfRule>
    <cfRule type="cellIs" dxfId="31" priority="32" stopIfTrue="1" operator="equal">
      <formula>"CW 3120-R2"</formula>
    </cfRule>
    <cfRule type="cellIs" dxfId="30" priority="33" stopIfTrue="1" operator="equal">
      <formula>"CW 3240-R7"</formula>
    </cfRule>
  </conditionalFormatting>
  <conditionalFormatting sqref="D89">
    <cfRule type="cellIs" dxfId="29" priority="28" stopIfTrue="1" operator="equal">
      <formula>"CW 2130-R11"</formula>
    </cfRule>
    <cfRule type="cellIs" dxfId="28" priority="29" stopIfTrue="1" operator="equal">
      <formula>"CW 3120-R2"</formula>
    </cfRule>
    <cfRule type="cellIs" dxfId="27" priority="30" stopIfTrue="1" operator="equal">
      <formula>"CW 3240-R7"</formula>
    </cfRule>
  </conditionalFormatting>
  <conditionalFormatting sqref="D90">
    <cfRule type="cellIs" dxfId="26" priority="25" stopIfTrue="1" operator="equal">
      <formula>"CW 2130-R11"</formula>
    </cfRule>
    <cfRule type="cellIs" dxfId="25" priority="26" stopIfTrue="1" operator="equal">
      <formula>"CW 3120-R2"</formula>
    </cfRule>
    <cfRule type="cellIs" dxfId="24" priority="27" stopIfTrue="1" operator="equal">
      <formula>"CW 3240-R7"</formula>
    </cfRule>
  </conditionalFormatting>
  <conditionalFormatting sqref="D91">
    <cfRule type="cellIs" dxfId="23" priority="22" stopIfTrue="1" operator="equal">
      <formula>"CW 2130-R11"</formula>
    </cfRule>
    <cfRule type="cellIs" dxfId="22" priority="23" stopIfTrue="1" operator="equal">
      <formula>"CW 3120-R2"</formula>
    </cfRule>
    <cfRule type="cellIs" dxfId="21" priority="24" stopIfTrue="1" operator="equal">
      <formula>"CW 3240-R7"</formula>
    </cfRule>
  </conditionalFormatting>
  <conditionalFormatting sqref="D92">
    <cfRule type="cellIs" dxfId="20" priority="19" stopIfTrue="1" operator="equal">
      <formula>"CW 2130-R11"</formula>
    </cfRule>
    <cfRule type="cellIs" dxfId="19" priority="20" stopIfTrue="1" operator="equal">
      <formula>"CW 3120-R2"</formula>
    </cfRule>
    <cfRule type="cellIs" dxfId="18" priority="21" stopIfTrue="1" operator="equal">
      <formula>"CW 3240-R7"</formula>
    </cfRule>
  </conditionalFormatting>
  <conditionalFormatting sqref="D93">
    <cfRule type="cellIs" dxfId="17" priority="16" stopIfTrue="1" operator="equal">
      <formula>"CW 2130-R11"</formula>
    </cfRule>
    <cfRule type="cellIs" dxfId="16" priority="17" stopIfTrue="1" operator="equal">
      <formula>"CW 3120-R2"</formula>
    </cfRule>
    <cfRule type="cellIs" dxfId="15" priority="18" stopIfTrue="1" operator="equal">
      <formula>"CW 3240-R7"</formula>
    </cfRule>
  </conditionalFormatting>
  <conditionalFormatting sqref="D94">
    <cfRule type="cellIs" dxfId="14" priority="13" stopIfTrue="1" operator="equal">
      <formula>"CW 2130-R11"</formula>
    </cfRule>
    <cfRule type="cellIs" dxfId="13" priority="14" stopIfTrue="1" operator="equal">
      <formula>"CW 3120-R2"</formula>
    </cfRule>
    <cfRule type="cellIs" dxfId="12" priority="15" stopIfTrue="1" operator="equal">
      <formula>"CW 3240-R7"</formula>
    </cfRule>
  </conditionalFormatting>
  <conditionalFormatting sqref="D95">
    <cfRule type="cellIs" dxfId="11" priority="10" stopIfTrue="1" operator="equal">
      <formula>"CW 2130-R11"</formula>
    </cfRule>
    <cfRule type="cellIs" dxfId="10" priority="11" stopIfTrue="1" operator="equal">
      <formula>"CW 3120-R2"</formula>
    </cfRule>
    <cfRule type="cellIs" dxfId="9" priority="12" stopIfTrue="1" operator="equal">
      <formula>"CW 3240-R7"</formula>
    </cfRule>
  </conditionalFormatting>
  <conditionalFormatting sqref="D96">
    <cfRule type="cellIs" dxfId="8" priority="7" stopIfTrue="1" operator="equal">
      <formula>"CW 2130-R11"</formula>
    </cfRule>
    <cfRule type="cellIs" dxfId="7" priority="8" stopIfTrue="1" operator="equal">
      <formula>"CW 3120-R2"</formula>
    </cfRule>
    <cfRule type="cellIs" dxfId="6" priority="9" stopIfTrue="1" operator="equal">
      <formula>"CW 3240-R7"</formula>
    </cfRule>
  </conditionalFormatting>
  <conditionalFormatting sqref="D97">
    <cfRule type="cellIs" dxfId="5" priority="4" stopIfTrue="1" operator="equal">
      <formula>"CW 2130-R11"</formula>
    </cfRule>
    <cfRule type="cellIs" dxfId="4" priority="5" stopIfTrue="1" operator="equal">
      <formula>"CW 3120-R2"</formula>
    </cfRule>
    <cfRule type="cellIs" dxfId="3" priority="6" stopIfTrue="1" operator="equal">
      <formula>"CW 3240-R7"</formula>
    </cfRule>
  </conditionalFormatting>
  <conditionalFormatting sqref="D98">
    <cfRule type="cellIs" dxfId="2" priority="1" stopIfTrue="1" operator="equal">
      <formula>"CW 2130-R11"</formula>
    </cfRule>
    <cfRule type="cellIs" dxfId="1" priority="2" stopIfTrue="1" operator="equal">
      <formula>"CW 3120-R2"</formula>
    </cfRule>
    <cfRule type="cellIs" dxfId="0" priority="3" stopIfTrue="1" operator="equal">
      <formula>"CW 3240-R7"</formula>
    </cfRule>
  </conditionalFormatting>
  <dataValidations count="4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213" xr:uid="{00000000-0002-0000-0200-000000000000}">
      <formula1>IF(AND(G213&gt;=0.01,G213&lt;=G225*0.05),ROUND(G213,2),0.01)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130:G131 G14:G15 G17:G18 G20 G22 G24 G59:G61 G57 G39:G40 G136:G140 G197:G198 G100 G103:G104 G143:G145 G110:G112 G115 G117:G118 G121:G125 G51:G52 G9:G12 G150 G152 G157 G154 G159 G162:G163 G165:G167 G169 G172:G173 G175:G176 G179:G180 G182:G184 G186 G189:G190 G192:G193 G75:G83 G202:G210 G71:G73 G64:G69 G35:G37 G127:G128 G106:G107 G55 G27:G28 G30:G33 G48 G42:G45 G133:G134 G86:G87 G98 G95 G89 G91 G93" xr:uid="{A955FFEE-06D8-402E-9F73-288979B71934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13 G16 G19 G23 G26 G34 G38 G41 G58 G185 G74 G70 G102 G105 G108:G109 G113:G114 G116 G119:G120 G135 G142 G149 G151 G153 G161 G164 G168 G178 G181 G63 G84:G85 G53:G54 G56 G29 G49 G46:G47 G90 G92 G94 G96:G97" xr:uid="{E421B067-63F9-4D2D-A509-8154A14936F0}">
      <formula1>"isblank(G3)"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32" xr:uid="{29B994FA-8BCB-4F53-84F8-29E0DF5B2D8E}">
      <formula1>0</formula1>
    </dataValidation>
  </dataValidations>
  <pageMargins left="0.51181102362204722" right="0.51181102362204722" top="0.74803149606299213" bottom="0.74803149606299213" header="0.23622047244094491" footer="0.23622047244094491"/>
  <pageSetup scale="76" fitToHeight="0" orientation="portrait" r:id="rId1"/>
  <headerFooter alignWithMargins="0">
    <oddHeader>&amp;L&amp;10The City of Winnipeg
Tender No. 9-2021 
&amp;R&amp;10Bid Submission
&amp;P of &amp;N</oddHeader>
    <oddFooter xml:space="preserve">&amp;R                   </oddFooter>
  </headerFooter>
  <rowBreaks count="12" manualBreakCount="12">
    <brk id="28" min="1" max="7" man="1"/>
    <brk id="48" min="1" max="7" man="1"/>
    <brk id="69" min="1" max="7" man="1"/>
    <brk id="91" min="1" max="7" man="1"/>
    <brk id="112" min="1" max="7" man="1"/>
    <brk id="134" min="1" max="7" man="1"/>
    <brk id="146" min="1" max="7" man="1"/>
    <brk id="190" min="1" max="7" man="1"/>
    <brk id="194" min="1" max="7" man="1"/>
    <brk id="199" min="1" max="7" man="1"/>
    <brk id="211" min="1" max="7" man="1"/>
    <brk id="214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-(2 Part w cond funds)</vt:lpstr>
      <vt:lpstr>'FORM B -(2 Part w cond funds)'!Print_Area</vt:lpstr>
      <vt:lpstr>'FORM B -(2 Part w cond funds)'!Print_Titles</vt:lpstr>
      <vt:lpstr>'FORM B -(2 Part w cond funds)'!XEVERYTHING</vt:lpstr>
      <vt:lpstr>'FORM B -(2 Part w cond funds)'!XITEMS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Reviewed by C. Humbert
6-Apr-2021
File Size = 40.3 KB</dc:description>
  <cp:lastModifiedBy>Windows User</cp:lastModifiedBy>
  <cp:lastPrinted>2021-04-06T17:44:02Z</cp:lastPrinted>
  <dcterms:created xsi:type="dcterms:W3CDTF">1999-03-31T15:44:33Z</dcterms:created>
  <dcterms:modified xsi:type="dcterms:W3CDTF">2021-04-06T17:45:39Z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