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58"/>
  <workbookPr defaultThemeVersion="124226"/>
  <mc:AlternateContent xmlns:mc="http://schemas.openxmlformats.org/markup-compatibility/2006">
    <mc:Choice Requires="x15">
      <x15ac:absPath xmlns:x15ac="http://schemas.microsoft.com/office/spreadsheetml/2010/11/ac" url="O:\engineer\ProjectAdmin\Bid Opp Prep\2022\Checked\737-2021\"/>
    </mc:Choice>
  </mc:AlternateContent>
  <xr:revisionPtr revIDLastSave="0" documentId="13_ncr:1_{1F4D58E8-1982-4C77-890E-4DE5E60C1AE5}" xr6:coauthVersionLast="36" xr6:coauthVersionMax="47" xr10:uidLastSave="{00000000-0000-0000-0000-000000000000}"/>
  <bookViews>
    <workbookView xWindow="0" yWindow="0" windowWidth="20490" windowHeight="6945" xr2:uid="{FED0D9CF-CDD1-452F-9F76-DE76D8366E83}"/>
  </bookViews>
  <sheets>
    <sheet name="Form B - Prices" sheetId="16" r:id="rId1"/>
  </sheets>
  <definedNames>
    <definedName name="_12TENDER_SUBMISSI">#REF!</definedName>
    <definedName name="_1PAGE_1_OF_13" localSheetId="0">'Form B - Prices'!#REF!</definedName>
    <definedName name="_4PAGE_1_OF_13">#REF!</definedName>
    <definedName name="_5TENDER_NO._181" localSheetId="0">'Form B - Prices'!#REF!</definedName>
    <definedName name="_8TENDER_NO._181">#REF!</definedName>
    <definedName name="_9TENDER_SUBMISSI" localSheetId="0">'Form B - Prices'!#REF!</definedName>
    <definedName name="ColumnTypes">{10;11;12;13;14;15;16;17;18;19;20;21;22;0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;1}</definedName>
    <definedName name="HEADER" localSheetId="0">'Form B - Prices'!#REF!</definedName>
    <definedName name="HEADER">#REF!</definedName>
    <definedName name="_xlnm.Print_Area" localSheetId="0">'Form B - Prices'!$B$6:$H$163</definedName>
    <definedName name="_xlnm.Print_Titles" localSheetId="0">'Form B - Prices'!$1:$5</definedName>
    <definedName name="_xlnm.Print_Titles">#REF!</definedName>
    <definedName name="TEMP" localSheetId="0">'Form B - Prices'!#REF!</definedName>
    <definedName name="TEMP">#REF!</definedName>
    <definedName name="TESTHEAD" localSheetId="0">'Form B - Prices'!#REF!</definedName>
    <definedName name="TESTHEAD">#REF!</definedName>
    <definedName name="XEVERYTHING" localSheetId="0">'Form B - Prices'!$B$1:$H$141</definedName>
    <definedName name="XEVERYTHING">#REF!</definedName>
    <definedName name="XITEMS" localSheetId="0">'Form B - Prices'!$B$7:$H$141</definedName>
    <definedName name="XITEMS">#REF!</definedName>
  </definedNames>
  <calcPr calcId="191029" fullPrecision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52" i="16" l="1"/>
  <c r="H69" i="16" l="1"/>
  <c r="H18" i="16"/>
  <c r="H40" i="16" l="1"/>
  <c r="H135" i="16" l="1"/>
  <c r="H61" i="16"/>
  <c r="F58" i="16"/>
  <c r="H55" i="16"/>
  <c r="H71" i="16"/>
  <c r="H68" i="16"/>
  <c r="H149" i="16"/>
  <c r="B150" i="16" l="1"/>
  <c r="B139" i="16"/>
  <c r="H142" i="16" l="1"/>
  <c r="H148" i="16"/>
  <c r="H147" i="16"/>
  <c r="H146" i="16"/>
  <c r="H145" i="16"/>
  <c r="H144" i="16"/>
  <c r="H143" i="16"/>
  <c r="H134" i="16"/>
  <c r="H120" i="16"/>
  <c r="H117" i="16"/>
  <c r="H33" i="16"/>
  <c r="H150" i="16" l="1"/>
  <c r="H72" i="16"/>
  <c r="H132" i="16" l="1"/>
  <c r="H34" i="16" l="1"/>
  <c r="C161" i="16" l="1"/>
  <c r="B161" i="16"/>
  <c r="C159" i="16"/>
  <c r="B159" i="16"/>
  <c r="B158" i="16"/>
  <c r="C156" i="16"/>
  <c r="B156" i="16"/>
  <c r="B155" i="16"/>
  <c r="C153" i="16"/>
  <c r="C150" i="16"/>
  <c r="C139" i="16"/>
  <c r="H138" i="16"/>
  <c r="H137" i="16"/>
  <c r="H131" i="16"/>
  <c r="H130" i="16"/>
  <c r="H129" i="16"/>
  <c r="H128" i="16"/>
  <c r="H127" i="16"/>
  <c r="H126" i="16"/>
  <c r="H125" i="16"/>
  <c r="H124" i="16"/>
  <c r="H122" i="16"/>
  <c r="H119" i="16"/>
  <c r="H116" i="16"/>
  <c r="H115" i="16"/>
  <c r="H114" i="16"/>
  <c r="H113" i="16"/>
  <c r="H112" i="16"/>
  <c r="H110" i="16"/>
  <c r="H109" i="16"/>
  <c r="H107" i="16"/>
  <c r="H105" i="16"/>
  <c r="H102" i="16"/>
  <c r="H99" i="16"/>
  <c r="H98" i="16"/>
  <c r="H96" i="16"/>
  <c r="H95" i="16"/>
  <c r="H92" i="16"/>
  <c r="H90" i="16"/>
  <c r="H89" i="16"/>
  <c r="H88" i="16"/>
  <c r="H87" i="16"/>
  <c r="H85" i="16"/>
  <c r="H83" i="16"/>
  <c r="H80" i="16"/>
  <c r="H79" i="16"/>
  <c r="H78" i="16"/>
  <c r="H77" i="16"/>
  <c r="H76" i="16"/>
  <c r="H75" i="16"/>
  <c r="H66" i="16"/>
  <c r="H65" i="16"/>
  <c r="H64" i="16"/>
  <c r="H63" i="16"/>
  <c r="H60" i="16"/>
  <c r="H58" i="16"/>
  <c r="H57" i="16"/>
  <c r="H56" i="16"/>
  <c r="H54" i="16"/>
  <c r="H52" i="16"/>
  <c r="H51" i="16"/>
  <c r="H49" i="16"/>
  <c r="H48" i="16"/>
  <c r="H47" i="16"/>
  <c r="H45" i="16"/>
  <c r="H44" i="16"/>
  <c r="H42" i="16"/>
  <c r="H41" i="16"/>
  <c r="H39" i="16"/>
  <c r="H38" i="16"/>
  <c r="H37" i="16"/>
  <c r="H36" i="16"/>
  <c r="H26" i="16"/>
  <c r="H31" i="16"/>
  <c r="H30" i="16"/>
  <c r="H29" i="16"/>
  <c r="H28" i="16"/>
  <c r="H24" i="16"/>
  <c r="H23" i="16"/>
  <c r="H20" i="16"/>
  <c r="H16" i="16"/>
  <c r="H15" i="16"/>
  <c r="H14" i="16"/>
  <c r="H12" i="16"/>
  <c r="H10" i="16"/>
  <c r="H9" i="16"/>
  <c r="H139" i="16" l="1"/>
  <c r="H156" i="16" s="1"/>
  <c r="H159" i="16"/>
  <c r="H160" i="16" l="1"/>
  <c r="H157" i="16"/>
  <c r="H153" i="16" l="1"/>
  <c r="H161" i="16" s="1"/>
  <c r="G162" i="16" s="1"/>
</calcChain>
</file>

<file path=xl/sharedStrings.xml><?xml version="1.0" encoding="utf-8"?>
<sst xmlns="http://schemas.openxmlformats.org/spreadsheetml/2006/main" count="627" uniqueCount="388">
  <si>
    <t>FORM B: PRICES</t>
  </si>
  <si>
    <t>UNIT PRICES</t>
  </si>
  <si>
    <t/>
  </si>
  <si>
    <t>ITEM</t>
  </si>
  <si>
    <t>DESCRIPTION</t>
  </si>
  <si>
    <t>SPEC.</t>
  </si>
  <si>
    <t>UNIT</t>
  </si>
  <si>
    <t>APPROX.</t>
  </si>
  <si>
    <t>UNIT PRICE</t>
  </si>
  <si>
    <t>AMOUNT</t>
  </si>
  <si>
    <t>REF.</t>
  </si>
  <si>
    <t>QUANTITY</t>
  </si>
  <si>
    <t>A</t>
  </si>
  <si>
    <t>B</t>
  </si>
  <si>
    <t>C</t>
  </si>
  <si>
    <t>Subtotal:</t>
  </si>
  <si>
    <t>SUMMARY</t>
  </si>
  <si>
    <t>EARTH AND BASE WORKS</t>
  </si>
  <si>
    <t>JOINT AND CRACK SEALING</t>
  </si>
  <si>
    <t>ASSOCIATED DRAINAGE AND UNDERGROUND WORKS</t>
  </si>
  <si>
    <t>ADJUSTMENTS</t>
  </si>
  <si>
    <t>LANDSCAPING</t>
  </si>
  <si>
    <t>CODE</t>
  </si>
  <si>
    <t xml:space="preserve"> (total price) PART 1</t>
  </si>
  <si>
    <t xml:space="preserve"> (total price) PART 2</t>
  </si>
  <si>
    <r>
      <t xml:space="preserve">PART 1      </t>
    </r>
    <r>
      <rPr>
        <b/>
        <i/>
        <sz val="16"/>
        <rFont val="Arial"/>
        <family val="2"/>
      </rPr>
      <t>CITY FUNDED WORK</t>
    </r>
  </si>
  <si>
    <t xml:space="preserve">TOTAL BID PRICE (GST extra)                                                                              (in figures)                                             </t>
  </si>
  <si>
    <t>m³</t>
  </si>
  <si>
    <t>A.2</t>
  </si>
  <si>
    <t>m²</t>
  </si>
  <si>
    <t>i)</t>
  </si>
  <si>
    <t>tonne</t>
  </si>
  <si>
    <t>A010</t>
  </si>
  <si>
    <t>Supplying and Placing Base Course Material</t>
  </si>
  <si>
    <t>A012</t>
  </si>
  <si>
    <t>Grading of Boulevards</t>
  </si>
  <si>
    <t>each</t>
  </si>
  <si>
    <t>ii)</t>
  </si>
  <si>
    <t>B094</t>
  </si>
  <si>
    <t>Drilled Dowels</t>
  </si>
  <si>
    <t>B095</t>
  </si>
  <si>
    <t>19.1 mm Diameter</t>
  </si>
  <si>
    <t>B097</t>
  </si>
  <si>
    <t>Drilled Tie Bars</t>
  </si>
  <si>
    <t>B098</t>
  </si>
  <si>
    <t>20 M Deformed Tie Bar</t>
  </si>
  <si>
    <t>B099</t>
  </si>
  <si>
    <t>25 M Deformed Tie Bar</t>
  </si>
  <si>
    <t>m</t>
  </si>
  <si>
    <t>iii)</t>
  </si>
  <si>
    <t>Concrete Curb Renewal</t>
  </si>
  <si>
    <t>D006</t>
  </si>
  <si>
    <t xml:space="preserve">Reflective Crack Maintenance </t>
  </si>
  <si>
    <t>F001</t>
  </si>
  <si>
    <t>F003</t>
  </si>
  <si>
    <t>F005</t>
  </si>
  <si>
    <t>F007</t>
  </si>
  <si>
    <t>iv)</t>
  </si>
  <si>
    <t>G001</t>
  </si>
  <si>
    <t>Sodding</t>
  </si>
  <si>
    <t>G003</t>
  </si>
  <si>
    <t>B001</t>
  </si>
  <si>
    <t>Pavement Removal</t>
  </si>
  <si>
    <t>B002</t>
  </si>
  <si>
    <t>Concrete Pavement</t>
  </si>
  <si>
    <t>Tie-ins and Approaches</t>
  </si>
  <si>
    <t>F002</t>
  </si>
  <si>
    <t>vert. m</t>
  </si>
  <si>
    <t>F009</t>
  </si>
  <si>
    <t>F011</t>
  </si>
  <si>
    <t>E023</t>
  </si>
  <si>
    <t>Replacing Existing Risers</t>
  </si>
  <si>
    <t>F002A</t>
  </si>
  <si>
    <t>Adjustment of Valve Boxes</t>
  </si>
  <si>
    <t>Adjustment of Curb Stop Boxes</t>
  </si>
  <si>
    <t>A003</t>
  </si>
  <si>
    <t>Excavation</t>
  </si>
  <si>
    <t>A004</t>
  </si>
  <si>
    <t>Sub-Grade Compaction</t>
  </si>
  <si>
    <t>A007</t>
  </si>
  <si>
    <t>A.3</t>
  </si>
  <si>
    <t>A.4</t>
  </si>
  <si>
    <t>A.5</t>
  </si>
  <si>
    <t>A022</t>
  </si>
  <si>
    <t>A.6</t>
  </si>
  <si>
    <t>A.7</t>
  </si>
  <si>
    <t>Supply and Install Geogrid</t>
  </si>
  <si>
    <t>A.8</t>
  </si>
  <si>
    <t>A.9</t>
  </si>
  <si>
    <t>A.10</t>
  </si>
  <si>
    <t>A.11</t>
  </si>
  <si>
    <t xml:space="preserve">CW 3235-R9  </t>
  </si>
  <si>
    <t>100 mm Sidewalk</t>
  </si>
  <si>
    <t>a)</t>
  </si>
  <si>
    <t>b)</t>
  </si>
  <si>
    <t>c)</t>
  </si>
  <si>
    <t>B154rl</t>
  </si>
  <si>
    <t>A.12</t>
  </si>
  <si>
    <t>SD-203B</t>
  </si>
  <si>
    <t>Curb Ramp (8-12 mm reveal ht, Monolithic)</t>
  </si>
  <si>
    <t>SD-229C,D</t>
  </si>
  <si>
    <t>B200</t>
  </si>
  <si>
    <t>A.13</t>
  </si>
  <si>
    <t>Planing of Pavement</t>
  </si>
  <si>
    <t>B201</t>
  </si>
  <si>
    <t>B219</t>
  </si>
  <si>
    <t>A.14</t>
  </si>
  <si>
    <t>Detectable Warning Surface Tiles</t>
  </si>
  <si>
    <t>A.15</t>
  </si>
  <si>
    <t>A.16</t>
  </si>
  <si>
    <t>A.17</t>
  </si>
  <si>
    <t>Type IA</t>
  </si>
  <si>
    <t>A.18</t>
  </si>
  <si>
    <t>CW 3250-R7</t>
  </si>
  <si>
    <t>E003</t>
  </si>
  <si>
    <t>A.19</t>
  </si>
  <si>
    <t xml:space="preserve">Catch Basin  </t>
  </si>
  <si>
    <t>CW 2130-R12</t>
  </si>
  <si>
    <t>SD-024, 1800 mm deep</t>
  </si>
  <si>
    <t>A.20</t>
  </si>
  <si>
    <t>250 mm, PVC</t>
  </si>
  <si>
    <t>A.21</t>
  </si>
  <si>
    <t>A.22</t>
  </si>
  <si>
    <t>A.23</t>
  </si>
  <si>
    <t>A.24</t>
  </si>
  <si>
    <t>A.25</t>
  </si>
  <si>
    <t>A.26</t>
  </si>
  <si>
    <t>A.27</t>
  </si>
  <si>
    <t>Pre-cast Concrete Risers</t>
  </si>
  <si>
    <t>A.28</t>
  </si>
  <si>
    <t>51 mm</t>
  </si>
  <si>
    <t>A.29</t>
  </si>
  <si>
    <t>A.30</t>
  </si>
  <si>
    <t>A.31</t>
  </si>
  <si>
    <t>A.32</t>
  </si>
  <si>
    <t>CW 3510-R9</t>
  </si>
  <si>
    <t xml:space="preserve"> width &gt; or = 600 mm</t>
  </si>
  <si>
    <t>B100r</t>
  </si>
  <si>
    <t>Miscellaneous Concrete Slab Removal</t>
  </si>
  <si>
    <t>B104r</t>
  </si>
  <si>
    <t>E006</t>
  </si>
  <si>
    <t xml:space="preserve">Catch Pit </t>
  </si>
  <si>
    <t>E007</t>
  </si>
  <si>
    <t>SD-023</t>
  </si>
  <si>
    <t>E012</t>
  </si>
  <si>
    <t>Drainage Connection Pipe</t>
  </si>
  <si>
    <t xml:space="preserve">250 mm </t>
  </si>
  <si>
    <t>76 mm</t>
  </si>
  <si>
    <t>A.1</t>
  </si>
  <si>
    <t>B003</t>
  </si>
  <si>
    <t>Asphalt Pavement</t>
  </si>
  <si>
    <t xml:space="preserve">CW 3230-R8
</t>
  </si>
  <si>
    <t>B096</t>
  </si>
  <si>
    <t>28.6 mm Diameter</t>
  </si>
  <si>
    <t>B097A</t>
  </si>
  <si>
    <t>15 M Deformed Tie Bar</t>
  </si>
  <si>
    <t>B101r</t>
  </si>
  <si>
    <t>Median Slab</t>
  </si>
  <si>
    <t>Bullnose</t>
  </si>
  <si>
    <t>B184rlA</t>
  </si>
  <si>
    <t>B190</t>
  </si>
  <si>
    <t xml:space="preserve">Construction of Asphaltic Concrete Overlay </t>
  </si>
  <si>
    <t>B193</t>
  </si>
  <si>
    <t>B194</t>
  </si>
  <si>
    <t>B195</t>
  </si>
  <si>
    <t>CW 3326-R3</t>
  </si>
  <si>
    <t>SD-227A</t>
  </si>
  <si>
    <t>SD-227C</t>
  </si>
  <si>
    <t>SD-025, 1800 mm deep</t>
  </si>
  <si>
    <t>A.33</t>
  </si>
  <si>
    <t>A.34</t>
  </si>
  <si>
    <t>E032</t>
  </si>
  <si>
    <t>A.35</t>
  </si>
  <si>
    <t>Connecting to Existing Manhole</t>
  </si>
  <si>
    <t>E033</t>
  </si>
  <si>
    <t>250 mm Catch Basin Lead</t>
  </si>
  <si>
    <t>A.36</t>
  </si>
  <si>
    <t>A.37</t>
  </si>
  <si>
    <t>E047</t>
  </si>
  <si>
    <t>A.38</t>
  </si>
  <si>
    <t>Removal of Existing Catch Pit</t>
  </si>
  <si>
    <t>A.39</t>
  </si>
  <si>
    <t>A.40</t>
  </si>
  <si>
    <t>A.41</t>
  </si>
  <si>
    <t>A.42</t>
  </si>
  <si>
    <t>A.44</t>
  </si>
  <si>
    <t>A.45</t>
  </si>
  <si>
    <t>A.46</t>
  </si>
  <si>
    <t>F004</t>
  </si>
  <si>
    <t>38 mm</t>
  </si>
  <si>
    <t>F006</t>
  </si>
  <si>
    <t>64 mm</t>
  </si>
  <si>
    <t>A.47</t>
  </si>
  <si>
    <t>A.48</t>
  </si>
  <si>
    <t>A.49</t>
  </si>
  <si>
    <t>A.50</t>
  </si>
  <si>
    <t>A.51</t>
  </si>
  <si>
    <t>A.52</t>
  </si>
  <si>
    <t>A.53</t>
  </si>
  <si>
    <t>A.54</t>
  </si>
  <si>
    <t>A.55</t>
  </si>
  <si>
    <t>CW 2110-R11</t>
  </si>
  <si>
    <t>E017</t>
  </si>
  <si>
    <t>Sewer Repair - Up to 3.0 Meters Long</t>
  </si>
  <si>
    <t>E017E</t>
  </si>
  <si>
    <t>E017F</t>
  </si>
  <si>
    <t>E022A</t>
  </si>
  <si>
    <t>Sewer Inspection ( following repair)</t>
  </si>
  <si>
    <t>E022D</t>
  </si>
  <si>
    <t>B.3</t>
  </si>
  <si>
    <t>B.2</t>
  </si>
  <si>
    <t>B.1</t>
  </si>
  <si>
    <t>per span</t>
  </si>
  <si>
    <t>B093A</t>
  </si>
  <si>
    <t>Partial Depth Planing of Existing Joints</t>
  </si>
  <si>
    <t>B093B</t>
  </si>
  <si>
    <t>Asphalt Patching of Partial Depth Joints</t>
  </si>
  <si>
    <t>B114rl</t>
  </si>
  <si>
    <t xml:space="preserve">Miscellaneous Concrete Slab Renewal </t>
  </si>
  <si>
    <t>B118rl</t>
  </si>
  <si>
    <t>SD-228A</t>
  </si>
  <si>
    <t>B119rl</t>
  </si>
  <si>
    <t>Less than 5 sq.m.</t>
  </si>
  <si>
    <t>B120rl</t>
  </si>
  <si>
    <t>5 sq.m. to 20 sq.m.</t>
  </si>
  <si>
    <t>B126r</t>
  </si>
  <si>
    <t>Concrete Curb Removal</t>
  </si>
  <si>
    <t xml:space="preserve">CW 3240-R10 </t>
  </si>
  <si>
    <t>B135i</t>
  </si>
  <si>
    <t>Concrete Curb Installation</t>
  </si>
  <si>
    <t>Modified Barrier (150 mm reveal ht, Dowelled)</t>
  </si>
  <si>
    <t>B191</t>
  </si>
  <si>
    <t>Main Line Paving</t>
  </si>
  <si>
    <t xml:space="preserve">CW 3450-R6 </t>
  </si>
  <si>
    <t>1 - 50 mm Depth (Asphalt)</t>
  </si>
  <si>
    <t>B202</t>
  </si>
  <si>
    <t>50 - 100 mm Depth (Asphalt)</t>
  </si>
  <si>
    <t>Frames &amp; Covers</t>
  </si>
  <si>
    <t>E028</t>
  </si>
  <si>
    <t xml:space="preserve">AP-011 - Barrier Curb and Gutter Frame </t>
  </si>
  <si>
    <t>E029</t>
  </si>
  <si>
    <t xml:space="preserve">AP-012 - Barrier Curb and Gutter Cover </t>
  </si>
  <si>
    <t>Adjustment of Manholes/Catch Basins Frames</t>
  </si>
  <si>
    <t>CW 3210-R8</t>
  </si>
  <si>
    <t>Lifter Rings (AP-010)</t>
  </si>
  <si>
    <t>B.4</t>
  </si>
  <si>
    <t>B.5</t>
  </si>
  <si>
    <t>B.6</t>
  </si>
  <si>
    <t>B.7</t>
  </si>
  <si>
    <t>B.8</t>
  </si>
  <si>
    <t>B121rl</t>
  </si>
  <si>
    <t>Greater than 20 sq.m.</t>
  </si>
  <si>
    <t>SD-205,
SD-206A</t>
  </si>
  <si>
    <t>Less than 3 m</t>
  </si>
  <si>
    <t>E004A</t>
  </si>
  <si>
    <t>E020</t>
  </si>
  <si>
    <t xml:space="preserve">Sewer Repair - In Addition to First 3.0 Meters </t>
  </si>
  <si>
    <t>ROADWORKS - REMOVALS/RENEWALS</t>
  </si>
  <si>
    <t>MOBILIZATION /DEMOLIBIZATION</t>
  </si>
  <si>
    <t>L. sum</t>
  </si>
  <si>
    <t>Total:</t>
  </si>
  <si>
    <t>I001</t>
  </si>
  <si>
    <t>Mobilization/Demobilization</t>
  </si>
  <si>
    <t>CW 3110-R21</t>
  </si>
  <si>
    <t>Supplying and Placing Sub-base Material</t>
  </si>
  <si>
    <t>A007A1</t>
  </si>
  <si>
    <t>50 mm Granular A Limestone</t>
  </si>
  <si>
    <t>A010A1</t>
  </si>
  <si>
    <t>Base Course Material - Granular A Limestone</t>
  </si>
  <si>
    <t>A014</t>
  </si>
  <si>
    <t>Boulevard Excavation</t>
  </si>
  <si>
    <t>Geotextile Fabric</t>
  </si>
  <si>
    <t>CW 3130-R5</t>
  </si>
  <si>
    <t>A022A4</t>
  </si>
  <si>
    <t>CW 3135-R2</t>
  </si>
  <si>
    <t>A022A5</t>
  </si>
  <si>
    <t>Class A Geogrid</t>
  </si>
  <si>
    <t>B004</t>
  </si>
  <si>
    <t>Slab Replacement</t>
  </si>
  <si>
    <t>230 mm Concrete Pavement (Reinforced)</t>
  </si>
  <si>
    <t>B011</t>
  </si>
  <si>
    <t>200 mm Concrete Pavement (Reinforced)</t>
  </si>
  <si>
    <t>B017</t>
  </si>
  <si>
    <t>Partial Slab Patches</t>
  </si>
  <si>
    <t>B026</t>
  </si>
  <si>
    <t>200 mm Concrete Pavement (Type A)</t>
  </si>
  <si>
    <t>B027</t>
  </si>
  <si>
    <t>200 mm Concrete Pavement (Type B)</t>
  </si>
  <si>
    <t>B028</t>
  </si>
  <si>
    <t>200 mm Concrete Pavement (Type C)</t>
  </si>
  <si>
    <t>B029</t>
  </si>
  <si>
    <t>200 mm Concrete Pavement (Type D)</t>
  </si>
  <si>
    <t>B034-24</t>
  </si>
  <si>
    <t>Slab Replacement - Early Opening (24 hour)</t>
  </si>
  <si>
    <t>B038-24</t>
  </si>
  <si>
    <t>B041-24</t>
  </si>
  <si>
    <t>B047-24</t>
  </si>
  <si>
    <t>Partial Slab Patches - Early Opening (24 hour)</t>
  </si>
  <si>
    <t>B056-24</t>
  </si>
  <si>
    <t>B057-24</t>
  </si>
  <si>
    <t>B058-24</t>
  </si>
  <si>
    <t>B059-24</t>
  </si>
  <si>
    <t>B107i</t>
  </si>
  <si>
    <t xml:space="preserve">Miscellaneous Concrete Slab Installation </t>
  </si>
  <si>
    <t>B108i</t>
  </si>
  <si>
    <t>B111i</t>
  </si>
  <si>
    <t>B114C</t>
  </si>
  <si>
    <t>B114E</t>
  </si>
  <si>
    <t>Paving Stone Indicator Surfaces</t>
  </si>
  <si>
    <t>B115rl</t>
  </si>
  <si>
    <t>B122rl</t>
  </si>
  <si>
    <t>B125A</t>
  </si>
  <si>
    <t>Removal of Precast Sidewalk Blocks</t>
  </si>
  <si>
    <t>B127rA</t>
  </si>
  <si>
    <t>Barrier Integral</t>
  </si>
  <si>
    <t>Barrier (150 mm reveal ht, Dowelled)</t>
  </si>
  <si>
    <t>SD-223A</t>
  </si>
  <si>
    <t>B153B</t>
  </si>
  <si>
    <t>Splash Strip (150 mm reveal ht, Monolithic Barrier Curb,  750 mm width)</t>
  </si>
  <si>
    <t>B155rlA</t>
  </si>
  <si>
    <t>3 m to 30 m</t>
  </si>
  <si>
    <t xml:space="preserve">c) </t>
  </si>
  <si>
    <t>Greater than 30 m</t>
  </si>
  <si>
    <t>B167rlA</t>
  </si>
  <si>
    <t>B168rlB</t>
  </si>
  <si>
    <t>CW 3410-R12</t>
  </si>
  <si>
    <t>B206</t>
  </si>
  <si>
    <t>Pavement Repair Fabric</t>
  </si>
  <si>
    <t>E005A</t>
  </si>
  <si>
    <t>E020E</t>
  </si>
  <si>
    <t>250 mm</t>
  </si>
  <si>
    <t>E020F</t>
  </si>
  <si>
    <t>CW 2145-R4</t>
  </si>
  <si>
    <t>F015</t>
  </si>
  <si>
    <t>Adjustment of Curb and Gutter Frames</t>
  </si>
  <si>
    <t>F019</t>
  </si>
  <si>
    <t>Relocating Existing Hydrant - Type A</t>
  </si>
  <si>
    <t>G005</t>
  </si>
  <si>
    <t>Salt Tolerant Grass Seeding</t>
  </si>
  <si>
    <t>Class 2 Backfill</t>
  </si>
  <si>
    <t>Abandoning Existing Sewers With Cement-Stabilized Flowable Fill</t>
  </si>
  <si>
    <t>KEEWATIN RENEWAL</t>
  </si>
  <si>
    <t>B155rlA1</t>
  </si>
  <si>
    <t>B155rlA2</t>
  </si>
  <si>
    <t>B155rlA3</t>
  </si>
  <si>
    <t>Replace Valve Boxes</t>
  </si>
  <si>
    <t>Abandoning Existing Manholes, Catch 
Basins and Catch Pits</t>
  </si>
  <si>
    <t>Removal of Existing Manholes, Catch Basins or Catch Pits</t>
  </si>
  <si>
    <t>Monolithic Curb and 100 mm Sidewalk with Block Outs (150mm reveal height, Barrier)</t>
  </si>
  <si>
    <t>Retaining Barrier Curb (180 reveal above sidewalk)</t>
  </si>
  <si>
    <t>Replacing Existing Catch Basin Hoods, Pins or Wall Hooks</t>
  </si>
  <si>
    <t>Replacing Existing Flat Top Reducer to Convert Curb Inlet to Curb &amp; Gutter Inlet</t>
  </si>
  <si>
    <t>Remove Bushes from Boulevard</t>
  </si>
  <si>
    <t xml:space="preserve">Removal of 45' street light pole and precast, poured in place concrete, steel power installed base or direct buried including davit arm, luminaire and appurtenances  </t>
  </si>
  <si>
    <t xml:space="preserve">Installation of 50 mm conduit(s) by boring method complete with cable insertion (#4 AL C/N or 1/0 AL Triplex).  </t>
  </si>
  <si>
    <t xml:space="preserve">Installation of 45' pole, davit arm and precast concrete base including luminaire and appurtenances. </t>
  </si>
  <si>
    <t xml:space="preserve">Installation of one (1) 10' ground rod at every 3rd street light, at the end of every street light circuit and anywhere else as shown on the design drawings. Trench #4 ground wire up to 1 m from rod location to new street light and connect (hammerlock) to top of the ground rod.  </t>
  </si>
  <si>
    <t>Terminate 2/C #12 copper conductor to street light cables per Standard CD310-4, CD310-9 or CD310-10.</t>
  </si>
  <si>
    <t>set</t>
  </si>
  <si>
    <t>Installation of overhead span of #4 duplex between new or existing streetlight poles and connect luminaire to provide temporary Overhead Feed.</t>
  </si>
  <si>
    <t xml:space="preserve">Removal of overhead span of #4 duplex between new or existing streetlight poles to remove temporary Overhead Feed. </t>
  </si>
  <si>
    <t>l.m.</t>
  </si>
  <si>
    <t>Expose underground cable entrance of existing streetlight pole and install new streetlight cable.</t>
  </si>
  <si>
    <t>B109i</t>
  </si>
  <si>
    <t>Monolithic Median Slab</t>
  </si>
  <si>
    <t>SD-226A</t>
  </si>
  <si>
    <t>Relocate Wood Sign</t>
  </si>
  <si>
    <t>Asphalt Patching of Joints and Cracks</t>
  </si>
  <si>
    <t>A.56</t>
  </si>
  <si>
    <t>A022A2</t>
  </si>
  <si>
    <t>Separation/Filtration Fabric</t>
  </si>
  <si>
    <t>E17</t>
  </si>
  <si>
    <t>E13</t>
  </si>
  <si>
    <t>E18</t>
  </si>
  <si>
    <t>E16</t>
  </si>
  <si>
    <t>E15</t>
  </si>
  <si>
    <t>E14</t>
  </si>
  <si>
    <t>E12</t>
  </si>
  <si>
    <r>
      <t xml:space="preserve">PART 2     </t>
    </r>
    <r>
      <rPr>
        <b/>
        <i/>
        <sz val="16"/>
        <rFont val="Arial"/>
        <family val="2"/>
      </rPr>
      <t xml:space="preserve"> MANITOBA HYDRO FUNDED WORK
                 (See B14.4.1, B17.2.1, D3.1, D3.3, E1.4)</t>
    </r>
  </si>
  <si>
    <t>STREET LIGHT WORKS</t>
  </si>
  <si>
    <t>(SEE B9)</t>
  </si>
  <si>
    <t>A.57</t>
  </si>
  <si>
    <t>A.58</t>
  </si>
  <si>
    <t>Modified Barrier (180 mm reveal ht Integral)</t>
  </si>
  <si>
    <t>A.43</t>
  </si>
  <si>
    <t>C.1</t>
  </si>
  <si>
    <t>E19</t>
  </si>
  <si>
    <t>E2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</si>
</sst>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7" formatCode="&quot;$&quot;#,##0.00_);\(&quot;$&quot;#,##0.00\)"/>
    <numFmt numFmtId="44" formatCode="_(&quot;$&quot;* #,##0.00_);_(&quot;$&quot;* \(#,##0.00\);_(&quot;$&quot;* &quot;-&quot;??_);_(@_)"/>
    <numFmt numFmtId="164" formatCode="0;0;&quot;&quot;;@"/>
    <numFmt numFmtId="165" formatCode="0;0;[Red]&quot;###&quot;;@"/>
    <numFmt numFmtId="166" formatCode="&quot;$&quot;#,##0.00"/>
    <numFmt numFmtId="167" formatCode="&quot;Subtotal: &quot;#\ ###\ ##0.00;;&quot;Subtotal: Nil&quot;;@"/>
    <numFmt numFmtId="168" formatCode="#\ ###\ ##0.00;;0;@"/>
    <numFmt numFmtId="169" formatCode="&quot;&quot;;&quot;&quot;;&quot;&quot;;&quot;&quot;"/>
    <numFmt numFmtId="170" formatCode="#\ ###\ ##0.00;;0;[Red]@"/>
    <numFmt numFmtId="171" formatCode="0;\-0;0;@"/>
    <numFmt numFmtId="172" formatCode="#\ ###\ ##0.00;;&quot;(in figures)                                 &quot;;@"/>
    <numFmt numFmtId="173" formatCode="#\ ###\ ##0.00;;;@"/>
    <numFmt numFmtId="174" formatCode="#\ ###\ ##0.?;[Red]0;[Red]0;[Red]@"/>
    <numFmt numFmtId="175" formatCode="#\ ###\ ##0.00;;;"/>
    <numFmt numFmtId="176" formatCode="[Red]&quot;Z&quot;;[Red]&quot;Z&quot;;[Red]&quot;Z&quot;;@"/>
    <numFmt numFmtId="177" formatCode="#,##0.0"/>
    <numFmt numFmtId="178" formatCode="0.0"/>
  </numFmts>
  <fonts count="59" x14ac:knownFonts="1">
    <font>
      <sz val="12"/>
      <name val="Arial"/>
    </font>
    <font>
      <sz val="11"/>
      <color theme="1"/>
      <name val="Calibri"/>
      <family val="2"/>
      <scheme val="minor"/>
    </font>
    <font>
      <sz val="6"/>
      <color indexed="8"/>
      <name val="Arial"/>
      <family val="2"/>
    </font>
    <font>
      <b/>
      <sz val="12"/>
      <color indexed="8"/>
      <name val="Arial"/>
      <family val="2"/>
    </font>
    <font>
      <b/>
      <u/>
      <sz val="12"/>
      <color indexed="8"/>
      <name val="Arial"/>
      <family val="2"/>
    </font>
    <font>
      <b/>
      <sz val="12"/>
      <name val="Arial"/>
      <family val="2"/>
    </font>
    <font>
      <b/>
      <sz val="6"/>
      <color indexed="8"/>
      <name val="Arial"/>
      <family val="2"/>
    </font>
    <font>
      <b/>
      <sz val="12"/>
      <color indexed="8"/>
      <name val="Arial"/>
      <family val="2"/>
    </font>
    <font>
      <b/>
      <i/>
      <u/>
      <sz val="12"/>
      <color indexed="8"/>
      <name val="Arial"/>
      <family val="2"/>
    </font>
    <font>
      <b/>
      <i/>
      <sz val="16"/>
      <name val="Arial"/>
      <family val="2"/>
    </font>
    <font>
      <b/>
      <sz val="16"/>
      <name val="Arial"/>
      <family val="2"/>
    </font>
    <font>
      <sz val="12"/>
      <name val="Arial"/>
      <family val="2"/>
    </font>
    <font>
      <sz val="10"/>
      <name val="MS Sans Serif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17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indexed="62"/>
      <name val="Calibri"/>
      <family val="2"/>
    </font>
    <font>
      <b/>
      <sz val="11"/>
      <color indexed="63"/>
      <name val="Calibri"/>
      <family val="2"/>
    </font>
    <font>
      <b/>
      <sz val="11"/>
      <color indexed="52"/>
      <name val="Calibri"/>
      <family val="2"/>
    </font>
    <font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8"/>
      <name val="Calibri"/>
      <family val="2"/>
    </font>
    <font>
      <sz val="20"/>
      <color indexed="8"/>
      <name val="Arial"/>
      <family val="2"/>
    </font>
    <font>
      <sz val="9"/>
      <color indexed="8"/>
      <name val="Arial"/>
      <family val="2"/>
    </font>
    <font>
      <b/>
      <sz val="10"/>
      <color indexed="8"/>
      <name val="Arial"/>
      <family val="2"/>
    </font>
    <font>
      <b/>
      <u/>
      <sz val="10"/>
      <color indexed="8"/>
      <name val="Arial"/>
      <family val="2"/>
    </font>
    <font>
      <b/>
      <u/>
      <sz val="11"/>
      <color indexed="8"/>
      <name val="Arial"/>
      <family val="2"/>
    </font>
    <font>
      <b/>
      <sz val="9"/>
      <color indexed="8"/>
      <name val="Arial"/>
      <family val="2"/>
    </font>
    <font>
      <sz val="9"/>
      <name val="Arial"/>
      <family val="2"/>
    </font>
    <font>
      <b/>
      <sz val="11"/>
      <color indexed="8"/>
      <name val="Arial"/>
      <family val="2"/>
    </font>
    <font>
      <b/>
      <sz val="10"/>
      <color indexed="12"/>
      <name val="Arial"/>
      <family val="2"/>
    </font>
    <font>
      <u/>
      <sz val="10"/>
      <color indexed="8"/>
      <name val="Arial"/>
      <family val="2"/>
    </font>
    <font>
      <u/>
      <sz val="9"/>
      <color indexed="8"/>
      <name val="Arial"/>
      <family val="2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MS Sans Serif"/>
      <family val="2"/>
    </font>
    <font>
      <b/>
      <sz val="10"/>
      <color theme="1"/>
      <name val="MS Sans Serif"/>
      <family val="2"/>
    </font>
    <font>
      <sz val="12"/>
      <color rgb="FFFF0000"/>
      <name val="Arial"/>
      <family val="2"/>
    </font>
    <font>
      <sz val="12"/>
      <name val="Arial"/>
      <family val="2"/>
    </font>
    <font>
      <sz val="8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</fills>
  <borders count="77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/>
      <right/>
      <top style="thin">
        <color indexed="8"/>
      </top>
      <bottom/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 style="double">
        <color indexed="8"/>
      </bottom>
      <diagonal/>
    </border>
    <border>
      <left/>
      <right style="thin">
        <color indexed="64"/>
      </right>
      <top/>
      <bottom style="thin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64"/>
      </bottom>
      <diagonal/>
    </border>
    <border>
      <left/>
      <right/>
      <top/>
      <bottom style="double">
        <color indexed="8"/>
      </bottom>
      <diagonal/>
    </border>
    <border>
      <left/>
      <right style="thin">
        <color indexed="8"/>
      </right>
      <top/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/>
      <top style="double">
        <color indexed="8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double">
        <color indexed="8"/>
      </top>
      <bottom style="thin">
        <color indexed="64"/>
      </bottom>
      <diagonal/>
    </border>
    <border>
      <left/>
      <right/>
      <top style="double">
        <color indexed="8"/>
      </top>
      <bottom/>
      <diagonal/>
    </border>
    <border>
      <left/>
      <right style="thin">
        <color indexed="8"/>
      </right>
      <top style="double">
        <color indexed="8"/>
      </top>
      <bottom/>
      <diagonal/>
    </border>
    <border>
      <left style="thin">
        <color indexed="8"/>
      </left>
      <right/>
      <top style="thin">
        <color indexed="8"/>
      </top>
      <bottom style="double">
        <color indexed="8"/>
      </bottom>
      <diagonal/>
    </border>
    <border>
      <left/>
      <right/>
      <top style="thin">
        <color indexed="8"/>
      </top>
      <bottom style="double">
        <color indexed="8"/>
      </bottom>
      <diagonal/>
    </border>
    <border>
      <left/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/>
      <top style="double">
        <color indexed="8"/>
      </top>
      <bottom style="double">
        <color indexed="8"/>
      </bottom>
      <diagonal/>
    </border>
    <border>
      <left/>
      <right/>
      <top style="double">
        <color indexed="8"/>
      </top>
      <bottom style="double">
        <color indexed="8"/>
      </bottom>
      <diagonal/>
    </border>
    <border>
      <left/>
      <right style="thin">
        <color indexed="8"/>
      </right>
      <top style="double">
        <color indexed="8"/>
      </top>
      <bottom style="double">
        <color indexed="8"/>
      </bottom>
      <diagonal/>
    </border>
    <border>
      <left/>
      <right style="thin">
        <color indexed="64"/>
      </right>
      <top style="double">
        <color indexed="8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64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8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64"/>
      </right>
      <top style="thin">
        <color indexed="8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double">
        <color indexed="8"/>
      </bottom>
      <diagonal/>
    </border>
    <border>
      <left style="thin">
        <color indexed="64"/>
      </left>
      <right style="thin">
        <color indexed="64"/>
      </right>
      <top style="thin">
        <color theme="0" tint="-0.14996795556505021"/>
      </top>
      <bottom style="thin">
        <color theme="0" tint="-0.14996795556505021"/>
      </bottom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8"/>
      </left>
      <right style="thin">
        <color indexed="8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8"/>
      </left>
      <right/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64"/>
      </left>
      <right style="thin">
        <color indexed="64"/>
      </right>
      <top style="thin">
        <color theme="0" tint="-0.14996795556505021"/>
      </top>
      <bottom style="thin">
        <color indexed="8"/>
      </bottom>
      <diagonal/>
    </border>
    <border>
      <left/>
      <right style="thin">
        <color indexed="8"/>
      </right>
      <top style="thin">
        <color theme="0" tint="-0.14996795556505021"/>
      </top>
      <bottom style="thin">
        <color theme="0" tint="-0.14996795556505021"/>
      </bottom>
      <diagonal/>
    </border>
    <border>
      <left style="thin">
        <color indexed="8"/>
      </left>
      <right style="thin">
        <color indexed="8"/>
      </right>
      <top/>
      <bottom style="double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/>
      <right/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double">
        <color indexed="64"/>
      </top>
      <bottom style="thin">
        <color indexed="64"/>
      </bottom>
      <diagonal/>
    </border>
    <border>
      <left style="thin">
        <color indexed="8"/>
      </left>
      <right/>
      <top style="double">
        <color indexed="64"/>
      </top>
      <bottom style="thin">
        <color indexed="64"/>
      </bottom>
      <diagonal/>
    </border>
    <border>
      <left/>
      <right/>
      <top style="double">
        <color indexed="64"/>
      </top>
      <bottom style="thin">
        <color indexed="64"/>
      </bottom>
      <diagonal/>
    </border>
    <border>
      <left/>
      <right style="thin">
        <color indexed="8"/>
      </right>
      <top style="double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 style="thin">
        <color indexed="8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8"/>
      </right>
      <top style="thin">
        <color indexed="64"/>
      </top>
      <bottom style="thin">
        <color indexed="64"/>
      </bottom>
      <diagonal/>
    </border>
  </borders>
  <cellStyleXfs count="113">
    <xf numFmtId="0" fontId="0" fillId="2" borderId="0"/>
    <xf numFmtId="0" fontId="40" fillId="3" borderId="0" applyNumberFormat="0" applyBorder="0" applyAlignment="0" applyProtection="0"/>
    <xf numFmtId="0" fontId="40" fillId="4" borderId="0" applyNumberFormat="0" applyBorder="0" applyAlignment="0" applyProtection="0"/>
    <xf numFmtId="0" fontId="40" fillId="5" borderId="0" applyNumberFormat="0" applyBorder="0" applyAlignment="0" applyProtection="0"/>
    <xf numFmtId="0" fontId="40" fillId="6" borderId="0" applyNumberFormat="0" applyBorder="0" applyAlignment="0" applyProtection="0"/>
    <xf numFmtId="0" fontId="40" fillId="7" borderId="0" applyNumberFormat="0" applyBorder="0" applyAlignment="0" applyProtection="0"/>
    <xf numFmtId="0" fontId="40" fillId="8" borderId="0" applyNumberFormat="0" applyBorder="0" applyAlignment="0" applyProtection="0"/>
    <xf numFmtId="0" fontId="40" fillId="9" borderId="0" applyNumberFormat="0" applyBorder="0" applyAlignment="0" applyProtection="0"/>
    <xf numFmtId="0" fontId="40" fillId="10" borderId="0" applyNumberFormat="0" applyBorder="0" applyAlignment="0" applyProtection="0"/>
    <xf numFmtId="0" fontId="40" fillId="11" borderId="0" applyNumberFormat="0" applyBorder="0" applyAlignment="0" applyProtection="0"/>
    <xf numFmtId="0" fontId="40" fillId="6" borderId="0" applyNumberFormat="0" applyBorder="0" applyAlignment="0" applyProtection="0"/>
    <xf numFmtId="0" fontId="40" fillId="9" borderId="0" applyNumberFormat="0" applyBorder="0" applyAlignment="0" applyProtection="0"/>
    <xf numFmtId="0" fontId="40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0" borderId="0" applyNumberFormat="0" applyBorder="0" applyAlignment="0" applyProtection="0"/>
    <xf numFmtId="0" fontId="39" fillId="11" borderId="0" applyNumberFormat="0" applyBorder="0" applyAlignment="0" applyProtection="0"/>
    <xf numFmtId="0" fontId="39" fillId="14" borderId="0" applyNumberFormat="0" applyBorder="0" applyAlignment="0" applyProtection="0"/>
    <xf numFmtId="0" fontId="39" fillId="15" borderId="0" applyNumberFormat="0" applyBorder="0" applyAlignment="0" applyProtection="0"/>
    <xf numFmtId="0" fontId="39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39" fillId="19" borderId="0" applyNumberFormat="0" applyBorder="0" applyAlignment="0" applyProtection="0"/>
    <xf numFmtId="0" fontId="39" fillId="14" borderId="0" applyNumberFormat="0" applyBorder="0" applyAlignment="0" applyProtection="0"/>
    <xf numFmtId="0" fontId="39" fillId="15" borderId="0" applyNumberFormat="0" applyBorder="0" applyAlignment="0" applyProtection="0"/>
    <xf numFmtId="0" fontId="39" fillId="20" borderId="0" applyNumberFormat="0" applyBorder="0" applyAlignment="0" applyProtection="0"/>
    <xf numFmtId="0" fontId="29" fillId="4" borderId="0" applyNumberFormat="0" applyBorder="0" applyAlignment="0" applyProtection="0"/>
    <xf numFmtId="0" fontId="13" fillId="0" borderId="0" applyFill="0">
      <alignment horizontal="right" vertical="top"/>
    </xf>
    <xf numFmtId="0" fontId="41" fillId="0" borderId="0" applyFill="0">
      <alignment horizontal="right" vertical="top"/>
    </xf>
    <xf numFmtId="0" fontId="14" fillId="0" borderId="1" applyFill="0">
      <alignment horizontal="right" vertical="top"/>
    </xf>
    <xf numFmtId="0" fontId="42" fillId="0" borderId="1" applyFill="0">
      <alignment horizontal="right" vertical="top"/>
    </xf>
    <xf numFmtId="0" fontId="42" fillId="0" borderId="1" applyFill="0">
      <alignment horizontal="right" vertical="top"/>
    </xf>
    <xf numFmtId="169" fontId="14" fillId="0" borderId="2" applyFill="0">
      <alignment horizontal="right" vertical="top"/>
    </xf>
    <xf numFmtId="169" fontId="42" fillId="0" borderId="2" applyFill="0">
      <alignment horizontal="right" vertical="top"/>
    </xf>
    <xf numFmtId="0" fontId="14" fillId="0" borderId="1" applyFill="0">
      <alignment horizontal="center" vertical="top" wrapText="1"/>
    </xf>
    <xf numFmtId="0" fontId="42" fillId="0" borderId="1" applyFill="0">
      <alignment horizontal="center" vertical="top" wrapText="1"/>
    </xf>
    <xf numFmtId="0" fontId="42" fillId="0" borderId="1" applyFill="0">
      <alignment horizontal="center" vertical="top" wrapText="1"/>
    </xf>
    <xf numFmtId="0" fontId="15" fillId="0" borderId="3" applyFill="0">
      <alignment horizontal="center" vertical="center" wrapText="1"/>
    </xf>
    <xf numFmtId="0" fontId="43" fillId="0" borderId="3" applyFill="0">
      <alignment horizontal="center" vertical="center" wrapText="1"/>
    </xf>
    <xf numFmtId="0" fontId="14" fillId="0" borderId="1" applyFill="0">
      <alignment horizontal="left" vertical="top" wrapText="1"/>
    </xf>
    <xf numFmtId="0" fontId="42" fillId="0" borderId="1" applyFill="0">
      <alignment horizontal="left" vertical="top" wrapText="1"/>
    </xf>
    <xf numFmtId="0" fontId="42" fillId="0" borderId="1" applyFill="0">
      <alignment horizontal="left" vertical="top" wrapText="1"/>
    </xf>
    <xf numFmtId="0" fontId="16" fillId="0" borderId="1" applyFill="0">
      <alignment horizontal="left" vertical="top" wrapText="1"/>
    </xf>
    <xf numFmtId="0" fontId="44" fillId="0" borderId="1" applyFill="0">
      <alignment horizontal="left" vertical="top" wrapText="1"/>
    </xf>
    <xf numFmtId="0" fontId="44" fillId="0" borderId="1" applyFill="0">
      <alignment horizontal="left" vertical="top" wrapText="1"/>
    </xf>
    <xf numFmtId="164" fontId="17" fillId="0" borderId="4" applyFill="0">
      <alignment horizontal="centerContinuous" wrapText="1"/>
    </xf>
    <xf numFmtId="164" fontId="45" fillId="0" borderId="4" applyFill="0">
      <alignment horizontal="centerContinuous" wrapText="1"/>
    </xf>
    <xf numFmtId="164" fontId="14" fillId="0" borderId="1" applyFill="0">
      <alignment horizontal="center" vertical="top" wrapText="1"/>
    </xf>
    <xf numFmtId="164" fontId="42" fillId="0" borderId="1" applyFill="0">
      <alignment horizontal="center" vertical="top" wrapText="1"/>
    </xf>
    <xf numFmtId="164" fontId="42" fillId="0" borderId="1" applyFill="0">
      <alignment horizontal="center" vertical="top" wrapText="1"/>
    </xf>
    <xf numFmtId="0" fontId="14" fillId="0" borderId="1" applyFill="0">
      <alignment horizontal="center" wrapText="1"/>
    </xf>
    <xf numFmtId="0" fontId="42" fillId="0" borderId="1" applyFill="0">
      <alignment horizontal="center" wrapText="1"/>
    </xf>
    <xf numFmtId="0" fontId="42" fillId="0" borderId="1" applyFill="0">
      <alignment horizontal="center" wrapText="1"/>
    </xf>
    <xf numFmtId="174" fontId="14" fillId="0" borderId="1" applyFill="0"/>
    <xf numFmtId="174" fontId="42" fillId="0" borderId="1" applyFill="0"/>
    <xf numFmtId="174" fontId="42" fillId="0" borderId="1" applyFill="0"/>
    <xf numFmtId="170" fontId="14" fillId="0" borderId="1" applyFill="0">
      <alignment horizontal="right"/>
      <protection locked="0"/>
    </xf>
    <xf numFmtId="170" fontId="42" fillId="0" borderId="1" applyFill="0">
      <alignment horizontal="right"/>
      <protection locked="0"/>
    </xf>
    <xf numFmtId="170" fontId="42" fillId="0" borderId="1" applyFill="0">
      <alignment horizontal="right"/>
      <protection locked="0"/>
    </xf>
    <xf numFmtId="168" fontId="14" fillId="0" borderId="1" applyFill="0">
      <alignment horizontal="right"/>
      <protection locked="0"/>
    </xf>
    <xf numFmtId="168" fontId="42" fillId="0" borderId="1" applyFill="0">
      <alignment horizontal="right"/>
      <protection locked="0"/>
    </xf>
    <xf numFmtId="168" fontId="42" fillId="0" borderId="1" applyFill="0">
      <alignment horizontal="right"/>
      <protection locked="0"/>
    </xf>
    <xf numFmtId="168" fontId="14" fillId="0" borderId="1" applyFill="0"/>
    <xf numFmtId="168" fontId="42" fillId="0" borderId="1" applyFill="0"/>
    <xf numFmtId="168" fontId="42" fillId="0" borderId="1" applyFill="0"/>
    <xf numFmtId="168" fontId="14" fillId="0" borderId="3" applyFill="0">
      <alignment horizontal="right"/>
    </xf>
    <xf numFmtId="168" fontId="42" fillId="0" borderId="3" applyFill="0">
      <alignment horizontal="right"/>
    </xf>
    <xf numFmtId="0" fontId="33" fillId="21" borderId="5" applyNumberFormat="0" applyAlignment="0" applyProtection="0"/>
    <xf numFmtId="0" fontId="35" fillId="22" borderId="6" applyNumberFormat="0" applyAlignment="0" applyProtection="0"/>
    <xf numFmtId="0" fontId="18" fillId="0" borderId="1" applyFill="0">
      <alignment horizontal="left" vertical="top"/>
    </xf>
    <xf numFmtId="0" fontId="46" fillId="0" borderId="1" applyFill="0">
      <alignment horizontal="left" vertical="top"/>
    </xf>
    <xf numFmtId="0" fontId="46" fillId="0" borderId="1" applyFill="0">
      <alignment horizontal="left" vertical="top"/>
    </xf>
    <xf numFmtId="0" fontId="37" fillId="0" borderId="0" applyNumberFormat="0" applyFill="0" applyBorder="0" applyAlignment="0" applyProtection="0"/>
    <xf numFmtId="0" fontId="28" fillId="5" borderId="0" applyNumberFormat="0" applyBorder="0" applyAlignment="0" applyProtection="0"/>
    <xf numFmtId="0" fontId="25" fillId="0" borderId="7" applyNumberFormat="0" applyFill="0" applyAlignment="0" applyProtection="0"/>
    <xf numFmtId="0" fontId="26" fillId="0" borderId="8" applyNumberFormat="0" applyFill="0" applyAlignment="0" applyProtection="0"/>
    <xf numFmtId="0" fontId="27" fillId="0" borderId="9" applyNumberFormat="0" applyFill="0" applyAlignment="0" applyProtection="0"/>
    <xf numFmtId="0" fontId="27" fillId="0" borderId="0" applyNumberFormat="0" applyFill="0" applyBorder="0" applyAlignment="0" applyProtection="0"/>
    <xf numFmtId="0" fontId="31" fillId="8" borderId="5" applyNumberFormat="0" applyAlignment="0" applyProtection="0"/>
    <xf numFmtId="0" fontId="34" fillId="0" borderId="10" applyNumberFormat="0" applyFill="0" applyAlignment="0" applyProtection="0"/>
    <xf numFmtId="0" fontId="30" fillId="23" borderId="0" applyNumberFormat="0" applyBorder="0" applyAlignment="0" applyProtection="0"/>
    <xf numFmtId="0" fontId="12" fillId="0" borderId="0"/>
    <xf numFmtId="0" fontId="11" fillId="2" borderId="0"/>
    <xf numFmtId="0" fontId="12" fillId="0" borderId="0"/>
    <xf numFmtId="0" fontId="52" fillId="0" borderId="0"/>
    <xf numFmtId="0" fontId="11" fillId="24" borderId="11" applyNumberFormat="0" applyFont="0" applyAlignment="0" applyProtection="0"/>
    <xf numFmtId="176" fontId="15" fillId="0" borderId="3" applyNumberFormat="0" applyFont="0" applyFill="0" applyBorder="0" applyAlignment="0" applyProtection="0">
      <alignment horizontal="center" vertical="top" wrapText="1"/>
    </xf>
    <xf numFmtId="176" fontId="43" fillId="0" borderId="3" applyNumberFormat="0" applyFont="0" applyFill="0" applyBorder="0" applyAlignment="0" applyProtection="0">
      <alignment horizontal="center" vertical="top" wrapText="1"/>
    </xf>
    <xf numFmtId="0" fontId="32" fillId="21" borderId="12" applyNumberFormat="0" applyAlignment="0" applyProtection="0"/>
    <xf numFmtId="0" fontId="19" fillId="0" borderId="0">
      <alignment horizontal="right"/>
    </xf>
    <xf numFmtId="0" fontId="47" fillId="0" borderId="0">
      <alignment horizontal="right"/>
    </xf>
    <xf numFmtId="0" fontId="24" fillId="0" borderId="0" applyNumberFormat="0" applyFill="0" applyBorder="0" applyAlignment="0" applyProtection="0"/>
    <xf numFmtId="0" fontId="14" fillId="0" borderId="0" applyFill="0">
      <alignment horizontal="left"/>
    </xf>
    <xf numFmtId="0" fontId="42" fillId="0" borderId="0" applyFill="0">
      <alignment horizontal="left"/>
    </xf>
    <xf numFmtId="0" fontId="20" fillId="0" borderId="0" applyFill="0">
      <alignment horizontal="centerContinuous" vertical="center"/>
    </xf>
    <xf numFmtId="0" fontId="48" fillId="0" borderId="0" applyFill="0">
      <alignment horizontal="centerContinuous" vertical="center"/>
    </xf>
    <xf numFmtId="173" fontId="21" fillId="0" borderId="0" applyFill="0">
      <alignment horizontal="centerContinuous" vertical="center"/>
    </xf>
    <xf numFmtId="173" fontId="49" fillId="0" borderId="0" applyFill="0">
      <alignment horizontal="centerContinuous" vertical="center"/>
    </xf>
    <xf numFmtId="175" fontId="21" fillId="0" borderId="0" applyFill="0">
      <alignment horizontal="centerContinuous" vertical="center"/>
    </xf>
    <xf numFmtId="175" fontId="49" fillId="0" borderId="0" applyFill="0">
      <alignment horizontal="centerContinuous" vertical="center"/>
    </xf>
    <xf numFmtId="0" fontId="14" fillId="0" borderId="3">
      <alignment horizontal="centerContinuous" wrapText="1"/>
    </xf>
    <xf numFmtId="0" fontId="42" fillId="0" borderId="3">
      <alignment horizontal="centerContinuous" wrapText="1"/>
    </xf>
    <xf numFmtId="171" fontId="22" fillId="0" borderId="0" applyFill="0">
      <alignment horizontal="left"/>
    </xf>
    <xf numFmtId="171" fontId="50" fillId="0" borderId="0" applyFill="0">
      <alignment horizontal="left"/>
    </xf>
    <xf numFmtId="172" fontId="23" fillId="0" borderId="0" applyFill="0">
      <alignment horizontal="right"/>
    </xf>
    <xf numFmtId="172" fontId="51" fillId="0" borderId="0" applyFill="0">
      <alignment horizontal="right"/>
    </xf>
    <xf numFmtId="0" fontId="14" fillId="0" borderId="13" applyFill="0"/>
    <xf numFmtId="0" fontId="42" fillId="0" borderId="13" applyFill="0"/>
    <xf numFmtId="0" fontId="38" fillId="0" borderId="14" applyNumberFormat="0" applyFill="0" applyAlignment="0" applyProtection="0"/>
    <xf numFmtId="0" fontId="36" fillId="0" borderId="0" applyNumberFormat="0" applyFill="0" applyBorder="0" applyAlignment="0" applyProtection="0"/>
    <xf numFmtId="0" fontId="1" fillId="0" borderId="0"/>
    <xf numFmtId="9" fontId="57" fillId="0" borderId="0" applyFont="0" applyFill="0" applyBorder="0" applyAlignment="0" applyProtection="0"/>
    <xf numFmtId="0" fontId="11" fillId="2" borderId="0"/>
    <xf numFmtId="44" fontId="11" fillId="0" borderId="0" applyFont="0" applyFill="0" applyBorder="0" applyAlignment="0" applyProtection="0"/>
  </cellStyleXfs>
  <cellXfs count="212">
    <xf numFmtId="0" fontId="0" fillId="2" borderId="0" xfId="0" applyNumberFormat="1"/>
    <xf numFmtId="0" fontId="0" fillId="2" borderId="0" xfId="0" applyNumberFormat="1" applyAlignment="1">
      <alignment horizontal="centerContinuous" vertical="center"/>
    </xf>
    <xf numFmtId="0" fontId="0" fillId="2" borderId="16" xfId="0" applyNumberFormat="1" applyBorder="1" applyAlignment="1">
      <alignment horizontal="center"/>
    </xf>
    <xf numFmtId="0" fontId="0" fillId="2" borderId="17" xfId="0" applyNumberFormat="1" applyBorder="1" applyAlignment="1">
      <alignment horizontal="center"/>
    </xf>
    <xf numFmtId="0" fontId="0" fillId="2" borderId="18" xfId="0" applyNumberFormat="1" applyBorder="1" applyAlignment="1">
      <alignment horizontal="center"/>
    </xf>
    <xf numFmtId="0" fontId="0" fillId="2" borderId="19" xfId="0" applyNumberFormat="1" applyBorder="1" applyAlignment="1">
      <alignment horizontal="center" vertical="top"/>
    </xf>
    <xf numFmtId="1" fontId="0" fillId="2" borderId="20" xfId="0" applyNumberFormat="1" applyBorder="1" applyAlignment="1">
      <alignment vertical="top"/>
    </xf>
    <xf numFmtId="0" fontId="0" fillId="2" borderId="20" xfId="0" applyNumberFormat="1" applyBorder="1" applyAlignment="1">
      <alignment vertical="top"/>
    </xf>
    <xf numFmtId="1" fontId="0" fillId="2" borderId="20" xfId="0" applyNumberFormat="1" applyBorder="1" applyAlignment="1">
      <alignment horizontal="center" vertical="top"/>
    </xf>
    <xf numFmtId="0" fontId="0" fillId="2" borderId="21" xfId="0" applyNumberFormat="1" applyBorder="1" applyAlignment="1">
      <alignment vertical="top"/>
    </xf>
    <xf numFmtId="0" fontId="0" fillId="2" borderId="0" xfId="0" applyNumberFormat="1" applyAlignment="1">
      <alignment vertical="top"/>
    </xf>
    <xf numFmtId="0" fontId="0" fillId="2" borderId="16" xfId="0" applyNumberFormat="1" applyBorder="1" applyAlignment="1">
      <alignment horizontal="center" vertical="top"/>
    </xf>
    <xf numFmtId="0" fontId="3" fillId="2" borderId="19" xfId="0" applyNumberFormat="1" applyFont="1" applyBorder="1" applyAlignment="1">
      <alignment vertical="top"/>
    </xf>
    <xf numFmtId="7" fontId="0" fillId="2" borderId="0" xfId="0" applyNumberFormat="1" applyAlignment="1">
      <alignment horizontal="right"/>
    </xf>
    <xf numFmtId="7" fontId="0" fillId="2" borderId="18" xfId="0" applyNumberFormat="1" applyBorder="1" applyAlignment="1">
      <alignment horizontal="right"/>
    </xf>
    <xf numFmtId="7" fontId="0" fillId="2" borderId="20" xfId="0" applyNumberFormat="1" applyBorder="1" applyAlignment="1">
      <alignment horizontal="right"/>
    </xf>
    <xf numFmtId="7" fontId="0" fillId="2" borderId="22" xfId="0" applyNumberFormat="1" applyBorder="1" applyAlignment="1">
      <alignment horizontal="right"/>
    </xf>
    <xf numFmtId="0" fontId="0" fillId="2" borderId="0" xfId="0" applyNumberFormat="1" applyAlignment="1">
      <alignment horizontal="right"/>
    </xf>
    <xf numFmtId="7" fontId="0" fillId="2" borderId="19" xfId="0" applyNumberFormat="1" applyBorder="1" applyAlignment="1">
      <alignment horizontal="right"/>
    </xf>
    <xf numFmtId="7" fontId="0" fillId="2" borderId="23" xfId="0" applyNumberFormat="1" applyBorder="1" applyAlignment="1">
      <alignment horizontal="right"/>
    </xf>
    <xf numFmtId="0" fontId="0" fillId="2" borderId="0" xfId="0" applyNumberFormat="1" applyAlignment="1">
      <alignment horizontal="center"/>
    </xf>
    <xf numFmtId="0" fontId="0" fillId="2" borderId="25" xfId="0" applyNumberFormat="1" applyBorder="1" applyAlignment="1">
      <alignment horizontal="right"/>
    </xf>
    <xf numFmtId="7" fontId="0" fillId="2" borderId="13" xfId="0" applyNumberFormat="1" applyBorder="1" applyAlignment="1">
      <alignment horizontal="right"/>
    </xf>
    <xf numFmtId="0" fontId="0" fillId="2" borderId="26" xfId="0" applyNumberFormat="1" applyBorder="1" applyAlignment="1">
      <alignment horizontal="right"/>
    </xf>
    <xf numFmtId="7" fontId="0" fillId="2" borderId="27" xfId="0" applyNumberFormat="1" applyBorder="1" applyAlignment="1">
      <alignment horizontal="right"/>
    </xf>
    <xf numFmtId="7" fontId="2" fillId="2" borderId="0" xfId="0" applyNumberFormat="1" applyFont="1" applyAlignment="1">
      <alignment horizontal="centerContinuous" vertical="center"/>
    </xf>
    <xf numFmtId="1" fontId="5" fillId="2" borderId="0" xfId="0" applyNumberFormat="1" applyFont="1" applyAlignment="1">
      <alignment horizontal="centerContinuous" vertical="top"/>
    </xf>
    <xf numFmtId="0" fontId="5" fillId="2" borderId="0" xfId="0" applyNumberFormat="1" applyFont="1" applyAlignment="1">
      <alignment horizontal="centerContinuous" vertical="center"/>
    </xf>
    <xf numFmtId="7" fontId="6" fillId="2" borderId="0" xfId="0" applyNumberFormat="1" applyFont="1" applyAlignment="1">
      <alignment horizontal="centerContinuous" vertical="center"/>
    </xf>
    <xf numFmtId="164" fontId="7" fillId="25" borderId="19" xfId="0" applyNumberFormat="1" applyFont="1" applyFill="1" applyBorder="1" applyAlignment="1" applyProtection="1">
      <alignment horizontal="left" vertical="center" wrapText="1"/>
    </xf>
    <xf numFmtId="0" fontId="0" fillId="2" borderId="0" xfId="0" applyNumberFormat="1" applyAlignment="1"/>
    <xf numFmtId="0" fontId="3" fillId="2" borderId="22" xfId="0" applyNumberFormat="1" applyFont="1" applyBorder="1" applyAlignment="1">
      <alignment horizontal="center" vertical="center"/>
    </xf>
    <xf numFmtId="0" fontId="3" fillId="2" borderId="19" xfId="0" applyNumberFormat="1" applyFont="1" applyBorder="1" applyAlignment="1">
      <alignment horizontal="center" vertical="center"/>
    </xf>
    <xf numFmtId="7" fontId="0" fillId="2" borderId="20" xfId="0" applyNumberFormat="1" applyBorder="1" applyAlignment="1">
      <alignment horizontal="right" vertical="center"/>
    </xf>
    <xf numFmtId="7" fontId="0" fillId="2" borderId="19" xfId="0" applyNumberFormat="1" applyBorder="1" applyAlignment="1">
      <alignment horizontal="right" vertical="center"/>
    </xf>
    <xf numFmtId="0" fontId="0" fillId="2" borderId="0" xfId="0" applyNumberFormat="1" applyAlignment="1">
      <alignment vertical="center"/>
    </xf>
    <xf numFmtId="7" fontId="0" fillId="2" borderId="22" xfId="0" applyNumberFormat="1" applyBorder="1" applyAlignment="1">
      <alignment horizontal="right" vertical="center"/>
    </xf>
    <xf numFmtId="0" fontId="0" fillId="2" borderId="24" xfId="0" applyNumberFormat="1" applyBorder="1" applyAlignment="1">
      <alignment vertical="top"/>
    </xf>
    <xf numFmtId="0" fontId="0" fillId="2" borderId="28" xfId="0" applyNumberFormat="1" applyBorder="1"/>
    <xf numFmtId="0" fontId="0" fillId="2" borderId="24" xfId="0" applyNumberFormat="1" applyBorder="1" applyAlignment="1">
      <alignment horizontal="center"/>
    </xf>
    <xf numFmtId="0" fontId="0" fillId="2" borderId="29" xfId="0" applyNumberFormat="1" applyBorder="1"/>
    <xf numFmtId="0" fontId="0" fillId="2" borderId="29" xfId="0" applyNumberFormat="1" applyBorder="1" applyAlignment="1">
      <alignment horizontal="center"/>
    </xf>
    <xf numFmtId="7" fontId="0" fillId="2" borderId="29" xfId="0" applyNumberFormat="1" applyBorder="1" applyAlignment="1">
      <alignment horizontal="right"/>
    </xf>
    <xf numFmtId="7" fontId="0" fillId="2" borderId="0" xfId="0" applyNumberFormat="1" applyAlignment="1">
      <alignment vertical="center"/>
    </xf>
    <xf numFmtId="2" fontId="0" fillId="2" borderId="0" xfId="0" applyNumberFormat="1" applyAlignment="1"/>
    <xf numFmtId="7" fontId="0" fillId="2" borderId="30" xfId="0" applyNumberFormat="1" applyBorder="1" applyAlignment="1">
      <alignment horizontal="right"/>
    </xf>
    <xf numFmtId="0" fontId="10" fillId="2" borderId="15" xfId="0" applyNumberFormat="1" applyFont="1" applyBorder="1" applyAlignment="1">
      <alignment horizontal="centerContinuous"/>
    </xf>
    <xf numFmtId="0" fontId="0" fillId="2" borderId="15" xfId="0" applyNumberFormat="1" applyBorder="1" applyAlignment="1">
      <alignment horizontal="centerContinuous"/>
    </xf>
    <xf numFmtId="0" fontId="0" fillId="2" borderId="0" xfId="0" applyNumberFormat="1" applyAlignment="1">
      <alignment horizontal="right" vertical="center"/>
    </xf>
    <xf numFmtId="0" fontId="0" fillId="2" borderId="24" xfId="0" applyNumberFormat="1" applyBorder="1" applyAlignment="1">
      <alignment horizontal="right"/>
    </xf>
    <xf numFmtId="0" fontId="0" fillId="2" borderId="19" xfId="0" applyNumberFormat="1" applyBorder="1" applyAlignment="1">
      <alignment horizontal="right"/>
    </xf>
    <xf numFmtId="0" fontId="0" fillId="2" borderId="31" xfId="0" applyNumberFormat="1" applyBorder="1" applyAlignment="1">
      <alignment horizontal="right" vertical="center"/>
    </xf>
    <xf numFmtId="0" fontId="0" fillId="2" borderId="32" xfId="0" applyNumberFormat="1" applyBorder="1" applyAlignment="1">
      <alignment vertical="top"/>
    </xf>
    <xf numFmtId="0" fontId="0" fillId="2" borderId="13" xfId="0" applyNumberFormat="1" applyBorder="1"/>
    <xf numFmtId="0" fontId="0" fillId="2" borderId="13" xfId="0" applyNumberFormat="1" applyBorder="1" applyAlignment="1">
      <alignment horizontal="center"/>
    </xf>
    <xf numFmtId="7" fontId="0" fillId="2" borderId="16" xfId="0" applyNumberFormat="1" applyBorder="1" applyAlignment="1">
      <alignment horizontal="center"/>
    </xf>
    <xf numFmtId="0" fontId="0" fillId="2" borderId="20" xfId="0" applyNumberFormat="1" applyBorder="1" applyAlignment="1">
      <alignment horizontal="right"/>
    </xf>
    <xf numFmtId="7" fontId="0" fillId="2" borderId="33" xfId="0" applyNumberFormat="1" applyBorder="1" applyAlignment="1">
      <alignment horizontal="right"/>
    </xf>
    <xf numFmtId="0" fontId="0" fillId="2" borderId="20" xfId="0" applyNumberFormat="1" applyBorder="1" applyAlignment="1">
      <alignment horizontal="right" vertical="center"/>
    </xf>
    <xf numFmtId="0" fontId="3" fillId="2" borderId="27" xfId="0" applyNumberFormat="1" applyFont="1" applyBorder="1" applyAlignment="1">
      <alignment horizontal="center" vertical="center"/>
    </xf>
    <xf numFmtId="165" fontId="11" fillId="0" borderId="1" xfId="81" applyNumberFormat="1" applyFont="1" applyFill="1" applyBorder="1" applyAlignment="1" applyProtection="1">
      <alignment horizontal="left" vertical="top" wrapText="1"/>
    </xf>
    <xf numFmtId="164" fontId="11" fillId="0" borderId="1" xfId="81" applyNumberFormat="1" applyFont="1" applyFill="1" applyBorder="1" applyAlignment="1" applyProtection="1">
      <alignment horizontal="left" vertical="top" wrapText="1"/>
    </xf>
    <xf numFmtId="0" fontId="11" fillId="0" borderId="1" xfId="81" applyNumberFormat="1" applyFont="1" applyFill="1" applyBorder="1" applyAlignment="1" applyProtection="1">
      <alignment horizontal="center" vertical="top" wrapText="1"/>
    </xf>
    <xf numFmtId="166" fontId="53" fillId="0" borderId="1" xfId="81" applyNumberFormat="1" applyFont="1" applyFill="1" applyBorder="1" applyAlignment="1" applyProtection="1">
      <alignment vertical="top"/>
    </xf>
    <xf numFmtId="1" fontId="53" fillId="0" borderId="1" xfId="81" applyNumberFormat="1" applyFont="1" applyFill="1" applyBorder="1" applyAlignment="1" applyProtection="1">
      <alignment horizontal="right" vertical="top" wrapText="1"/>
    </xf>
    <xf numFmtId="164" fontId="11" fillId="0" borderId="1" xfId="80" applyNumberFormat="1" applyFont="1" applyFill="1" applyBorder="1" applyAlignment="1" applyProtection="1">
      <alignment horizontal="center" vertical="top" wrapText="1"/>
    </xf>
    <xf numFmtId="0" fontId="11" fillId="2" borderId="0" xfId="81" applyNumberFormat="1"/>
    <xf numFmtId="7" fontId="11" fillId="2" borderId="20" xfId="81" applyNumberFormat="1" applyBorder="1" applyAlignment="1">
      <alignment horizontal="right" vertical="center"/>
    </xf>
    <xf numFmtId="0" fontId="3" fillId="2" borderId="51" xfId="81" applyNumberFormat="1" applyFont="1" applyBorder="1" applyAlignment="1">
      <alignment horizontal="center" vertical="center"/>
    </xf>
    <xf numFmtId="7" fontId="11" fillId="2" borderId="52" xfId="81" applyNumberFormat="1" applyBorder="1" applyAlignment="1">
      <alignment horizontal="right" vertical="center"/>
    </xf>
    <xf numFmtId="0" fontId="11" fillId="2" borderId="0" xfId="81" applyNumberFormat="1" applyAlignment="1">
      <alignment vertical="center"/>
    </xf>
    <xf numFmtId="4" fontId="11" fillId="26" borderId="35" xfId="81" applyNumberFormat="1" applyFont="1" applyFill="1" applyBorder="1" applyAlignment="1" applyProtection="1">
      <alignment horizontal="center" vertical="top" wrapText="1"/>
    </xf>
    <xf numFmtId="7" fontId="11" fillId="2" borderId="39" xfId="81" applyNumberFormat="1" applyBorder="1" applyAlignment="1">
      <alignment horizontal="right" vertical="center"/>
    </xf>
    <xf numFmtId="0" fontId="3" fillId="2" borderId="53" xfId="81" applyNumberFormat="1" applyFont="1" applyBorder="1" applyAlignment="1">
      <alignment horizontal="center" vertical="center"/>
    </xf>
    <xf numFmtId="7" fontId="11" fillId="2" borderId="22" xfId="81" applyNumberFormat="1" applyBorder="1" applyAlignment="1">
      <alignment horizontal="right" vertical="center"/>
    </xf>
    <xf numFmtId="7" fontId="11" fillId="2" borderId="54" xfId="81" applyNumberFormat="1" applyBorder="1" applyAlignment="1">
      <alignment horizontal="right" vertical="center"/>
    </xf>
    <xf numFmtId="7" fontId="0" fillId="2" borderId="55" xfId="0" applyNumberFormat="1" applyBorder="1" applyAlignment="1">
      <alignment horizontal="right"/>
    </xf>
    <xf numFmtId="7" fontId="5" fillId="2" borderId="55" xfId="0" applyNumberFormat="1" applyFont="1" applyBorder="1" applyAlignment="1">
      <alignment horizontal="right"/>
    </xf>
    <xf numFmtId="167" fontId="53" fillId="26" borderId="1" xfId="0" applyNumberFormat="1" applyFont="1" applyFill="1" applyBorder="1" applyAlignment="1">
      <alignment horizontal="center" vertical="top"/>
    </xf>
    <xf numFmtId="166" fontId="53" fillId="0" borderId="1" xfId="0" applyNumberFormat="1" applyFont="1" applyFill="1" applyBorder="1" applyAlignment="1">
      <alignment vertical="top"/>
    </xf>
    <xf numFmtId="0" fontId="54" fillId="26" borderId="0" xfId="0" applyFont="1" applyFill="1"/>
    <xf numFmtId="4" fontId="53" fillId="26" borderId="1" xfId="0" applyNumberFormat="1" applyFont="1" applyFill="1" applyBorder="1" applyAlignment="1">
      <alignment horizontal="center" vertical="top" wrapText="1"/>
    </xf>
    <xf numFmtId="4" fontId="53" fillId="26" borderId="1" xfId="0" applyNumberFormat="1" applyFont="1" applyFill="1" applyBorder="1" applyAlignment="1">
      <alignment horizontal="center" vertical="top"/>
    </xf>
    <xf numFmtId="0" fontId="55" fillId="26" borderId="0" xfId="0" applyFont="1" applyFill="1"/>
    <xf numFmtId="4" fontId="53" fillId="0" borderId="1" xfId="0" applyNumberFormat="1" applyFont="1" applyFill="1" applyBorder="1" applyAlignment="1">
      <alignment horizontal="center" vertical="top"/>
    </xf>
    <xf numFmtId="0" fontId="54" fillId="26" borderId="0" xfId="0" applyFont="1" applyFill="1" applyAlignment="1">
      <alignment vertical="top"/>
    </xf>
    <xf numFmtId="1" fontId="11" fillId="2" borderId="0" xfId="0" applyNumberFormat="1" applyFont="1" applyAlignment="1">
      <alignment horizontal="centerContinuous" vertical="top"/>
    </xf>
    <xf numFmtId="9" fontId="0" fillId="2" borderId="30" xfId="110" applyFont="1" applyFill="1" applyBorder="1" applyAlignment="1">
      <alignment horizontal="center"/>
    </xf>
    <xf numFmtId="4" fontId="53" fillId="0" borderId="1" xfId="0" applyNumberFormat="1" applyFont="1" applyFill="1" applyBorder="1" applyAlignment="1">
      <alignment horizontal="center" vertical="top" wrapText="1"/>
    </xf>
    <xf numFmtId="177" fontId="53" fillId="0" borderId="1" xfId="0" applyNumberFormat="1" applyFont="1" applyFill="1" applyBorder="1" applyAlignment="1">
      <alignment horizontal="center" vertical="top"/>
    </xf>
    <xf numFmtId="4" fontId="11" fillId="0" borderId="1" xfId="0" applyNumberFormat="1" applyFont="1" applyFill="1" applyBorder="1" applyAlignment="1">
      <alignment horizontal="center" vertical="top"/>
    </xf>
    <xf numFmtId="4" fontId="56" fillId="0" borderId="1" xfId="0" applyNumberFormat="1" applyFont="1" applyFill="1" applyBorder="1" applyAlignment="1">
      <alignment horizontal="center" vertical="top"/>
    </xf>
    <xf numFmtId="0" fontId="0" fillId="2" borderId="0" xfId="0"/>
    <xf numFmtId="166" fontId="53" fillId="0" borderId="1" xfId="81" applyNumberFormat="1" applyFont="1" applyFill="1" applyBorder="1" applyAlignment="1" applyProtection="1">
      <alignment vertical="top"/>
      <protection locked="0"/>
    </xf>
    <xf numFmtId="0" fontId="0" fillId="0" borderId="20" xfId="0" applyNumberFormat="1" applyFill="1" applyBorder="1" applyAlignment="1">
      <alignment horizontal="center" vertical="top"/>
    </xf>
    <xf numFmtId="1" fontId="0" fillId="0" borderId="20" xfId="0" applyNumberFormat="1" applyFill="1" applyBorder="1" applyAlignment="1">
      <alignment horizontal="center" vertical="top"/>
    </xf>
    <xf numFmtId="165" fontId="53" fillId="0" borderId="56" xfId="0" applyNumberFormat="1" applyFont="1" applyFill="1" applyBorder="1" applyAlignment="1">
      <alignment horizontal="left" vertical="top" wrapText="1"/>
    </xf>
    <xf numFmtId="164" fontId="53" fillId="0" borderId="56" xfId="0" applyNumberFormat="1" applyFont="1" applyFill="1" applyBorder="1" applyAlignment="1">
      <alignment horizontal="left" vertical="top" wrapText="1"/>
    </xf>
    <xf numFmtId="164" fontId="53" fillId="26" borderId="56" xfId="0" applyNumberFormat="1" applyFont="1" applyFill="1" applyBorder="1" applyAlignment="1">
      <alignment horizontal="center" vertical="top" wrapText="1"/>
    </xf>
    <xf numFmtId="0" fontId="53" fillId="0" borderId="56" xfId="0" applyFont="1" applyFill="1" applyBorder="1" applyAlignment="1">
      <alignment horizontal="center" vertical="top" wrapText="1"/>
    </xf>
    <xf numFmtId="1" fontId="53" fillId="0" borderId="56" xfId="0" applyNumberFormat="1" applyFont="1" applyFill="1" applyBorder="1" applyAlignment="1">
      <alignment horizontal="right" vertical="top"/>
    </xf>
    <xf numFmtId="166" fontId="53" fillId="0" borderId="56" xfId="0" applyNumberFormat="1" applyFont="1" applyFill="1" applyBorder="1" applyAlignment="1" applyProtection="1">
      <alignment vertical="top"/>
      <protection locked="0"/>
    </xf>
    <xf numFmtId="166" fontId="53" fillId="0" borderId="56" xfId="0" applyNumberFormat="1" applyFont="1" applyFill="1" applyBorder="1" applyAlignment="1">
      <alignment vertical="top"/>
    </xf>
    <xf numFmtId="166" fontId="53" fillId="26" borderId="56" xfId="0" applyNumberFormat="1" applyFont="1" applyFill="1" applyBorder="1" applyAlignment="1" applyProtection="1">
      <alignment vertical="top"/>
      <protection locked="0"/>
    </xf>
    <xf numFmtId="0" fontId="53" fillId="26" borderId="56" xfId="0" applyFont="1" applyFill="1" applyBorder="1" applyAlignment="1">
      <alignment vertical="center"/>
    </xf>
    <xf numFmtId="165" fontId="53" fillId="0" borderId="56" xfId="0" applyNumberFormat="1" applyFont="1" applyFill="1" applyBorder="1" applyAlignment="1">
      <alignment horizontal="center" vertical="top" wrapText="1"/>
    </xf>
    <xf numFmtId="164" fontId="53" fillId="0" borderId="56" xfId="0" applyNumberFormat="1" applyFont="1" applyFill="1" applyBorder="1" applyAlignment="1">
      <alignment horizontal="left" vertical="top" wrapText="1" indent="1"/>
    </xf>
    <xf numFmtId="164" fontId="53" fillId="0" borderId="56" xfId="0" applyNumberFormat="1" applyFont="1" applyFill="1" applyBorder="1" applyAlignment="1">
      <alignment horizontal="center" vertical="top" wrapText="1"/>
    </xf>
    <xf numFmtId="166" fontId="53" fillId="26" borderId="56" xfId="0" applyNumberFormat="1" applyFont="1" applyFill="1" applyBorder="1" applyAlignment="1">
      <alignment vertical="top"/>
    </xf>
    <xf numFmtId="0" fontId="53" fillId="0" borderId="56" xfId="0" applyFont="1" applyFill="1" applyBorder="1" applyAlignment="1">
      <alignment vertical="center"/>
    </xf>
    <xf numFmtId="0" fontId="53" fillId="0" borderId="57" xfId="0" applyFont="1" applyFill="1" applyBorder="1" applyAlignment="1">
      <alignment vertical="top" wrapText="1"/>
    </xf>
    <xf numFmtId="177" fontId="53" fillId="0" borderId="56" xfId="0" applyNumberFormat="1" applyFont="1" applyFill="1" applyBorder="1" applyAlignment="1">
      <alignment horizontal="center" vertical="top" wrapText="1"/>
    </xf>
    <xf numFmtId="177" fontId="53" fillId="0" borderId="56" xfId="0" applyNumberFormat="1" applyFont="1" applyFill="1" applyBorder="1" applyAlignment="1">
      <alignment horizontal="left" vertical="top" wrapText="1" indent="1"/>
    </xf>
    <xf numFmtId="165" fontId="11" fillId="0" borderId="56" xfId="0" applyNumberFormat="1" applyFont="1" applyFill="1" applyBorder="1" applyAlignment="1">
      <alignment horizontal="left" vertical="top" wrapText="1"/>
    </xf>
    <xf numFmtId="164" fontId="11" fillId="0" borderId="56" xfId="0" applyNumberFormat="1" applyFont="1" applyFill="1" applyBorder="1" applyAlignment="1">
      <alignment horizontal="left" vertical="top" wrapText="1"/>
    </xf>
    <xf numFmtId="0" fontId="11" fillId="0" borderId="56" xfId="0" applyFont="1" applyFill="1" applyBorder="1" applyAlignment="1">
      <alignment horizontal="center" vertical="top" wrapText="1"/>
    </xf>
    <xf numFmtId="1" fontId="11" fillId="0" borderId="56" xfId="0" applyNumberFormat="1" applyFont="1" applyFill="1" applyBorder="1" applyAlignment="1">
      <alignment horizontal="right" vertical="top" wrapText="1"/>
    </xf>
    <xf numFmtId="166" fontId="11" fillId="0" borderId="56" xfId="0" applyNumberFormat="1" applyFont="1" applyFill="1" applyBorder="1" applyAlignment="1" applyProtection="1">
      <alignment vertical="top"/>
      <protection locked="0"/>
    </xf>
    <xf numFmtId="165" fontId="53" fillId="0" borderId="56" xfId="0" applyNumberFormat="1" applyFont="1" applyFill="1" applyBorder="1" applyAlignment="1">
      <alignment horizontal="right" vertical="top" wrapText="1"/>
    </xf>
    <xf numFmtId="164" fontId="53" fillId="0" borderId="56" xfId="0" applyNumberFormat="1" applyFont="1" applyFill="1" applyBorder="1" applyAlignment="1">
      <alignment horizontal="left" vertical="top" wrapText="1" indent="2"/>
    </xf>
    <xf numFmtId="164" fontId="11" fillId="0" borderId="56" xfId="0" applyNumberFormat="1" applyFont="1" applyFill="1" applyBorder="1" applyAlignment="1">
      <alignment horizontal="left" vertical="top" wrapText="1" indent="1"/>
    </xf>
    <xf numFmtId="0" fontId="54" fillId="0" borderId="57" xfId="0" applyFont="1" applyFill="1" applyBorder="1"/>
    <xf numFmtId="1" fontId="53" fillId="0" borderId="56" xfId="0" applyNumberFormat="1" applyFont="1" applyFill="1" applyBorder="1" applyAlignment="1">
      <alignment horizontal="right" vertical="top" wrapText="1"/>
    </xf>
    <xf numFmtId="0" fontId="0" fillId="2" borderId="58" xfId="0" applyNumberFormat="1" applyBorder="1" applyAlignment="1">
      <alignment horizontal="center" vertical="top"/>
    </xf>
    <xf numFmtId="164" fontId="7" fillId="25" borderId="58" xfId="0" applyNumberFormat="1" applyFont="1" applyFill="1" applyBorder="1" applyAlignment="1" applyProtection="1">
      <alignment horizontal="left" vertical="center" wrapText="1"/>
    </xf>
    <xf numFmtId="1" fontId="0" fillId="2" borderId="59" xfId="0" applyNumberFormat="1" applyBorder="1" applyAlignment="1">
      <alignment horizontal="center" vertical="top"/>
    </xf>
    <xf numFmtId="0" fontId="0" fillId="2" borderId="59" xfId="0" applyNumberFormat="1" applyBorder="1" applyAlignment="1">
      <alignment vertical="top"/>
    </xf>
    <xf numFmtId="0" fontId="0" fillId="0" borderId="59" xfId="0" applyNumberFormat="1" applyFill="1" applyBorder="1" applyAlignment="1">
      <alignment horizontal="center" vertical="top"/>
    </xf>
    <xf numFmtId="7" fontId="0" fillId="2" borderId="58" xfId="0" applyNumberFormat="1" applyBorder="1" applyAlignment="1">
      <alignment horizontal="right"/>
    </xf>
    <xf numFmtId="166" fontId="53" fillId="26" borderId="56" xfId="0" applyNumberFormat="1" applyFont="1" applyFill="1" applyBorder="1" applyAlignment="1">
      <alignment vertical="center"/>
    </xf>
    <xf numFmtId="164" fontId="53" fillId="0" borderId="56" xfId="80" applyNumberFormat="1" applyFont="1" applyBorder="1" applyAlignment="1">
      <alignment horizontal="left" vertical="top" wrapText="1"/>
    </xf>
    <xf numFmtId="164" fontId="53" fillId="26" borderId="56" xfId="80" applyNumberFormat="1" applyFont="1" applyFill="1" applyBorder="1" applyAlignment="1">
      <alignment horizontal="center" vertical="top" wrapText="1"/>
    </xf>
    <xf numFmtId="3" fontId="53" fillId="0" borderId="56" xfId="0" applyNumberFormat="1" applyFont="1" applyFill="1" applyBorder="1" applyAlignment="1">
      <alignment vertical="top"/>
    </xf>
    <xf numFmtId="164" fontId="53" fillId="0" borderId="56" xfId="80" applyNumberFormat="1" applyFont="1" applyBorder="1" applyAlignment="1">
      <alignment vertical="top" wrapText="1"/>
    </xf>
    <xf numFmtId="164" fontId="53" fillId="0" borderId="56" xfId="80" applyNumberFormat="1" applyFont="1" applyBorder="1" applyAlignment="1">
      <alignment horizontal="center" vertical="top" wrapText="1"/>
    </xf>
    <xf numFmtId="164" fontId="53" fillId="0" borderId="56" xfId="80" applyNumberFormat="1" applyFont="1" applyBorder="1" applyAlignment="1">
      <alignment horizontal="left" vertical="top" wrapText="1" indent="1"/>
    </xf>
    <xf numFmtId="164" fontId="53" fillId="0" borderId="56" xfId="0" applyNumberFormat="1" applyFont="1" applyFill="1" applyBorder="1" applyAlignment="1">
      <alignment vertical="top" wrapText="1"/>
    </xf>
    <xf numFmtId="0" fontId="0" fillId="2" borderId="58" xfId="0" applyNumberFormat="1" applyBorder="1" applyAlignment="1">
      <alignment vertical="top"/>
    </xf>
    <xf numFmtId="178" fontId="53" fillId="0" borderId="56" xfId="0" applyNumberFormat="1" applyFont="1" applyFill="1" applyBorder="1" applyAlignment="1">
      <alignment horizontal="right" vertical="top" wrapText="1"/>
    </xf>
    <xf numFmtId="0" fontId="3" fillId="2" borderId="58" xfId="0" applyNumberFormat="1" applyFont="1" applyBorder="1" applyAlignment="1">
      <alignment vertical="top"/>
    </xf>
    <xf numFmtId="1" fontId="0" fillId="2" borderId="59" xfId="0" applyNumberFormat="1" applyBorder="1" applyAlignment="1">
      <alignment vertical="top"/>
    </xf>
    <xf numFmtId="1" fontId="0" fillId="0" borderId="59" xfId="0" applyNumberFormat="1" applyFill="1" applyBorder="1" applyAlignment="1">
      <alignment horizontal="center" vertical="top"/>
    </xf>
    <xf numFmtId="165" fontId="53" fillId="0" borderId="60" xfId="0" applyNumberFormat="1" applyFont="1" applyFill="1" applyBorder="1" applyAlignment="1">
      <alignment horizontal="left" vertical="top" wrapText="1"/>
    </xf>
    <xf numFmtId="164" fontId="53" fillId="0" borderId="60" xfId="0" applyNumberFormat="1" applyFont="1" applyFill="1" applyBorder="1" applyAlignment="1">
      <alignment horizontal="left" vertical="top" wrapText="1"/>
    </xf>
    <xf numFmtId="164" fontId="53" fillId="0" borderId="60" xfId="0" applyNumberFormat="1" applyFont="1" applyFill="1" applyBorder="1" applyAlignment="1">
      <alignment horizontal="center" vertical="top" wrapText="1"/>
    </xf>
    <xf numFmtId="0" fontId="53" fillId="0" borderId="60" xfId="0" applyFont="1" applyFill="1" applyBorder="1" applyAlignment="1">
      <alignment horizontal="center" vertical="top" wrapText="1"/>
    </xf>
    <xf numFmtId="1" fontId="53" fillId="0" borderId="60" xfId="0" applyNumberFormat="1" applyFont="1" applyFill="1" applyBorder="1" applyAlignment="1">
      <alignment horizontal="right" vertical="top"/>
    </xf>
    <xf numFmtId="166" fontId="53" fillId="0" borderId="60" xfId="0" applyNumberFormat="1" applyFont="1" applyFill="1" applyBorder="1" applyAlignment="1" applyProtection="1">
      <alignment vertical="top"/>
      <protection locked="0"/>
    </xf>
    <xf numFmtId="166" fontId="53" fillId="0" borderId="60" xfId="0" applyNumberFormat="1" applyFont="1" applyFill="1" applyBorder="1" applyAlignment="1">
      <alignment vertical="top"/>
    </xf>
    <xf numFmtId="164" fontId="53" fillId="0" borderId="60" xfId="80" applyNumberFormat="1" applyFont="1" applyBorder="1" applyAlignment="1">
      <alignment horizontal="left" vertical="top" wrapText="1"/>
    </xf>
    <xf numFmtId="164" fontId="53" fillId="0" borderId="60" xfId="80" applyNumberFormat="1" applyFont="1" applyBorder="1" applyAlignment="1">
      <alignment horizontal="center" vertical="top" wrapText="1"/>
    </xf>
    <xf numFmtId="1" fontId="53" fillId="0" borderId="60" xfId="0" applyNumberFormat="1" applyFont="1" applyFill="1" applyBorder="1" applyAlignment="1">
      <alignment horizontal="right" vertical="top" wrapText="1"/>
    </xf>
    <xf numFmtId="164" fontId="7" fillId="25" borderId="58" xfId="0" applyNumberFormat="1" applyFont="1" applyFill="1" applyBorder="1" applyAlignment="1" applyProtection="1">
      <alignment horizontal="left" vertical="center"/>
    </xf>
    <xf numFmtId="0" fontId="0" fillId="2" borderId="59" xfId="0" applyNumberFormat="1" applyBorder="1" applyAlignment="1">
      <alignment horizontal="center" vertical="top"/>
    </xf>
    <xf numFmtId="0" fontId="3" fillId="2" borderId="58" xfId="0" applyNumberFormat="1" applyFont="1" applyBorder="1" applyAlignment="1">
      <alignment horizontal="center" vertical="center"/>
    </xf>
    <xf numFmtId="7" fontId="0" fillId="2" borderId="59" xfId="0" applyNumberFormat="1" applyBorder="1" applyAlignment="1">
      <alignment horizontal="right" vertical="center"/>
    </xf>
    <xf numFmtId="7" fontId="0" fillId="2" borderId="58" xfId="0" applyNumberFormat="1" applyBorder="1" applyAlignment="1">
      <alignment horizontal="right" vertical="center"/>
    </xf>
    <xf numFmtId="7" fontId="0" fillId="2" borderId="62" xfId="0" applyNumberFormat="1" applyBorder="1" applyAlignment="1">
      <alignment horizontal="right"/>
    </xf>
    <xf numFmtId="7" fontId="0" fillId="2" borderId="66" xfId="0" applyNumberFormat="1" applyBorder="1" applyAlignment="1">
      <alignment horizontal="right" vertical="center"/>
    </xf>
    <xf numFmtId="0" fontId="3" fillId="2" borderId="71" xfId="0" applyNumberFormat="1" applyFont="1" applyBorder="1" applyAlignment="1">
      <alignment horizontal="center"/>
    </xf>
    <xf numFmtId="1" fontId="4" fillId="2" borderId="72" xfId="0" applyNumberFormat="1" applyFont="1" applyBorder="1" applyAlignment="1">
      <alignment horizontal="left"/>
    </xf>
    <xf numFmtId="1" fontId="0" fillId="2" borderId="72" xfId="0" applyNumberFormat="1" applyBorder="1" applyAlignment="1">
      <alignment horizontal="center"/>
    </xf>
    <xf numFmtId="1" fontId="0" fillId="2" borderId="72" xfId="0" applyNumberFormat="1" applyBorder="1"/>
    <xf numFmtId="7" fontId="5" fillId="2" borderId="62" xfId="0" applyNumberFormat="1" applyFont="1" applyBorder="1" applyAlignment="1">
      <alignment horizontal="right"/>
    </xf>
    <xf numFmtId="0" fontId="3" fillId="2" borderId="70" xfId="0" applyNumberFormat="1" applyFont="1" applyBorder="1" applyAlignment="1">
      <alignment horizontal="center" vertical="center"/>
    </xf>
    <xf numFmtId="7" fontId="0" fillId="2" borderId="70" xfId="0" applyNumberFormat="1" applyBorder="1" applyAlignment="1">
      <alignment horizontal="right"/>
    </xf>
    <xf numFmtId="0" fontId="3" fillId="2" borderId="20" xfId="0" applyNumberFormat="1" applyFont="1" applyBorder="1" applyAlignment="1">
      <alignment horizontal="center"/>
    </xf>
    <xf numFmtId="1" fontId="4" fillId="2" borderId="15" xfId="0" applyNumberFormat="1" applyFont="1" applyBorder="1" applyAlignment="1">
      <alignment horizontal="left"/>
    </xf>
    <xf numFmtId="1" fontId="0" fillId="2" borderId="15" xfId="0" applyNumberFormat="1" applyBorder="1" applyAlignment="1">
      <alignment horizontal="center"/>
    </xf>
    <xf numFmtId="1" fontId="0" fillId="2" borderId="15" xfId="0" applyNumberFormat="1" applyBorder="1"/>
    <xf numFmtId="7" fontId="5" fillId="2" borderId="19" xfId="0" applyNumberFormat="1" applyFont="1" applyBorder="1" applyAlignment="1">
      <alignment horizontal="right"/>
    </xf>
    <xf numFmtId="0" fontId="3" fillId="2" borderId="73" xfId="0" applyNumberFormat="1" applyFont="1" applyBorder="1" applyAlignment="1">
      <alignment horizontal="center" vertical="center"/>
    </xf>
    <xf numFmtId="7" fontId="0" fillId="2" borderId="73" xfId="0" applyNumberFormat="1" applyBorder="1" applyAlignment="1">
      <alignment horizontal="right"/>
    </xf>
    <xf numFmtId="0" fontId="10" fillId="2" borderId="67" xfId="0" applyNumberFormat="1" applyFont="1" applyBorder="1" applyAlignment="1">
      <alignment vertical="center" wrapText="1"/>
    </xf>
    <xf numFmtId="0" fontId="0" fillId="2" borderId="68" xfId="0" applyNumberFormat="1" applyBorder="1" applyAlignment="1">
      <alignment vertical="center" wrapText="1"/>
    </xf>
    <xf numFmtId="0" fontId="0" fillId="2" borderId="69" xfId="0" applyNumberFormat="1" applyBorder="1" applyAlignment="1">
      <alignment vertical="center" wrapText="1"/>
    </xf>
    <xf numFmtId="1" fontId="4" fillId="2" borderId="74" xfId="0" applyNumberFormat="1" applyFont="1" applyBorder="1" applyAlignment="1">
      <alignment horizontal="left" vertical="center" wrapText="1"/>
    </xf>
    <xf numFmtId="0" fontId="0" fillId="2" borderId="75" xfId="0" applyNumberFormat="1" applyBorder="1" applyAlignment="1">
      <alignment vertical="center" wrapText="1"/>
    </xf>
    <xf numFmtId="0" fontId="0" fillId="2" borderId="76" xfId="0" applyNumberFormat="1" applyBorder="1" applyAlignment="1">
      <alignment vertical="center" wrapText="1"/>
    </xf>
    <xf numFmtId="1" fontId="4" fillId="2" borderId="45" xfId="0" applyNumberFormat="1" applyFont="1" applyBorder="1" applyAlignment="1">
      <alignment horizontal="left" vertical="center" wrapText="1"/>
    </xf>
    <xf numFmtId="0" fontId="0" fillId="2" borderId="46" xfId="0" applyNumberFormat="1" applyBorder="1" applyAlignment="1">
      <alignment vertical="center" wrapText="1"/>
    </xf>
    <xf numFmtId="0" fontId="0" fillId="2" borderId="47" xfId="0" applyNumberFormat="1" applyBorder="1" applyAlignment="1">
      <alignment vertical="center" wrapText="1"/>
    </xf>
    <xf numFmtId="0" fontId="0" fillId="2" borderId="42" xfId="0" applyNumberFormat="1" applyBorder="1" applyAlignment="1"/>
    <xf numFmtId="0" fontId="0" fillId="2" borderId="43" xfId="0" applyNumberFormat="1" applyBorder="1" applyAlignment="1"/>
    <xf numFmtId="7" fontId="0" fillId="2" borderId="36" xfId="0" applyNumberFormat="1" applyBorder="1" applyAlignment="1">
      <alignment horizontal="center"/>
    </xf>
    <xf numFmtId="0" fontId="0" fillId="2" borderId="48" xfId="0" applyNumberFormat="1" applyBorder="1" applyAlignment="1"/>
    <xf numFmtId="1" fontId="4" fillId="2" borderId="63" xfId="0" applyNumberFormat="1" applyFont="1" applyBorder="1" applyAlignment="1">
      <alignment horizontal="left" vertical="center" wrapText="1"/>
    </xf>
    <xf numFmtId="0" fontId="0" fillId="2" borderId="64" xfId="0" applyNumberFormat="1" applyBorder="1" applyAlignment="1">
      <alignment vertical="center" wrapText="1"/>
    </xf>
    <xf numFmtId="0" fontId="0" fillId="2" borderId="65" xfId="0" applyNumberFormat="1" applyBorder="1" applyAlignment="1">
      <alignment vertical="center" wrapText="1"/>
    </xf>
    <xf numFmtId="0" fontId="10" fillId="2" borderId="34" xfId="0" applyNumberFormat="1" applyFont="1" applyBorder="1" applyAlignment="1">
      <alignment vertical="top"/>
    </xf>
    <xf numFmtId="0" fontId="0" fillId="2" borderId="37" xfId="0" applyNumberFormat="1" applyBorder="1" applyAlignment="1"/>
    <xf numFmtId="0" fontId="0" fillId="2" borderId="38" xfId="0" applyNumberFormat="1" applyBorder="1" applyAlignment="1"/>
    <xf numFmtId="1" fontId="8" fillId="2" borderId="20" xfId="0" applyNumberFormat="1" applyFont="1" applyBorder="1" applyAlignment="1">
      <alignment horizontal="left" vertical="center" wrapText="1"/>
    </xf>
    <xf numFmtId="0" fontId="0" fillId="2" borderId="0" xfId="0" applyNumberFormat="1" applyAlignment="1">
      <alignment vertical="center" wrapText="1"/>
    </xf>
    <xf numFmtId="0" fontId="0" fillId="2" borderId="44" xfId="0" applyNumberFormat="1" applyBorder="1" applyAlignment="1">
      <alignment vertical="center" wrapText="1"/>
    </xf>
    <xf numFmtId="1" fontId="8" fillId="2" borderId="39" xfId="0" applyNumberFormat="1" applyFont="1" applyBorder="1" applyAlignment="1">
      <alignment horizontal="left" vertical="center" wrapText="1"/>
    </xf>
    <xf numFmtId="0" fontId="0" fillId="2" borderId="40" xfId="0" applyNumberFormat="1" applyBorder="1" applyAlignment="1">
      <alignment vertical="center" wrapText="1"/>
    </xf>
    <xf numFmtId="0" fontId="0" fillId="2" borderId="41" xfId="0" applyNumberFormat="1" applyBorder="1" applyAlignment="1">
      <alignment vertical="center" wrapText="1"/>
    </xf>
    <xf numFmtId="0" fontId="10" fillId="2" borderId="34" xfId="0" applyNumberFormat="1" applyFont="1" applyBorder="1" applyAlignment="1">
      <alignment vertical="top" wrapText="1"/>
    </xf>
    <xf numFmtId="0" fontId="0" fillId="2" borderId="37" xfId="0" applyNumberFormat="1" applyBorder="1" applyAlignment="1">
      <alignment wrapText="1"/>
    </xf>
    <xf numFmtId="0" fontId="0" fillId="2" borderId="38" xfId="0" applyNumberFormat="1" applyBorder="1" applyAlignment="1">
      <alignment wrapText="1"/>
    </xf>
    <xf numFmtId="1" fontId="8" fillId="2" borderId="59" xfId="0" applyNumberFormat="1" applyFont="1" applyBorder="1" applyAlignment="1">
      <alignment horizontal="left" vertical="center" wrapText="1"/>
    </xf>
    <xf numFmtId="0" fontId="0" fillId="2" borderId="57" xfId="0" applyNumberFormat="1" applyBorder="1" applyAlignment="1">
      <alignment vertical="center" wrapText="1"/>
    </xf>
    <xf numFmtId="0" fontId="0" fillId="2" borderId="61" xfId="0" applyNumberFormat="1" applyBorder="1" applyAlignment="1">
      <alignment vertical="center" wrapText="1"/>
    </xf>
    <xf numFmtId="1" fontId="8" fillId="2" borderId="20" xfId="81" applyNumberFormat="1" applyFont="1" applyBorder="1" applyAlignment="1">
      <alignment horizontal="left" vertical="center" wrapText="1"/>
    </xf>
    <xf numFmtId="0" fontId="11" fillId="2" borderId="0" xfId="81" applyNumberFormat="1" applyBorder="1" applyAlignment="1">
      <alignment vertical="center" wrapText="1"/>
    </xf>
    <xf numFmtId="0" fontId="11" fillId="2" borderId="44" xfId="81" applyNumberFormat="1" applyBorder="1" applyAlignment="1">
      <alignment vertical="center" wrapText="1"/>
    </xf>
    <xf numFmtId="1" fontId="8" fillId="2" borderId="39" xfId="81" applyNumberFormat="1" applyFont="1" applyBorder="1" applyAlignment="1">
      <alignment horizontal="left" vertical="center" wrapText="1"/>
    </xf>
    <xf numFmtId="0" fontId="11" fillId="2" borderId="40" xfId="81" applyNumberFormat="1" applyBorder="1" applyAlignment="1">
      <alignment vertical="center" wrapText="1"/>
    </xf>
    <xf numFmtId="0" fontId="11" fillId="2" borderId="41" xfId="81" applyNumberFormat="1" applyBorder="1" applyAlignment="1">
      <alignment vertical="center" wrapText="1"/>
    </xf>
    <xf numFmtId="0" fontId="10" fillId="2" borderId="49" xfId="0" applyNumberFormat="1" applyFont="1" applyBorder="1" applyAlignment="1">
      <alignment vertical="center"/>
    </xf>
    <xf numFmtId="0" fontId="0" fillId="2" borderId="50" xfId="0" applyNumberFormat="1" applyBorder="1" applyAlignment="1">
      <alignment vertical="center"/>
    </xf>
  </cellXfs>
  <cellStyles count="113">
    <cellStyle name="20% - Accent1 2" xfId="1" xr:uid="{00000000-0005-0000-0000-000000000000}"/>
    <cellStyle name="20% - Accent2 2" xfId="2" xr:uid="{00000000-0005-0000-0000-000001000000}"/>
    <cellStyle name="20% - Accent3 2" xfId="3" xr:uid="{00000000-0005-0000-0000-000002000000}"/>
    <cellStyle name="20% - Accent4 2" xfId="4" xr:uid="{00000000-0005-0000-0000-000003000000}"/>
    <cellStyle name="20% - Accent5 2" xfId="5" xr:uid="{00000000-0005-0000-0000-000004000000}"/>
    <cellStyle name="20% - Accent6 2" xfId="6" xr:uid="{00000000-0005-0000-0000-000005000000}"/>
    <cellStyle name="40% - Accent1 2" xfId="7" xr:uid="{00000000-0005-0000-0000-000006000000}"/>
    <cellStyle name="40% - Accent2 2" xfId="8" xr:uid="{00000000-0005-0000-0000-000007000000}"/>
    <cellStyle name="40% - Accent3 2" xfId="9" xr:uid="{00000000-0005-0000-0000-000008000000}"/>
    <cellStyle name="40% - Accent4 2" xfId="10" xr:uid="{00000000-0005-0000-0000-000009000000}"/>
    <cellStyle name="40% - Accent5 2" xfId="11" xr:uid="{00000000-0005-0000-0000-00000A000000}"/>
    <cellStyle name="40% - Accent6 2" xfId="12" xr:uid="{00000000-0005-0000-0000-00000B000000}"/>
    <cellStyle name="60% - Accent1 2" xfId="13" xr:uid="{00000000-0005-0000-0000-00000C000000}"/>
    <cellStyle name="60% - Accent2 2" xfId="14" xr:uid="{00000000-0005-0000-0000-00000D000000}"/>
    <cellStyle name="60% - Accent3 2" xfId="15" xr:uid="{00000000-0005-0000-0000-00000E000000}"/>
    <cellStyle name="60% - Accent4 2" xfId="16" xr:uid="{00000000-0005-0000-0000-00000F000000}"/>
    <cellStyle name="60% - Accent5 2" xfId="17" xr:uid="{00000000-0005-0000-0000-000010000000}"/>
    <cellStyle name="60% - Accent6 2" xfId="18" xr:uid="{00000000-0005-0000-0000-000011000000}"/>
    <cellStyle name="Accent1 2" xfId="19" xr:uid="{00000000-0005-0000-0000-000012000000}"/>
    <cellStyle name="Accent2 2" xfId="20" xr:uid="{00000000-0005-0000-0000-000013000000}"/>
    <cellStyle name="Accent3 2" xfId="21" xr:uid="{00000000-0005-0000-0000-000014000000}"/>
    <cellStyle name="Accent4 2" xfId="22" xr:uid="{00000000-0005-0000-0000-000015000000}"/>
    <cellStyle name="Accent5 2" xfId="23" xr:uid="{00000000-0005-0000-0000-000016000000}"/>
    <cellStyle name="Accent6 2" xfId="24" xr:uid="{00000000-0005-0000-0000-000017000000}"/>
    <cellStyle name="Bad 2" xfId="25" xr:uid="{00000000-0005-0000-0000-000018000000}"/>
    <cellStyle name="BigLine" xfId="26" xr:uid="{00000000-0005-0000-0000-000019000000}"/>
    <cellStyle name="BigLine 2" xfId="27" xr:uid="{00000000-0005-0000-0000-00001A000000}"/>
    <cellStyle name="Blank" xfId="28" xr:uid="{00000000-0005-0000-0000-00001B000000}"/>
    <cellStyle name="Blank 2" xfId="29" xr:uid="{00000000-0005-0000-0000-00001C000000}"/>
    <cellStyle name="Blank 3" xfId="30" xr:uid="{00000000-0005-0000-0000-00001D000000}"/>
    <cellStyle name="BLine" xfId="31" xr:uid="{00000000-0005-0000-0000-00001E000000}"/>
    <cellStyle name="BLine 2" xfId="32" xr:uid="{00000000-0005-0000-0000-00001F000000}"/>
    <cellStyle name="C2" xfId="33" xr:uid="{00000000-0005-0000-0000-000020000000}"/>
    <cellStyle name="C2 2" xfId="34" xr:uid="{00000000-0005-0000-0000-000021000000}"/>
    <cellStyle name="C2 3" xfId="35" xr:uid="{00000000-0005-0000-0000-000022000000}"/>
    <cellStyle name="C2Sctn" xfId="36" xr:uid="{00000000-0005-0000-0000-000023000000}"/>
    <cellStyle name="C2Sctn 2" xfId="37" xr:uid="{00000000-0005-0000-0000-000024000000}"/>
    <cellStyle name="C3" xfId="38" xr:uid="{00000000-0005-0000-0000-000025000000}"/>
    <cellStyle name="C3 2" xfId="39" xr:uid="{00000000-0005-0000-0000-000026000000}"/>
    <cellStyle name="C3 3" xfId="40" xr:uid="{00000000-0005-0000-0000-000027000000}"/>
    <cellStyle name="C3Rem" xfId="41" xr:uid="{00000000-0005-0000-0000-000028000000}"/>
    <cellStyle name="C3Rem 2" xfId="42" xr:uid="{00000000-0005-0000-0000-000029000000}"/>
    <cellStyle name="C3Rem 3" xfId="43" xr:uid="{00000000-0005-0000-0000-00002A000000}"/>
    <cellStyle name="C3Sctn" xfId="44" xr:uid="{00000000-0005-0000-0000-00002B000000}"/>
    <cellStyle name="C3Sctn 2" xfId="45" xr:uid="{00000000-0005-0000-0000-00002C000000}"/>
    <cellStyle name="C4" xfId="46" xr:uid="{00000000-0005-0000-0000-00002D000000}"/>
    <cellStyle name="C4 2" xfId="47" xr:uid="{00000000-0005-0000-0000-00002E000000}"/>
    <cellStyle name="C4 3" xfId="48" xr:uid="{00000000-0005-0000-0000-00002F000000}"/>
    <cellStyle name="C5" xfId="49" xr:uid="{00000000-0005-0000-0000-000030000000}"/>
    <cellStyle name="C5 2" xfId="50" xr:uid="{00000000-0005-0000-0000-000031000000}"/>
    <cellStyle name="C5 3" xfId="51" xr:uid="{00000000-0005-0000-0000-000032000000}"/>
    <cellStyle name="C6" xfId="52" xr:uid="{00000000-0005-0000-0000-000033000000}"/>
    <cellStyle name="C6 2" xfId="53" xr:uid="{00000000-0005-0000-0000-000034000000}"/>
    <cellStyle name="C6 3" xfId="54" xr:uid="{00000000-0005-0000-0000-000035000000}"/>
    <cellStyle name="C7" xfId="55" xr:uid="{00000000-0005-0000-0000-000036000000}"/>
    <cellStyle name="C7 2" xfId="56" xr:uid="{00000000-0005-0000-0000-000037000000}"/>
    <cellStyle name="C7 3" xfId="57" xr:uid="{00000000-0005-0000-0000-000038000000}"/>
    <cellStyle name="C7Create" xfId="58" xr:uid="{00000000-0005-0000-0000-000039000000}"/>
    <cellStyle name="C7Create 2" xfId="59" xr:uid="{00000000-0005-0000-0000-00003A000000}"/>
    <cellStyle name="C7Create 3" xfId="60" xr:uid="{00000000-0005-0000-0000-00003B000000}"/>
    <cellStyle name="C8" xfId="61" xr:uid="{00000000-0005-0000-0000-00003C000000}"/>
    <cellStyle name="C8 2" xfId="62" xr:uid="{00000000-0005-0000-0000-00003D000000}"/>
    <cellStyle name="C8 3" xfId="63" xr:uid="{00000000-0005-0000-0000-00003E000000}"/>
    <cellStyle name="C8Sctn" xfId="64" xr:uid="{00000000-0005-0000-0000-00003F000000}"/>
    <cellStyle name="C8Sctn 2" xfId="65" xr:uid="{00000000-0005-0000-0000-000040000000}"/>
    <cellStyle name="Calculation 2" xfId="66" xr:uid="{00000000-0005-0000-0000-000041000000}"/>
    <cellStyle name="Check Cell 2" xfId="67" xr:uid="{00000000-0005-0000-0000-000042000000}"/>
    <cellStyle name="Continued" xfId="68" xr:uid="{00000000-0005-0000-0000-000043000000}"/>
    <cellStyle name="Continued 2" xfId="69" xr:uid="{00000000-0005-0000-0000-000044000000}"/>
    <cellStyle name="Continued 3" xfId="70" xr:uid="{00000000-0005-0000-0000-000045000000}"/>
    <cellStyle name="Currency 4" xfId="112" xr:uid="{B3AFB244-3502-4FF4-996E-913F9D579F12}"/>
    <cellStyle name="Explanatory Text 2" xfId="71" xr:uid="{00000000-0005-0000-0000-000046000000}"/>
    <cellStyle name="Good 2" xfId="72" xr:uid="{00000000-0005-0000-0000-000047000000}"/>
    <cellStyle name="Heading 1 2" xfId="73" xr:uid="{00000000-0005-0000-0000-000048000000}"/>
    <cellStyle name="Heading 2 2" xfId="74" xr:uid="{00000000-0005-0000-0000-000049000000}"/>
    <cellStyle name="Heading 3 2" xfId="75" xr:uid="{00000000-0005-0000-0000-00004A000000}"/>
    <cellStyle name="Heading 4 2" xfId="76" xr:uid="{00000000-0005-0000-0000-00004B000000}"/>
    <cellStyle name="Input 2" xfId="77" xr:uid="{00000000-0005-0000-0000-00004C000000}"/>
    <cellStyle name="Linked Cell 2" xfId="78" xr:uid="{00000000-0005-0000-0000-00004D000000}"/>
    <cellStyle name="Neutral 2" xfId="79" xr:uid="{00000000-0005-0000-0000-00004E000000}"/>
    <cellStyle name="Normal" xfId="0" builtinId="0"/>
    <cellStyle name="Normal 2" xfId="80" xr:uid="{00000000-0005-0000-0000-000050000000}"/>
    <cellStyle name="Normal 3" xfId="81" xr:uid="{00000000-0005-0000-0000-000051000000}"/>
    <cellStyle name="Normal 4" xfId="82" xr:uid="{00000000-0005-0000-0000-000052000000}"/>
    <cellStyle name="Normal 5" xfId="83" xr:uid="{00000000-0005-0000-0000-000053000000}"/>
    <cellStyle name="Normal 51" xfId="111" xr:uid="{9DC6BFB5-627E-42AC-89FA-FF566E8EA348}"/>
    <cellStyle name="Normal 6" xfId="109" xr:uid="{32ED41A7-4BE9-4537-A6BD-D6D147DDDBB3}"/>
    <cellStyle name="Note 2" xfId="84" xr:uid="{00000000-0005-0000-0000-000054000000}"/>
    <cellStyle name="Null" xfId="85" xr:uid="{00000000-0005-0000-0000-000055000000}"/>
    <cellStyle name="Null 2" xfId="86" xr:uid="{00000000-0005-0000-0000-000056000000}"/>
    <cellStyle name="Output 2" xfId="87" xr:uid="{00000000-0005-0000-0000-000057000000}"/>
    <cellStyle name="Percent" xfId="110" builtinId="5"/>
    <cellStyle name="Regular" xfId="88" xr:uid="{00000000-0005-0000-0000-000058000000}"/>
    <cellStyle name="Regular 2" xfId="89" xr:uid="{00000000-0005-0000-0000-000059000000}"/>
    <cellStyle name="Title 2" xfId="90" xr:uid="{00000000-0005-0000-0000-00005A000000}"/>
    <cellStyle name="TitleA" xfId="91" xr:uid="{00000000-0005-0000-0000-00005B000000}"/>
    <cellStyle name="TitleA 2" xfId="92" xr:uid="{00000000-0005-0000-0000-00005C000000}"/>
    <cellStyle name="TitleC" xfId="93" xr:uid="{00000000-0005-0000-0000-00005D000000}"/>
    <cellStyle name="TitleC 2" xfId="94" xr:uid="{00000000-0005-0000-0000-00005E000000}"/>
    <cellStyle name="TitleE8" xfId="95" xr:uid="{00000000-0005-0000-0000-00005F000000}"/>
    <cellStyle name="TitleE8 2" xfId="96" xr:uid="{00000000-0005-0000-0000-000060000000}"/>
    <cellStyle name="TitleE8x" xfId="97" xr:uid="{00000000-0005-0000-0000-000061000000}"/>
    <cellStyle name="TitleE8x 2" xfId="98" xr:uid="{00000000-0005-0000-0000-000062000000}"/>
    <cellStyle name="TitleF" xfId="99" xr:uid="{00000000-0005-0000-0000-000063000000}"/>
    <cellStyle name="TitleF 2" xfId="100" xr:uid="{00000000-0005-0000-0000-000064000000}"/>
    <cellStyle name="TitleT" xfId="101" xr:uid="{00000000-0005-0000-0000-000065000000}"/>
    <cellStyle name="TitleT 2" xfId="102" xr:uid="{00000000-0005-0000-0000-000066000000}"/>
    <cellStyle name="TitleYC89" xfId="103" xr:uid="{00000000-0005-0000-0000-000067000000}"/>
    <cellStyle name="TitleYC89 2" xfId="104" xr:uid="{00000000-0005-0000-0000-000068000000}"/>
    <cellStyle name="TitleZ" xfId="105" xr:uid="{00000000-0005-0000-0000-000069000000}"/>
    <cellStyle name="TitleZ 2" xfId="106" xr:uid="{00000000-0005-0000-0000-00006A000000}"/>
    <cellStyle name="Total 2" xfId="107" xr:uid="{00000000-0005-0000-0000-00006B000000}"/>
    <cellStyle name="Warning Text 2" xfId="108" xr:uid="{00000000-0005-0000-0000-00006C000000}"/>
  </cellStyles>
  <dxfs count="161"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strike val="0"/>
      </font>
      <fill>
        <patternFill>
          <bgColor rgb="FFFF0000"/>
        </patternFill>
      </fill>
      <border>
        <left style="thin">
          <color rgb="FFFFFF00"/>
        </left>
        <right style="thin">
          <color rgb="FFFFFF00"/>
        </right>
        <top style="thin">
          <color rgb="FFFFFF00"/>
        </top>
        <bottom style="thin">
          <color rgb="FFFFFF00"/>
        </bottom>
      </border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  <dxf>
      <font>
        <b/>
        <i val="0"/>
        <condense val="0"/>
        <extend val="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422A9BA-34DC-4733-A187-EBD2A93FCE39}">
  <sheetPr>
    <tabColor theme="0"/>
    <pageSetUpPr autoPageBreaks="0"/>
  </sheetPr>
  <dimension ref="A1:H163"/>
  <sheetViews>
    <sheetView tabSelected="1" view="pageBreakPreview" zoomScale="75" zoomScaleNormal="75" zoomScaleSheetLayoutView="75" workbookViewId="0">
      <selection activeCell="G9" sqref="G9"/>
    </sheetView>
  </sheetViews>
  <sheetFormatPr defaultColWidth="10.5546875" defaultRowHeight="15" x14ac:dyDescent="0.2"/>
  <cols>
    <col min="1" max="1" width="8.33203125" style="17" customWidth="1"/>
    <col min="2" max="2" width="8.77734375" style="10" customWidth="1"/>
    <col min="3" max="3" width="36.77734375" customWidth="1"/>
    <col min="4" max="4" width="12.77734375" style="20" customWidth="1"/>
    <col min="5" max="5" width="6.77734375" customWidth="1"/>
    <col min="6" max="6" width="11.77734375" customWidth="1"/>
    <col min="7" max="7" width="11.77734375" style="17" customWidth="1"/>
    <col min="8" max="8" width="13" style="17" bestFit="1" customWidth="1"/>
  </cols>
  <sheetData>
    <row r="1" spans="1:8" ht="15.75" x14ac:dyDescent="0.2">
      <c r="A1" s="28"/>
      <c r="B1" s="26" t="s">
        <v>0</v>
      </c>
      <c r="C1" s="27"/>
      <c r="D1" s="27"/>
      <c r="E1" s="27"/>
      <c r="F1" s="27"/>
      <c r="G1" s="28"/>
      <c r="H1" s="27"/>
    </row>
    <row r="2" spans="1:8" x14ac:dyDescent="0.2">
      <c r="A2" s="25"/>
      <c r="B2" s="86" t="s">
        <v>380</v>
      </c>
      <c r="C2" s="1"/>
      <c r="D2" s="1"/>
      <c r="E2" s="1"/>
      <c r="F2" s="1"/>
      <c r="G2" s="25"/>
      <c r="H2" s="1"/>
    </row>
    <row r="3" spans="1:8" x14ac:dyDescent="0.2">
      <c r="A3" s="13"/>
      <c r="B3" s="10" t="s">
        <v>1</v>
      </c>
      <c r="C3" s="30"/>
      <c r="D3" s="30"/>
      <c r="E3" s="30"/>
      <c r="F3" s="30"/>
      <c r="G3" s="43"/>
      <c r="H3" s="44"/>
    </row>
    <row r="4" spans="1:8" x14ac:dyDescent="0.2">
      <c r="A4" s="55" t="s">
        <v>22</v>
      </c>
      <c r="B4" s="11" t="s">
        <v>3</v>
      </c>
      <c r="C4" s="3" t="s">
        <v>4</v>
      </c>
      <c r="D4" s="2" t="s">
        <v>5</v>
      </c>
      <c r="E4" s="4" t="s">
        <v>6</v>
      </c>
      <c r="F4" s="4" t="s">
        <v>7</v>
      </c>
      <c r="G4" s="14" t="s">
        <v>8</v>
      </c>
      <c r="H4" s="2" t="s">
        <v>9</v>
      </c>
    </row>
    <row r="5" spans="1:8" ht="15.75" thickBot="1" x14ac:dyDescent="0.25">
      <c r="A5" s="19"/>
      <c r="B5" s="37"/>
      <c r="C5" s="38"/>
      <c r="D5" s="39" t="s">
        <v>10</v>
      </c>
      <c r="E5" s="40"/>
      <c r="F5" s="41" t="s">
        <v>11</v>
      </c>
      <c r="G5" s="42"/>
      <c r="H5" s="49"/>
    </row>
    <row r="6" spans="1:8" ht="30" customHeight="1" thickTop="1" x14ac:dyDescent="0.2">
      <c r="A6" s="15"/>
      <c r="B6" s="189" t="s">
        <v>25</v>
      </c>
      <c r="C6" s="190"/>
      <c r="D6" s="190"/>
      <c r="E6" s="190"/>
      <c r="F6" s="191"/>
      <c r="G6" s="45"/>
      <c r="H6" s="87"/>
    </row>
    <row r="7" spans="1:8" s="35" customFormat="1" ht="30" customHeight="1" x14ac:dyDescent="0.2">
      <c r="A7" s="33"/>
      <c r="B7" s="32" t="s">
        <v>12</v>
      </c>
      <c r="C7" s="192" t="s">
        <v>341</v>
      </c>
      <c r="D7" s="193"/>
      <c r="E7" s="193"/>
      <c r="F7" s="194"/>
      <c r="G7" s="34"/>
      <c r="H7" s="34"/>
    </row>
    <row r="8" spans="1:8" ht="36" customHeight="1" x14ac:dyDescent="0.2">
      <c r="A8" s="15"/>
      <c r="B8" s="139"/>
      <c r="C8" s="152" t="s">
        <v>17</v>
      </c>
      <c r="D8" s="125"/>
      <c r="E8" s="153" t="s">
        <v>2</v>
      </c>
      <c r="F8" s="153"/>
      <c r="G8" s="128"/>
      <c r="H8" s="128"/>
    </row>
    <row r="9" spans="1:8" s="80" customFormat="1" ht="30" customHeight="1" x14ac:dyDescent="0.2">
      <c r="A9" s="81" t="s">
        <v>75</v>
      </c>
      <c r="B9" s="96" t="s">
        <v>148</v>
      </c>
      <c r="C9" s="97" t="s">
        <v>76</v>
      </c>
      <c r="D9" s="98" t="s">
        <v>263</v>
      </c>
      <c r="E9" s="99" t="s">
        <v>27</v>
      </c>
      <c r="F9" s="100">
        <v>10</v>
      </c>
      <c r="G9" s="101"/>
      <c r="H9" s="102">
        <f>ROUND(G9*F9,2)</f>
        <v>0</v>
      </c>
    </row>
    <row r="10" spans="1:8" s="80" customFormat="1" ht="30" customHeight="1" x14ac:dyDescent="0.2">
      <c r="A10" s="78" t="s">
        <v>77</v>
      </c>
      <c r="B10" s="96" t="s">
        <v>28</v>
      </c>
      <c r="C10" s="97" t="s">
        <v>78</v>
      </c>
      <c r="D10" s="98" t="s">
        <v>263</v>
      </c>
      <c r="E10" s="99" t="s">
        <v>29</v>
      </c>
      <c r="F10" s="100">
        <v>1500</v>
      </c>
      <c r="G10" s="103"/>
      <c r="H10" s="102">
        <f t="shared" ref="H10:H58" si="0">ROUND(G10*F10,2)</f>
        <v>0</v>
      </c>
    </row>
    <row r="11" spans="1:8" s="80" customFormat="1" ht="32.450000000000003" customHeight="1" x14ac:dyDescent="0.2">
      <c r="A11" s="78" t="s">
        <v>79</v>
      </c>
      <c r="B11" s="96" t="s">
        <v>80</v>
      </c>
      <c r="C11" s="97" t="s">
        <v>264</v>
      </c>
      <c r="D11" s="98" t="s">
        <v>263</v>
      </c>
      <c r="E11" s="99"/>
      <c r="F11" s="100"/>
      <c r="G11" s="104"/>
      <c r="H11" s="102"/>
    </row>
    <row r="12" spans="1:8" s="80" customFormat="1" ht="30" customHeight="1" x14ac:dyDescent="0.2">
      <c r="A12" s="78" t="s">
        <v>265</v>
      </c>
      <c r="B12" s="105" t="s">
        <v>30</v>
      </c>
      <c r="C12" s="106" t="s">
        <v>266</v>
      </c>
      <c r="D12" s="107" t="s">
        <v>2</v>
      </c>
      <c r="E12" s="99" t="s">
        <v>31</v>
      </c>
      <c r="F12" s="100">
        <v>25</v>
      </c>
      <c r="G12" s="103"/>
      <c r="H12" s="102">
        <f t="shared" si="0"/>
        <v>0</v>
      </c>
    </row>
    <row r="13" spans="1:8" s="80" customFormat="1" ht="38.450000000000003" customHeight="1" x14ac:dyDescent="0.2">
      <c r="A13" s="78" t="s">
        <v>32</v>
      </c>
      <c r="B13" s="96" t="s">
        <v>81</v>
      </c>
      <c r="C13" s="97" t="s">
        <v>33</v>
      </c>
      <c r="D13" s="98" t="s">
        <v>263</v>
      </c>
      <c r="E13" s="99"/>
      <c r="F13" s="100"/>
      <c r="G13" s="104"/>
      <c r="H13" s="102"/>
    </row>
    <row r="14" spans="1:8" s="80" customFormat="1" ht="36" customHeight="1" x14ac:dyDescent="0.2">
      <c r="A14" s="78" t="s">
        <v>267</v>
      </c>
      <c r="B14" s="105" t="s">
        <v>30</v>
      </c>
      <c r="C14" s="106" t="s">
        <v>268</v>
      </c>
      <c r="D14" s="107" t="s">
        <v>2</v>
      </c>
      <c r="E14" s="99" t="s">
        <v>27</v>
      </c>
      <c r="F14" s="100">
        <v>15</v>
      </c>
      <c r="G14" s="103"/>
      <c r="H14" s="102">
        <f t="shared" si="0"/>
        <v>0</v>
      </c>
    </row>
    <row r="15" spans="1:8" s="80" customFormat="1" ht="30" customHeight="1" x14ac:dyDescent="0.2">
      <c r="A15" s="88" t="s">
        <v>34</v>
      </c>
      <c r="B15" s="96" t="s">
        <v>82</v>
      </c>
      <c r="C15" s="97" t="s">
        <v>35</v>
      </c>
      <c r="D15" s="107" t="s">
        <v>263</v>
      </c>
      <c r="E15" s="99" t="s">
        <v>29</v>
      </c>
      <c r="F15" s="100">
        <v>1650</v>
      </c>
      <c r="G15" s="101"/>
      <c r="H15" s="102">
        <f t="shared" si="0"/>
        <v>0</v>
      </c>
    </row>
    <row r="16" spans="1:8" s="80" customFormat="1" ht="30" customHeight="1" x14ac:dyDescent="0.2">
      <c r="A16" s="88" t="s">
        <v>269</v>
      </c>
      <c r="B16" s="96" t="s">
        <v>84</v>
      </c>
      <c r="C16" s="97" t="s">
        <v>270</v>
      </c>
      <c r="D16" s="107" t="s">
        <v>263</v>
      </c>
      <c r="E16" s="99" t="s">
        <v>27</v>
      </c>
      <c r="F16" s="100">
        <v>300</v>
      </c>
      <c r="G16" s="101"/>
      <c r="H16" s="102">
        <f t="shared" si="0"/>
        <v>0</v>
      </c>
    </row>
    <row r="17" spans="1:8" s="80" customFormat="1" ht="38.450000000000003" customHeight="1" x14ac:dyDescent="0.2">
      <c r="A17" s="78" t="s">
        <v>83</v>
      </c>
      <c r="B17" s="96" t="s">
        <v>85</v>
      </c>
      <c r="C17" s="97" t="s">
        <v>271</v>
      </c>
      <c r="D17" s="98" t="s">
        <v>272</v>
      </c>
      <c r="E17" s="99"/>
      <c r="F17" s="100"/>
      <c r="G17" s="108"/>
      <c r="H17" s="102"/>
    </row>
    <row r="18" spans="1:8" s="80" customFormat="1" ht="30" customHeight="1" x14ac:dyDescent="0.2">
      <c r="A18" s="78" t="s">
        <v>369</v>
      </c>
      <c r="B18" s="105" t="s">
        <v>30</v>
      </c>
      <c r="C18" s="97" t="s">
        <v>370</v>
      </c>
      <c r="D18" s="107" t="s">
        <v>2</v>
      </c>
      <c r="E18" s="99" t="s">
        <v>29</v>
      </c>
      <c r="F18" s="100">
        <v>30</v>
      </c>
      <c r="G18" s="103"/>
      <c r="H18" s="102">
        <f t="shared" si="0"/>
        <v>0</v>
      </c>
    </row>
    <row r="19" spans="1:8" s="80" customFormat="1" ht="36.6" customHeight="1" x14ac:dyDescent="0.2">
      <c r="A19" s="78" t="s">
        <v>273</v>
      </c>
      <c r="B19" s="96" t="s">
        <v>87</v>
      </c>
      <c r="C19" s="97" t="s">
        <v>86</v>
      </c>
      <c r="D19" s="107" t="s">
        <v>274</v>
      </c>
      <c r="E19" s="99"/>
      <c r="F19" s="100"/>
      <c r="G19" s="104"/>
      <c r="H19" s="102"/>
    </row>
    <row r="20" spans="1:8" s="80" customFormat="1" ht="30" customHeight="1" x14ac:dyDescent="0.2">
      <c r="A20" s="78" t="s">
        <v>275</v>
      </c>
      <c r="B20" s="105" t="s">
        <v>30</v>
      </c>
      <c r="C20" s="106" t="s">
        <v>276</v>
      </c>
      <c r="D20" s="107" t="s">
        <v>2</v>
      </c>
      <c r="E20" s="99" t="s">
        <v>29</v>
      </c>
      <c r="F20" s="100">
        <v>30</v>
      </c>
      <c r="G20" s="103"/>
      <c r="H20" s="102">
        <f t="shared" si="0"/>
        <v>0</v>
      </c>
    </row>
    <row r="21" spans="1:8" ht="36" customHeight="1" x14ac:dyDescent="0.2">
      <c r="A21" s="15"/>
      <c r="B21" s="12"/>
      <c r="C21" s="29" t="s">
        <v>257</v>
      </c>
      <c r="D21" s="8"/>
      <c r="E21" s="6"/>
      <c r="F21" s="95"/>
      <c r="G21" s="18"/>
      <c r="H21" s="79"/>
    </row>
    <row r="22" spans="1:8" s="80" customFormat="1" ht="30" customHeight="1" x14ac:dyDescent="0.2">
      <c r="A22" s="82" t="s">
        <v>61</v>
      </c>
      <c r="B22" s="96" t="s">
        <v>88</v>
      </c>
      <c r="C22" s="97" t="s">
        <v>62</v>
      </c>
      <c r="D22" s="98" t="s">
        <v>263</v>
      </c>
      <c r="E22" s="99"/>
      <c r="F22" s="100"/>
      <c r="G22" s="104"/>
      <c r="H22" s="102"/>
    </row>
    <row r="23" spans="1:8" s="80" customFormat="1" ht="30" customHeight="1" x14ac:dyDescent="0.2">
      <c r="A23" s="84" t="s">
        <v>63</v>
      </c>
      <c r="B23" s="105" t="s">
        <v>30</v>
      </c>
      <c r="C23" s="106" t="s">
        <v>64</v>
      </c>
      <c r="D23" s="107" t="s">
        <v>2</v>
      </c>
      <c r="E23" s="99" t="s">
        <v>29</v>
      </c>
      <c r="F23" s="100">
        <v>5</v>
      </c>
      <c r="G23" s="101"/>
      <c r="H23" s="102">
        <f t="shared" si="0"/>
        <v>0</v>
      </c>
    </row>
    <row r="24" spans="1:8" s="80" customFormat="1" ht="30" customHeight="1" x14ac:dyDescent="0.2">
      <c r="A24" s="84" t="s">
        <v>149</v>
      </c>
      <c r="B24" s="105" t="s">
        <v>37</v>
      </c>
      <c r="C24" s="106" t="s">
        <v>150</v>
      </c>
      <c r="D24" s="107" t="s">
        <v>2</v>
      </c>
      <c r="E24" s="99" t="s">
        <v>29</v>
      </c>
      <c r="F24" s="100">
        <v>5</v>
      </c>
      <c r="G24" s="101"/>
      <c r="H24" s="102">
        <f t="shared" si="0"/>
        <v>0</v>
      </c>
    </row>
    <row r="25" spans="1:8" s="80" customFormat="1" ht="30" customHeight="1" x14ac:dyDescent="0.2">
      <c r="A25" s="84" t="s">
        <v>277</v>
      </c>
      <c r="B25" s="96" t="s">
        <v>89</v>
      </c>
      <c r="C25" s="97" t="s">
        <v>278</v>
      </c>
      <c r="D25" s="107" t="s">
        <v>151</v>
      </c>
      <c r="E25" s="99"/>
      <c r="F25" s="100"/>
      <c r="G25" s="109"/>
      <c r="H25" s="102"/>
    </row>
    <row r="26" spans="1:8" s="80" customFormat="1" ht="35.25" customHeight="1" x14ac:dyDescent="0.2">
      <c r="A26" s="82" t="s">
        <v>280</v>
      </c>
      <c r="B26" s="105" t="s">
        <v>30</v>
      </c>
      <c r="C26" s="106" t="s">
        <v>281</v>
      </c>
      <c r="D26" s="107" t="s">
        <v>2</v>
      </c>
      <c r="E26" s="99" t="s">
        <v>29</v>
      </c>
      <c r="F26" s="100">
        <v>930</v>
      </c>
      <c r="G26" s="103"/>
      <c r="H26" s="102">
        <f t="shared" ref="H26:H31" si="1">ROUND(G26*F26,2)</f>
        <v>0</v>
      </c>
    </row>
    <row r="27" spans="1:8" s="80" customFormat="1" ht="30" customHeight="1" x14ac:dyDescent="0.2">
      <c r="A27" s="84" t="s">
        <v>282</v>
      </c>
      <c r="B27" s="96" t="s">
        <v>90</v>
      </c>
      <c r="C27" s="97" t="s">
        <v>283</v>
      </c>
      <c r="D27" s="107" t="s">
        <v>151</v>
      </c>
      <c r="E27" s="99"/>
      <c r="F27" s="100"/>
      <c r="G27" s="109"/>
      <c r="H27" s="102"/>
    </row>
    <row r="28" spans="1:8" s="80" customFormat="1" ht="43.9" customHeight="1" x14ac:dyDescent="0.2">
      <c r="A28" s="84" t="s">
        <v>284</v>
      </c>
      <c r="B28" s="105" t="s">
        <v>30</v>
      </c>
      <c r="C28" s="106" t="s">
        <v>285</v>
      </c>
      <c r="D28" s="107" t="s">
        <v>2</v>
      </c>
      <c r="E28" s="99" t="s">
        <v>29</v>
      </c>
      <c r="F28" s="100">
        <v>50</v>
      </c>
      <c r="G28" s="101"/>
      <c r="H28" s="102">
        <f t="shared" si="1"/>
        <v>0</v>
      </c>
    </row>
    <row r="29" spans="1:8" s="80" customFormat="1" ht="43.9" customHeight="1" x14ac:dyDescent="0.2">
      <c r="A29" s="84" t="s">
        <v>286</v>
      </c>
      <c r="B29" s="105" t="s">
        <v>37</v>
      </c>
      <c r="C29" s="106" t="s">
        <v>287</v>
      </c>
      <c r="D29" s="107" t="s">
        <v>2</v>
      </c>
      <c r="E29" s="99" t="s">
        <v>29</v>
      </c>
      <c r="F29" s="100">
        <v>700</v>
      </c>
      <c r="G29" s="101"/>
      <c r="H29" s="102">
        <f t="shared" si="1"/>
        <v>0</v>
      </c>
    </row>
    <row r="30" spans="1:8" s="80" customFormat="1" ht="43.9" customHeight="1" x14ac:dyDescent="0.2">
      <c r="A30" s="84" t="s">
        <v>288</v>
      </c>
      <c r="B30" s="105" t="s">
        <v>49</v>
      </c>
      <c r="C30" s="106" t="s">
        <v>289</v>
      </c>
      <c r="D30" s="107" t="s">
        <v>2</v>
      </c>
      <c r="E30" s="99" t="s">
        <v>29</v>
      </c>
      <c r="F30" s="100">
        <v>100</v>
      </c>
      <c r="G30" s="101"/>
      <c r="H30" s="102">
        <f t="shared" si="1"/>
        <v>0</v>
      </c>
    </row>
    <row r="31" spans="1:8" s="80" customFormat="1" ht="43.9" customHeight="1" x14ac:dyDescent="0.2">
      <c r="A31" s="84" t="s">
        <v>290</v>
      </c>
      <c r="B31" s="105" t="s">
        <v>57</v>
      </c>
      <c r="C31" s="106" t="s">
        <v>291</v>
      </c>
      <c r="D31" s="107" t="s">
        <v>2</v>
      </c>
      <c r="E31" s="99" t="s">
        <v>29</v>
      </c>
      <c r="F31" s="100">
        <v>150</v>
      </c>
      <c r="G31" s="101"/>
      <c r="H31" s="102">
        <f t="shared" si="1"/>
        <v>0</v>
      </c>
    </row>
    <row r="32" spans="1:8" s="80" customFormat="1" ht="43.9" customHeight="1" x14ac:dyDescent="0.2">
      <c r="A32" s="84" t="s">
        <v>292</v>
      </c>
      <c r="B32" s="96" t="s">
        <v>97</v>
      </c>
      <c r="C32" s="97" t="s">
        <v>293</v>
      </c>
      <c r="D32" s="107" t="s">
        <v>151</v>
      </c>
      <c r="E32" s="99"/>
      <c r="F32" s="100"/>
      <c r="G32" s="109"/>
      <c r="H32" s="102"/>
    </row>
    <row r="33" spans="1:8" s="80" customFormat="1" ht="43.9" customHeight="1" x14ac:dyDescent="0.2">
      <c r="A33" s="82" t="s">
        <v>294</v>
      </c>
      <c r="B33" s="105" t="s">
        <v>30</v>
      </c>
      <c r="C33" s="106" t="s">
        <v>279</v>
      </c>
      <c r="D33" s="107" t="s">
        <v>2</v>
      </c>
      <c r="E33" s="99" t="s">
        <v>29</v>
      </c>
      <c r="F33" s="100">
        <v>200</v>
      </c>
      <c r="G33" s="103"/>
      <c r="H33" s="102">
        <f>ROUND(G33*F33,2)</f>
        <v>0</v>
      </c>
    </row>
    <row r="34" spans="1:8" s="80" customFormat="1" ht="43.9" customHeight="1" x14ac:dyDescent="0.2">
      <c r="A34" s="84" t="s">
        <v>295</v>
      </c>
      <c r="B34" s="105" t="s">
        <v>37</v>
      </c>
      <c r="C34" s="106" t="s">
        <v>281</v>
      </c>
      <c r="D34" s="107" t="s">
        <v>2</v>
      </c>
      <c r="E34" s="99" t="s">
        <v>29</v>
      </c>
      <c r="F34" s="100">
        <v>80</v>
      </c>
      <c r="G34" s="101"/>
      <c r="H34" s="102">
        <f>ROUND(G34*F34,2)</f>
        <v>0</v>
      </c>
    </row>
    <row r="35" spans="1:8" s="80" customFormat="1" ht="43.9" customHeight="1" x14ac:dyDescent="0.2">
      <c r="A35" s="84" t="s">
        <v>296</v>
      </c>
      <c r="B35" s="96" t="s">
        <v>102</v>
      </c>
      <c r="C35" s="97" t="s">
        <v>297</v>
      </c>
      <c r="D35" s="107" t="s">
        <v>151</v>
      </c>
      <c r="E35" s="99"/>
      <c r="F35" s="100"/>
      <c r="G35" s="109"/>
      <c r="H35" s="102"/>
    </row>
    <row r="36" spans="1:8" s="80" customFormat="1" ht="43.9" customHeight="1" x14ac:dyDescent="0.2">
      <c r="A36" s="84" t="s">
        <v>298</v>
      </c>
      <c r="B36" s="105" t="s">
        <v>30</v>
      </c>
      <c r="C36" s="106" t="s">
        <v>285</v>
      </c>
      <c r="D36" s="107" t="s">
        <v>2</v>
      </c>
      <c r="E36" s="99" t="s">
        <v>29</v>
      </c>
      <c r="F36" s="100">
        <v>5</v>
      </c>
      <c r="G36" s="101"/>
      <c r="H36" s="102">
        <f>ROUND(G36*F36,2)</f>
        <v>0</v>
      </c>
    </row>
    <row r="37" spans="1:8" s="80" customFormat="1" ht="43.9" customHeight="1" x14ac:dyDescent="0.2">
      <c r="A37" s="84" t="s">
        <v>299</v>
      </c>
      <c r="B37" s="105" t="s">
        <v>37</v>
      </c>
      <c r="C37" s="106" t="s">
        <v>287</v>
      </c>
      <c r="D37" s="107" t="s">
        <v>2</v>
      </c>
      <c r="E37" s="99" t="s">
        <v>29</v>
      </c>
      <c r="F37" s="100">
        <v>5</v>
      </c>
      <c r="G37" s="101"/>
      <c r="H37" s="102">
        <f>ROUND(G37*F37,2)</f>
        <v>0</v>
      </c>
    </row>
    <row r="38" spans="1:8" s="80" customFormat="1" ht="43.9" customHeight="1" x14ac:dyDescent="0.2">
      <c r="A38" s="84" t="s">
        <v>300</v>
      </c>
      <c r="B38" s="105" t="s">
        <v>49</v>
      </c>
      <c r="C38" s="106" t="s">
        <v>289</v>
      </c>
      <c r="D38" s="107" t="s">
        <v>2</v>
      </c>
      <c r="E38" s="99" t="s">
        <v>29</v>
      </c>
      <c r="F38" s="100">
        <v>5</v>
      </c>
      <c r="G38" s="101"/>
      <c r="H38" s="102">
        <f>ROUND(G38*F38,2)</f>
        <v>0</v>
      </c>
    </row>
    <row r="39" spans="1:8" s="80" customFormat="1" ht="43.9" customHeight="1" x14ac:dyDescent="0.2">
      <c r="A39" s="84" t="s">
        <v>301</v>
      </c>
      <c r="B39" s="105" t="s">
        <v>57</v>
      </c>
      <c r="C39" s="106" t="s">
        <v>291</v>
      </c>
      <c r="D39" s="107" t="s">
        <v>2</v>
      </c>
      <c r="E39" s="99" t="s">
        <v>29</v>
      </c>
      <c r="F39" s="100">
        <v>5</v>
      </c>
      <c r="G39" s="101"/>
      <c r="H39" s="102">
        <f>ROUND(G39*F39,2)</f>
        <v>0</v>
      </c>
    </row>
    <row r="40" spans="1:8" s="80" customFormat="1" ht="30" customHeight="1" x14ac:dyDescent="0.2">
      <c r="A40" s="84"/>
      <c r="B40" s="96" t="s">
        <v>106</v>
      </c>
      <c r="C40" s="110" t="s">
        <v>367</v>
      </c>
      <c r="D40" s="107" t="s">
        <v>377</v>
      </c>
      <c r="E40" s="99" t="s">
        <v>29</v>
      </c>
      <c r="F40" s="100">
        <v>50</v>
      </c>
      <c r="G40" s="101"/>
      <c r="H40" s="102">
        <f t="shared" ref="H40" si="2">ROUND(G40*F40,2)</f>
        <v>0</v>
      </c>
    </row>
    <row r="41" spans="1:8" s="80" customFormat="1" ht="30" customHeight="1" x14ac:dyDescent="0.2">
      <c r="A41" s="84" t="s">
        <v>213</v>
      </c>
      <c r="B41" s="96" t="s">
        <v>108</v>
      </c>
      <c r="C41" s="110" t="s">
        <v>214</v>
      </c>
      <c r="D41" s="107" t="s">
        <v>376</v>
      </c>
      <c r="E41" s="99" t="s">
        <v>29</v>
      </c>
      <c r="F41" s="100">
        <v>320</v>
      </c>
      <c r="G41" s="101"/>
      <c r="H41" s="102">
        <f>ROUND(G41*F41,2)</f>
        <v>0</v>
      </c>
    </row>
    <row r="42" spans="1:8" s="80" customFormat="1" ht="30" customHeight="1" x14ac:dyDescent="0.2">
      <c r="A42" s="84" t="s">
        <v>215</v>
      </c>
      <c r="B42" s="96" t="s">
        <v>109</v>
      </c>
      <c r="C42" s="110" t="s">
        <v>216</v>
      </c>
      <c r="D42" s="107" t="s">
        <v>376</v>
      </c>
      <c r="E42" s="99" t="s">
        <v>29</v>
      </c>
      <c r="F42" s="100">
        <v>320</v>
      </c>
      <c r="G42" s="101"/>
      <c r="H42" s="102">
        <f t="shared" si="0"/>
        <v>0</v>
      </c>
    </row>
    <row r="43" spans="1:8" s="80" customFormat="1" ht="30" customHeight="1" x14ac:dyDescent="0.2">
      <c r="A43" s="84" t="s">
        <v>38</v>
      </c>
      <c r="B43" s="96" t="s">
        <v>110</v>
      </c>
      <c r="C43" s="97" t="s">
        <v>39</v>
      </c>
      <c r="D43" s="107" t="s">
        <v>151</v>
      </c>
      <c r="E43" s="99"/>
      <c r="F43" s="100"/>
      <c r="G43" s="109"/>
      <c r="H43" s="102"/>
    </row>
    <row r="44" spans="1:8" s="80" customFormat="1" ht="30" customHeight="1" x14ac:dyDescent="0.2">
      <c r="A44" s="84" t="s">
        <v>40</v>
      </c>
      <c r="B44" s="111" t="s">
        <v>30</v>
      </c>
      <c r="C44" s="106" t="s">
        <v>41</v>
      </c>
      <c r="D44" s="107" t="s">
        <v>2</v>
      </c>
      <c r="E44" s="99" t="s">
        <v>36</v>
      </c>
      <c r="F44" s="100">
        <v>250</v>
      </c>
      <c r="G44" s="101"/>
      <c r="H44" s="102">
        <f t="shared" si="0"/>
        <v>0</v>
      </c>
    </row>
    <row r="45" spans="1:8" s="80" customFormat="1" ht="30" customHeight="1" x14ac:dyDescent="0.2">
      <c r="A45" s="84" t="s">
        <v>152</v>
      </c>
      <c r="B45" s="105" t="s">
        <v>37</v>
      </c>
      <c r="C45" s="106" t="s">
        <v>153</v>
      </c>
      <c r="D45" s="107" t="s">
        <v>2</v>
      </c>
      <c r="E45" s="99" t="s">
        <v>36</v>
      </c>
      <c r="F45" s="100">
        <v>60</v>
      </c>
      <c r="G45" s="101"/>
      <c r="H45" s="102">
        <f t="shared" si="0"/>
        <v>0</v>
      </c>
    </row>
    <row r="46" spans="1:8" s="80" customFormat="1" ht="30" customHeight="1" x14ac:dyDescent="0.2">
      <c r="A46" s="84" t="s">
        <v>42</v>
      </c>
      <c r="B46" s="96" t="s">
        <v>112</v>
      </c>
      <c r="C46" s="97" t="s">
        <v>43</v>
      </c>
      <c r="D46" s="107" t="s">
        <v>151</v>
      </c>
      <c r="E46" s="99"/>
      <c r="F46" s="100"/>
      <c r="G46" s="109"/>
      <c r="H46" s="102"/>
    </row>
    <row r="47" spans="1:8" s="80" customFormat="1" ht="30" customHeight="1" x14ac:dyDescent="0.2">
      <c r="A47" s="89" t="s">
        <v>154</v>
      </c>
      <c r="B47" s="111" t="s">
        <v>30</v>
      </c>
      <c r="C47" s="112" t="s">
        <v>155</v>
      </c>
      <c r="D47" s="111" t="s">
        <v>2</v>
      </c>
      <c r="E47" s="111" t="s">
        <v>36</v>
      </c>
      <c r="F47" s="100">
        <v>10</v>
      </c>
      <c r="G47" s="101"/>
      <c r="H47" s="102">
        <f t="shared" si="0"/>
        <v>0</v>
      </c>
    </row>
    <row r="48" spans="1:8" s="80" customFormat="1" ht="30" customHeight="1" x14ac:dyDescent="0.2">
      <c r="A48" s="84" t="s">
        <v>44</v>
      </c>
      <c r="B48" s="105" t="s">
        <v>37</v>
      </c>
      <c r="C48" s="106" t="s">
        <v>45</v>
      </c>
      <c r="D48" s="107"/>
      <c r="E48" s="99" t="s">
        <v>36</v>
      </c>
      <c r="F48" s="100">
        <v>3000</v>
      </c>
      <c r="G48" s="101"/>
      <c r="H48" s="102">
        <f t="shared" si="0"/>
        <v>0</v>
      </c>
    </row>
    <row r="49" spans="1:8" s="80" customFormat="1" ht="30" customHeight="1" x14ac:dyDescent="0.2">
      <c r="A49" s="84" t="s">
        <v>46</v>
      </c>
      <c r="B49" s="105" t="s">
        <v>49</v>
      </c>
      <c r="C49" s="106" t="s">
        <v>47</v>
      </c>
      <c r="D49" s="107" t="s">
        <v>2</v>
      </c>
      <c r="E49" s="99" t="s">
        <v>36</v>
      </c>
      <c r="F49" s="100">
        <v>10</v>
      </c>
      <c r="G49" s="101"/>
      <c r="H49" s="102">
        <f t="shared" si="0"/>
        <v>0</v>
      </c>
    </row>
    <row r="50" spans="1:8" s="80" customFormat="1" ht="43.5" customHeight="1" x14ac:dyDescent="0.2">
      <c r="A50" s="82" t="s">
        <v>137</v>
      </c>
      <c r="B50" s="96" t="s">
        <v>115</v>
      </c>
      <c r="C50" s="97" t="s">
        <v>138</v>
      </c>
      <c r="D50" s="107" t="s">
        <v>91</v>
      </c>
      <c r="E50" s="99"/>
      <c r="F50" s="100"/>
      <c r="G50" s="104"/>
      <c r="H50" s="102"/>
    </row>
    <row r="51" spans="1:8" s="80" customFormat="1" ht="30" customHeight="1" x14ac:dyDescent="0.2">
      <c r="A51" s="82" t="s">
        <v>156</v>
      </c>
      <c r="B51" s="105" t="s">
        <v>30</v>
      </c>
      <c r="C51" s="106" t="s">
        <v>157</v>
      </c>
      <c r="D51" s="107" t="s">
        <v>2</v>
      </c>
      <c r="E51" s="99" t="s">
        <v>29</v>
      </c>
      <c r="F51" s="100">
        <v>2</v>
      </c>
      <c r="G51" s="103"/>
      <c r="H51" s="102">
        <f t="shared" si="0"/>
        <v>0</v>
      </c>
    </row>
    <row r="52" spans="1:8" s="80" customFormat="1" ht="30" customHeight="1" x14ac:dyDescent="0.2">
      <c r="A52" s="82" t="s">
        <v>139</v>
      </c>
      <c r="B52" s="105" t="s">
        <v>37</v>
      </c>
      <c r="C52" s="106" t="s">
        <v>92</v>
      </c>
      <c r="D52" s="107" t="s">
        <v>2</v>
      </c>
      <c r="E52" s="99" t="s">
        <v>29</v>
      </c>
      <c r="F52" s="100">
        <v>125</v>
      </c>
      <c r="G52" s="103"/>
      <c r="H52" s="102">
        <f t="shared" si="0"/>
        <v>0</v>
      </c>
    </row>
    <row r="53" spans="1:8" s="80" customFormat="1" ht="43.9" customHeight="1" x14ac:dyDescent="0.2">
      <c r="A53" s="82" t="s">
        <v>302</v>
      </c>
      <c r="B53" s="96" t="s">
        <v>119</v>
      </c>
      <c r="C53" s="97" t="s">
        <v>303</v>
      </c>
      <c r="D53" s="107" t="s">
        <v>91</v>
      </c>
      <c r="E53" s="99"/>
      <c r="F53" s="100"/>
      <c r="G53" s="104"/>
      <c r="H53" s="102"/>
    </row>
    <row r="54" spans="1:8" s="80" customFormat="1" ht="30" customHeight="1" x14ac:dyDescent="0.2">
      <c r="A54" s="82" t="s">
        <v>304</v>
      </c>
      <c r="B54" s="105" t="s">
        <v>30</v>
      </c>
      <c r="C54" s="106" t="s">
        <v>157</v>
      </c>
      <c r="D54" s="107" t="s">
        <v>166</v>
      </c>
      <c r="E54" s="99" t="s">
        <v>29</v>
      </c>
      <c r="F54" s="100">
        <v>30</v>
      </c>
      <c r="G54" s="103"/>
      <c r="H54" s="102">
        <f t="shared" si="0"/>
        <v>0</v>
      </c>
    </row>
    <row r="55" spans="1:8" s="80" customFormat="1" ht="30" customHeight="1" x14ac:dyDescent="0.2">
      <c r="A55" s="82" t="s">
        <v>363</v>
      </c>
      <c r="B55" s="105" t="s">
        <v>37</v>
      </c>
      <c r="C55" s="106" t="s">
        <v>364</v>
      </c>
      <c r="D55" s="107" t="s">
        <v>365</v>
      </c>
      <c r="E55" s="99" t="s">
        <v>29</v>
      </c>
      <c r="F55" s="100">
        <v>10</v>
      </c>
      <c r="G55" s="103"/>
      <c r="H55" s="102">
        <f t="shared" si="0"/>
        <v>0</v>
      </c>
    </row>
    <row r="56" spans="1:8" s="80" customFormat="1" ht="30" customHeight="1" x14ac:dyDescent="0.2">
      <c r="A56" s="82" t="s">
        <v>305</v>
      </c>
      <c r="B56" s="105" t="s">
        <v>49</v>
      </c>
      <c r="C56" s="106" t="s">
        <v>92</v>
      </c>
      <c r="D56" s="107" t="s">
        <v>220</v>
      </c>
      <c r="E56" s="99" t="s">
        <v>29</v>
      </c>
      <c r="F56" s="100">
        <v>840</v>
      </c>
      <c r="G56" s="103"/>
      <c r="H56" s="102">
        <f t="shared" si="0"/>
        <v>0</v>
      </c>
    </row>
    <row r="57" spans="1:8" s="80" customFormat="1" ht="37.15" customHeight="1" x14ac:dyDescent="0.2">
      <c r="A57" s="90" t="s">
        <v>306</v>
      </c>
      <c r="B57" s="113" t="s">
        <v>121</v>
      </c>
      <c r="C57" s="114" t="s">
        <v>348</v>
      </c>
      <c r="D57" s="107" t="s">
        <v>375</v>
      </c>
      <c r="E57" s="115" t="s">
        <v>29</v>
      </c>
      <c r="F57" s="116">
        <v>600</v>
      </c>
      <c r="G57" s="117"/>
      <c r="H57" s="102">
        <f t="shared" si="0"/>
        <v>0</v>
      </c>
    </row>
    <row r="58" spans="1:8" s="80" customFormat="1" ht="30" customHeight="1" x14ac:dyDescent="0.2">
      <c r="A58" s="90" t="s">
        <v>307</v>
      </c>
      <c r="B58" s="113" t="s">
        <v>122</v>
      </c>
      <c r="C58" s="114" t="s">
        <v>308</v>
      </c>
      <c r="D58" s="107" t="s">
        <v>374</v>
      </c>
      <c r="E58" s="115" t="s">
        <v>29</v>
      </c>
      <c r="F58" s="116">
        <f>202*0.2</f>
        <v>40</v>
      </c>
      <c r="G58" s="117"/>
      <c r="H58" s="102">
        <f t="shared" si="0"/>
        <v>0</v>
      </c>
    </row>
    <row r="59" spans="1:8" s="80" customFormat="1" ht="43.9" customHeight="1" x14ac:dyDescent="0.2">
      <c r="A59" s="82" t="s">
        <v>217</v>
      </c>
      <c r="B59" s="96" t="s">
        <v>123</v>
      </c>
      <c r="C59" s="97" t="s">
        <v>218</v>
      </c>
      <c r="D59" s="107" t="s">
        <v>91</v>
      </c>
      <c r="E59" s="99"/>
      <c r="F59" s="100"/>
      <c r="G59" s="104"/>
      <c r="H59" s="102"/>
    </row>
    <row r="60" spans="1:8" s="80" customFormat="1" ht="30" customHeight="1" x14ac:dyDescent="0.2">
      <c r="A60" s="82" t="s">
        <v>309</v>
      </c>
      <c r="B60" s="105" t="s">
        <v>30</v>
      </c>
      <c r="C60" s="106" t="s">
        <v>157</v>
      </c>
      <c r="D60" s="107" t="s">
        <v>166</v>
      </c>
      <c r="E60" s="99" t="s">
        <v>29</v>
      </c>
      <c r="F60" s="100">
        <v>2</v>
      </c>
      <c r="G60" s="103"/>
      <c r="H60" s="102">
        <f>ROUND(G60*F60,2)</f>
        <v>0</v>
      </c>
    </row>
    <row r="61" spans="1:8" s="80" customFormat="1" ht="30" customHeight="1" x14ac:dyDescent="0.2">
      <c r="A61" s="82" t="s">
        <v>310</v>
      </c>
      <c r="B61" s="105" t="s">
        <v>37</v>
      </c>
      <c r="C61" s="106" t="s">
        <v>158</v>
      </c>
      <c r="D61" s="107" t="s">
        <v>167</v>
      </c>
      <c r="E61" s="99" t="s">
        <v>29</v>
      </c>
      <c r="F61" s="100">
        <v>3</v>
      </c>
      <c r="G61" s="103"/>
      <c r="H61" s="102">
        <f t="shared" ref="H61" si="3">ROUND(G61*F61,2)</f>
        <v>0</v>
      </c>
    </row>
    <row r="62" spans="1:8" s="80" customFormat="1" ht="30" customHeight="1" x14ac:dyDescent="0.2">
      <c r="A62" s="82" t="s">
        <v>219</v>
      </c>
      <c r="B62" s="105" t="s">
        <v>49</v>
      </c>
      <c r="C62" s="106" t="s">
        <v>92</v>
      </c>
      <c r="D62" s="107" t="s">
        <v>220</v>
      </c>
      <c r="E62" s="99"/>
      <c r="F62" s="100"/>
      <c r="G62" s="104"/>
      <c r="H62" s="102"/>
    </row>
    <row r="63" spans="1:8" s="80" customFormat="1" ht="30" customHeight="1" x14ac:dyDescent="0.2">
      <c r="A63" s="82" t="s">
        <v>221</v>
      </c>
      <c r="B63" s="118" t="s">
        <v>93</v>
      </c>
      <c r="C63" s="119" t="s">
        <v>222</v>
      </c>
      <c r="D63" s="107"/>
      <c r="E63" s="99" t="s">
        <v>29</v>
      </c>
      <c r="F63" s="100">
        <v>5</v>
      </c>
      <c r="G63" s="103"/>
      <c r="H63" s="102">
        <f t="shared" ref="H63:H105" si="4">ROUND(G63*F63,2)</f>
        <v>0</v>
      </c>
    </row>
    <row r="64" spans="1:8" s="80" customFormat="1" ht="30" customHeight="1" x14ac:dyDescent="0.2">
      <c r="A64" s="82" t="s">
        <v>223</v>
      </c>
      <c r="B64" s="118" t="s">
        <v>94</v>
      </c>
      <c r="C64" s="119" t="s">
        <v>224</v>
      </c>
      <c r="D64" s="107"/>
      <c r="E64" s="99" t="s">
        <v>29</v>
      </c>
      <c r="F64" s="100">
        <v>20</v>
      </c>
      <c r="G64" s="103"/>
      <c r="H64" s="102">
        <f t="shared" si="4"/>
        <v>0</v>
      </c>
    </row>
    <row r="65" spans="1:8" s="80" customFormat="1" ht="30" customHeight="1" x14ac:dyDescent="0.2">
      <c r="A65" s="82" t="s">
        <v>250</v>
      </c>
      <c r="B65" s="118" t="s">
        <v>95</v>
      </c>
      <c r="C65" s="119" t="s">
        <v>251</v>
      </c>
      <c r="D65" s="107" t="s">
        <v>2</v>
      </c>
      <c r="E65" s="99" t="s">
        <v>29</v>
      </c>
      <c r="F65" s="100">
        <v>70</v>
      </c>
      <c r="G65" s="103"/>
      <c r="H65" s="102">
        <f t="shared" si="4"/>
        <v>0</v>
      </c>
    </row>
    <row r="66" spans="1:8" s="80" customFormat="1" ht="30" customHeight="1" x14ac:dyDescent="0.2">
      <c r="A66" s="84" t="s">
        <v>311</v>
      </c>
      <c r="B66" s="96" t="s">
        <v>124</v>
      </c>
      <c r="C66" s="97" t="s">
        <v>312</v>
      </c>
      <c r="D66" s="107" t="s">
        <v>91</v>
      </c>
      <c r="E66" s="99" t="s">
        <v>29</v>
      </c>
      <c r="F66" s="100">
        <v>5</v>
      </c>
      <c r="G66" s="101"/>
      <c r="H66" s="102">
        <f t="shared" si="4"/>
        <v>0</v>
      </c>
    </row>
    <row r="67" spans="1:8" s="80" customFormat="1" ht="30" customHeight="1" x14ac:dyDescent="0.2">
      <c r="A67" s="84" t="s">
        <v>225</v>
      </c>
      <c r="B67" s="96" t="s">
        <v>125</v>
      </c>
      <c r="C67" s="97" t="s">
        <v>226</v>
      </c>
      <c r="D67" s="107" t="s">
        <v>227</v>
      </c>
      <c r="E67" s="99"/>
      <c r="F67" s="100"/>
      <c r="G67" s="109"/>
      <c r="H67" s="102"/>
    </row>
    <row r="68" spans="1:8" s="80" customFormat="1" ht="30" customHeight="1" x14ac:dyDescent="0.2">
      <c r="A68" s="84" t="s">
        <v>313</v>
      </c>
      <c r="B68" s="105" t="s">
        <v>30</v>
      </c>
      <c r="C68" s="106" t="s">
        <v>314</v>
      </c>
      <c r="D68" s="107" t="s">
        <v>2</v>
      </c>
      <c r="E68" s="99" t="s">
        <v>48</v>
      </c>
      <c r="F68" s="100">
        <v>1085</v>
      </c>
      <c r="G68" s="101"/>
      <c r="H68" s="102">
        <f>ROUND(G68*F68,2)</f>
        <v>0</v>
      </c>
    </row>
    <row r="69" spans="1:8" s="83" customFormat="1" ht="30" customHeight="1" x14ac:dyDescent="0.2">
      <c r="A69" s="84"/>
      <c r="B69" s="105" t="s">
        <v>37</v>
      </c>
      <c r="C69" s="120" t="s">
        <v>349</v>
      </c>
      <c r="D69" s="107" t="s">
        <v>373</v>
      </c>
      <c r="E69" s="99" t="s">
        <v>48</v>
      </c>
      <c r="F69" s="100">
        <v>60</v>
      </c>
      <c r="G69" s="101"/>
      <c r="H69" s="102">
        <f t="shared" ref="H69" si="5">ROUND(G69*F69,2)</f>
        <v>0</v>
      </c>
    </row>
    <row r="70" spans="1:8" s="80" customFormat="1" ht="30" customHeight="1" x14ac:dyDescent="0.2">
      <c r="A70" s="84" t="s">
        <v>228</v>
      </c>
      <c r="B70" s="96" t="s">
        <v>126</v>
      </c>
      <c r="C70" s="97" t="s">
        <v>229</v>
      </c>
      <c r="D70" s="107" t="s">
        <v>227</v>
      </c>
      <c r="E70" s="99"/>
      <c r="F70" s="100"/>
      <c r="G70" s="109"/>
      <c r="H70" s="102"/>
    </row>
    <row r="71" spans="1:8" s="80" customFormat="1" ht="43.9" customHeight="1" x14ac:dyDescent="0.2">
      <c r="A71" s="84" t="s">
        <v>317</v>
      </c>
      <c r="B71" s="105" t="s">
        <v>30</v>
      </c>
      <c r="C71" s="106" t="s">
        <v>318</v>
      </c>
      <c r="D71" s="107" t="s">
        <v>316</v>
      </c>
      <c r="E71" s="99" t="s">
        <v>48</v>
      </c>
      <c r="F71" s="100">
        <v>1085</v>
      </c>
      <c r="G71" s="101"/>
      <c r="H71" s="102">
        <f>ROUND(G71*F71,2)</f>
        <v>0</v>
      </c>
    </row>
    <row r="72" spans="1:8" s="83" customFormat="1" ht="30" customHeight="1" x14ac:dyDescent="0.2">
      <c r="A72" s="84"/>
      <c r="B72" s="105" t="s">
        <v>37</v>
      </c>
      <c r="C72" s="120" t="s">
        <v>349</v>
      </c>
      <c r="D72" s="107" t="s">
        <v>373</v>
      </c>
      <c r="E72" s="99" t="s">
        <v>48</v>
      </c>
      <c r="F72" s="100">
        <v>65</v>
      </c>
      <c r="G72" s="101"/>
      <c r="H72" s="102">
        <f t="shared" ref="H72" si="6">ROUND(G72*F72,2)</f>
        <v>0</v>
      </c>
    </row>
    <row r="73" spans="1:8" s="80" customFormat="1" ht="30" customHeight="1" x14ac:dyDescent="0.2">
      <c r="A73" s="84" t="s">
        <v>96</v>
      </c>
      <c r="B73" s="96" t="s">
        <v>127</v>
      </c>
      <c r="C73" s="97" t="s">
        <v>50</v>
      </c>
      <c r="D73" s="107" t="s">
        <v>227</v>
      </c>
      <c r="E73" s="99"/>
      <c r="F73" s="100"/>
      <c r="G73" s="109"/>
      <c r="H73" s="102"/>
    </row>
    <row r="74" spans="1:8" s="80" customFormat="1" ht="30" customHeight="1" x14ac:dyDescent="0.2">
      <c r="A74" s="84" t="s">
        <v>319</v>
      </c>
      <c r="B74" s="105" t="s">
        <v>30</v>
      </c>
      <c r="C74" s="106" t="s">
        <v>315</v>
      </c>
      <c r="D74" s="107" t="s">
        <v>252</v>
      </c>
      <c r="E74" s="99"/>
      <c r="F74" s="100"/>
      <c r="G74" s="102"/>
      <c r="H74" s="102"/>
    </row>
    <row r="75" spans="1:8" s="80" customFormat="1" ht="30" customHeight="1" x14ac:dyDescent="0.2">
      <c r="A75" s="91" t="s">
        <v>342</v>
      </c>
      <c r="B75" s="118" t="s">
        <v>93</v>
      </c>
      <c r="C75" s="119" t="s">
        <v>253</v>
      </c>
      <c r="D75" s="107"/>
      <c r="E75" s="99" t="s">
        <v>48</v>
      </c>
      <c r="F75" s="100">
        <v>10</v>
      </c>
      <c r="G75" s="101"/>
      <c r="H75" s="102">
        <f t="shared" ref="H75:H80" si="7">ROUND(G75*F75,2)</f>
        <v>0</v>
      </c>
    </row>
    <row r="76" spans="1:8" s="80" customFormat="1" ht="30" customHeight="1" x14ac:dyDescent="0.2">
      <c r="A76" s="91" t="s">
        <v>343</v>
      </c>
      <c r="B76" s="118" t="s">
        <v>94</v>
      </c>
      <c r="C76" s="119" t="s">
        <v>320</v>
      </c>
      <c r="D76" s="107"/>
      <c r="E76" s="99" t="s">
        <v>48</v>
      </c>
      <c r="F76" s="100">
        <v>10</v>
      </c>
      <c r="G76" s="101"/>
      <c r="H76" s="102">
        <f t="shared" si="7"/>
        <v>0</v>
      </c>
    </row>
    <row r="77" spans="1:8" s="80" customFormat="1" ht="30" customHeight="1" x14ac:dyDescent="0.2">
      <c r="A77" s="91" t="s">
        <v>344</v>
      </c>
      <c r="B77" s="118" t="s">
        <v>321</v>
      </c>
      <c r="C77" s="119" t="s">
        <v>322</v>
      </c>
      <c r="D77" s="107" t="s">
        <v>2</v>
      </c>
      <c r="E77" s="99" t="s">
        <v>48</v>
      </c>
      <c r="F77" s="100">
        <v>25</v>
      </c>
      <c r="G77" s="101"/>
      <c r="H77" s="102">
        <f t="shared" si="7"/>
        <v>0</v>
      </c>
    </row>
    <row r="78" spans="1:8" s="80" customFormat="1" ht="37.5" customHeight="1" x14ac:dyDescent="0.2">
      <c r="A78" s="84" t="s">
        <v>323</v>
      </c>
      <c r="B78" s="105" t="s">
        <v>37</v>
      </c>
      <c r="C78" s="106" t="s">
        <v>230</v>
      </c>
      <c r="D78" s="107" t="s">
        <v>98</v>
      </c>
      <c r="E78" s="99" t="s">
        <v>48</v>
      </c>
      <c r="F78" s="100">
        <v>170</v>
      </c>
      <c r="G78" s="101"/>
      <c r="H78" s="102">
        <f t="shared" si="7"/>
        <v>0</v>
      </c>
    </row>
    <row r="79" spans="1:8" s="80" customFormat="1" ht="37.5" customHeight="1" x14ac:dyDescent="0.2">
      <c r="A79" s="84" t="s">
        <v>324</v>
      </c>
      <c r="B79" s="105" t="s">
        <v>49</v>
      </c>
      <c r="C79" s="106" t="s">
        <v>383</v>
      </c>
      <c r="D79" s="107" t="s">
        <v>98</v>
      </c>
      <c r="E79" s="99" t="s">
        <v>48</v>
      </c>
      <c r="F79" s="100">
        <v>3</v>
      </c>
      <c r="G79" s="101"/>
      <c r="H79" s="102">
        <f t="shared" si="7"/>
        <v>0</v>
      </c>
    </row>
    <row r="80" spans="1:8" s="83" customFormat="1" ht="37.5" customHeight="1" x14ac:dyDescent="0.2">
      <c r="A80" s="82" t="s">
        <v>159</v>
      </c>
      <c r="B80" s="105" t="s">
        <v>57</v>
      </c>
      <c r="C80" s="106" t="s">
        <v>99</v>
      </c>
      <c r="D80" s="107" t="s">
        <v>100</v>
      </c>
      <c r="E80" s="99" t="s">
        <v>48</v>
      </c>
      <c r="F80" s="100">
        <v>15</v>
      </c>
      <c r="G80" s="103"/>
      <c r="H80" s="102">
        <f t="shared" si="7"/>
        <v>0</v>
      </c>
    </row>
    <row r="81" spans="1:8" s="80" customFormat="1" ht="43.9" customHeight="1" x14ac:dyDescent="0.2">
      <c r="A81" s="82" t="s">
        <v>160</v>
      </c>
      <c r="B81" s="96" t="s">
        <v>129</v>
      </c>
      <c r="C81" s="97" t="s">
        <v>161</v>
      </c>
      <c r="D81" s="107" t="s">
        <v>325</v>
      </c>
      <c r="E81" s="121"/>
      <c r="F81" s="100"/>
      <c r="G81" s="104"/>
      <c r="H81" s="102"/>
    </row>
    <row r="82" spans="1:8" s="80" customFormat="1" ht="30" customHeight="1" x14ac:dyDescent="0.2">
      <c r="A82" s="82" t="s">
        <v>231</v>
      </c>
      <c r="B82" s="105" t="s">
        <v>30</v>
      </c>
      <c r="C82" s="106" t="s">
        <v>232</v>
      </c>
      <c r="D82" s="107"/>
      <c r="E82" s="99"/>
      <c r="F82" s="100"/>
      <c r="G82" s="104"/>
      <c r="H82" s="102"/>
    </row>
    <row r="83" spans="1:8" s="80" customFormat="1" ht="30" customHeight="1" x14ac:dyDescent="0.2">
      <c r="A83" s="82" t="s">
        <v>162</v>
      </c>
      <c r="B83" s="118" t="s">
        <v>93</v>
      </c>
      <c r="C83" s="119" t="s">
        <v>111</v>
      </c>
      <c r="D83" s="107"/>
      <c r="E83" s="99" t="s">
        <v>31</v>
      </c>
      <c r="F83" s="100">
        <v>2200</v>
      </c>
      <c r="G83" s="103"/>
      <c r="H83" s="102">
        <f t="shared" si="4"/>
        <v>0</v>
      </c>
    </row>
    <row r="84" spans="1:8" s="80" customFormat="1" ht="30" customHeight="1" x14ac:dyDescent="0.2">
      <c r="A84" s="82" t="s">
        <v>163</v>
      </c>
      <c r="B84" s="105" t="s">
        <v>37</v>
      </c>
      <c r="C84" s="106" t="s">
        <v>65</v>
      </c>
      <c r="D84" s="107"/>
      <c r="E84" s="99"/>
      <c r="F84" s="100"/>
      <c r="G84" s="104"/>
      <c r="H84" s="102"/>
    </row>
    <row r="85" spans="1:8" s="80" customFormat="1" ht="30" customHeight="1" x14ac:dyDescent="0.2">
      <c r="A85" s="82" t="s">
        <v>164</v>
      </c>
      <c r="B85" s="118" t="s">
        <v>93</v>
      </c>
      <c r="C85" s="119" t="s">
        <v>111</v>
      </c>
      <c r="D85" s="107"/>
      <c r="E85" s="99" t="s">
        <v>31</v>
      </c>
      <c r="F85" s="100">
        <v>100</v>
      </c>
      <c r="G85" s="103"/>
      <c r="H85" s="102">
        <f t="shared" si="4"/>
        <v>0</v>
      </c>
    </row>
    <row r="86" spans="1:8" s="80" customFormat="1" ht="30" customHeight="1" x14ac:dyDescent="0.2">
      <c r="A86" s="82" t="s">
        <v>101</v>
      </c>
      <c r="B86" s="96" t="s">
        <v>131</v>
      </c>
      <c r="C86" s="97" t="s">
        <v>103</v>
      </c>
      <c r="D86" s="107" t="s">
        <v>233</v>
      </c>
      <c r="E86" s="99"/>
      <c r="F86" s="100"/>
      <c r="G86" s="104"/>
      <c r="H86" s="102"/>
    </row>
    <row r="87" spans="1:8" s="80" customFormat="1" ht="30" customHeight="1" x14ac:dyDescent="0.2">
      <c r="A87" s="82" t="s">
        <v>104</v>
      </c>
      <c r="B87" s="105" t="s">
        <v>30</v>
      </c>
      <c r="C87" s="106" t="s">
        <v>234</v>
      </c>
      <c r="D87" s="107" t="s">
        <v>2</v>
      </c>
      <c r="E87" s="99" t="s">
        <v>29</v>
      </c>
      <c r="F87" s="100">
        <v>670</v>
      </c>
      <c r="G87" s="103"/>
      <c r="H87" s="102">
        <f t="shared" si="4"/>
        <v>0</v>
      </c>
    </row>
    <row r="88" spans="1:8" s="80" customFormat="1" ht="30" customHeight="1" x14ac:dyDescent="0.2">
      <c r="A88" s="82" t="s">
        <v>235</v>
      </c>
      <c r="B88" s="105" t="s">
        <v>37</v>
      </c>
      <c r="C88" s="106" t="s">
        <v>236</v>
      </c>
      <c r="D88" s="107" t="s">
        <v>2</v>
      </c>
      <c r="E88" s="99" t="s">
        <v>29</v>
      </c>
      <c r="F88" s="100">
        <v>3800</v>
      </c>
      <c r="G88" s="103"/>
      <c r="H88" s="102">
        <f t="shared" si="4"/>
        <v>0</v>
      </c>
    </row>
    <row r="89" spans="1:8" s="80" customFormat="1" ht="30" customHeight="1" x14ac:dyDescent="0.2">
      <c r="A89" s="84" t="s">
        <v>326</v>
      </c>
      <c r="B89" s="96" t="s">
        <v>132</v>
      </c>
      <c r="C89" s="97" t="s">
        <v>327</v>
      </c>
      <c r="D89" s="107" t="s">
        <v>372</v>
      </c>
      <c r="E89" s="99" t="s">
        <v>29</v>
      </c>
      <c r="F89" s="122">
        <v>2300</v>
      </c>
      <c r="G89" s="101"/>
      <c r="H89" s="102">
        <f t="shared" si="4"/>
        <v>0</v>
      </c>
    </row>
    <row r="90" spans="1:8" s="80" customFormat="1" ht="30" customHeight="1" x14ac:dyDescent="0.2">
      <c r="A90" s="82" t="s">
        <v>105</v>
      </c>
      <c r="B90" s="96" t="s">
        <v>133</v>
      </c>
      <c r="C90" s="97" t="s">
        <v>107</v>
      </c>
      <c r="D90" s="107" t="s">
        <v>165</v>
      </c>
      <c r="E90" s="99" t="s">
        <v>36</v>
      </c>
      <c r="F90" s="122">
        <v>6</v>
      </c>
      <c r="G90" s="103"/>
      <c r="H90" s="102">
        <f t="shared" si="4"/>
        <v>0</v>
      </c>
    </row>
    <row r="91" spans="1:8" ht="36" customHeight="1" x14ac:dyDescent="0.2">
      <c r="A91" s="15"/>
      <c r="B91" s="5"/>
      <c r="C91" s="29" t="s">
        <v>18</v>
      </c>
      <c r="D91" s="8"/>
      <c r="E91" s="7"/>
      <c r="F91" s="94"/>
      <c r="G91" s="18"/>
      <c r="H91" s="79"/>
    </row>
    <row r="92" spans="1:8" s="80" customFormat="1" ht="30" customHeight="1" x14ac:dyDescent="0.2">
      <c r="A92" s="88" t="s">
        <v>51</v>
      </c>
      <c r="B92" s="96" t="s">
        <v>134</v>
      </c>
      <c r="C92" s="97" t="s">
        <v>52</v>
      </c>
      <c r="D92" s="107" t="s">
        <v>113</v>
      </c>
      <c r="E92" s="99" t="s">
        <v>48</v>
      </c>
      <c r="F92" s="122">
        <v>2200</v>
      </c>
      <c r="G92" s="101"/>
      <c r="H92" s="102">
        <f t="shared" si="4"/>
        <v>0</v>
      </c>
    </row>
    <row r="93" spans="1:8" ht="48" customHeight="1" x14ac:dyDescent="0.2">
      <c r="A93" s="15"/>
      <c r="B93" s="123"/>
      <c r="C93" s="124" t="s">
        <v>19</v>
      </c>
      <c r="D93" s="125"/>
      <c r="E93" s="126"/>
      <c r="F93" s="127"/>
      <c r="G93" s="128"/>
      <c r="H93" s="102"/>
    </row>
    <row r="94" spans="1:8" s="80" customFormat="1" ht="30" customHeight="1" x14ac:dyDescent="0.2">
      <c r="A94" s="81" t="s">
        <v>114</v>
      </c>
      <c r="B94" s="96" t="s">
        <v>169</v>
      </c>
      <c r="C94" s="97" t="s">
        <v>116</v>
      </c>
      <c r="D94" s="107" t="s">
        <v>117</v>
      </c>
      <c r="E94" s="99"/>
      <c r="F94" s="122"/>
      <c r="G94" s="104"/>
      <c r="H94" s="102"/>
    </row>
    <row r="95" spans="1:8" s="80" customFormat="1" ht="30" customHeight="1" x14ac:dyDescent="0.2">
      <c r="A95" s="81" t="s">
        <v>254</v>
      </c>
      <c r="B95" s="105" t="s">
        <v>30</v>
      </c>
      <c r="C95" s="106" t="s">
        <v>118</v>
      </c>
      <c r="D95" s="107"/>
      <c r="E95" s="99" t="s">
        <v>36</v>
      </c>
      <c r="F95" s="122">
        <v>2</v>
      </c>
      <c r="G95" s="103"/>
      <c r="H95" s="102">
        <f t="shared" si="4"/>
        <v>0</v>
      </c>
    </row>
    <row r="96" spans="1:8" s="80" customFormat="1" ht="30" customHeight="1" x14ac:dyDescent="0.2">
      <c r="A96" s="81" t="s">
        <v>328</v>
      </c>
      <c r="B96" s="105" t="s">
        <v>37</v>
      </c>
      <c r="C96" s="106" t="s">
        <v>168</v>
      </c>
      <c r="D96" s="107"/>
      <c r="E96" s="99" t="s">
        <v>36</v>
      </c>
      <c r="F96" s="122">
        <v>1</v>
      </c>
      <c r="G96" s="103"/>
      <c r="H96" s="102">
        <f t="shared" si="4"/>
        <v>0</v>
      </c>
    </row>
    <row r="97" spans="1:8" s="80" customFormat="1" ht="30" customHeight="1" x14ac:dyDescent="0.2">
      <c r="A97" s="81" t="s">
        <v>140</v>
      </c>
      <c r="B97" s="96" t="s">
        <v>170</v>
      </c>
      <c r="C97" s="97" t="s">
        <v>141</v>
      </c>
      <c r="D97" s="107" t="s">
        <v>117</v>
      </c>
      <c r="E97" s="99"/>
      <c r="F97" s="122"/>
      <c r="G97" s="104"/>
      <c r="H97" s="102"/>
    </row>
    <row r="98" spans="1:8" s="80" customFormat="1" ht="30" customHeight="1" x14ac:dyDescent="0.2">
      <c r="A98" s="81" t="s">
        <v>142</v>
      </c>
      <c r="B98" s="105" t="s">
        <v>30</v>
      </c>
      <c r="C98" s="106" t="s">
        <v>143</v>
      </c>
      <c r="D98" s="107"/>
      <c r="E98" s="99" t="s">
        <v>36</v>
      </c>
      <c r="F98" s="122">
        <v>1</v>
      </c>
      <c r="G98" s="103"/>
      <c r="H98" s="102">
        <f t="shared" si="4"/>
        <v>0</v>
      </c>
    </row>
    <row r="99" spans="1:8" s="80" customFormat="1" ht="30" customHeight="1" x14ac:dyDescent="0.2">
      <c r="A99" s="81" t="s">
        <v>144</v>
      </c>
      <c r="B99" s="96" t="s">
        <v>172</v>
      </c>
      <c r="C99" s="97" t="s">
        <v>145</v>
      </c>
      <c r="D99" s="107" t="s">
        <v>117</v>
      </c>
      <c r="E99" s="99" t="s">
        <v>48</v>
      </c>
      <c r="F99" s="122">
        <v>3</v>
      </c>
      <c r="G99" s="103"/>
      <c r="H99" s="102">
        <f>ROUND(G99*F99,2)</f>
        <v>0</v>
      </c>
    </row>
    <row r="100" spans="1:8" s="80" customFormat="1" x14ac:dyDescent="0.2">
      <c r="A100" s="81" t="s">
        <v>202</v>
      </c>
      <c r="B100" s="96" t="s">
        <v>176</v>
      </c>
      <c r="C100" s="97" t="s">
        <v>203</v>
      </c>
      <c r="D100" s="107" t="s">
        <v>117</v>
      </c>
      <c r="E100" s="99"/>
      <c r="F100" s="122"/>
      <c r="G100" s="104"/>
      <c r="H100" s="102"/>
    </row>
    <row r="101" spans="1:8" s="80" customFormat="1" ht="30" customHeight="1" x14ac:dyDescent="0.2">
      <c r="A101" s="81" t="s">
        <v>204</v>
      </c>
      <c r="B101" s="105" t="s">
        <v>30</v>
      </c>
      <c r="C101" s="106" t="s">
        <v>146</v>
      </c>
      <c r="D101" s="107"/>
      <c r="E101" s="99"/>
      <c r="F101" s="122"/>
      <c r="G101" s="104"/>
      <c r="H101" s="102"/>
    </row>
    <row r="102" spans="1:8" s="80" customFormat="1" ht="30" customHeight="1" x14ac:dyDescent="0.2">
      <c r="A102" s="81" t="s">
        <v>205</v>
      </c>
      <c r="B102" s="118" t="s">
        <v>93</v>
      </c>
      <c r="C102" s="119" t="s">
        <v>339</v>
      </c>
      <c r="D102" s="107"/>
      <c r="E102" s="99" t="s">
        <v>36</v>
      </c>
      <c r="F102" s="122">
        <v>3</v>
      </c>
      <c r="G102" s="103"/>
      <c r="H102" s="102">
        <f t="shared" si="4"/>
        <v>0</v>
      </c>
    </row>
    <row r="103" spans="1:8" s="80" customFormat="1" ht="36" customHeight="1" x14ac:dyDescent="0.2">
      <c r="A103" s="81" t="s">
        <v>255</v>
      </c>
      <c r="B103" s="96" t="s">
        <v>177</v>
      </c>
      <c r="C103" s="97" t="s">
        <v>256</v>
      </c>
      <c r="D103" s="107" t="s">
        <v>117</v>
      </c>
      <c r="E103" s="99"/>
      <c r="F103" s="122"/>
      <c r="G103" s="104"/>
      <c r="H103" s="102"/>
    </row>
    <row r="104" spans="1:8" s="80" customFormat="1" ht="30" customHeight="1" x14ac:dyDescent="0.2">
      <c r="A104" s="81" t="s">
        <v>329</v>
      </c>
      <c r="B104" s="105" t="s">
        <v>30</v>
      </c>
      <c r="C104" s="106" t="s">
        <v>330</v>
      </c>
      <c r="D104" s="107"/>
      <c r="E104" s="99"/>
      <c r="F104" s="122"/>
      <c r="G104" s="129"/>
      <c r="H104" s="102"/>
    </row>
    <row r="105" spans="1:8" s="80" customFormat="1" ht="30" customHeight="1" x14ac:dyDescent="0.2">
      <c r="A105" s="81" t="s">
        <v>331</v>
      </c>
      <c r="B105" s="118" t="s">
        <v>93</v>
      </c>
      <c r="C105" s="119" t="s">
        <v>339</v>
      </c>
      <c r="D105" s="107"/>
      <c r="E105" s="99" t="s">
        <v>48</v>
      </c>
      <c r="F105" s="122">
        <v>6</v>
      </c>
      <c r="G105" s="103"/>
      <c r="H105" s="102">
        <f t="shared" si="4"/>
        <v>0</v>
      </c>
    </row>
    <row r="106" spans="1:8" s="80" customFormat="1" ht="38.450000000000003" customHeight="1" x14ac:dyDescent="0.2">
      <c r="A106" s="81" t="s">
        <v>206</v>
      </c>
      <c r="B106" s="96" t="s">
        <v>179</v>
      </c>
      <c r="C106" s="130" t="s">
        <v>207</v>
      </c>
      <c r="D106" s="131" t="s">
        <v>332</v>
      </c>
      <c r="E106" s="99"/>
      <c r="F106" s="122"/>
      <c r="G106" s="104"/>
      <c r="H106" s="102"/>
    </row>
    <row r="107" spans="1:8" s="80" customFormat="1" ht="30" customHeight="1" x14ac:dyDescent="0.2">
      <c r="A107" s="81" t="s">
        <v>208</v>
      </c>
      <c r="B107" s="105" t="s">
        <v>30</v>
      </c>
      <c r="C107" s="106" t="s">
        <v>120</v>
      </c>
      <c r="D107" s="107"/>
      <c r="E107" s="99" t="s">
        <v>48</v>
      </c>
      <c r="F107" s="132">
        <v>10</v>
      </c>
      <c r="G107" s="103"/>
      <c r="H107" s="102">
        <f t="shared" ref="H107:H137" si="8">ROUND(G107*F107,2)</f>
        <v>0</v>
      </c>
    </row>
    <row r="108" spans="1:8" s="85" customFormat="1" ht="43.9" customHeight="1" x14ac:dyDescent="0.2">
      <c r="A108" s="81" t="s">
        <v>70</v>
      </c>
      <c r="B108" s="96" t="s">
        <v>181</v>
      </c>
      <c r="C108" s="133" t="s">
        <v>237</v>
      </c>
      <c r="D108" s="134" t="s">
        <v>243</v>
      </c>
      <c r="E108" s="99"/>
      <c r="F108" s="122"/>
      <c r="G108" s="104"/>
      <c r="H108" s="102"/>
    </row>
    <row r="109" spans="1:8" s="80" customFormat="1" ht="43.9" customHeight="1" x14ac:dyDescent="0.2">
      <c r="A109" s="81" t="s">
        <v>238</v>
      </c>
      <c r="B109" s="105" t="s">
        <v>30</v>
      </c>
      <c r="C109" s="135" t="s">
        <v>239</v>
      </c>
      <c r="D109" s="107"/>
      <c r="E109" s="99" t="s">
        <v>36</v>
      </c>
      <c r="F109" s="122">
        <v>2</v>
      </c>
      <c r="G109" s="103"/>
      <c r="H109" s="102">
        <f t="shared" si="8"/>
        <v>0</v>
      </c>
    </row>
    <row r="110" spans="1:8" s="80" customFormat="1" ht="43.9" customHeight="1" x14ac:dyDescent="0.2">
      <c r="A110" s="81" t="s">
        <v>240</v>
      </c>
      <c r="B110" s="105" t="s">
        <v>37</v>
      </c>
      <c r="C110" s="135" t="s">
        <v>241</v>
      </c>
      <c r="D110" s="107"/>
      <c r="E110" s="99" t="s">
        <v>36</v>
      </c>
      <c r="F110" s="122">
        <v>2</v>
      </c>
      <c r="G110" s="103"/>
      <c r="H110" s="102">
        <f t="shared" si="8"/>
        <v>0</v>
      </c>
    </row>
    <row r="111" spans="1:8" s="85" customFormat="1" ht="30" customHeight="1" x14ac:dyDescent="0.2">
      <c r="A111" s="81" t="s">
        <v>171</v>
      </c>
      <c r="B111" s="96" t="s">
        <v>182</v>
      </c>
      <c r="C111" s="136" t="s">
        <v>173</v>
      </c>
      <c r="D111" s="107" t="s">
        <v>117</v>
      </c>
      <c r="E111" s="99"/>
      <c r="F111" s="122"/>
      <c r="G111" s="104"/>
      <c r="H111" s="102"/>
    </row>
    <row r="112" spans="1:8" s="85" customFormat="1" ht="30" customHeight="1" x14ac:dyDescent="0.2">
      <c r="A112" s="81" t="s">
        <v>174</v>
      </c>
      <c r="B112" s="105" t="s">
        <v>30</v>
      </c>
      <c r="C112" s="106" t="s">
        <v>175</v>
      </c>
      <c r="D112" s="107"/>
      <c r="E112" s="99" t="s">
        <v>36</v>
      </c>
      <c r="F112" s="122">
        <v>1</v>
      </c>
      <c r="G112" s="103"/>
      <c r="H112" s="102">
        <f t="shared" si="8"/>
        <v>0</v>
      </c>
    </row>
    <row r="113" spans="1:8" s="80" customFormat="1" ht="30" customHeight="1" x14ac:dyDescent="0.2">
      <c r="A113" s="81" t="s">
        <v>178</v>
      </c>
      <c r="B113" s="96" t="s">
        <v>183</v>
      </c>
      <c r="C113" s="97" t="s">
        <v>180</v>
      </c>
      <c r="D113" s="107" t="s">
        <v>117</v>
      </c>
      <c r="E113" s="99" t="s">
        <v>36</v>
      </c>
      <c r="F113" s="122">
        <v>1</v>
      </c>
      <c r="G113" s="103"/>
      <c r="H113" s="102">
        <f t="shared" si="8"/>
        <v>0</v>
      </c>
    </row>
    <row r="114" spans="1:8" s="80" customFormat="1" ht="43.9" customHeight="1" x14ac:dyDescent="0.2">
      <c r="A114" s="81"/>
      <c r="B114" s="96" t="s">
        <v>184</v>
      </c>
      <c r="C114" s="130" t="s">
        <v>340</v>
      </c>
      <c r="D114" s="134" t="s">
        <v>243</v>
      </c>
      <c r="E114" s="99" t="s">
        <v>27</v>
      </c>
      <c r="F114" s="122">
        <v>1</v>
      </c>
      <c r="G114" s="103"/>
      <c r="H114" s="102">
        <f t="shared" si="8"/>
        <v>0</v>
      </c>
    </row>
    <row r="115" spans="1:8" s="80" customFormat="1" ht="43.9" customHeight="1" x14ac:dyDescent="0.2">
      <c r="A115" s="81"/>
      <c r="B115" s="96" t="s">
        <v>384</v>
      </c>
      <c r="C115" s="130" t="s">
        <v>347</v>
      </c>
      <c r="D115" s="134" t="s">
        <v>243</v>
      </c>
      <c r="E115" s="99" t="s">
        <v>36</v>
      </c>
      <c r="F115" s="122">
        <v>1</v>
      </c>
      <c r="G115" s="103"/>
      <c r="H115" s="102">
        <f t="shared" si="8"/>
        <v>0</v>
      </c>
    </row>
    <row r="116" spans="1:8" s="80" customFormat="1" ht="43.9" customHeight="1" x14ac:dyDescent="0.2">
      <c r="A116" s="81"/>
      <c r="B116" s="96" t="s">
        <v>185</v>
      </c>
      <c r="C116" s="130" t="s">
        <v>346</v>
      </c>
      <c r="D116" s="134" t="s">
        <v>243</v>
      </c>
      <c r="E116" s="99" t="s">
        <v>36</v>
      </c>
      <c r="F116" s="122">
        <v>1</v>
      </c>
      <c r="G116" s="103"/>
      <c r="H116" s="102">
        <f t="shared" si="8"/>
        <v>0</v>
      </c>
    </row>
    <row r="117" spans="1:8" s="80" customFormat="1" ht="43.9" customHeight="1" x14ac:dyDescent="0.2">
      <c r="A117" s="81"/>
      <c r="B117" s="96" t="s">
        <v>186</v>
      </c>
      <c r="C117" s="130" t="s">
        <v>350</v>
      </c>
      <c r="D117" s="134" t="s">
        <v>243</v>
      </c>
      <c r="E117" s="99" t="s">
        <v>36</v>
      </c>
      <c r="F117" s="122">
        <v>1</v>
      </c>
      <c r="G117" s="103"/>
      <c r="H117" s="102">
        <f t="shared" ref="H117" si="9">ROUND(G117*F117,2)</f>
        <v>0</v>
      </c>
    </row>
    <row r="118" spans="1:8" ht="36" customHeight="1" x14ac:dyDescent="0.2">
      <c r="A118" s="15"/>
      <c r="B118" s="137"/>
      <c r="C118" s="124" t="s">
        <v>20</v>
      </c>
      <c r="D118" s="125"/>
      <c r="E118" s="126"/>
      <c r="F118" s="127"/>
      <c r="G118" s="128"/>
      <c r="H118" s="102"/>
    </row>
    <row r="119" spans="1:8" s="80" customFormat="1" ht="43.9" customHeight="1" x14ac:dyDescent="0.2">
      <c r="A119" s="81" t="s">
        <v>53</v>
      </c>
      <c r="B119" s="96" t="s">
        <v>187</v>
      </c>
      <c r="C119" s="130" t="s">
        <v>242</v>
      </c>
      <c r="D119" s="134" t="s">
        <v>243</v>
      </c>
      <c r="E119" s="99" t="s">
        <v>36</v>
      </c>
      <c r="F119" s="122">
        <v>2</v>
      </c>
      <c r="G119" s="103"/>
      <c r="H119" s="102">
        <f t="shared" si="8"/>
        <v>0</v>
      </c>
    </row>
    <row r="120" spans="1:8" s="80" customFormat="1" ht="30" customHeight="1" x14ac:dyDescent="0.2">
      <c r="A120" s="81"/>
      <c r="B120" s="96" t="s">
        <v>192</v>
      </c>
      <c r="C120" s="97" t="s">
        <v>351</v>
      </c>
      <c r="D120" s="107" t="s">
        <v>117</v>
      </c>
      <c r="E120" s="99" t="s">
        <v>36</v>
      </c>
      <c r="F120" s="122">
        <v>1</v>
      </c>
      <c r="G120" s="103"/>
      <c r="H120" s="102">
        <f t="shared" ref="H120" si="10">ROUND(G120*F120,2)</f>
        <v>0</v>
      </c>
    </row>
    <row r="121" spans="1:8" s="80" customFormat="1" ht="30" customHeight="1" x14ac:dyDescent="0.2">
      <c r="A121" s="81" t="s">
        <v>66</v>
      </c>
      <c r="B121" s="96" t="s">
        <v>193</v>
      </c>
      <c r="C121" s="97" t="s">
        <v>71</v>
      </c>
      <c r="D121" s="107" t="s">
        <v>117</v>
      </c>
      <c r="E121" s="99"/>
      <c r="F121" s="122"/>
      <c r="G121" s="108"/>
      <c r="H121" s="102"/>
    </row>
    <row r="122" spans="1:8" s="80" customFormat="1" ht="30" customHeight="1" x14ac:dyDescent="0.2">
      <c r="A122" s="81" t="s">
        <v>72</v>
      </c>
      <c r="B122" s="105" t="s">
        <v>30</v>
      </c>
      <c r="C122" s="106" t="s">
        <v>128</v>
      </c>
      <c r="D122" s="107"/>
      <c r="E122" s="99" t="s">
        <v>67</v>
      </c>
      <c r="F122" s="138">
        <v>0.3</v>
      </c>
      <c r="G122" s="103"/>
      <c r="H122" s="102">
        <f t="shared" si="8"/>
        <v>0</v>
      </c>
    </row>
    <row r="123" spans="1:8" s="80" customFormat="1" ht="30" customHeight="1" x14ac:dyDescent="0.2">
      <c r="A123" s="81" t="s">
        <v>54</v>
      </c>
      <c r="B123" s="96" t="s">
        <v>194</v>
      </c>
      <c r="C123" s="130" t="s">
        <v>244</v>
      </c>
      <c r="D123" s="134" t="s">
        <v>243</v>
      </c>
      <c r="E123" s="99"/>
      <c r="F123" s="122"/>
      <c r="G123" s="104"/>
      <c r="H123" s="102"/>
    </row>
    <row r="124" spans="1:8" s="80" customFormat="1" ht="30" customHeight="1" x14ac:dyDescent="0.2">
      <c r="A124" s="81" t="s">
        <v>188</v>
      </c>
      <c r="B124" s="105" t="s">
        <v>30</v>
      </c>
      <c r="C124" s="106" t="s">
        <v>189</v>
      </c>
      <c r="D124" s="107"/>
      <c r="E124" s="99" t="s">
        <v>36</v>
      </c>
      <c r="F124" s="122">
        <v>1</v>
      </c>
      <c r="G124" s="103"/>
      <c r="H124" s="102">
        <f>ROUND(G124*F124,2)</f>
        <v>0</v>
      </c>
    </row>
    <row r="125" spans="1:8" s="80" customFormat="1" ht="30" customHeight="1" x14ac:dyDescent="0.2">
      <c r="A125" s="81" t="s">
        <v>55</v>
      </c>
      <c r="B125" s="105" t="s">
        <v>37</v>
      </c>
      <c r="C125" s="106" t="s">
        <v>130</v>
      </c>
      <c r="D125" s="107"/>
      <c r="E125" s="99" t="s">
        <v>36</v>
      </c>
      <c r="F125" s="122">
        <v>1</v>
      </c>
      <c r="G125" s="103"/>
      <c r="H125" s="102">
        <f t="shared" si="8"/>
        <v>0</v>
      </c>
    </row>
    <row r="126" spans="1:8" s="80" customFormat="1" ht="30" customHeight="1" x14ac:dyDescent="0.2">
      <c r="A126" s="81" t="s">
        <v>190</v>
      </c>
      <c r="B126" s="105" t="s">
        <v>49</v>
      </c>
      <c r="C126" s="106" t="s">
        <v>191</v>
      </c>
      <c r="D126" s="107"/>
      <c r="E126" s="99" t="s">
        <v>36</v>
      </c>
      <c r="F126" s="122">
        <v>1</v>
      </c>
      <c r="G126" s="103"/>
      <c r="H126" s="102">
        <f t="shared" si="8"/>
        <v>0</v>
      </c>
    </row>
    <row r="127" spans="1:8" s="80" customFormat="1" ht="30" customHeight="1" x14ac:dyDescent="0.2">
      <c r="A127" s="81" t="s">
        <v>56</v>
      </c>
      <c r="B127" s="105" t="s">
        <v>57</v>
      </c>
      <c r="C127" s="106" t="s">
        <v>147</v>
      </c>
      <c r="D127" s="107"/>
      <c r="E127" s="99" t="s">
        <v>36</v>
      </c>
      <c r="F127" s="122">
        <v>1</v>
      </c>
      <c r="G127" s="103"/>
      <c r="H127" s="102">
        <f t="shared" si="8"/>
        <v>0</v>
      </c>
    </row>
    <row r="128" spans="1:8" s="80" customFormat="1" ht="30" customHeight="1" x14ac:dyDescent="0.2">
      <c r="A128" s="81" t="s">
        <v>68</v>
      </c>
      <c r="B128" s="96" t="s">
        <v>195</v>
      </c>
      <c r="C128" s="97" t="s">
        <v>73</v>
      </c>
      <c r="D128" s="134" t="s">
        <v>243</v>
      </c>
      <c r="E128" s="99" t="s">
        <v>36</v>
      </c>
      <c r="F128" s="122">
        <v>3</v>
      </c>
      <c r="G128" s="103"/>
      <c r="H128" s="102">
        <f t="shared" si="8"/>
        <v>0</v>
      </c>
    </row>
    <row r="129" spans="1:8" s="80" customFormat="1" ht="30" customHeight="1" x14ac:dyDescent="0.2">
      <c r="A129" s="81"/>
      <c r="B129" s="96" t="s">
        <v>196</v>
      </c>
      <c r="C129" s="97" t="s">
        <v>345</v>
      </c>
      <c r="D129" s="134" t="s">
        <v>243</v>
      </c>
      <c r="E129" s="99" t="s">
        <v>36</v>
      </c>
      <c r="F129" s="122">
        <v>3</v>
      </c>
      <c r="G129" s="103"/>
      <c r="H129" s="102">
        <f t="shared" si="8"/>
        <v>0</v>
      </c>
    </row>
    <row r="130" spans="1:8" s="80" customFormat="1" ht="30" customHeight="1" x14ac:dyDescent="0.2">
      <c r="A130" s="81" t="s">
        <v>69</v>
      </c>
      <c r="B130" s="96" t="s">
        <v>197</v>
      </c>
      <c r="C130" s="97" t="s">
        <v>74</v>
      </c>
      <c r="D130" s="134" t="s">
        <v>243</v>
      </c>
      <c r="E130" s="99" t="s">
        <v>36</v>
      </c>
      <c r="F130" s="122">
        <v>5</v>
      </c>
      <c r="G130" s="103"/>
      <c r="H130" s="102">
        <f t="shared" si="8"/>
        <v>0</v>
      </c>
    </row>
    <row r="131" spans="1:8" s="80" customFormat="1" ht="43.9" customHeight="1" x14ac:dyDescent="0.2">
      <c r="A131" s="81" t="s">
        <v>333</v>
      </c>
      <c r="B131" s="96" t="s">
        <v>198</v>
      </c>
      <c r="C131" s="130" t="s">
        <v>334</v>
      </c>
      <c r="D131" s="134" t="s">
        <v>243</v>
      </c>
      <c r="E131" s="99" t="s">
        <v>36</v>
      </c>
      <c r="F131" s="122">
        <v>1</v>
      </c>
      <c r="G131" s="103"/>
      <c r="H131" s="102">
        <f t="shared" si="8"/>
        <v>0</v>
      </c>
    </row>
    <row r="132" spans="1:8" s="80" customFormat="1" ht="30" customHeight="1" x14ac:dyDescent="0.2">
      <c r="A132" s="81" t="s">
        <v>335</v>
      </c>
      <c r="B132" s="96" t="s">
        <v>199</v>
      </c>
      <c r="C132" s="97" t="s">
        <v>336</v>
      </c>
      <c r="D132" s="107" t="s">
        <v>201</v>
      </c>
      <c r="E132" s="99" t="s">
        <v>36</v>
      </c>
      <c r="F132" s="122">
        <v>4</v>
      </c>
      <c r="G132" s="103"/>
      <c r="H132" s="102">
        <f>ROUND(G132*F132,2)</f>
        <v>0</v>
      </c>
    </row>
    <row r="133" spans="1:8" ht="36" customHeight="1" x14ac:dyDescent="0.2">
      <c r="A133" s="15"/>
      <c r="B133" s="139"/>
      <c r="C133" s="124" t="s">
        <v>21</v>
      </c>
      <c r="D133" s="125"/>
      <c r="E133" s="140"/>
      <c r="F133" s="141"/>
      <c r="G133" s="128"/>
      <c r="H133" s="102"/>
    </row>
    <row r="134" spans="1:8" s="80" customFormat="1" ht="30" customHeight="1" x14ac:dyDescent="0.2">
      <c r="A134" s="84"/>
      <c r="B134" s="96" t="s">
        <v>200</v>
      </c>
      <c r="C134" s="97" t="s">
        <v>352</v>
      </c>
      <c r="D134" s="107"/>
      <c r="E134" s="99" t="s">
        <v>36</v>
      </c>
      <c r="F134" s="100">
        <v>2</v>
      </c>
      <c r="G134" s="101"/>
      <c r="H134" s="102">
        <f>ROUND(G134*F134,2)</f>
        <v>0</v>
      </c>
    </row>
    <row r="135" spans="1:8" s="80" customFormat="1" ht="30" customHeight="1" x14ac:dyDescent="0.2">
      <c r="A135" s="84"/>
      <c r="B135" s="96" t="s">
        <v>368</v>
      </c>
      <c r="C135" s="97" t="s">
        <v>366</v>
      </c>
      <c r="D135" s="107"/>
      <c r="E135" s="99" t="s">
        <v>36</v>
      </c>
      <c r="F135" s="100">
        <v>1</v>
      </c>
      <c r="G135" s="101"/>
      <c r="H135" s="102">
        <f>ROUND(G135*F135,2)</f>
        <v>0</v>
      </c>
    </row>
    <row r="136" spans="1:8" s="80" customFormat="1" ht="30" customHeight="1" x14ac:dyDescent="0.2">
      <c r="A136" s="84" t="s">
        <v>58</v>
      </c>
      <c r="B136" s="96" t="s">
        <v>381</v>
      </c>
      <c r="C136" s="97" t="s">
        <v>59</v>
      </c>
      <c r="D136" s="107" t="s">
        <v>135</v>
      </c>
      <c r="E136" s="99"/>
      <c r="F136" s="100"/>
      <c r="G136" s="109"/>
      <c r="H136" s="102"/>
    </row>
    <row r="137" spans="1:8" s="80" customFormat="1" ht="30" customHeight="1" x14ac:dyDescent="0.2">
      <c r="A137" s="84" t="s">
        <v>60</v>
      </c>
      <c r="B137" s="105" t="s">
        <v>30</v>
      </c>
      <c r="C137" s="97" t="s">
        <v>136</v>
      </c>
      <c r="D137" s="107"/>
      <c r="E137" s="99" t="s">
        <v>29</v>
      </c>
      <c r="F137" s="100">
        <v>100</v>
      </c>
      <c r="G137" s="101"/>
      <c r="H137" s="102">
        <f t="shared" si="8"/>
        <v>0</v>
      </c>
    </row>
    <row r="138" spans="1:8" s="80" customFormat="1" ht="30" customHeight="1" x14ac:dyDescent="0.2">
      <c r="A138" s="84" t="s">
        <v>337</v>
      </c>
      <c r="B138" s="142" t="s">
        <v>382</v>
      </c>
      <c r="C138" s="143" t="s">
        <v>338</v>
      </c>
      <c r="D138" s="144" t="s">
        <v>371</v>
      </c>
      <c r="E138" s="145" t="s">
        <v>29</v>
      </c>
      <c r="F138" s="146">
        <v>3800</v>
      </c>
      <c r="G138" s="147"/>
      <c r="H138" s="148">
        <f>ROUND(G138*F138,2)</f>
        <v>0</v>
      </c>
    </row>
    <row r="139" spans="1:8" ht="30" customHeight="1" thickBot="1" x14ac:dyDescent="0.25">
      <c r="A139" s="16"/>
      <c r="B139" s="31" t="str">
        <f>B7</f>
        <v>A</v>
      </c>
      <c r="C139" s="195" t="str">
        <f>C7</f>
        <v>KEEWATIN RENEWAL</v>
      </c>
      <c r="D139" s="196"/>
      <c r="E139" s="196"/>
      <c r="F139" s="197"/>
      <c r="G139" s="16" t="s">
        <v>15</v>
      </c>
      <c r="H139" s="16">
        <f>SUM(H7:H138)</f>
        <v>0</v>
      </c>
    </row>
    <row r="140" spans="1:8" ht="54.6" customHeight="1" thickTop="1" x14ac:dyDescent="0.2">
      <c r="A140" s="15"/>
      <c r="B140" s="198" t="s">
        <v>378</v>
      </c>
      <c r="C140" s="199"/>
      <c r="D140" s="199"/>
      <c r="E140" s="199"/>
      <c r="F140" s="199"/>
      <c r="G140" s="200"/>
      <c r="H140" s="50"/>
    </row>
    <row r="141" spans="1:8" s="35" customFormat="1" ht="30" customHeight="1" x14ac:dyDescent="0.2">
      <c r="A141" s="33"/>
      <c r="B141" s="154" t="s">
        <v>13</v>
      </c>
      <c r="C141" s="201" t="s">
        <v>379</v>
      </c>
      <c r="D141" s="202"/>
      <c r="E141" s="202"/>
      <c r="F141" s="203"/>
      <c r="G141" s="155"/>
      <c r="H141" s="156"/>
    </row>
    <row r="142" spans="1:8" s="92" customFormat="1" ht="90" customHeight="1" x14ac:dyDescent="0.2">
      <c r="A142" s="81"/>
      <c r="B142" s="96" t="s">
        <v>211</v>
      </c>
      <c r="C142" s="97" t="s">
        <v>353</v>
      </c>
      <c r="D142" s="134" t="s">
        <v>386</v>
      </c>
      <c r="E142" s="99" t="s">
        <v>36</v>
      </c>
      <c r="F142" s="122">
        <v>5</v>
      </c>
      <c r="G142" s="101"/>
      <c r="H142" s="102">
        <f>ROUND(G142*F142,2)</f>
        <v>0</v>
      </c>
    </row>
    <row r="143" spans="1:8" s="92" customFormat="1" ht="57.75" customHeight="1" x14ac:dyDescent="0.2">
      <c r="A143" s="81"/>
      <c r="B143" s="96" t="s">
        <v>210</v>
      </c>
      <c r="C143" s="130" t="s">
        <v>354</v>
      </c>
      <c r="D143" s="134" t="s">
        <v>386</v>
      </c>
      <c r="E143" s="99" t="s">
        <v>361</v>
      </c>
      <c r="F143" s="122">
        <v>430</v>
      </c>
      <c r="G143" s="101"/>
      <c r="H143" s="102">
        <f t="shared" ref="H143:H148" si="11">ROUND(G143*F143,2)</f>
        <v>0</v>
      </c>
    </row>
    <row r="144" spans="1:8" s="92" customFormat="1" ht="54" customHeight="1" x14ac:dyDescent="0.2">
      <c r="A144" s="81"/>
      <c r="B144" s="96" t="s">
        <v>209</v>
      </c>
      <c r="C144" s="130" t="s">
        <v>355</v>
      </c>
      <c r="D144" s="134" t="s">
        <v>386</v>
      </c>
      <c r="E144" s="99" t="s">
        <v>36</v>
      </c>
      <c r="F144" s="122">
        <v>6</v>
      </c>
      <c r="G144" s="101"/>
      <c r="H144" s="102">
        <f t="shared" si="11"/>
        <v>0</v>
      </c>
    </row>
    <row r="145" spans="1:8" s="92" customFormat="1" ht="112.5" customHeight="1" x14ac:dyDescent="0.2">
      <c r="A145" s="81"/>
      <c r="B145" s="96" t="s">
        <v>245</v>
      </c>
      <c r="C145" s="130" t="s">
        <v>356</v>
      </c>
      <c r="D145" s="134" t="s">
        <v>386</v>
      </c>
      <c r="E145" s="99" t="s">
        <v>36</v>
      </c>
      <c r="F145" s="122">
        <v>5</v>
      </c>
      <c r="G145" s="101"/>
      <c r="H145" s="102">
        <f t="shared" si="11"/>
        <v>0</v>
      </c>
    </row>
    <row r="146" spans="1:8" s="92" customFormat="1" ht="53.25" customHeight="1" x14ac:dyDescent="0.2">
      <c r="A146" s="81"/>
      <c r="B146" s="96" t="s">
        <v>246</v>
      </c>
      <c r="C146" s="130" t="s">
        <v>357</v>
      </c>
      <c r="D146" s="134" t="s">
        <v>386</v>
      </c>
      <c r="E146" s="99" t="s">
        <v>358</v>
      </c>
      <c r="F146" s="122">
        <v>11</v>
      </c>
      <c r="G146" s="101"/>
      <c r="H146" s="102">
        <f t="shared" si="11"/>
        <v>0</v>
      </c>
    </row>
    <row r="147" spans="1:8" s="92" customFormat="1" ht="69.75" customHeight="1" x14ac:dyDescent="0.2">
      <c r="A147" s="81"/>
      <c r="B147" s="96" t="s">
        <v>247</v>
      </c>
      <c r="C147" s="130" t="s">
        <v>359</v>
      </c>
      <c r="D147" s="134" t="s">
        <v>386</v>
      </c>
      <c r="E147" s="99" t="s">
        <v>212</v>
      </c>
      <c r="F147" s="122">
        <v>9</v>
      </c>
      <c r="G147" s="101"/>
      <c r="H147" s="102">
        <f t="shared" si="11"/>
        <v>0</v>
      </c>
    </row>
    <row r="148" spans="1:8" s="92" customFormat="1" ht="56.25" customHeight="1" x14ac:dyDescent="0.2">
      <c r="A148" s="81"/>
      <c r="B148" s="96" t="s">
        <v>248</v>
      </c>
      <c r="C148" s="130" t="s">
        <v>360</v>
      </c>
      <c r="D148" s="134" t="s">
        <v>386</v>
      </c>
      <c r="E148" s="99" t="s">
        <v>212</v>
      </c>
      <c r="F148" s="122">
        <v>9</v>
      </c>
      <c r="G148" s="101"/>
      <c r="H148" s="102">
        <f t="shared" si="11"/>
        <v>0</v>
      </c>
    </row>
    <row r="149" spans="1:8" s="92" customFormat="1" ht="63" customHeight="1" x14ac:dyDescent="0.2">
      <c r="A149" s="81"/>
      <c r="B149" s="142" t="s">
        <v>249</v>
      </c>
      <c r="C149" s="149" t="s">
        <v>362</v>
      </c>
      <c r="D149" s="150" t="s">
        <v>386</v>
      </c>
      <c r="E149" s="145" t="s">
        <v>36</v>
      </c>
      <c r="F149" s="151">
        <v>5</v>
      </c>
      <c r="G149" s="147"/>
      <c r="H149" s="148">
        <f t="shared" ref="H149" si="12">ROUND(G149*F149,2)</f>
        <v>0</v>
      </c>
    </row>
    <row r="150" spans="1:8" s="35" customFormat="1" ht="30" customHeight="1" thickBot="1" x14ac:dyDescent="0.25">
      <c r="A150" s="36"/>
      <c r="B150" s="31" t="str">
        <f>B141</f>
        <v>B</v>
      </c>
      <c r="C150" s="195" t="str">
        <f>C141</f>
        <v>STREET LIGHT WORKS</v>
      </c>
      <c r="D150" s="196"/>
      <c r="E150" s="196"/>
      <c r="F150" s="197"/>
      <c r="G150" s="36" t="s">
        <v>15</v>
      </c>
      <c r="H150" s="36">
        <f>SUM(H141:H149)</f>
        <v>0</v>
      </c>
    </row>
    <row r="151" spans="1:8" s="70" customFormat="1" ht="30" customHeight="1" thickTop="1" x14ac:dyDescent="0.2">
      <c r="A151" s="67"/>
      <c r="B151" s="68" t="s">
        <v>14</v>
      </c>
      <c r="C151" s="204" t="s">
        <v>258</v>
      </c>
      <c r="D151" s="205"/>
      <c r="E151" s="205"/>
      <c r="F151" s="206"/>
      <c r="G151" s="67"/>
      <c r="H151" s="69"/>
    </row>
    <row r="152" spans="1:8" s="66" customFormat="1" ht="30" customHeight="1" x14ac:dyDescent="0.2">
      <c r="A152" s="71" t="s">
        <v>261</v>
      </c>
      <c r="B152" s="60" t="s">
        <v>385</v>
      </c>
      <c r="C152" s="61" t="s">
        <v>262</v>
      </c>
      <c r="D152" s="65" t="s">
        <v>387</v>
      </c>
      <c r="E152" s="62" t="s">
        <v>259</v>
      </c>
      <c r="F152" s="64">
        <v>1</v>
      </c>
      <c r="G152" s="93"/>
      <c r="H152" s="63">
        <f>ROUND(G152*F152,2)</f>
        <v>0</v>
      </c>
    </row>
    <row r="153" spans="1:8" s="70" customFormat="1" ht="30" customHeight="1" thickBot="1" x14ac:dyDescent="0.25">
      <c r="A153" s="72"/>
      <c r="B153" s="73" t="s">
        <v>14</v>
      </c>
      <c r="C153" s="207" t="str">
        <f>C151</f>
        <v>MOBILIZATION /DEMOLIBIZATION</v>
      </c>
      <c r="D153" s="208"/>
      <c r="E153" s="208"/>
      <c r="F153" s="209"/>
      <c r="G153" s="74" t="s">
        <v>15</v>
      </c>
      <c r="H153" s="75">
        <f>H152</f>
        <v>0</v>
      </c>
    </row>
    <row r="154" spans="1:8" ht="36" customHeight="1" thickTop="1" x14ac:dyDescent="0.3">
      <c r="A154" s="56"/>
      <c r="B154" s="9"/>
      <c r="C154" s="46" t="s">
        <v>16</v>
      </c>
      <c r="D154" s="47"/>
      <c r="E154" s="47"/>
      <c r="F154" s="47"/>
      <c r="G154" s="47"/>
      <c r="H154" s="21"/>
    </row>
    <row r="155" spans="1:8" s="35" customFormat="1" ht="32.1" customHeight="1" x14ac:dyDescent="0.2">
      <c r="A155" s="58"/>
      <c r="B155" s="210" t="str">
        <f>B6</f>
        <v>PART 1      CITY FUNDED WORK</v>
      </c>
      <c r="C155" s="211"/>
      <c r="D155" s="211"/>
      <c r="E155" s="211"/>
      <c r="F155" s="211"/>
      <c r="G155" s="48"/>
      <c r="H155" s="51"/>
    </row>
    <row r="156" spans="1:8" ht="30" customHeight="1" thickBot="1" x14ac:dyDescent="0.25">
      <c r="A156" s="16"/>
      <c r="B156" s="164" t="str">
        <f>B7</f>
        <v>A</v>
      </c>
      <c r="C156" s="186" t="str">
        <f>C7</f>
        <v>KEEWATIN RENEWAL</v>
      </c>
      <c r="D156" s="187"/>
      <c r="E156" s="187"/>
      <c r="F156" s="188"/>
      <c r="G156" s="165" t="s">
        <v>15</v>
      </c>
      <c r="H156" s="165">
        <f>H139</f>
        <v>0</v>
      </c>
    </row>
    <row r="157" spans="1:8" ht="28.9" customHeight="1" thickTop="1" thickBot="1" x14ac:dyDescent="0.3">
      <c r="A157" s="16"/>
      <c r="B157" s="159"/>
      <c r="C157" s="160"/>
      <c r="D157" s="161"/>
      <c r="E157" s="162"/>
      <c r="F157" s="162"/>
      <c r="G157" s="163" t="s">
        <v>23</v>
      </c>
      <c r="H157" s="157">
        <f>SUM(H156:H156)</f>
        <v>0</v>
      </c>
    </row>
    <row r="158" spans="1:8" s="35" customFormat="1" ht="63" customHeight="1" thickTop="1" thickBot="1" x14ac:dyDescent="0.25">
      <c r="A158" s="36"/>
      <c r="B158" s="173" t="str">
        <f>B140</f>
        <v>PART 2      MANITOBA HYDRO FUNDED WORK
                 (See B14.4.1, B17.2.1, D3.1, D3.3, E1.4)</v>
      </c>
      <c r="C158" s="174"/>
      <c r="D158" s="174"/>
      <c r="E158" s="174"/>
      <c r="F158" s="174"/>
      <c r="G158" s="175"/>
      <c r="H158" s="158"/>
    </row>
    <row r="159" spans="1:8" ht="30" customHeight="1" thickTop="1" thickBot="1" x14ac:dyDescent="0.25">
      <c r="A159" s="24"/>
      <c r="B159" s="171" t="str">
        <f>B141</f>
        <v>B</v>
      </c>
      <c r="C159" s="176" t="str">
        <f>C141</f>
        <v>STREET LIGHT WORKS</v>
      </c>
      <c r="D159" s="177"/>
      <c r="E159" s="177"/>
      <c r="F159" s="178"/>
      <c r="G159" s="172" t="s">
        <v>15</v>
      </c>
      <c r="H159" s="172">
        <f>H150</f>
        <v>0</v>
      </c>
    </row>
    <row r="160" spans="1:8" ht="28.9" customHeight="1" thickTop="1" thickBot="1" x14ac:dyDescent="0.3">
      <c r="A160" s="16"/>
      <c r="B160" s="166"/>
      <c r="C160" s="167"/>
      <c r="D160" s="168"/>
      <c r="E160" s="169"/>
      <c r="F160" s="169"/>
      <c r="G160" s="170" t="s">
        <v>24</v>
      </c>
      <c r="H160" s="18">
        <f>SUM(H159:H159)</f>
        <v>0</v>
      </c>
    </row>
    <row r="161" spans="1:8" ht="30" customHeight="1" thickTop="1" thickBot="1" x14ac:dyDescent="0.3">
      <c r="A161" s="16"/>
      <c r="B161" s="59" t="str">
        <f>B151</f>
        <v>C</v>
      </c>
      <c r="C161" s="179" t="str">
        <f>C151</f>
        <v>MOBILIZATION /DEMOLIBIZATION</v>
      </c>
      <c r="D161" s="180"/>
      <c r="E161" s="180"/>
      <c r="F161" s="181"/>
      <c r="G161" s="77" t="s">
        <v>260</v>
      </c>
      <c r="H161" s="76">
        <f>H153</f>
        <v>0</v>
      </c>
    </row>
    <row r="162" spans="1:8" s="30" customFormat="1" ht="37.9" customHeight="1" thickTop="1" x14ac:dyDescent="0.2">
      <c r="A162" s="15"/>
      <c r="B162" s="182" t="s">
        <v>26</v>
      </c>
      <c r="C162" s="183"/>
      <c r="D162" s="183"/>
      <c r="E162" s="183"/>
      <c r="F162" s="183"/>
      <c r="G162" s="184">
        <f>H157+H160+H161</f>
        <v>0</v>
      </c>
      <c r="H162" s="185"/>
    </row>
    <row r="163" spans="1:8" ht="15.95" customHeight="1" x14ac:dyDescent="0.2">
      <c r="A163" s="57"/>
      <c r="B163" s="52"/>
      <c r="C163" s="53"/>
      <c r="D163" s="54"/>
      <c r="E163" s="53"/>
      <c r="F163" s="53"/>
      <c r="G163" s="22"/>
      <c r="H163" s="23"/>
    </row>
  </sheetData>
  <sheetProtection algorithmName="SHA-512" hashValue="8t+SukMdcnBfEg+s1HVRsdaBxtJV8/rlp2RcuMf8uXHZU80Nj9zf/NFgcv8MHT7s2DKhYC3eJpPAXgiK9F3VZg==" saltValue="n07aaceNGzKv7x4pnhdMhg==" spinCount="100000" sheet="1" objects="1" scenarios="1" selectLockedCells="1"/>
  <mergeCells count="15">
    <mergeCell ref="C156:F156"/>
    <mergeCell ref="B6:F6"/>
    <mergeCell ref="C7:F7"/>
    <mergeCell ref="C139:F139"/>
    <mergeCell ref="B140:G140"/>
    <mergeCell ref="C141:F141"/>
    <mergeCell ref="C150:F150"/>
    <mergeCell ref="C151:F151"/>
    <mergeCell ref="C153:F153"/>
    <mergeCell ref="B155:F155"/>
    <mergeCell ref="B158:G158"/>
    <mergeCell ref="C159:F159"/>
    <mergeCell ref="C161:F161"/>
    <mergeCell ref="B162:F162"/>
    <mergeCell ref="G162:H162"/>
  </mergeCells>
  <phoneticPr fontId="58" type="noConversion"/>
  <conditionalFormatting sqref="D152 D128 D122 D15:D16 D109:D110 D9:D11 D42:D46 D136:D138 D130 D22:D25 D27:D32 D35:D39 D80:D90 D92 D132 D48:D54 D56:D60 D62:D63 D66">
    <cfRule type="cellIs" dxfId="160" priority="300" stopIfTrue="1" operator="equal">
      <formula>"CW 2130-R11"</formula>
    </cfRule>
    <cfRule type="cellIs" dxfId="159" priority="301" stopIfTrue="1" operator="equal">
      <formula>"CW 3120-R2"</formula>
    </cfRule>
    <cfRule type="cellIs" dxfId="158" priority="302" stopIfTrue="1" operator="equal">
      <formula>"CW 3240-R7"</formula>
    </cfRule>
  </conditionalFormatting>
  <conditionalFormatting sqref="G152">
    <cfRule type="expression" dxfId="157" priority="299">
      <formula>G152&gt;G162*0.05</formula>
    </cfRule>
  </conditionalFormatting>
  <conditionalFormatting sqref="D13">
    <cfRule type="cellIs" dxfId="156" priority="296" stopIfTrue="1" operator="equal">
      <formula>"CW 2130-R11"</formula>
    </cfRule>
    <cfRule type="cellIs" dxfId="155" priority="297" stopIfTrue="1" operator="equal">
      <formula>"CW 3120-R2"</formula>
    </cfRule>
    <cfRule type="cellIs" dxfId="154" priority="298" stopIfTrue="1" operator="equal">
      <formula>"CW 3240-R7"</formula>
    </cfRule>
  </conditionalFormatting>
  <conditionalFormatting sqref="D12">
    <cfRule type="cellIs" dxfId="153" priority="293" stopIfTrue="1" operator="equal">
      <formula>"CW 2130-R11"</formula>
    </cfRule>
    <cfRule type="cellIs" dxfId="152" priority="294" stopIfTrue="1" operator="equal">
      <formula>"CW 3120-R2"</formula>
    </cfRule>
    <cfRule type="cellIs" dxfId="151" priority="295" stopIfTrue="1" operator="equal">
      <formula>"CW 3240-R7"</formula>
    </cfRule>
  </conditionalFormatting>
  <conditionalFormatting sqref="D14">
    <cfRule type="cellIs" dxfId="150" priority="290" stopIfTrue="1" operator="equal">
      <formula>"CW 2130-R11"</formula>
    </cfRule>
    <cfRule type="cellIs" dxfId="149" priority="291" stopIfTrue="1" operator="equal">
      <formula>"CW 3120-R2"</formula>
    </cfRule>
    <cfRule type="cellIs" dxfId="148" priority="292" stopIfTrue="1" operator="equal">
      <formula>"CW 3240-R7"</formula>
    </cfRule>
  </conditionalFormatting>
  <conditionalFormatting sqref="D19">
    <cfRule type="cellIs" dxfId="147" priority="287" stopIfTrue="1" operator="equal">
      <formula>"CW 2130-R11"</formula>
    </cfRule>
    <cfRule type="cellIs" dxfId="146" priority="288" stopIfTrue="1" operator="equal">
      <formula>"CW 3120-R2"</formula>
    </cfRule>
    <cfRule type="cellIs" dxfId="145" priority="289" stopIfTrue="1" operator="equal">
      <formula>"CW 3240-R7"</formula>
    </cfRule>
  </conditionalFormatting>
  <conditionalFormatting sqref="D20">
    <cfRule type="cellIs" dxfId="144" priority="284" stopIfTrue="1" operator="equal">
      <formula>"CW 2130-R11"</formula>
    </cfRule>
    <cfRule type="cellIs" dxfId="143" priority="285" stopIfTrue="1" operator="equal">
      <formula>"CW 3120-R2"</formula>
    </cfRule>
    <cfRule type="cellIs" dxfId="142" priority="286" stopIfTrue="1" operator="equal">
      <formula>"CW 3240-R7"</formula>
    </cfRule>
  </conditionalFormatting>
  <conditionalFormatting sqref="D47">
    <cfRule type="cellIs" dxfId="141" priority="281" stopIfTrue="1" operator="equal">
      <formula>"CW 2130-R11"</formula>
    </cfRule>
    <cfRule type="cellIs" dxfId="140" priority="282" stopIfTrue="1" operator="equal">
      <formula>"CW 3120-R2"</formula>
    </cfRule>
    <cfRule type="cellIs" dxfId="139" priority="283" stopIfTrue="1" operator="equal">
      <formula>"CW 3240-R7"</formula>
    </cfRule>
  </conditionalFormatting>
  <conditionalFormatting sqref="D94 D111 D103 D97:D98 D100 D113:D114">
    <cfRule type="cellIs" dxfId="138" priority="273" stopIfTrue="1" operator="equal">
      <formula>"CW 3120-R2"</formula>
    </cfRule>
    <cfRule type="cellIs" dxfId="137" priority="274" stopIfTrue="1" operator="equal">
      <formula>"CW 3240-R7"</formula>
    </cfRule>
  </conditionalFormatting>
  <conditionalFormatting sqref="D95">
    <cfRule type="cellIs" dxfId="136" priority="267" stopIfTrue="1" operator="equal">
      <formula>"CW 2130-R11"</formula>
    </cfRule>
    <cfRule type="cellIs" dxfId="135" priority="268" stopIfTrue="1" operator="equal">
      <formula>"CW 3120-R2"</formula>
    </cfRule>
    <cfRule type="cellIs" dxfId="134" priority="269" stopIfTrue="1" operator="equal">
      <formula>"CW 3240-R7"</formula>
    </cfRule>
  </conditionalFormatting>
  <conditionalFormatting sqref="D96">
    <cfRule type="cellIs" dxfId="133" priority="264" stopIfTrue="1" operator="equal">
      <formula>"CW 2130-R11"</formula>
    </cfRule>
    <cfRule type="cellIs" dxfId="132" priority="265" stopIfTrue="1" operator="equal">
      <formula>"CW 3120-R2"</formula>
    </cfRule>
    <cfRule type="cellIs" dxfId="131" priority="266" stopIfTrue="1" operator="equal">
      <formula>"CW 3240-R7"</formula>
    </cfRule>
  </conditionalFormatting>
  <conditionalFormatting sqref="D112">
    <cfRule type="cellIs" dxfId="130" priority="262" stopIfTrue="1" operator="equal">
      <formula>"CW 3120-R2"</formula>
    </cfRule>
    <cfRule type="cellIs" dxfId="129" priority="263" stopIfTrue="1" operator="equal">
      <formula>"CW 3240-R7"</formula>
    </cfRule>
  </conditionalFormatting>
  <conditionalFormatting sqref="D102">
    <cfRule type="cellIs" dxfId="128" priority="260" stopIfTrue="1" operator="equal">
      <formula>"CW 3120-R2"</formula>
    </cfRule>
    <cfRule type="cellIs" dxfId="127" priority="261" stopIfTrue="1" operator="equal">
      <formula>"CW 3240-R7"</formula>
    </cfRule>
  </conditionalFormatting>
  <conditionalFormatting sqref="D101">
    <cfRule type="cellIs" dxfId="126" priority="258" stopIfTrue="1" operator="equal">
      <formula>"CW 3120-R2"</formula>
    </cfRule>
    <cfRule type="cellIs" dxfId="125" priority="259" stopIfTrue="1" operator="equal">
      <formula>"CW 3240-R7"</formula>
    </cfRule>
  </conditionalFormatting>
  <conditionalFormatting sqref="D105">
    <cfRule type="cellIs" dxfId="124" priority="256" stopIfTrue="1" operator="equal">
      <formula>"CW 3120-R2"</formula>
    </cfRule>
    <cfRule type="cellIs" dxfId="123" priority="257" stopIfTrue="1" operator="equal">
      <formula>"CW 3240-R7"</formula>
    </cfRule>
  </conditionalFormatting>
  <conditionalFormatting sqref="D104">
    <cfRule type="cellIs" dxfId="122" priority="254" stopIfTrue="1" operator="equal">
      <formula>"CW 3120-R2"</formula>
    </cfRule>
    <cfRule type="cellIs" dxfId="121" priority="255" stopIfTrue="1" operator="equal">
      <formula>"CW 3240-R7"</formula>
    </cfRule>
  </conditionalFormatting>
  <conditionalFormatting sqref="D107">
    <cfRule type="cellIs" dxfId="120" priority="252" stopIfTrue="1" operator="equal">
      <formula>"CW 3120-R2"</formula>
    </cfRule>
    <cfRule type="cellIs" dxfId="119" priority="253" stopIfTrue="1" operator="equal">
      <formula>"CW 3240-R7"</formula>
    </cfRule>
  </conditionalFormatting>
  <conditionalFormatting sqref="D108">
    <cfRule type="cellIs" dxfId="118" priority="250" stopIfTrue="1" operator="equal">
      <formula>"CW 3120-R2"</formula>
    </cfRule>
    <cfRule type="cellIs" dxfId="117" priority="251" stopIfTrue="1" operator="equal">
      <formula>"CW 3240-R7"</formula>
    </cfRule>
  </conditionalFormatting>
  <conditionalFormatting sqref="D124:D127">
    <cfRule type="cellIs" dxfId="116" priority="245" stopIfTrue="1" operator="equal">
      <formula>"CW 2130-R11"</formula>
    </cfRule>
    <cfRule type="cellIs" dxfId="115" priority="246" stopIfTrue="1" operator="equal">
      <formula>"CW 3120-R2"</formula>
    </cfRule>
    <cfRule type="cellIs" dxfId="114" priority="247" stopIfTrue="1" operator="equal">
      <formula>"CW 3240-R7"</formula>
    </cfRule>
  </conditionalFormatting>
  <conditionalFormatting sqref="D121">
    <cfRule type="cellIs" dxfId="113" priority="248" stopIfTrue="1" operator="equal">
      <formula>"CW 3120-R2"</formula>
    </cfRule>
    <cfRule type="cellIs" dxfId="112" priority="249" stopIfTrue="1" operator="equal">
      <formula>"CW 3240-R7"</formula>
    </cfRule>
  </conditionalFormatting>
  <conditionalFormatting sqref="D119">
    <cfRule type="cellIs" dxfId="111" priority="242" stopIfTrue="1" operator="equal">
      <formula>"CW 2130-R11"</formula>
    </cfRule>
    <cfRule type="cellIs" dxfId="110" priority="243" stopIfTrue="1" operator="equal">
      <formula>"CW 3120-R2"</formula>
    </cfRule>
    <cfRule type="cellIs" dxfId="109" priority="244" stopIfTrue="1" operator="equal">
      <formula>"CW 3240-R7"</formula>
    </cfRule>
  </conditionalFormatting>
  <conditionalFormatting sqref="D123">
    <cfRule type="cellIs" dxfId="108" priority="239" stopIfTrue="1" operator="equal">
      <formula>"CW 2130-R11"</formula>
    </cfRule>
    <cfRule type="cellIs" dxfId="107" priority="240" stopIfTrue="1" operator="equal">
      <formula>"CW 3120-R2"</formula>
    </cfRule>
    <cfRule type="cellIs" dxfId="106" priority="241" stopIfTrue="1" operator="equal">
      <formula>"CW 3240-R7"</formula>
    </cfRule>
  </conditionalFormatting>
  <conditionalFormatting sqref="D131">
    <cfRule type="cellIs" dxfId="105" priority="236" stopIfTrue="1" operator="equal">
      <formula>"CW 2130-R11"</formula>
    </cfRule>
    <cfRule type="cellIs" dxfId="104" priority="237" stopIfTrue="1" operator="equal">
      <formula>"CW 3120-R2"</formula>
    </cfRule>
    <cfRule type="cellIs" dxfId="103" priority="238" stopIfTrue="1" operator="equal">
      <formula>"CW 3240-R7"</formula>
    </cfRule>
  </conditionalFormatting>
  <conditionalFormatting sqref="D17">
    <cfRule type="cellIs" dxfId="102" priority="224" stopIfTrue="1" operator="equal">
      <formula>"CW 2130-R11"</formula>
    </cfRule>
    <cfRule type="cellIs" dxfId="101" priority="225" stopIfTrue="1" operator="equal">
      <formula>"CW 3120-R2"</formula>
    </cfRule>
    <cfRule type="cellIs" dxfId="100" priority="226" stopIfTrue="1" operator="equal">
      <formula>"CW 3240-R7"</formula>
    </cfRule>
  </conditionalFormatting>
  <conditionalFormatting sqref="D114">
    <cfRule type="cellIs" dxfId="99" priority="215" stopIfTrue="1" operator="equal">
      <formula>"CW 2130-R11"</formula>
    </cfRule>
    <cfRule type="cellIs" dxfId="98" priority="216" stopIfTrue="1" operator="equal">
      <formula>"CW 3120-R2"</formula>
    </cfRule>
    <cfRule type="cellIs" dxfId="97" priority="217" stopIfTrue="1" operator="equal">
      <formula>"CW 3240-R7"</formula>
    </cfRule>
  </conditionalFormatting>
  <conditionalFormatting sqref="D41">
    <cfRule type="cellIs" dxfId="96" priority="206" stopIfTrue="1" operator="equal">
      <formula>"CW 2130-R11"</formula>
    </cfRule>
    <cfRule type="cellIs" dxfId="95" priority="207" stopIfTrue="1" operator="equal">
      <formula>"CW 3120-R2"</formula>
    </cfRule>
    <cfRule type="cellIs" dxfId="94" priority="208" stopIfTrue="1" operator="equal">
      <formula>"CW 3240-R7"</formula>
    </cfRule>
  </conditionalFormatting>
  <conditionalFormatting sqref="D73">
    <cfRule type="cellIs" dxfId="93" priority="203" stopIfTrue="1" operator="equal">
      <formula>"CW 2130-R11"</formula>
    </cfRule>
    <cfRule type="cellIs" dxfId="92" priority="204" stopIfTrue="1" operator="equal">
      <formula>"CW 3120-R2"</formula>
    </cfRule>
    <cfRule type="cellIs" dxfId="91" priority="205" stopIfTrue="1" operator="equal">
      <formula>"CW 3240-R7"</formula>
    </cfRule>
  </conditionalFormatting>
  <conditionalFormatting sqref="D74">
    <cfRule type="cellIs" dxfId="90" priority="200" stopIfTrue="1" operator="equal">
      <formula>"CW 2130-R11"</formula>
    </cfRule>
    <cfRule type="cellIs" dxfId="89" priority="201" stopIfTrue="1" operator="equal">
      <formula>"CW 3120-R2"</formula>
    </cfRule>
    <cfRule type="cellIs" dxfId="88" priority="202" stopIfTrue="1" operator="equal">
      <formula>"CW 3240-R7"</formula>
    </cfRule>
  </conditionalFormatting>
  <conditionalFormatting sqref="D75:D77">
    <cfRule type="cellIs" dxfId="87" priority="197" stopIfTrue="1" operator="equal">
      <formula>"CW 2130-R11"</formula>
    </cfRule>
    <cfRule type="cellIs" dxfId="86" priority="198" stopIfTrue="1" operator="equal">
      <formula>"CW 3120-R2"</formula>
    </cfRule>
    <cfRule type="cellIs" dxfId="85" priority="199" stopIfTrue="1" operator="equal">
      <formula>"CW 3240-R7"</formula>
    </cfRule>
  </conditionalFormatting>
  <conditionalFormatting sqref="D70:D71">
    <cfRule type="cellIs" dxfId="84" priority="194" stopIfTrue="1" operator="equal">
      <formula>"CW 2130-R11"</formula>
    </cfRule>
    <cfRule type="cellIs" dxfId="83" priority="195" stopIfTrue="1" operator="equal">
      <formula>"CW 3120-R2"</formula>
    </cfRule>
    <cfRule type="cellIs" dxfId="82" priority="196" stopIfTrue="1" operator="equal">
      <formula>"CW 3240-R7"</formula>
    </cfRule>
  </conditionalFormatting>
  <conditionalFormatting sqref="D64">
    <cfRule type="cellIs" dxfId="81" priority="191" stopIfTrue="1" operator="equal">
      <formula>"CW 2130-R11"</formula>
    </cfRule>
    <cfRule type="cellIs" dxfId="80" priority="192" stopIfTrue="1" operator="equal">
      <formula>"CW 3120-R2"</formula>
    </cfRule>
    <cfRule type="cellIs" dxfId="79" priority="193" stopIfTrue="1" operator="equal">
      <formula>"CW 3240-R7"</formula>
    </cfRule>
  </conditionalFormatting>
  <conditionalFormatting sqref="D65">
    <cfRule type="cellIs" dxfId="78" priority="188" stopIfTrue="1" operator="equal">
      <formula>"CW 2130-R11"</formula>
    </cfRule>
    <cfRule type="cellIs" dxfId="77" priority="189" stopIfTrue="1" operator="equal">
      <formula>"CW 3120-R2"</formula>
    </cfRule>
    <cfRule type="cellIs" dxfId="76" priority="190" stopIfTrue="1" operator="equal">
      <formula>"CW 3240-R7"</formula>
    </cfRule>
  </conditionalFormatting>
  <conditionalFormatting sqref="D129">
    <cfRule type="cellIs" dxfId="75" priority="185" stopIfTrue="1" operator="equal">
      <formula>"CW 2130-R11"</formula>
    </cfRule>
    <cfRule type="cellIs" dxfId="74" priority="186" stopIfTrue="1" operator="equal">
      <formula>"CW 3120-R2"</formula>
    </cfRule>
    <cfRule type="cellIs" dxfId="73" priority="187" stopIfTrue="1" operator="equal">
      <formula>"CW 3240-R7"</formula>
    </cfRule>
  </conditionalFormatting>
  <conditionalFormatting sqref="D116">
    <cfRule type="cellIs" dxfId="72" priority="183" stopIfTrue="1" operator="equal">
      <formula>"CW 3120-R2"</formula>
    </cfRule>
    <cfRule type="cellIs" dxfId="71" priority="184" stopIfTrue="1" operator="equal">
      <formula>"CW 3240-R7"</formula>
    </cfRule>
  </conditionalFormatting>
  <conditionalFormatting sqref="D116">
    <cfRule type="cellIs" dxfId="70" priority="180" stopIfTrue="1" operator="equal">
      <formula>"CW 2130-R11"</formula>
    </cfRule>
    <cfRule type="cellIs" dxfId="69" priority="181" stopIfTrue="1" operator="equal">
      <formula>"CW 3120-R2"</formula>
    </cfRule>
    <cfRule type="cellIs" dxfId="68" priority="182" stopIfTrue="1" operator="equal">
      <formula>"CW 3240-R7"</formula>
    </cfRule>
  </conditionalFormatting>
  <conditionalFormatting sqref="D99">
    <cfRule type="cellIs" dxfId="67" priority="178" stopIfTrue="1" operator="equal">
      <formula>"CW 3120-R2"</formula>
    </cfRule>
    <cfRule type="cellIs" dxfId="66" priority="179" stopIfTrue="1" operator="equal">
      <formula>"CW 3240-R7"</formula>
    </cfRule>
  </conditionalFormatting>
  <conditionalFormatting sqref="D115">
    <cfRule type="cellIs" dxfId="65" priority="176" stopIfTrue="1" operator="equal">
      <formula>"CW 3120-R2"</formula>
    </cfRule>
    <cfRule type="cellIs" dxfId="64" priority="177" stopIfTrue="1" operator="equal">
      <formula>"CW 3240-R7"</formula>
    </cfRule>
  </conditionalFormatting>
  <conditionalFormatting sqref="D115">
    <cfRule type="cellIs" dxfId="63" priority="173" stopIfTrue="1" operator="equal">
      <formula>"CW 2130-R11"</formula>
    </cfRule>
    <cfRule type="cellIs" dxfId="62" priority="174" stopIfTrue="1" operator="equal">
      <formula>"CW 3120-R2"</formula>
    </cfRule>
    <cfRule type="cellIs" dxfId="61" priority="175" stopIfTrue="1" operator="equal">
      <formula>"CW 3240-R7"</formula>
    </cfRule>
  </conditionalFormatting>
  <conditionalFormatting sqref="D78">
    <cfRule type="cellIs" dxfId="60" priority="167" stopIfTrue="1" operator="equal">
      <formula>"CW 2130-R11"</formula>
    </cfRule>
    <cfRule type="cellIs" dxfId="59" priority="168" stopIfTrue="1" operator="equal">
      <formula>"CW 3120-R2"</formula>
    </cfRule>
    <cfRule type="cellIs" dxfId="58" priority="169" stopIfTrue="1" operator="equal">
      <formula>"CW 3240-R7"</formula>
    </cfRule>
  </conditionalFormatting>
  <conditionalFormatting sqref="D79">
    <cfRule type="cellIs" dxfId="57" priority="149" stopIfTrue="1" operator="equal">
      <formula>"CW 2130-R11"</formula>
    </cfRule>
    <cfRule type="cellIs" dxfId="56" priority="150" stopIfTrue="1" operator="equal">
      <formula>"CW 3120-R2"</formula>
    </cfRule>
    <cfRule type="cellIs" dxfId="55" priority="151" stopIfTrue="1" operator="equal">
      <formula>"CW 3240-R7"</formula>
    </cfRule>
  </conditionalFormatting>
  <conditionalFormatting sqref="D26:D31">
    <cfRule type="cellIs" dxfId="54" priority="146" stopIfTrue="1" operator="equal">
      <formula>"CW 2130-R11"</formula>
    </cfRule>
    <cfRule type="cellIs" dxfId="53" priority="147" stopIfTrue="1" operator="equal">
      <formula>"CW 3120-R2"</formula>
    </cfRule>
    <cfRule type="cellIs" dxfId="52" priority="148" stopIfTrue="1" operator="equal">
      <formula>"CW 3240-R7"</formula>
    </cfRule>
  </conditionalFormatting>
  <conditionalFormatting sqref="D34">
    <cfRule type="cellIs" dxfId="51" priority="143" stopIfTrue="1" operator="equal">
      <formula>"CW 2130-R11"</formula>
    </cfRule>
    <cfRule type="cellIs" dxfId="50" priority="144" stopIfTrue="1" operator="equal">
      <formula>"CW 3120-R2"</formula>
    </cfRule>
    <cfRule type="cellIs" dxfId="49" priority="145" stopIfTrue="1" operator="equal">
      <formula>"CW 3240-R7"</formula>
    </cfRule>
  </conditionalFormatting>
  <conditionalFormatting sqref="D132">
    <cfRule type="cellIs" dxfId="48" priority="140" stopIfTrue="1" operator="equal">
      <formula>"CW 2130-R11"</formula>
    </cfRule>
    <cfRule type="cellIs" dxfId="47" priority="141" stopIfTrue="1" operator="equal">
      <formula>"CW 3120-R2"</formula>
    </cfRule>
    <cfRule type="cellIs" dxfId="46" priority="142" stopIfTrue="1" operator="equal">
      <formula>"CW 3240-R7"</formula>
    </cfRule>
  </conditionalFormatting>
  <conditionalFormatting sqref="D33">
    <cfRule type="cellIs" dxfId="45" priority="74" stopIfTrue="1" operator="equal">
      <formula>"CW 2130-R11"</formula>
    </cfRule>
    <cfRule type="cellIs" dxfId="44" priority="75" stopIfTrue="1" operator="equal">
      <formula>"CW 3120-R2"</formula>
    </cfRule>
    <cfRule type="cellIs" dxfId="43" priority="76" stopIfTrue="1" operator="equal">
      <formula>"CW 3240-R7"</formula>
    </cfRule>
  </conditionalFormatting>
  <conditionalFormatting sqref="D72">
    <cfRule type="cellIs" dxfId="42" priority="71" stopIfTrue="1" operator="equal">
      <formula>"CW 2130-R11"</formula>
    </cfRule>
    <cfRule type="cellIs" dxfId="41" priority="72" stopIfTrue="1" operator="equal">
      <formula>"CW 3120-R2"</formula>
    </cfRule>
    <cfRule type="cellIs" dxfId="40" priority="73" stopIfTrue="1" operator="equal">
      <formula>"CW 3240-R7"</formula>
    </cfRule>
  </conditionalFormatting>
  <conditionalFormatting sqref="D117">
    <cfRule type="cellIs" dxfId="39" priority="69" stopIfTrue="1" operator="equal">
      <formula>"CW 3120-R2"</formula>
    </cfRule>
    <cfRule type="cellIs" dxfId="38" priority="70" stopIfTrue="1" operator="equal">
      <formula>"CW 3240-R7"</formula>
    </cfRule>
  </conditionalFormatting>
  <conditionalFormatting sqref="D117">
    <cfRule type="cellIs" dxfId="37" priority="66" stopIfTrue="1" operator="equal">
      <formula>"CW 2130-R11"</formula>
    </cfRule>
    <cfRule type="cellIs" dxfId="36" priority="67" stopIfTrue="1" operator="equal">
      <formula>"CW 3120-R2"</formula>
    </cfRule>
    <cfRule type="cellIs" dxfId="35" priority="68" stopIfTrue="1" operator="equal">
      <formula>"CW 3240-R7"</formula>
    </cfRule>
  </conditionalFormatting>
  <conditionalFormatting sqref="D120">
    <cfRule type="cellIs" dxfId="34" priority="64" stopIfTrue="1" operator="equal">
      <formula>"CW 3120-R2"</formula>
    </cfRule>
    <cfRule type="cellIs" dxfId="33" priority="65" stopIfTrue="1" operator="equal">
      <formula>"CW 3240-R7"</formula>
    </cfRule>
  </conditionalFormatting>
  <conditionalFormatting sqref="D134">
    <cfRule type="cellIs" dxfId="32" priority="61" stopIfTrue="1" operator="equal">
      <formula>"CW 2130-R11"</formula>
    </cfRule>
    <cfRule type="cellIs" dxfId="31" priority="62" stopIfTrue="1" operator="equal">
      <formula>"CW 3120-R2"</formula>
    </cfRule>
    <cfRule type="cellIs" dxfId="30" priority="63" stopIfTrue="1" operator="equal">
      <formula>"CW 3240-R7"</formula>
    </cfRule>
  </conditionalFormatting>
  <conditionalFormatting sqref="D142:D149">
    <cfRule type="cellIs" dxfId="29" priority="43" stopIfTrue="1" operator="equal">
      <formula>"CW 2130-R11"</formula>
    </cfRule>
    <cfRule type="cellIs" dxfId="28" priority="44" stopIfTrue="1" operator="equal">
      <formula>"CW 3120-R2"</formula>
    </cfRule>
    <cfRule type="cellIs" dxfId="27" priority="45" stopIfTrue="1" operator="equal">
      <formula>"CW 3240-R7"</formula>
    </cfRule>
  </conditionalFormatting>
  <conditionalFormatting sqref="D67">
    <cfRule type="cellIs" dxfId="26" priority="34" stopIfTrue="1" operator="equal">
      <formula>"CW 2130-R11"</formula>
    </cfRule>
    <cfRule type="cellIs" dxfId="25" priority="35" stopIfTrue="1" operator="equal">
      <formula>"CW 3120-R2"</formula>
    </cfRule>
    <cfRule type="cellIs" dxfId="24" priority="36" stopIfTrue="1" operator="equal">
      <formula>"CW 3240-R7"</formula>
    </cfRule>
  </conditionalFormatting>
  <conditionalFormatting sqref="D68">
    <cfRule type="cellIs" dxfId="23" priority="31" stopIfTrue="1" operator="equal">
      <formula>"CW 2130-R11"</formula>
    </cfRule>
    <cfRule type="cellIs" dxfId="22" priority="32" stopIfTrue="1" operator="equal">
      <formula>"CW 3120-R2"</formula>
    </cfRule>
    <cfRule type="cellIs" dxfId="21" priority="33" stopIfTrue="1" operator="equal">
      <formula>"CW 3240-R7"</formula>
    </cfRule>
  </conditionalFormatting>
  <conditionalFormatting sqref="D71">
    <cfRule type="cellIs" dxfId="20" priority="28" stopIfTrue="1" operator="equal">
      <formula>"CW 2130-R11"</formula>
    </cfRule>
    <cfRule type="cellIs" dxfId="19" priority="29" stopIfTrue="1" operator="equal">
      <formula>"CW 3120-R2"</formula>
    </cfRule>
    <cfRule type="cellIs" dxfId="18" priority="30" stopIfTrue="1" operator="equal">
      <formula>"CW 3240-R7"</formula>
    </cfRule>
  </conditionalFormatting>
  <conditionalFormatting sqref="D55">
    <cfRule type="cellIs" dxfId="17" priority="25" stopIfTrue="1" operator="equal">
      <formula>"CW 2130-R11"</formula>
    </cfRule>
    <cfRule type="cellIs" dxfId="16" priority="26" stopIfTrue="1" operator="equal">
      <formula>"CW 3120-R2"</formula>
    </cfRule>
    <cfRule type="cellIs" dxfId="15" priority="27" stopIfTrue="1" operator="equal">
      <formula>"CW 3240-R7"</formula>
    </cfRule>
  </conditionalFormatting>
  <conditionalFormatting sqref="D61">
    <cfRule type="cellIs" dxfId="14" priority="19" stopIfTrue="1" operator="equal">
      <formula>"CW 2130-R11"</formula>
    </cfRule>
    <cfRule type="cellIs" dxfId="13" priority="20" stopIfTrue="1" operator="equal">
      <formula>"CW 3120-R2"</formula>
    </cfRule>
    <cfRule type="cellIs" dxfId="12" priority="21" stopIfTrue="1" operator="equal">
      <formula>"CW 3240-R7"</formula>
    </cfRule>
  </conditionalFormatting>
  <conditionalFormatting sqref="D135">
    <cfRule type="cellIs" dxfId="11" priority="13" stopIfTrue="1" operator="equal">
      <formula>"CW 2130-R11"</formula>
    </cfRule>
    <cfRule type="cellIs" dxfId="10" priority="14" stopIfTrue="1" operator="equal">
      <formula>"CW 3120-R2"</formula>
    </cfRule>
    <cfRule type="cellIs" dxfId="9" priority="15" stopIfTrue="1" operator="equal">
      <formula>"CW 3240-R7"</formula>
    </cfRule>
  </conditionalFormatting>
  <conditionalFormatting sqref="D40">
    <cfRule type="cellIs" dxfId="8" priority="7" stopIfTrue="1" operator="equal">
      <formula>"CW 2130-R11"</formula>
    </cfRule>
    <cfRule type="cellIs" dxfId="7" priority="8" stopIfTrue="1" operator="equal">
      <formula>"CW 3120-R2"</formula>
    </cfRule>
    <cfRule type="cellIs" dxfId="6" priority="9" stopIfTrue="1" operator="equal">
      <formula>"CW 3240-R7"</formula>
    </cfRule>
  </conditionalFormatting>
  <conditionalFormatting sqref="D18">
    <cfRule type="cellIs" dxfId="5" priority="4" stopIfTrue="1" operator="equal">
      <formula>"CW 2130-R11"</formula>
    </cfRule>
    <cfRule type="cellIs" dxfId="4" priority="5" stopIfTrue="1" operator="equal">
      <formula>"CW 3120-R2"</formula>
    </cfRule>
    <cfRule type="cellIs" dxfId="3" priority="6" stopIfTrue="1" operator="equal">
      <formula>"CW 3240-R7"</formula>
    </cfRule>
  </conditionalFormatting>
  <conditionalFormatting sqref="D69">
    <cfRule type="cellIs" dxfId="2" priority="1" stopIfTrue="1" operator="equal">
      <formula>"CW 2130-R11"</formula>
    </cfRule>
    <cfRule type="cellIs" dxfId="1" priority="2" stopIfTrue="1" operator="equal">
      <formula>"CW 3120-R2"</formula>
    </cfRule>
    <cfRule type="cellIs" dxfId="0" priority="3" stopIfTrue="1" operator="equal">
      <formula>"CW 3240-R7"</formula>
    </cfRule>
  </conditionalFormatting>
  <dataValidations count="5">
    <dataValidation type="decimal" operator="equal" allowBlank="1" showInputMessage="1" showErrorMessage="1" errorTitle="ENTRY ERROR!" error="Approx. Quantity  for this Item _x000a_must be a whole number. " prompt="Enter the Approx. Quantity_x000a_" sqref="F107" xr:uid="{625D3F76-62FD-4079-B2EB-7FFD614AD05D}">
      <formula1>IF(F107&gt;=0,ROUND(F107,0),0)</formula1>
    </dataValidation>
    <dataValidation type="decimal" operator="equal" allowBlank="1" showInputMessage="1" showErrorMessage="1" errorTitle="ENTRY ERROR!" error="Lump Sum Price cannot be more than 5% of the Total Bid _x000a_Must be greater than 0 and cannot include fractions of a cent. " promptTitle="CAUTION" prompt="Enter your LUMP SUM BID PRICE _x000a_only after all other bid prices have _x000a_been entered as you are restricted_x000a_to a maximum of 5% of the Total _x000a_Bid in accordance with contract conditions. Red =  5% of Total Bid Price exceeded._x000a_You do not need to type in the &quot;$&quot;" sqref="G152" xr:uid="{E35398BB-DDF8-4743-B7D4-F65FF86547F9}">
      <formula1>IF(AND(G152&gt;=0.01,G152&lt;=G162*0.05),ROUND(G152,2),0.01)</formula1>
    </dataValidation>
    <dataValidation type="custom" allowBlank="1" showInputMessage="1" showErrorMessage="1" error="If you can enter a Unit  Price in this cell, pLease contact the Contract Administrator immediately!" sqref="G11 G13 G19 G86 G84 G81:G82 G73 G53 G50 G43 G27 G25 G22 G46 G94 G106 G108 G97 G111 G100:G101 G70:G71 G123 G136 G35 G62 G59 G103:G104 G32 G67" xr:uid="{5F342F20-831F-4B52-A1CB-321554DF0E30}">
      <formula1>"isblank(G3)"</formula1>
    </dataValidation>
    <dataValidation type="decimal" operator="equal" allowBlank="1" showInputMessage="1" showErrorMessage="1" errorTitle="ENTRY ERROR!" error="Unit Price must be greater than 0_x000a_and cannot include fractions of a cent" prompt="Enter your Unit Bid Price._x000a_You do not need to type in the &quot;$&quot;" sqref="G44:G45 G98:G99 G142:G149 G105 G112:G117 G122 G12 G20 G107 G36:G42 G83 G51:G52 G109:G110 G14:G16 G9:G10 G124:G132 G95:G96 G85 G63:G66 G75:G80 G87:G90 G47:G49 G28:G31 G92 G137:G138 G23:G26 G33:G34 G119:G120 G71:G72 G60:G61 G54:G58 G18 G134:G135 G68:G69 G102" xr:uid="{F091C4BE-EE3F-4FF8-B9E8-02E7260B4594}">
      <formula1>IF(G9&gt;=0.01,ROUND(G9,2),0.01)</formula1>
    </dataValidation>
    <dataValidation type="decimal" operator="greaterThan" allowBlank="1" showErrorMessage="1" errorTitle="Illegal Entry" error="Unit Prices must be greater than 0. " prompt="Enter your Unit Bid Price._x000a_You do not need to type in the &quot;$&quot;" sqref="G121" xr:uid="{0A0E2E68-0E75-4E87-AD1A-27DA2625C504}">
      <formula1>0</formula1>
    </dataValidation>
  </dataValidations>
  <pageMargins left="0.51181102362204722" right="0.51181102362204722" top="0.74803149606299213" bottom="0.74803149606299213" header="0.23622047244094491" footer="0.23622047244094491"/>
  <pageSetup scale="75" orientation="portrait" r:id="rId1"/>
  <headerFooter alignWithMargins="0">
    <oddHeader>&amp;L&amp;10The City of Winnipeg
Tender No. 737-2021 
&amp;R&amp;10Bid Submission
&amp;P of &amp;N</oddHeader>
    <oddFooter xml:space="preserve">&amp;R                   </oddFooter>
  </headerFooter>
  <rowBreaks count="7" manualBreakCount="7">
    <brk id="26" min="1" max="7" man="1"/>
    <brk id="42" min="1" max="7" man="1"/>
    <brk id="69" min="1" max="7" man="1"/>
    <brk id="92" min="1" max="7" man="1"/>
    <brk id="115" min="1" max="7" man="1"/>
    <brk id="139" min="1" max="7" man="1"/>
    <brk id="150" min="1" max="7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4</vt:i4>
      </vt:variant>
    </vt:vector>
  </HeadingPairs>
  <TitlesOfParts>
    <vt:vector size="5" baseType="lpstr">
      <vt:lpstr>Form B - Prices</vt:lpstr>
      <vt:lpstr>'Form B - Prices'!Print_Area</vt:lpstr>
      <vt:lpstr>'Form B - Prices'!Print_Titles</vt:lpstr>
      <vt:lpstr>'Form B - Prices'!XEVERYTHING</vt:lpstr>
      <vt:lpstr>'Form B - Prices'!XITEMS</vt:lpstr>
    </vt:vector>
  </TitlesOfParts>
  <Company>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Public Works Engineering</dc:creator>
  <dc:description>Checked Nov. 19, 2021
by C. Humbert
File Size: 33.9KB</dc:description>
  <cp:lastModifiedBy>Windows User</cp:lastModifiedBy>
  <cp:lastPrinted>2021-11-17T19:48:17Z</cp:lastPrinted>
  <dcterms:created xsi:type="dcterms:W3CDTF">1999-03-31T15:44:33Z</dcterms:created>
  <dcterms:modified xsi:type="dcterms:W3CDTF">2021-11-19T20:35:07Z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version">
    <vt:lpwstr>C420140606-RW</vt:lpwstr>
  </property>
  <property fmtid="{D5CDD505-2E9C-101B-9397-08002B2CF9AE}" pid="3" name="_NewReviewCycle">
    <vt:lpwstr/>
  </property>
</Properties>
</file>