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2\Checked\737-2021 KGS\Addendum 4\"/>
    </mc:Choice>
  </mc:AlternateContent>
  <xr:revisionPtr revIDLastSave="0" documentId="13_ncr:1_{094AD3FF-71AF-464A-A2DE-05A2B54B34A9}" xr6:coauthVersionLast="36" xr6:coauthVersionMax="47" xr10:uidLastSave="{00000000-0000-0000-0000-000000000000}"/>
  <bookViews>
    <workbookView xWindow="35505" yWindow="1995" windowWidth="20880" windowHeight="11835" xr2:uid="{FED0D9CF-CDD1-452F-9F76-DE76D8366E83}"/>
  </bookViews>
  <sheets>
    <sheet name="Form B - Prices" sheetId="16" r:id="rId1"/>
  </sheets>
  <externalReferences>
    <externalReference r:id="rId2"/>
  </externalReferences>
  <definedNames>
    <definedName name="_10PAGE_1_OF_13">'[1]FORM B; PRICES'!#REF!</definedName>
    <definedName name="_12TENDER_SUBMISSI">#REF!</definedName>
    <definedName name="_1PAGE_1_OF_13" localSheetId="0">'Form B - Prices'!#REF!</definedName>
    <definedName name="_20TENDER_NO._181">'[1]FORM B; PRICES'!#REF!</definedName>
    <definedName name="_30TENDER_SUBMISSI">'[1]FORM B; PRICES'!#REF!</definedName>
    <definedName name="_4PAGE_1_OF_13">#REF!</definedName>
    <definedName name="_5TENDER_NO._181" localSheetId="0">'Form B - Prices'!#REF!</definedName>
    <definedName name="_8TENDER_NO._181">#REF!</definedName>
    <definedName name="_9TENDER_SUBMISSI" localSheetId="0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#REF!</definedName>
    <definedName name="_xlnm.Print_Area" localSheetId="0">'Form B - Prices'!$B$6:$H$163</definedName>
    <definedName name="_xlnm.Print_Titles" localSheetId="0">'Form B - Prices'!$1:$5</definedName>
    <definedName name="_xlnm.Print_Titles">#REF!</definedName>
    <definedName name="TEMP" localSheetId="0">'Form B - Prices'!#REF!</definedName>
    <definedName name="TEMP">#REF!</definedName>
    <definedName name="TESTHEAD" localSheetId="0">'Form B - Prices'!#REF!</definedName>
    <definedName name="TESTHEAD">#REF!</definedName>
    <definedName name="XEVERYTHING" localSheetId="0">'Form B - Prices'!$B$1:$H$141</definedName>
    <definedName name="XEVERYTHING">#REF!</definedName>
    <definedName name="XITEMS" localSheetId="0">'Form B - Prices'!$B$7:$H$141</definedName>
    <definedName name="XITEMS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9" i="16" l="1"/>
  <c r="H78" i="16" l="1"/>
  <c r="H79" i="16"/>
  <c r="H77" i="16"/>
  <c r="H76" i="16"/>
  <c r="H75" i="16"/>
  <c r="H71" i="16"/>
  <c r="H61" i="16"/>
  <c r="H65" i="16"/>
  <c r="H64" i="16"/>
  <c r="H63" i="16"/>
  <c r="H60" i="16"/>
  <c r="H57" i="16"/>
  <c r="H56" i="16"/>
  <c r="H55" i="16"/>
  <c r="H54" i="16"/>
  <c r="H39" i="16"/>
  <c r="H38" i="16"/>
  <c r="H37" i="16"/>
  <c r="H36" i="16"/>
  <c r="H34" i="16"/>
  <c r="H33" i="16"/>
  <c r="H31" i="16"/>
  <c r="H30" i="16"/>
  <c r="H29" i="16"/>
  <c r="H28" i="16"/>
  <c r="H26" i="16"/>
  <c r="H152" i="16" l="1"/>
  <c r="H69" i="16" l="1"/>
  <c r="H18" i="16"/>
  <c r="H40" i="16" l="1"/>
  <c r="H135" i="16" l="1"/>
  <c r="H68" i="16"/>
  <c r="H149" i="16"/>
  <c r="B150" i="16" l="1"/>
  <c r="B139" i="16"/>
  <c r="H142" i="16" l="1"/>
  <c r="H148" i="16"/>
  <c r="H147" i="16"/>
  <c r="H146" i="16"/>
  <c r="H145" i="16"/>
  <c r="H144" i="16"/>
  <c r="H143" i="16"/>
  <c r="H134" i="16"/>
  <c r="H120" i="16"/>
  <c r="H117" i="16"/>
  <c r="H150" i="16" l="1"/>
  <c r="H72" i="16"/>
  <c r="H132" i="16" l="1"/>
  <c r="C161" i="16" l="1"/>
  <c r="B161" i="16"/>
  <c r="C159" i="16"/>
  <c r="B159" i="16"/>
  <c r="B158" i="16"/>
  <c r="C156" i="16"/>
  <c r="B156" i="16"/>
  <c r="B155" i="16"/>
  <c r="C153" i="16"/>
  <c r="C150" i="16"/>
  <c r="C139" i="16"/>
  <c r="H138" i="16"/>
  <c r="H137" i="16"/>
  <c r="H131" i="16"/>
  <c r="H130" i="16"/>
  <c r="H129" i="16"/>
  <c r="H128" i="16"/>
  <c r="H127" i="16"/>
  <c r="H126" i="16"/>
  <c r="H125" i="16"/>
  <c r="H124" i="16"/>
  <c r="H122" i="16"/>
  <c r="H119" i="16"/>
  <c r="H116" i="16"/>
  <c r="H115" i="16"/>
  <c r="H114" i="16"/>
  <c r="H113" i="16"/>
  <c r="H112" i="16"/>
  <c r="H110" i="16"/>
  <c r="H109" i="16"/>
  <c r="H107" i="16"/>
  <c r="H105" i="16"/>
  <c r="H102" i="16"/>
  <c r="H99" i="16"/>
  <c r="H98" i="16"/>
  <c r="H96" i="16"/>
  <c r="H95" i="16"/>
  <c r="H92" i="16"/>
  <c r="H90" i="16"/>
  <c r="H87" i="16"/>
  <c r="H86" i="16"/>
  <c r="H84" i="16"/>
  <c r="H82" i="16"/>
  <c r="H66" i="16"/>
  <c r="H58" i="16"/>
  <c r="H52" i="16"/>
  <c r="H51" i="16"/>
  <c r="H49" i="16"/>
  <c r="H48" i="16"/>
  <c r="H47" i="16"/>
  <c r="H45" i="16"/>
  <c r="H44" i="16"/>
  <c r="H42" i="16"/>
  <c r="H41" i="16"/>
  <c r="H24" i="16"/>
  <c r="H23" i="16"/>
  <c r="H20" i="16"/>
  <c r="H16" i="16"/>
  <c r="H15" i="16"/>
  <c r="H14" i="16"/>
  <c r="H12" i="16"/>
  <c r="H10" i="16"/>
  <c r="H9" i="16"/>
  <c r="H139" i="16" l="1"/>
  <c r="H156" i="16" s="1"/>
  <c r="H159" i="16"/>
  <c r="H160" i="16" l="1"/>
  <c r="H157" i="16"/>
  <c r="H153" i="16" l="1"/>
  <c r="H161" i="16" s="1"/>
  <c r="G162" i="16" s="1"/>
</calcChain>
</file>

<file path=xl/sharedStrings.xml><?xml version="1.0" encoding="utf-8"?>
<sst xmlns="http://schemas.openxmlformats.org/spreadsheetml/2006/main" count="625" uniqueCount="400">
  <si>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</si>
  <si>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</si>
  <si>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</si>
  <si>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</si>
  <si>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</si>
  <si>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</si>
  <si>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</si>
  <si>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</si>
  <si>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</si>
  <si>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</si>
  <si>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</si>
  <si>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</si>
  <si>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</si>
  <si>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</si>
  <si>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</si>
  <si>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</si>
  <si>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</si>
  <si>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</si>
  <si>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</si>
  <si>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</si>
  <si>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</si>
  <si>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</si>
  <si>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</si>
  <si>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</si>
  <si>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</si>
  <si>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</si>
  <si>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</si>
  <si>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</si>
  <si>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</si>
  <si>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</si>
  <si>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</si>
  <si>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</si>
  <si>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</si>
  <si>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</si>
  <si>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</si>
  <si>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</si>
  <si>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</si>
  <si>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</si>
  <si>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</si>
  <si>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</si>
  <si>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</si>
  <si>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</si>
  <si>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</si>
  <si>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</si>
  <si>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</si>
  <si>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B099</t>
  </si>
  <si>
    <t>25 M Deformed Tie Bar</t>
  </si>
  <si>
    <t>m</t>
  </si>
  <si>
    <t>iii)</t>
  </si>
  <si>
    <t>Concrete Curb Renewal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</si>
  <si>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</si>
  <si>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</si>
  <si>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</si>
  <si>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</si>
  <si>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</si>
  <si>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</si>
  <si>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</si>
  <si>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</si>
  <si>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</si>
  <si>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</si>
  <si>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</si>
  <si>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</si>
  <si>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</si>
  <si>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</si>
  <si>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</si>
  <si>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</si>
  <si>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</si>
  <si>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</si>
  <si>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F011</t>
  </si>
  <si>
    <t>E023</t>
  </si>
  <si>
    <t>Replacing Existing Risers</t>
  </si>
  <si>
    <t>F002A</t>
  </si>
  <si>
    <t>Adjustment of Valve Boxes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</si>
  <si>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</si>
  <si>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</si>
  <si>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</si>
  <si>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</si>
  <si>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</si>
  <si>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</si>
  <si>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</si>
  <si>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</si>
  <si>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</si>
  <si>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</si>
  <si>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</si>
  <si>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</si>
  <si>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</si>
  <si>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</si>
  <si>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</si>
  <si>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</si>
  <si>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</si>
  <si>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</si>
  <si>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</si>
  <si>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</si>
  <si>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</si>
  <si>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</si>
  <si>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</si>
  <si>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</si>
  <si>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</si>
  <si>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</si>
  <si>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</si>
  <si>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</si>
  <si>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</si>
  <si>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</si>
  <si>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</si>
  <si>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</si>
  <si>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</si>
  <si>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</si>
  <si>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</si>
  <si>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</si>
  <si>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</si>
  <si>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</si>
  <si>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</si>
  <si>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</si>
  <si>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</si>
  <si>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</si>
  <si>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</si>
  <si>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</si>
  <si>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A.20</t>
  </si>
  <si>
    <t>250 mm, PVC</t>
  </si>
  <si>
    <t>A.21</t>
  </si>
  <si>
    <t>A.22</t>
  </si>
  <si>
    <t>A.23</t>
  </si>
  <si>
    <t>A.24</t>
  </si>
  <si>
    <t>A.25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</si>
  <si>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</si>
  <si>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</si>
  <si>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</si>
  <si>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</si>
  <si>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</si>
  <si>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</si>
  <si>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</si>
  <si>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</si>
  <si>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</si>
  <si>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</si>
  <si>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</si>
  <si>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</si>
  <si>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</si>
  <si>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</si>
  <si>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</si>
  <si>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</si>
  <si>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</si>
  <si>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</si>
  <si>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</si>
  <si>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</si>
  <si>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</si>
  <si>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76 mm</t>
  </si>
  <si>
    <t>A.1</t>
  </si>
  <si>
    <t>B003</t>
  </si>
  <si>
    <t>Asphalt Pavement</t>
  </si>
  <si>
    <t xml:space="preserve">CW 3230-R8
</t>
  </si>
  <si>
    <t>B096</t>
  </si>
  <si>
    <t>28.6 mm Diameter</t>
  </si>
  <si>
    <t>B097A</t>
  </si>
  <si>
    <t>15 M Deformed Tie Bar</t>
  </si>
  <si>
    <t>B101r</t>
  </si>
  <si>
    <t>Median Slab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</si>
  <si>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</si>
  <si>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</si>
  <si>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</si>
  <si>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</si>
  <si>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</si>
  <si>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</si>
  <si>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</si>
  <si>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SD-227A</t>
  </si>
  <si>
    <t>SD-227C</t>
  </si>
  <si>
    <t>SD-025, 1800 mm deep</t>
  </si>
  <si>
    <t>A.33</t>
  </si>
  <si>
    <t>A.34</t>
  </si>
  <si>
    <t>E032</t>
  </si>
  <si>
    <t>A.35</t>
  </si>
  <si>
    <t>Connecting to Existing Manhole</t>
  </si>
  <si>
    <t>E033</t>
  </si>
  <si>
    <t>250 mm Catch Basin Lead</t>
  </si>
  <si>
    <t>A.36</t>
  </si>
  <si>
    <t>A.37</t>
  </si>
  <si>
    <t>E047</t>
  </si>
  <si>
    <t>A.38</t>
  </si>
  <si>
    <t>Removal of Existing Catch Pit</t>
  </si>
  <si>
    <t>A.39</t>
  </si>
  <si>
    <t>A.40</t>
  </si>
  <si>
    <t>A.41</t>
  </si>
  <si>
    <t>A.42</t>
  </si>
  <si>
    <t>A.44</t>
  </si>
  <si>
    <t>A.45</t>
  </si>
  <si>
    <t>A.46</t>
  </si>
  <si>
    <t>F004</t>
  </si>
  <si>
    <t>38 mm</t>
  </si>
  <si>
    <t>F006</t>
  </si>
  <si>
    <t>64 mm</t>
  </si>
  <si>
    <t>A.47</t>
  </si>
  <si>
    <t>A.48</t>
  </si>
  <si>
    <t>A.49</t>
  </si>
  <si>
    <t>A.50</t>
  </si>
  <si>
    <t>A.51</t>
  </si>
  <si>
    <t>A.52</t>
  </si>
  <si>
    <t>A.53</t>
  </si>
  <si>
    <t>A.54</t>
  </si>
  <si>
    <t>A.55</t>
  </si>
  <si>
    <t>CW 2110-R11</t>
  </si>
  <si>
    <t>E017</t>
  </si>
  <si>
    <t>Sewer Repair - Up to 3.0 Meters Long</t>
  </si>
  <si>
    <t>E017E</t>
  </si>
  <si>
    <t>E017F</t>
  </si>
  <si>
    <t>E022A</t>
  </si>
  <si>
    <t>Sewer Inspection ( following repair)</t>
  </si>
  <si>
    <t>E022D</t>
  </si>
  <si>
    <t>B.3</t>
  </si>
  <si>
    <t>B.2</t>
  </si>
  <si>
    <t>B.1</t>
  </si>
  <si>
    <t>per span</t>
  </si>
  <si>
    <t>B093A</t>
  </si>
  <si>
    <t>Partial Depth Planing of Existing Joints</t>
  </si>
  <si>
    <t>B093B</t>
  </si>
  <si>
    <t>Asphalt Patching of Partial Depth Joints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</si>
  <si>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</si>
  <si>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</si>
  <si>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</si>
  <si>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</si>
  <si>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</si>
  <si>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</si>
  <si>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</si>
  <si>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</si>
  <si>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</si>
  <si>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</si>
  <si>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</si>
  <si>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</si>
  <si>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</si>
  <si>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</si>
  <si>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</si>
  <si>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</si>
  <si>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</si>
  <si>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</si>
  <si>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</si>
  <si>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</si>
  <si>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</si>
  <si>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</si>
  <si>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</si>
  <si>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</si>
  <si>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</si>
  <si>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</si>
  <si>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</si>
  <si>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</si>
  <si>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</si>
  <si>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</si>
  <si>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</si>
  <si>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</si>
  <si>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</si>
  <si>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</si>
  <si>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SD-205,
SD-206A</t>
  </si>
  <si>
    <t>Less than 3 m</t>
  </si>
  <si>
    <t>E004A</t>
  </si>
  <si>
    <t>E020</t>
  </si>
  <si>
    <t xml:space="preserve">Sewer Repair - In Addition to First 3.0 Meters </t>
  </si>
  <si>
    <t>ROADWORKS - REMOVALS/RENEWALS</t>
  </si>
  <si>
    <t>MOBILIZATION /DEMOLIBIZATION</t>
  </si>
  <si>
    <t>L. sum</t>
  </si>
  <si>
    <t>Total:</t>
  </si>
  <si>
    <t>I001</t>
  </si>
  <si>
    <t>Mobilization/Demobilization</t>
  </si>
  <si>
    <t>CW 3110-R21</t>
  </si>
  <si>
    <t>Supplying and Placing Sub-base Material</t>
  </si>
  <si>
    <t>A007A1</t>
  </si>
  <si>
    <t>50 mm Granular A Limestone</t>
  </si>
  <si>
    <t>A010A1</t>
  </si>
  <si>
    <t>Base Course Material - Granular A Limestone</t>
  </si>
  <si>
    <t>A014</t>
  </si>
  <si>
    <t>Boulevard Excavation</t>
  </si>
  <si>
    <t>Geotextile Fabric</t>
  </si>
  <si>
    <t>CW 3130-R5</t>
  </si>
  <si>
    <t>A022A4</t>
  </si>
  <si>
    <t>CW 3135-R2</t>
  </si>
  <si>
    <t>A022A5</t>
  </si>
  <si>
    <t>Class A Geogrid</t>
  </si>
  <si>
    <t>B004</t>
  </si>
  <si>
    <t>Slab Replacement</t>
  </si>
  <si>
    <t>B011</t>
  </si>
  <si>
    <t>B017</t>
  </si>
  <si>
    <t>Partial Slab Patches</t>
  </si>
  <si>
    <t>B026</t>
  </si>
  <si>
    <t>B027</t>
  </si>
  <si>
    <t>B028</t>
  </si>
  <si>
    <t>B029</t>
  </si>
  <si>
    <t>B034-24</t>
  </si>
  <si>
    <t>B038-24</t>
  </si>
  <si>
    <t>B041-24</t>
  </si>
  <si>
    <t>B047-24</t>
  </si>
  <si>
    <t>Partial Slab Patches - Early Opening (24 hour)</t>
  </si>
  <si>
    <t>B056-24</t>
  </si>
  <si>
    <t>B057-24</t>
  </si>
  <si>
    <t>B058-24</t>
  </si>
  <si>
    <t>B059-24</t>
  </si>
  <si>
    <t>B107i</t>
  </si>
  <si>
    <t xml:space="preserve">Miscellaneous Concrete Slab Installation </t>
  </si>
  <si>
    <t>B108i</t>
  </si>
  <si>
    <t>B111i</t>
  </si>
  <si>
    <t>B114C</t>
  </si>
  <si>
    <t>B114E</t>
  </si>
  <si>
    <t>Paving Stone Indicator Surfaces</t>
  </si>
  <si>
    <t>B115rl</t>
  </si>
  <si>
    <t>B122rl</t>
  </si>
  <si>
    <t>B125A</t>
  </si>
  <si>
    <t>Removal of Precast Sidewalk Blocks</t>
  </si>
  <si>
    <t>B127rA</t>
  </si>
  <si>
    <t>Barrier Integral</t>
  </si>
  <si>
    <t>SD-223A</t>
  </si>
  <si>
    <t>B153B</t>
  </si>
  <si>
    <t>B155rlA</t>
  </si>
  <si>
    <t>3 m to 30 m</t>
  </si>
  <si>
    <t>B168rlB</t>
  </si>
  <si>
    <t>CW 3410-R12</t>
  </si>
  <si>
    <t>B206</t>
  </si>
  <si>
    <t>E005A</t>
  </si>
  <si>
    <t>E020E</t>
  </si>
  <si>
    <t>250 mm</t>
  </si>
  <si>
    <t>E020F</t>
  </si>
  <si>
    <t>CW 2145-R4</t>
  </si>
  <si>
    <t>F015</t>
  </si>
  <si>
    <t>Adjustment of Curb and Gutter Frames</t>
  </si>
  <si>
    <t>F019</t>
  </si>
  <si>
    <t>Relocating Existing Hydrant - Type A</t>
  </si>
  <si>
    <t>G005</t>
  </si>
  <si>
    <t>Salt Tolerant Grass Seeding</t>
  </si>
  <si>
    <t>Class 2 Backfill</t>
  </si>
  <si>
    <t>Abandoning Existing Sewers With Cement-Stabilized Flowable Fill</t>
  </si>
  <si>
    <t>KEEWATIN RENEWAL</t>
  </si>
  <si>
    <t>B155rlA1</t>
  </si>
  <si>
    <t>B155rlA2</t>
  </si>
  <si>
    <t>Replace Valve Boxes</t>
  </si>
  <si>
    <t>Abandoning Existing Manholes, Catch 
Basins and Catch Pits</t>
  </si>
  <si>
    <t>Removal of Existing Manholes, Catch Basins or Catch Pits</t>
  </si>
  <si>
    <t>Retaining Barrier Curb (180 reveal above sidewalk)</t>
  </si>
  <si>
    <t>Replacing Existing Catch Basin Hoods, Pins or Wall Hooks</t>
  </si>
  <si>
    <t>Replacing Existing Flat Top Reducer to Convert Curb Inlet to Curb &amp; Gutter Inlet</t>
  </si>
  <si>
    <t>Remove Bushes from Boulevard</t>
  </si>
  <si>
    <t xml:space="preserve">Removal of 45' street light pole and precast, poured in place concrete, steel power installed base or direct buried including davit arm, luminaire and appurtenances  </t>
  </si>
  <si>
    <t xml:space="preserve">Installation of 50 mm conduit(s) by boring method complete with cable insertion (#4 AL C/N or 1/0 AL Triplex).  </t>
  </si>
  <si>
    <t xml:space="preserve">Installation of 45'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</si>
  <si>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</si>
  <si>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Terminate 2/C #12 copper conductor to street light cables per Standard CD310-4, CD310-9 or CD310-10.</t>
  </si>
  <si>
    <t>set</t>
  </si>
  <si>
    <t>Installation of overhead span of #4 duplex between new or existing streetlight poles and connect luminaire to provide temporary Overhead Feed.</t>
  </si>
  <si>
    <t xml:space="preserve">Removal of overhead span of #4 duplex between new or existing streetlight poles to remove temporary Overhead Feed. </t>
  </si>
  <si>
    <t>l.m.</t>
  </si>
  <si>
    <t>Expose underground cable entrance of existing streetlight pole and install new streetlight cable.</t>
  </si>
  <si>
    <t>B109i</t>
  </si>
  <si>
    <t>SD-226A</t>
  </si>
  <si>
    <t>Relocate Wood Sign</t>
  </si>
  <si>
    <t>Asphalt Patching of Joints and Cracks</t>
  </si>
  <si>
    <t>A.56</t>
  </si>
  <si>
    <t>A022A2</t>
  </si>
  <si>
    <t>Separation/Filtration Fabric</t>
  </si>
  <si>
    <t>E17</t>
  </si>
  <si>
    <t>E13</t>
  </si>
  <si>
    <t>E18</t>
  </si>
  <si>
    <t>E16</t>
  </si>
  <si>
    <t>E14</t>
  </si>
  <si>
    <t>E12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</si>
  <si>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B14.4.1, B17.2.1, D3.1, D3.3, E1.4)</t>
    </r>
  </si>
  <si>
    <t>STREET LIGHT WORKS</t>
  </si>
  <si>
    <t>(SEE B9)</t>
  </si>
  <si>
    <t>A.57</t>
  </si>
  <si>
    <t>A.58</t>
  </si>
  <si>
    <t>A.43</t>
  </si>
  <si>
    <t>C.1</t>
  </si>
  <si>
    <t>E19</t>
  </si>
  <si>
    <t>E2</t>
  </si>
  <si>
    <t>FORM B (R2): PRICES</t>
  </si>
  <si>
    <t xml:space="preserve">CW 3230-R8, E23
</t>
  </si>
  <si>
    <t>200 mm Type 1 Concrete Pavement (Reinforced)</t>
  </si>
  <si>
    <t>200 mm Type 1 Concrete Pavement (Type A)</t>
  </si>
  <si>
    <t>200 mm Type 1 Concrete Pavement (Type B)</t>
  </si>
  <si>
    <t>200 mm Type 1 Concrete Pavement (Type C)</t>
  </si>
  <si>
    <t>200 mm Type 1 Concrete Pavement (Type D)</t>
  </si>
  <si>
    <t xml:space="preserve">CW 3235-R9, E23  </t>
  </si>
  <si>
    <t>Type 5 Concrete 100 mm Sidewalk</t>
  </si>
  <si>
    <t>Type 2 Concrete Monolithic Median Slab</t>
  </si>
  <si>
    <t>Type 2 Concrete Median Slab</t>
  </si>
  <si>
    <t>E15, E23</t>
  </si>
  <si>
    <t>Monolithic Curb and 100 mm Sidewalk with Block Outs (150mm reveal height, Barrier, Type 2 Concrete)</t>
  </si>
  <si>
    <t>Type 2 Concrete Bullnose</t>
  </si>
  <si>
    <t>100 mm Type 5 Concrete Sidewalk</t>
  </si>
  <si>
    <t xml:space="preserve">CW 3240-R10, E23 </t>
  </si>
  <si>
    <t>E18, E23</t>
  </si>
  <si>
    <t>Type 2 Retaining Barrier Curb (180 reveal above sidewalk)</t>
  </si>
  <si>
    <t>Type 2 Concrete Splash Strip (150 mm reveal ht, Monolithic Barrier Curb, 750 mm width)</t>
  </si>
  <si>
    <t>Type 2 Concrete Barrier (150 mm reveal ht, Dowelled)</t>
  </si>
  <si>
    <t>B167rl</t>
  </si>
  <si>
    <t>Type 2 Concrete Modified Barrier (150 mm reveal ht, Dowelled)</t>
  </si>
  <si>
    <t>200 mm Type 3 Concrete Pavement (Type A)</t>
  </si>
  <si>
    <t>200 mm Type 3 Concrete Pavement (Type B)</t>
  </si>
  <si>
    <t>200 mm Type 3 Concrete Pavement (Type C)</t>
  </si>
  <si>
    <t>200 mm Type 3 Concrete Pavement (Type D)</t>
  </si>
  <si>
    <t>230 mm Type 3 Concrete Pavement (Reinforced)</t>
  </si>
  <si>
    <t>200 mm Type 3 Concrete Pavement (Reinforced)</t>
  </si>
  <si>
    <t>Type 2 Concrete Curb Ramp (8-12 mm reveal ht, Monolithic)</t>
  </si>
  <si>
    <t>Type 2 Concrete Modified Barrier (180 mm reveal ht Integral)</t>
  </si>
  <si>
    <t>Slab Replacement - Early Opening 
(24 hour)</t>
  </si>
  <si>
    <t>Supply and Install Pavement Repair Fabric</t>
  </si>
  <si>
    <t>B206A</t>
  </si>
  <si>
    <t>Type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</si>
</sst>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9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2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8"/>
      </bottom>
      <diagonal/>
    </border>
    <border>
      <left/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13">
    <xf numFmtId="0" fontId="0" fillId="2" borderId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20" borderId="0" applyNumberFormat="0" applyBorder="0" applyAlignment="0" applyProtection="0"/>
    <xf numFmtId="0" fontId="29" fillId="4" borderId="0" applyNumberFormat="0" applyBorder="0" applyAlignment="0" applyProtection="0"/>
    <xf numFmtId="0" fontId="13" fillId="0" borderId="0" applyFill="0">
      <alignment horizontal="right" vertical="top"/>
    </xf>
    <xf numFmtId="0" fontId="41" fillId="0" borderId="0" applyFill="0">
      <alignment horizontal="right" vertical="top"/>
    </xf>
    <xf numFmtId="0" fontId="14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4" fillId="0" borderId="2" applyFill="0">
      <alignment horizontal="right" vertical="top"/>
    </xf>
    <xf numFmtId="169" fontId="42" fillId="0" borderId="2" applyFill="0">
      <alignment horizontal="right" vertical="top"/>
    </xf>
    <xf numFmtId="0" fontId="14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5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6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7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4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4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4" fillId="0" borderId="1" applyFill="0"/>
    <xf numFmtId="174" fontId="42" fillId="0" borderId="1" applyFill="0"/>
    <xf numFmtId="174" fontId="42" fillId="0" borderId="1" applyFill="0"/>
    <xf numFmtId="170" fontId="14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4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4" fillId="0" borderId="1" applyFill="0"/>
    <xf numFmtId="168" fontId="42" fillId="0" borderId="1" applyFill="0"/>
    <xf numFmtId="168" fontId="42" fillId="0" borderId="1" applyFill="0"/>
    <xf numFmtId="168" fontId="14" fillId="0" borderId="3" applyFill="0">
      <alignment horizontal="right"/>
    </xf>
    <xf numFmtId="168" fontId="42" fillId="0" borderId="3" applyFill="0">
      <alignment horizontal="right"/>
    </xf>
    <xf numFmtId="0" fontId="33" fillId="21" borderId="5" applyNumberFormat="0" applyAlignment="0" applyProtection="0"/>
    <xf numFmtId="0" fontId="35" fillId="22" borderId="6" applyNumberFormat="0" applyAlignment="0" applyProtection="0"/>
    <xf numFmtId="0" fontId="18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8" borderId="5" applyNumberFormat="0" applyAlignment="0" applyProtection="0"/>
    <xf numFmtId="0" fontId="34" fillId="0" borderId="10" applyNumberFormat="0" applyFill="0" applyAlignment="0" applyProtection="0"/>
    <xf numFmtId="0" fontId="30" fillId="23" borderId="0" applyNumberFormat="0" applyBorder="0" applyAlignment="0" applyProtection="0"/>
    <xf numFmtId="0" fontId="12" fillId="0" borderId="0"/>
    <xf numFmtId="0" fontId="11" fillId="2" borderId="0"/>
    <xf numFmtId="0" fontId="12" fillId="0" borderId="0"/>
    <xf numFmtId="0" fontId="52" fillId="0" borderId="0"/>
    <xf numFmtId="0" fontId="11" fillId="24" borderId="11" applyNumberFormat="0" applyFont="0" applyAlignment="0" applyProtection="0"/>
    <xf numFmtId="176" fontId="15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2" fillId="21" borderId="12" applyNumberFormat="0" applyAlignment="0" applyProtection="0"/>
    <xf numFmtId="0" fontId="19" fillId="0" borderId="0">
      <alignment horizontal="right"/>
    </xf>
    <xf numFmtId="0" fontId="47" fillId="0" borderId="0">
      <alignment horizontal="right"/>
    </xf>
    <xf numFmtId="0" fontId="24" fillId="0" borderId="0" applyNumberFormat="0" applyFill="0" applyBorder="0" applyAlignment="0" applyProtection="0"/>
    <xf numFmtId="0" fontId="14" fillId="0" borderId="0" applyFill="0">
      <alignment horizontal="left"/>
    </xf>
    <xf numFmtId="0" fontId="42" fillId="0" borderId="0" applyFill="0">
      <alignment horizontal="left"/>
    </xf>
    <xf numFmtId="0" fontId="20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1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1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4" fillId="0" borderId="3">
      <alignment horizontal="centerContinuous" wrapText="1"/>
    </xf>
    <xf numFmtId="0" fontId="42" fillId="0" borderId="3">
      <alignment horizontal="centerContinuous" wrapText="1"/>
    </xf>
    <xf numFmtId="171" fontId="22" fillId="0" borderId="0" applyFill="0">
      <alignment horizontal="left"/>
    </xf>
    <xf numFmtId="171" fontId="50" fillId="0" borderId="0" applyFill="0">
      <alignment horizontal="left"/>
    </xf>
    <xf numFmtId="172" fontId="23" fillId="0" borderId="0" applyFill="0">
      <alignment horizontal="right"/>
    </xf>
    <xf numFmtId="172" fontId="51" fillId="0" borderId="0" applyFill="0">
      <alignment horizontal="right"/>
    </xf>
    <xf numFmtId="0" fontId="14" fillId="0" borderId="13" applyFill="0"/>
    <xf numFmtId="0" fontId="42" fillId="0" borderId="13" applyFill="0"/>
    <xf numFmtId="0" fontId="38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" fillId="0" borderId="0"/>
    <xf numFmtId="9" fontId="56" fillId="0" borderId="0" applyFont="0" applyFill="0" applyBorder="0" applyAlignment="0" applyProtection="0"/>
    <xf numFmtId="0" fontId="11" fillId="2" borderId="0"/>
    <xf numFmtId="44" fontId="11" fillId="0" borderId="0" applyFont="0" applyFill="0" applyBorder="0" applyAlignment="0" applyProtection="0"/>
  </cellStyleXfs>
  <cellXfs count="231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0" fontId="0" fillId="2" borderId="16" xfId="0" applyNumberFormat="1" applyBorder="1" applyAlignment="1">
      <alignment horizontal="center" vertical="top"/>
    </xf>
    <xf numFmtId="0" fontId="3" fillId="2" borderId="19" xfId="0" applyNumberFormat="1" applyFont="1" applyBorder="1" applyAlignment="1">
      <alignment vertical="top"/>
    </xf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25" xfId="0" applyNumberFormat="1" applyBorder="1" applyAlignment="1">
      <alignment horizontal="right"/>
    </xf>
    <xf numFmtId="7" fontId="0" fillId="2" borderId="13" xfId="0" applyNumberFormat="1" applyBorder="1" applyAlignment="1">
      <alignment horizontal="right"/>
    </xf>
    <xf numFmtId="0" fontId="0" fillId="2" borderId="26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NumberFormat="1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164" fontId="7" fillId="25" borderId="19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Alignment="1"/>
    <xf numFmtId="0" fontId="3" fillId="2" borderId="22" xfId="0" applyNumberFormat="1" applyFont="1" applyBorder="1" applyAlignment="1">
      <alignment horizontal="center" vertical="center"/>
    </xf>
    <xf numFmtId="0" fontId="3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8" xfId="0" applyNumberFormat="1" applyBorder="1"/>
    <xf numFmtId="0" fontId="0" fillId="2" borderId="24" xfId="0" applyNumberFormat="1" applyBorder="1" applyAlignment="1">
      <alignment horizontal="center"/>
    </xf>
    <xf numFmtId="0" fontId="0" fillId="2" borderId="29" xfId="0" applyNumberFormat="1" applyBorder="1"/>
    <xf numFmtId="0" fontId="0" fillId="2" borderId="29" xfId="0" applyNumberFormat="1" applyBorder="1" applyAlignment="1">
      <alignment horizontal="center"/>
    </xf>
    <xf numFmtId="7" fontId="0" fillId="2" borderId="29" xfId="0" applyNumberFormat="1" applyBorder="1" applyAlignment="1">
      <alignment horizontal="right"/>
    </xf>
    <xf numFmtId="7" fontId="0" fillId="2" borderId="0" xfId="0" applyNumberFormat="1" applyAlignment="1">
      <alignment vertical="center"/>
    </xf>
    <xf numFmtId="2" fontId="0" fillId="2" borderId="0" xfId="0" applyNumberFormat="1" applyAlignment="1"/>
    <xf numFmtId="7" fontId="0" fillId="2" borderId="30" xfId="0" applyNumberFormat="1" applyBorder="1" applyAlignment="1">
      <alignment horizontal="right"/>
    </xf>
    <xf numFmtId="0" fontId="10" fillId="2" borderId="15" xfId="0" applyNumberFormat="1" applyFont="1" applyBorder="1" applyAlignment="1">
      <alignment horizontal="centerContinuous"/>
    </xf>
    <xf numFmtId="0" fontId="0" fillId="2" borderId="15" xfId="0" applyNumberFormat="1" applyBorder="1" applyAlignment="1">
      <alignment horizontal="centerContinuous"/>
    </xf>
    <xf numFmtId="0" fontId="0" fillId="2" borderId="0" xfId="0" applyNumberFormat="1" applyAlignment="1">
      <alignment horizontal="right" vertical="center"/>
    </xf>
    <xf numFmtId="0" fontId="0" fillId="2" borderId="24" xfId="0" applyNumberFormat="1" applyBorder="1" applyAlignment="1">
      <alignment horizontal="right"/>
    </xf>
    <xf numFmtId="0" fontId="0" fillId="2" borderId="19" xfId="0" applyNumberFormat="1" applyBorder="1" applyAlignment="1">
      <alignment horizontal="right"/>
    </xf>
    <xf numFmtId="0" fontId="0" fillId="2" borderId="31" xfId="0" applyNumberFormat="1" applyBorder="1" applyAlignment="1">
      <alignment horizontal="right" vertical="center"/>
    </xf>
    <xf numFmtId="0" fontId="0" fillId="2" borderId="32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3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0" fontId="3" fillId="2" borderId="27" xfId="0" applyNumberFormat="1" applyFont="1" applyBorder="1" applyAlignment="1">
      <alignment horizontal="center" vertical="center"/>
    </xf>
    <xf numFmtId="165" fontId="11" fillId="0" borderId="1" xfId="81" applyNumberFormat="1" applyFont="1" applyFill="1" applyBorder="1" applyAlignment="1" applyProtection="1">
      <alignment horizontal="left" vertical="top" wrapText="1"/>
    </xf>
    <xf numFmtId="164" fontId="11" fillId="0" borderId="1" xfId="81" applyNumberFormat="1" applyFont="1" applyFill="1" applyBorder="1" applyAlignment="1" applyProtection="1">
      <alignment horizontal="left" vertical="top" wrapText="1"/>
    </xf>
    <xf numFmtId="0" fontId="11" fillId="0" borderId="1" xfId="81" applyNumberFormat="1" applyFont="1" applyFill="1" applyBorder="1" applyAlignment="1" applyProtection="1">
      <alignment horizontal="center" vertical="top" wrapText="1"/>
    </xf>
    <xf numFmtId="166" fontId="53" fillId="0" borderId="1" xfId="81" applyNumberFormat="1" applyFont="1" applyFill="1" applyBorder="1" applyAlignment="1" applyProtection="1">
      <alignment vertical="top"/>
    </xf>
    <xf numFmtId="1" fontId="53" fillId="0" borderId="1" xfId="81" applyNumberFormat="1" applyFont="1" applyFill="1" applyBorder="1" applyAlignment="1" applyProtection="1">
      <alignment horizontal="right" vertical="top" wrapText="1"/>
    </xf>
    <xf numFmtId="164" fontId="11" fillId="0" borderId="1" xfId="80" applyNumberFormat="1" applyFont="1" applyFill="1" applyBorder="1" applyAlignment="1" applyProtection="1">
      <alignment horizontal="center" vertical="top" wrapText="1"/>
    </xf>
    <xf numFmtId="0" fontId="11" fillId="2" borderId="0" xfId="81" applyNumberFormat="1"/>
    <xf numFmtId="7" fontId="11" fillId="2" borderId="20" xfId="81" applyNumberFormat="1" applyBorder="1" applyAlignment="1">
      <alignment horizontal="right" vertical="center"/>
    </xf>
    <xf numFmtId="0" fontId="3" fillId="2" borderId="51" xfId="81" applyNumberFormat="1" applyFont="1" applyBorder="1" applyAlignment="1">
      <alignment horizontal="center" vertical="center"/>
    </xf>
    <xf numFmtId="7" fontId="11" fillId="2" borderId="52" xfId="81" applyNumberFormat="1" applyBorder="1" applyAlignment="1">
      <alignment horizontal="right" vertical="center"/>
    </xf>
    <xf numFmtId="0" fontId="11" fillId="2" borderId="0" xfId="81" applyNumberFormat="1" applyAlignment="1">
      <alignment vertical="center"/>
    </xf>
    <xf numFmtId="4" fontId="11" fillId="26" borderId="35" xfId="81" applyNumberFormat="1" applyFont="1" applyFill="1" applyBorder="1" applyAlignment="1" applyProtection="1">
      <alignment horizontal="center" vertical="top" wrapText="1"/>
    </xf>
    <xf numFmtId="7" fontId="11" fillId="2" borderId="39" xfId="81" applyNumberFormat="1" applyBorder="1" applyAlignment="1">
      <alignment horizontal="right" vertical="center"/>
    </xf>
    <xf numFmtId="0" fontId="3" fillId="2" borderId="53" xfId="81" applyNumberFormat="1" applyFont="1" applyBorder="1" applyAlignment="1">
      <alignment horizontal="center" vertical="center"/>
    </xf>
    <xf numFmtId="7" fontId="11" fillId="2" borderId="22" xfId="81" applyNumberFormat="1" applyBorder="1" applyAlignment="1">
      <alignment horizontal="right" vertical="center"/>
    </xf>
    <xf numFmtId="7" fontId="11" fillId="2" borderId="54" xfId="81" applyNumberFormat="1" applyBorder="1" applyAlignment="1">
      <alignment horizontal="right" vertical="center"/>
    </xf>
    <xf numFmtId="7" fontId="0" fillId="2" borderId="55" xfId="0" applyNumberFormat="1" applyBorder="1" applyAlignment="1">
      <alignment horizontal="right"/>
    </xf>
    <xf numFmtId="7" fontId="5" fillId="2" borderId="55" xfId="0" applyNumberFormat="1" applyFont="1" applyBorder="1" applyAlignment="1">
      <alignment horizontal="right"/>
    </xf>
    <xf numFmtId="167" fontId="53" fillId="26" borderId="1" xfId="0" applyNumberFormat="1" applyFont="1" applyFill="1" applyBorder="1" applyAlignment="1">
      <alignment horizontal="center" vertical="top"/>
    </xf>
    <xf numFmtId="0" fontId="54" fillId="26" borderId="0" xfId="0" applyFont="1" applyFill="1"/>
    <xf numFmtId="4" fontId="53" fillId="26" borderId="1" xfId="0" applyNumberFormat="1" applyFont="1" applyFill="1" applyBorder="1" applyAlignment="1">
      <alignment horizontal="center" vertical="top" wrapText="1"/>
    </xf>
    <xf numFmtId="4" fontId="53" fillId="26" borderId="1" xfId="0" applyNumberFormat="1" applyFont="1" applyFill="1" applyBorder="1" applyAlignment="1">
      <alignment horizontal="center" vertical="top"/>
    </xf>
    <xf numFmtId="0" fontId="55" fillId="26" borderId="0" xfId="0" applyFont="1" applyFill="1"/>
    <xf numFmtId="4" fontId="53" fillId="0" borderId="1" xfId="0" applyNumberFormat="1" applyFont="1" applyFill="1" applyBorder="1" applyAlignment="1">
      <alignment horizontal="center" vertical="top"/>
    </xf>
    <xf numFmtId="0" fontId="54" fillId="26" borderId="0" xfId="0" applyFont="1" applyFill="1" applyAlignment="1">
      <alignment vertical="top"/>
    </xf>
    <xf numFmtId="1" fontId="11" fillId="2" borderId="0" xfId="0" applyNumberFormat="1" applyFont="1" applyAlignment="1">
      <alignment horizontal="centerContinuous" vertical="top"/>
    </xf>
    <xf numFmtId="9" fontId="0" fillId="2" borderId="30" xfId="110" applyFont="1" applyFill="1" applyBorder="1" applyAlignment="1">
      <alignment horizontal="center"/>
    </xf>
    <xf numFmtId="4" fontId="53" fillId="0" borderId="1" xfId="0" applyNumberFormat="1" applyFont="1" applyFill="1" applyBorder="1" applyAlignment="1">
      <alignment horizontal="center" vertical="top" wrapText="1"/>
    </xf>
    <xf numFmtId="177" fontId="53" fillId="0" borderId="1" xfId="0" applyNumberFormat="1" applyFont="1" applyFill="1" applyBorder="1" applyAlignment="1">
      <alignment horizontal="center" vertical="top"/>
    </xf>
    <xf numFmtId="4" fontId="11" fillId="0" borderId="1" xfId="0" applyNumberFormat="1" applyFont="1" applyFill="1" applyBorder="1" applyAlignment="1">
      <alignment horizontal="center" vertical="top"/>
    </xf>
    <xf numFmtId="0" fontId="0" fillId="2" borderId="0" xfId="0"/>
    <xf numFmtId="166" fontId="53" fillId="0" borderId="1" xfId="81" applyNumberFormat="1" applyFont="1" applyFill="1" applyBorder="1" applyAlignment="1" applyProtection="1">
      <alignment vertical="top"/>
      <protection locked="0"/>
    </xf>
    <xf numFmtId="0" fontId="0" fillId="0" borderId="20" xfId="0" applyNumberFormat="1" applyFill="1" applyBorder="1" applyAlignment="1">
      <alignment horizontal="center" vertical="top"/>
    </xf>
    <xf numFmtId="1" fontId="0" fillId="0" borderId="20" xfId="0" applyNumberFormat="1" applyFill="1" applyBorder="1" applyAlignment="1">
      <alignment horizontal="center" vertical="top"/>
    </xf>
    <xf numFmtId="165" fontId="53" fillId="0" borderId="56" xfId="0" applyNumberFormat="1" applyFont="1" applyFill="1" applyBorder="1" applyAlignment="1">
      <alignment horizontal="left" vertical="top" wrapText="1"/>
    </xf>
    <xf numFmtId="164" fontId="53" fillId="0" borderId="56" xfId="0" applyNumberFormat="1" applyFont="1" applyFill="1" applyBorder="1" applyAlignment="1">
      <alignment horizontal="left" vertical="top" wrapText="1"/>
    </xf>
    <xf numFmtId="164" fontId="53" fillId="26" borderId="56" xfId="0" applyNumberFormat="1" applyFont="1" applyFill="1" applyBorder="1" applyAlignment="1">
      <alignment horizontal="center" vertical="top" wrapText="1"/>
    </xf>
    <xf numFmtId="0" fontId="53" fillId="0" borderId="56" xfId="0" applyFont="1" applyFill="1" applyBorder="1" applyAlignment="1">
      <alignment horizontal="center" vertical="top" wrapText="1"/>
    </xf>
    <xf numFmtId="1" fontId="53" fillId="0" borderId="56" xfId="0" applyNumberFormat="1" applyFont="1" applyFill="1" applyBorder="1" applyAlignment="1">
      <alignment horizontal="right" vertical="top"/>
    </xf>
    <xf numFmtId="166" fontId="53" fillId="0" borderId="56" xfId="0" applyNumberFormat="1" applyFont="1" applyFill="1" applyBorder="1" applyAlignment="1" applyProtection="1">
      <alignment vertical="top"/>
      <protection locked="0"/>
    </xf>
    <xf numFmtId="166" fontId="53" fillId="0" borderId="56" xfId="0" applyNumberFormat="1" applyFont="1" applyFill="1" applyBorder="1" applyAlignment="1">
      <alignment vertical="top"/>
    </xf>
    <xf numFmtId="166" fontId="53" fillId="26" borderId="56" xfId="0" applyNumberFormat="1" applyFont="1" applyFill="1" applyBorder="1" applyAlignment="1" applyProtection="1">
      <alignment vertical="top"/>
      <protection locked="0"/>
    </xf>
    <xf numFmtId="0" fontId="53" fillId="26" borderId="56" xfId="0" applyFont="1" applyFill="1" applyBorder="1" applyAlignment="1">
      <alignment vertical="center"/>
    </xf>
    <xf numFmtId="165" fontId="53" fillId="0" borderId="56" xfId="0" applyNumberFormat="1" applyFont="1" applyFill="1" applyBorder="1" applyAlignment="1">
      <alignment horizontal="center" vertical="top" wrapText="1"/>
    </xf>
    <xf numFmtId="164" fontId="53" fillId="0" borderId="56" xfId="0" applyNumberFormat="1" applyFont="1" applyFill="1" applyBorder="1" applyAlignment="1">
      <alignment horizontal="left" vertical="top" wrapText="1" indent="1"/>
    </xf>
    <xf numFmtId="164" fontId="53" fillId="0" borderId="56" xfId="0" applyNumberFormat="1" applyFont="1" applyFill="1" applyBorder="1" applyAlignment="1">
      <alignment horizontal="center" vertical="top" wrapText="1"/>
    </xf>
    <xf numFmtId="166" fontId="53" fillId="26" borderId="56" xfId="0" applyNumberFormat="1" applyFont="1" applyFill="1" applyBorder="1" applyAlignment="1">
      <alignment vertical="top"/>
    </xf>
    <xf numFmtId="0" fontId="53" fillId="0" borderId="56" xfId="0" applyFont="1" applyFill="1" applyBorder="1" applyAlignment="1">
      <alignment vertical="center"/>
    </xf>
    <xf numFmtId="0" fontId="53" fillId="0" borderId="57" xfId="0" applyFont="1" applyFill="1" applyBorder="1" applyAlignment="1">
      <alignment vertical="top" wrapText="1"/>
    </xf>
    <xf numFmtId="177" fontId="53" fillId="0" borderId="56" xfId="0" applyNumberFormat="1" applyFont="1" applyFill="1" applyBorder="1" applyAlignment="1">
      <alignment horizontal="center" vertical="top" wrapText="1"/>
    </xf>
    <xf numFmtId="177" fontId="53" fillId="0" borderId="56" xfId="0" applyNumberFormat="1" applyFont="1" applyFill="1" applyBorder="1" applyAlignment="1">
      <alignment horizontal="left" vertical="top" wrapText="1" indent="1"/>
    </xf>
    <xf numFmtId="165" fontId="11" fillId="0" borderId="56" xfId="0" applyNumberFormat="1" applyFont="1" applyFill="1" applyBorder="1" applyAlignment="1">
      <alignment horizontal="left" vertical="top" wrapText="1"/>
    </xf>
    <xf numFmtId="164" fontId="11" fillId="0" borderId="56" xfId="0" applyNumberFormat="1" applyFont="1" applyFill="1" applyBorder="1" applyAlignment="1">
      <alignment horizontal="left" vertical="top" wrapText="1"/>
    </xf>
    <xf numFmtId="0" fontId="11" fillId="0" borderId="56" xfId="0" applyFont="1" applyFill="1" applyBorder="1" applyAlignment="1">
      <alignment horizontal="center" vertical="top" wrapText="1"/>
    </xf>
    <xf numFmtId="1" fontId="11" fillId="0" borderId="56" xfId="0" applyNumberFormat="1" applyFont="1" applyFill="1" applyBorder="1" applyAlignment="1">
      <alignment horizontal="right" vertical="top" wrapText="1"/>
    </xf>
    <xf numFmtId="166" fontId="11" fillId="0" borderId="56" xfId="0" applyNumberFormat="1" applyFont="1" applyFill="1" applyBorder="1" applyAlignment="1" applyProtection="1">
      <alignment vertical="top"/>
      <protection locked="0"/>
    </xf>
    <xf numFmtId="165" fontId="53" fillId="0" borderId="56" xfId="0" applyNumberFormat="1" applyFont="1" applyFill="1" applyBorder="1" applyAlignment="1">
      <alignment horizontal="right" vertical="top" wrapText="1"/>
    </xf>
    <xf numFmtId="164" fontId="53" fillId="0" borderId="56" xfId="0" applyNumberFormat="1" applyFont="1" applyFill="1" applyBorder="1" applyAlignment="1">
      <alignment horizontal="left" vertical="top" wrapText="1" indent="2"/>
    </xf>
    <xf numFmtId="164" fontId="11" fillId="0" borderId="56" xfId="0" applyNumberFormat="1" applyFont="1" applyFill="1" applyBorder="1" applyAlignment="1">
      <alignment horizontal="left" vertical="top" wrapText="1" indent="1"/>
    </xf>
    <xf numFmtId="0" fontId="54" fillId="0" borderId="57" xfId="0" applyFont="1" applyFill="1" applyBorder="1"/>
    <xf numFmtId="1" fontId="53" fillId="0" borderId="56" xfId="0" applyNumberFormat="1" applyFont="1" applyFill="1" applyBorder="1" applyAlignment="1">
      <alignment horizontal="right" vertical="top" wrapText="1"/>
    </xf>
    <xf numFmtId="0" fontId="0" fillId="2" borderId="58" xfId="0" applyNumberFormat="1" applyBorder="1" applyAlignment="1">
      <alignment horizontal="center" vertical="top"/>
    </xf>
    <xf numFmtId="164" fontId="7" fillId="25" borderId="58" xfId="0" applyNumberFormat="1" applyFont="1" applyFill="1" applyBorder="1" applyAlignment="1" applyProtection="1">
      <alignment horizontal="left" vertical="center" wrapText="1"/>
    </xf>
    <xf numFmtId="1" fontId="0" fillId="2" borderId="59" xfId="0" applyNumberFormat="1" applyBorder="1" applyAlignment="1">
      <alignment horizontal="center" vertical="top"/>
    </xf>
    <xf numFmtId="0" fontId="0" fillId="2" borderId="59" xfId="0" applyNumberFormat="1" applyBorder="1" applyAlignment="1">
      <alignment vertical="top"/>
    </xf>
    <xf numFmtId="0" fontId="0" fillId="0" borderId="59" xfId="0" applyNumberFormat="1" applyFill="1" applyBorder="1" applyAlignment="1">
      <alignment horizontal="center" vertical="top"/>
    </xf>
    <xf numFmtId="7" fontId="0" fillId="2" borderId="58" xfId="0" applyNumberFormat="1" applyBorder="1" applyAlignment="1">
      <alignment horizontal="right"/>
    </xf>
    <xf numFmtId="166" fontId="53" fillId="26" borderId="56" xfId="0" applyNumberFormat="1" applyFont="1" applyFill="1" applyBorder="1" applyAlignment="1">
      <alignment vertical="center"/>
    </xf>
    <xf numFmtId="164" fontId="53" fillId="0" borderId="56" xfId="80" applyNumberFormat="1" applyFont="1" applyBorder="1" applyAlignment="1">
      <alignment horizontal="left" vertical="top" wrapText="1"/>
    </xf>
    <xf numFmtId="164" fontId="53" fillId="26" borderId="56" xfId="80" applyNumberFormat="1" applyFont="1" applyFill="1" applyBorder="1" applyAlignment="1">
      <alignment horizontal="center" vertical="top" wrapText="1"/>
    </xf>
    <xf numFmtId="3" fontId="53" fillId="0" borderId="56" xfId="0" applyNumberFormat="1" applyFont="1" applyFill="1" applyBorder="1" applyAlignment="1">
      <alignment vertical="top"/>
    </xf>
    <xf numFmtId="164" fontId="53" fillId="0" borderId="56" xfId="80" applyNumberFormat="1" applyFont="1" applyBorder="1" applyAlignment="1">
      <alignment vertical="top" wrapText="1"/>
    </xf>
    <xf numFmtId="164" fontId="53" fillId="0" borderId="56" xfId="80" applyNumberFormat="1" applyFont="1" applyBorder="1" applyAlignment="1">
      <alignment horizontal="center" vertical="top" wrapText="1"/>
    </xf>
    <xf numFmtId="164" fontId="53" fillId="0" borderId="56" xfId="80" applyNumberFormat="1" applyFont="1" applyBorder="1" applyAlignment="1">
      <alignment horizontal="left" vertical="top" wrapText="1" indent="1"/>
    </xf>
    <xf numFmtId="164" fontId="53" fillId="0" borderId="56" xfId="0" applyNumberFormat="1" applyFont="1" applyFill="1" applyBorder="1" applyAlignment="1">
      <alignment vertical="top" wrapText="1"/>
    </xf>
    <xf numFmtId="0" fontId="0" fillId="2" borderId="58" xfId="0" applyNumberFormat="1" applyBorder="1" applyAlignment="1">
      <alignment vertical="top"/>
    </xf>
    <xf numFmtId="178" fontId="53" fillId="0" borderId="56" xfId="0" applyNumberFormat="1" applyFont="1" applyFill="1" applyBorder="1" applyAlignment="1">
      <alignment horizontal="right" vertical="top" wrapText="1"/>
    </xf>
    <xf numFmtId="0" fontId="3" fillId="2" borderId="58" xfId="0" applyNumberFormat="1" applyFont="1" applyBorder="1" applyAlignment="1">
      <alignment vertical="top"/>
    </xf>
    <xf numFmtId="1" fontId="0" fillId="2" borderId="59" xfId="0" applyNumberFormat="1" applyBorder="1" applyAlignment="1">
      <alignment vertical="top"/>
    </xf>
    <xf numFmtId="1" fontId="0" fillId="0" borderId="59" xfId="0" applyNumberFormat="1" applyFill="1" applyBorder="1" applyAlignment="1">
      <alignment horizontal="center" vertical="top"/>
    </xf>
    <xf numFmtId="165" fontId="53" fillId="0" borderId="60" xfId="0" applyNumberFormat="1" applyFont="1" applyFill="1" applyBorder="1" applyAlignment="1">
      <alignment horizontal="left" vertical="top" wrapText="1"/>
    </xf>
    <xf numFmtId="164" fontId="53" fillId="0" borderId="60" xfId="0" applyNumberFormat="1" applyFont="1" applyFill="1" applyBorder="1" applyAlignment="1">
      <alignment horizontal="left" vertical="top" wrapText="1"/>
    </xf>
    <xf numFmtId="164" fontId="53" fillId="0" borderId="60" xfId="0" applyNumberFormat="1" applyFont="1" applyFill="1" applyBorder="1" applyAlignment="1">
      <alignment horizontal="center" vertical="top" wrapText="1"/>
    </xf>
    <xf numFmtId="0" fontId="53" fillId="0" borderId="60" xfId="0" applyFont="1" applyFill="1" applyBorder="1" applyAlignment="1">
      <alignment horizontal="center" vertical="top" wrapText="1"/>
    </xf>
    <xf numFmtId="1" fontId="53" fillId="0" borderId="60" xfId="0" applyNumberFormat="1" applyFont="1" applyFill="1" applyBorder="1" applyAlignment="1">
      <alignment horizontal="right" vertical="top"/>
    </xf>
    <xf numFmtId="166" fontId="53" fillId="0" borderId="60" xfId="0" applyNumberFormat="1" applyFont="1" applyFill="1" applyBorder="1" applyAlignment="1" applyProtection="1">
      <alignment vertical="top"/>
      <protection locked="0"/>
    </xf>
    <xf numFmtId="166" fontId="53" fillId="0" borderId="60" xfId="0" applyNumberFormat="1" applyFont="1" applyFill="1" applyBorder="1" applyAlignment="1">
      <alignment vertical="top"/>
    </xf>
    <xf numFmtId="164" fontId="53" fillId="0" borderId="60" xfId="80" applyNumberFormat="1" applyFont="1" applyBorder="1" applyAlignment="1">
      <alignment horizontal="left" vertical="top" wrapText="1"/>
    </xf>
    <xf numFmtId="164" fontId="53" fillId="0" borderId="60" xfId="80" applyNumberFormat="1" applyFont="1" applyBorder="1" applyAlignment="1">
      <alignment horizontal="center" vertical="top" wrapText="1"/>
    </xf>
    <xf numFmtId="1" fontId="53" fillId="0" borderId="60" xfId="0" applyNumberFormat="1" applyFont="1" applyFill="1" applyBorder="1" applyAlignment="1">
      <alignment horizontal="right" vertical="top" wrapText="1"/>
    </xf>
    <xf numFmtId="164" fontId="7" fillId="25" borderId="58" xfId="0" applyNumberFormat="1" applyFont="1" applyFill="1" applyBorder="1" applyAlignment="1" applyProtection="1">
      <alignment horizontal="left" vertical="center"/>
    </xf>
    <xf numFmtId="0" fontId="0" fillId="2" borderId="59" xfId="0" applyNumberFormat="1" applyBorder="1" applyAlignment="1">
      <alignment horizontal="center" vertical="top"/>
    </xf>
    <xf numFmtId="0" fontId="3" fillId="2" borderId="58" xfId="0" applyNumberFormat="1" applyFont="1" applyBorder="1" applyAlignment="1">
      <alignment horizontal="center" vertical="center"/>
    </xf>
    <xf numFmtId="7" fontId="0" fillId="2" borderId="59" xfId="0" applyNumberFormat="1" applyBorder="1" applyAlignment="1">
      <alignment horizontal="right" vertical="center"/>
    </xf>
    <xf numFmtId="7" fontId="0" fillId="2" borderId="58" xfId="0" applyNumberFormat="1" applyBorder="1" applyAlignment="1">
      <alignment horizontal="right" vertical="center"/>
    </xf>
    <xf numFmtId="7" fontId="0" fillId="2" borderId="62" xfId="0" applyNumberFormat="1" applyBorder="1" applyAlignment="1">
      <alignment horizontal="right"/>
    </xf>
    <xf numFmtId="7" fontId="0" fillId="2" borderId="66" xfId="0" applyNumberFormat="1" applyBorder="1" applyAlignment="1">
      <alignment horizontal="right" vertical="center"/>
    </xf>
    <xf numFmtId="0" fontId="3" fillId="2" borderId="71" xfId="0" applyNumberFormat="1" applyFont="1" applyBorder="1" applyAlignment="1">
      <alignment horizontal="center"/>
    </xf>
    <xf numFmtId="1" fontId="4" fillId="2" borderId="72" xfId="0" applyNumberFormat="1" applyFont="1" applyBorder="1" applyAlignment="1">
      <alignment horizontal="left"/>
    </xf>
    <xf numFmtId="1" fontId="0" fillId="2" borderId="72" xfId="0" applyNumberFormat="1" applyBorder="1" applyAlignment="1">
      <alignment horizontal="center"/>
    </xf>
    <xf numFmtId="1" fontId="0" fillId="2" borderId="72" xfId="0" applyNumberFormat="1" applyBorder="1"/>
    <xf numFmtId="7" fontId="5" fillId="2" borderId="62" xfId="0" applyNumberFormat="1" applyFont="1" applyBorder="1" applyAlignment="1">
      <alignment horizontal="right"/>
    </xf>
    <xf numFmtId="0" fontId="3" fillId="2" borderId="70" xfId="0" applyNumberFormat="1" applyFont="1" applyBorder="1" applyAlignment="1">
      <alignment horizontal="center" vertical="center"/>
    </xf>
    <xf numFmtId="7" fontId="0" fillId="2" borderId="70" xfId="0" applyNumberFormat="1" applyBorder="1" applyAlignment="1">
      <alignment horizontal="right"/>
    </xf>
    <xf numFmtId="0" fontId="3" fillId="2" borderId="20" xfId="0" applyNumberFormat="1" applyFont="1" applyBorder="1" applyAlignment="1">
      <alignment horizontal="center"/>
    </xf>
    <xf numFmtId="1" fontId="4" fillId="2" borderId="15" xfId="0" applyNumberFormat="1" applyFont="1" applyBorder="1" applyAlignment="1">
      <alignment horizontal="left"/>
    </xf>
    <xf numFmtId="1" fontId="0" fillId="2" borderId="15" xfId="0" applyNumberFormat="1" applyBorder="1" applyAlignment="1">
      <alignment horizontal="center"/>
    </xf>
    <xf numFmtId="1" fontId="0" fillId="2" borderId="15" xfId="0" applyNumberFormat="1" applyBorder="1"/>
    <xf numFmtId="7" fontId="5" fillId="2" borderId="19" xfId="0" applyNumberFormat="1" applyFont="1" applyBorder="1" applyAlignment="1">
      <alignment horizontal="right"/>
    </xf>
    <xf numFmtId="0" fontId="3" fillId="2" borderId="73" xfId="0" applyNumberFormat="1" applyFont="1" applyBorder="1" applyAlignment="1">
      <alignment horizontal="center" vertical="center"/>
    </xf>
    <xf numFmtId="7" fontId="0" fillId="2" borderId="73" xfId="0" applyNumberFormat="1" applyBorder="1" applyAlignment="1">
      <alignment horizontal="right"/>
    </xf>
    <xf numFmtId="164" fontId="58" fillId="0" borderId="56" xfId="0" applyNumberFormat="1" applyFont="1" applyFill="1" applyBorder="1" applyAlignment="1">
      <alignment horizontal="center" vertical="top" wrapText="1"/>
    </xf>
    <xf numFmtId="4" fontId="11" fillId="26" borderId="1" xfId="0" applyNumberFormat="1" applyFont="1" applyFill="1" applyBorder="1" applyAlignment="1">
      <alignment horizontal="center" vertical="top"/>
    </xf>
    <xf numFmtId="165" fontId="11" fillId="0" borderId="1" xfId="0" applyNumberFormat="1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horizontal="right" vertical="top"/>
    </xf>
    <xf numFmtId="0" fontId="54" fillId="26" borderId="0" xfId="0" applyFont="1" applyFill="1" applyBorder="1"/>
    <xf numFmtId="165" fontId="11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 indent="1"/>
    </xf>
    <xf numFmtId="164" fontId="5" fillId="0" borderId="1" xfId="0" applyNumberFormat="1" applyFont="1" applyFill="1" applyBorder="1" applyAlignment="1">
      <alignment horizontal="center" vertical="top" wrapText="1"/>
    </xf>
    <xf numFmtId="0" fontId="55" fillId="26" borderId="0" xfId="0" applyFont="1" applyFill="1" applyBorder="1"/>
    <xf numFmtId="0" fontId="58" fillId="0" borderId="57" xfId="0" applyFont="1" applyFill="1" applyBorder="1" applyAlignment="1">
      <alignment horizontal="left" vertical="top" wrapText="1" indent="1"/>
    </xf>
    <xf numFmtId="165" fontId="53" fillId="0" borderId="56" xfId="81" applyNumberFormat="1" applyFont="1" applyFill="1" applyBorder="1" applyAlignment="1">
      <alignment horizontal="left" vertical="top" wrapText="1"/>
    </xf>
    <xf numFmtId="164" fontId="11" fillId="2" borderId="1" xfId="0" applyNumberFormat="1" applyFont="1" applyBorder="1" applyAlignment="1">
      <alignment horizontal="left" vertical="top" wrapText="1"/>
    </xf>
    <xf numFmtId="164" fontId="53" fillId="0" borderId="56" xfId="81" applyNumberFormat="1" applyFont="1" applyFill="1" applyBorder="1" applyAlignment="1">
      <alignment horizontal="center" vertical="top" wrapText="1"/>
    </xf>
    <xf numFmtId="0" fontId="11" fillId="2" borderId="1" xfId="0" applyFont="1" applyBorder="1" applyAlignment="1">
      <alignment horizontal="center" vertical="top" wrapText="1"/>
    </xf>
    <xf numFmtId="1" fontId="11" fillId="2" borderId="1" xfId="0" applyNumberFormat="1" applyFont="1" applyBorder="1" applyAlignment="1">
      <alignment horizontal="right" vertical="top" wrapText="1"/>
    </xf>
    <xf numFmtId="0" fontId="53" fillId="0" borderId="56" xfId="81" applyFont="1" applyFill="1" applyBorder="1" applyAlignment="1">
      <alignment vertical="center"/>
    </xf>
    <xf numFmtId="166" fontId="53" fillId="0" borderId="56" xfId="81" applyNumberFormat="1" applyFont="1" applyFill="1" applyBorder="1" applyAlignment="1">
      <alignment vertical="top"/>
    </xf>
    <xf numFmtId="165" fontId="11" fillId="2" borderId="1" xfId="0" applyNumberFormat="1" applyFont="1" applyBorder="1" applyAlignment="1">
      <alignment horizontal="center" vertical="top" wrapText="1"/>
    </xf>
    <xf numFmtId="1" fontId="4" fillId="2" borderId="63" xfId="0" applyNumberFormat="1" applyFont="1" applyBorder="1" applyAlignment="1">
      <alignment horizontal="left" vertical="center" wrapText="1"/>
    </xf>
    <xf numFmtId="0" fontId="0" fillId="2" borderId="64" xfId="0" applyNumberFormat="1" applyBorder="1" applyAlignment="1">
      <alignment vertical="center" wrapText="1"/>
    </xf>
    <xf numFmtId="0" fontId="0" fillId="2" borderId="65" xfId="0" applyNumberFormat="1" applyBorder="1" applyAlignment="1">
      <alignment vertical="center" wrapText="1"/>
    </xf>
    <xf numFmtId="0" fontId="10" fillId="2" borderId="34" xfId="0" applyNumberFormat="1" applyFont="1" applyBorder="1" applyAlignment="1">
      <alignment vertical="top"/>
    </xf>
    <xf numFmtId="0" fontId="0" fillId="2" borderId="37" xfId="0" applyNumberFormat="1" applyBorder="1" applyAlignment="1"/>
    <xf numFmtId="0" fontId="0" fillId="2" borderId="38" xfId="0" applyNumberFormat="1" applyBorder="1" applyAlignment="1"/>
    <xf numFmtId="1" fontId="8" fillId="2" borderId="20" xfId="0" applyNumberFormat="1" applyFont="1" applyBorder="1" applyAlignment="1">
      <alignment horizontal="left" vertical="center" wrapText="1"/>
    </xf>
    <xf numFmtId="0" fontId="0" fillId="2" borderId="0" xfId="0" applyNumberFormat="1" applyAlignment="1">
      <alignment vertical="center" wrapText="1"/>
    </xf>
    <xf numFmtId="0" fontId="0" fillId="2" borderId="44" xfId="0" applyNumberFormat="1" applyBorder="1" applyAlignment="1">
      <alignment vertical="center" wrapText="1"/>
    </xf>
    <xf numFmtId="1" fontId="8" fillId="2" borderId="39" xfId="0" applyNumberFormat="1" applyFont="1" applyBorder="1" applyAlignment="1">
      <alignment horizontal="left" vertical="center" wrapText="1"/>
    </xf>
    <xf numFmtId="0" fontId="0" fillId="2" borderId="40" xfId="0" applyNumberFormat="1" applyBorder="1" applyAlignment="1">
      <alignment vertical="center" wrapText="1"/>
    </xf>
    <xf numFmtId="0" fontId="0" fillId="2" borderId="41" xfId="0" applyNumberFormat="1" applyBorder="1" applyAlignment="1">
      <alignment vertical="center" wrapText="1"/>
    </xf>
    <xf numFmtId="0" fontId="10" fillId="2" borderId="34" xfId="0" applyNumberFormat="1" applyFont="1" applyBorder="1" applyAlignment="1">
      <alignment vertical="top" wrapText="1"/>
    </xf>
    <xf numFmtId="0" fontId="0" fillId="2" borderId="37" xfId="0" applyNumberFormat="1" applyBorder="1" applyAlignment="1">
      <alignment wrapText="1"/>
    </xf>
    <xf numFmtId="0" fontId="0" fillId="2" borderId="38" xfId="0" applyNumberFormat="1" applyBorder="1" applyAlignment="1">
      <alignment wrapText="1"/>
    </xf>
    <xf numFmtId="1" fontId="8" fillId="2" borderId="59" xfId="0" applyNumberFormat="1" applyFont="1" applyBorder="1" applyAlignment="1">
      <alignment horizontal="left" vertical="center" wrapText="1"/>
    </xf>
    <xf numFmtId="0" fontId="0" fillId="2" borderId="57" xfId="0" applyNumberFormat="1" applyBorder="1" applyAlignment="1">
      <alignment vertical="center" wrapText="1"/>
    </xf>
    <xf numFmtId="0" fontId="0" fillId="2" borderId="61" xfId="0" applyNumberFormat="1" applyBorder="1" applyAlignment="1">
      <alignment vertical="center" wrapText="1"/>
    </xf>
    <xf numFmtId="1" fontId="8" fillId="2" borderId="20" xfId="81" applyNumberFormat="1" applyFont="1" applyBorder="1" applyAlignment="1">
      <alignment horizontal="left" vertical="center" wrapText="1"/>
    </xf>
    <xf numFmtId="0" fontId="11" fillId="2" borderId="0" xfId="81" applyNumberFormat="1" applyBorder="1" applyAlignment="1">
      <alignment vertical="center" wrapText="1"/>
    </xf>
    <xf numFmtId="0" fontId="11" fillId="2" borderId="44" xfId="81" applyNumberFormat="1" applyBorder="1" applyAlignment="1">
      <alignment vertical="center" wrapText="1"/>
    </xf>
    <xf numFmtId="1" fontId="8" fillId="2" borderId="39" xfId="81" applyNumberFormat="1" applyFont="1" applyBorder="1" applyAlignment="1">
      <alignment horizontal="left" vertical="center" wrapText="1"/>
    </xf>
    <xf numFmtId="0" fontId="11" fillId="2" borderId="40" xfId="81" applyNumberFormat="1" applyBorder="1" applyAlignment="1">
      <alignment vertical="center" wrapText="1"/>
    </xf>
    <xf numFmtId="0" fontId="11" fillId="2" borderId="41" xfId="81" applyNumberFormat="1" applyBorder="1" applyAlignment="1">
      <alignment vertical="center" wrapText="1"/>
    </xf>
    <xf numFmtId="0" fontId="10" fillId="2" borderId="49" xfId="0" applyNumberFormat="1" applyFont="1" applyBorder="1" applyAlignment="1">
      <alignment vertical="center"/>
    </xf>
    <xf numFmtId="0" fontId="0" fillId="2" borderId="50" xfId="0" applyNumberFormat="1" applyBorder="1" applyAlignment="1">
      <alignment vertical="center"/>
    </xf>
    <xf numFmtId="0" fontId="10" fillId="2" borderId="67" xfId="0" applyNumberFormat="1" applyFont="1" applyBorder="1" applyAlignment="1">
      <alignment vertical="center" wrapText="1"/>
    </xf>
    <xf numFmtId="0" fontId="0" fillId="2" borderId="68" xfId="0" applyNumberFormat="1" applyBorder="1" applyAlignment="1">
      <alignment vertical="center" wrapText="1"/>
    </xf>
    <xf numFmtId="0" fontId="0" fillId="2" borderId="69" xfId="0" applyNumberFormat="1" applyBorder="1" applyAlignment="1">
      <alignment vertical="center" wrapText="1"/>
    </xf>
    <xf numFmtId="1" fontId="4" fillId="2" borderId="74" xfId="0" applyNumberFormat="1" applyFont="1" applyBorder="1" applyAlignment="1">
      <alignment horizontal="left" vertical="center" wrapText="1"/>
    </xf>
    <xf numFmtId="0" fontId="0" fillId="2" borderId="75" xfId="0" applyNumberFormat="1" applyBorder="1" applyAlignment="1">
      <alignment vertical="center" wrapText="1"/>
    </xf>
    <xf numFmtId="0" fontId="0" fillId="2" borderId="76" xfId="0" applyNumberFormat="1" applyBorder="1" applyAlignment="1">
      <alignment vertical="center" wrapText="1"/>
    </xf>
    <xf numFmtId="1" fontId="4" fillId="2" borderId="45" xfId="0" applyNumberFormat="1" applyFont="1" applyBorder="1" applyAlignment="1">
      <alignment horizontal="left" vertical="center" wrapText="1"/>
    </xf>
    <xf numFmtId="0" fontId="0" fillId="2" borderId="46" xfId="0" applyNumberFormat="1" applyBorder="1" applyAlignment="1">
      <alignment vertical="center" wrapText="1"/>
    </xf>
    <xf numFmtId="0" fontId="0" fillId="2" borderId="47" xfId="0" applyNumberFormat="1" applyBorder="1" applyAlignment="1">
      <alignment vertical="center" wrapText="1"/>
    </xf>
    <xf numFmtId="0" fontId="0" fillId="2" borderId="42" xfId="0" applyNumberFormat="1" applyBorder="1" applyAlignment="1"/>
    <xf numFmtId="0" fontId="0" fillId="2" borderId="43" xfId="0" applyNumberFormat="1" applyBorder="1" applyAlignment="1"/>
    <xf numFmtId="7" fontId="0" fillId="2" borderId="36" xfId="0" applyNumberFormat="1" applyBorder="1" applyAlignment="1">
      <alignment horizontal="center"/>
    </xf>
    <xf numFmtId="0" fontId="0" fillId="2" borderId="48" xfId="0" applyNumberFormat="1" applyBorder="1" applyAlignment="1"/>
  </cellXfs>
  <cellStyles count="11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 4" xfId="112" xr:uid="{B3AFB244-3502-4FF4-996E-913F9D579F12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51" xfId="111" xr:uid="{9DC6BFB5-627E-42AC-89FA-FF566E8EA348}"/>
    <cellStyle name="Normal 6" xfId="109" xr:uid="{32ED41A7-4BE9-4537-A6BD-D6D147DDDBB3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Percent" xfId="110" builtinId="5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7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2A9BA-34DC-4733-A187-EBD2A93FCE39}">
  <sheetPr>
    <tabColor theme="0"/>
    <pageSetUpPr autoPageBreaks="0"/>
  </sheetPr>
  <dimension ref="A1:J163"/>
  <sheetViews>
    <sheetView tabSelected="1" view="pageBreakPreview" topLeftCell="B1" zoomScale="60" zoomScaleNormal="70" workbookViewId="0">
      <selection activeCell="G9" sqref="G9"/>
    </sheetView>
  </sheetViews>
  <sheetFormatPr defaultColWidth="10.5546875" defaultRowHeight="15" x14ac:dyDescent="0.2"/>
  <cols>
    <col min="1" max="1" width="10.21875" style="17" hidden="1" customWidth="1"/>
    <col min="2" max="2" width="8.77734375" style="10" customWidth="1"/>
    <col min="3" max="3" width="36.77734375" customWidth="1"/>
    <col min="4" max="4" width="12.77734375" style="20" customWidth="1"/>
    <col min="5" max="5" width="6.77734375" customWidth="1"/>
    <col min="6" max="6" width="11.77734375" customWidth="1"/>
    <col min="7" max="7" width="11.77734375" style="17" customWidth="1"/>
    <col min="8" max="8" width="13" style="17" bestFit="1" customWidth="1"/>
  </cols>
  <sheetData>
    <row r="1" spans="1:8" ht="15.75" x14ac:dyDescent="0.2">
      <c r="A1" s="28"/>
      <c r="B1" s="26" t="s">
        <v>366</v>
      </c>
      <c r="C1" s="27"/>
      <c r="D1" s="27"/>
      <c r="E1" s="27"/>
      <c r="F1" s="27"/>
      <c r="G1" s="28"/>
      <c r="H1" s="27"/>
    </row>
    <row r="2" spans="1:8" x14ac:dyDescent="0.2">
      <c r="A2" s="25"/>
      <c r="B2" s="85" t="s">
        <v>359</v>
      </c>
      <c r="C2" s="1"/>
      <c r="D2" s="1"/>
      <c r="E2" s="1"/>
      <c r="F2" s="1"/>
      <c r="G2" s="25"/>
      <c r="H2" s="1"/>
    </row>
    <row r="3" spans="1:8" x14ac:dyDescent="0.2">
      <c r="A3" s="13"/>
      <c r="B3" s="10" t="s">
        <v>0</v>
      </c>
      <c r="C3" s="30"/>
      <c r="D3" s="30"/>
      <c r="E3" s="30"/>
      <c r="F3" s="30"/>
      <c r="G3" s="43"/>
      <c r="H3" s="44"/>
    </row>
    <row r="4" spans="1:8" x14ac:dyDescent="0.2">
      <c r="A4" s="55" t="s">
        <v>21</v>
      </c>
      <c r="B4" s="11" t="s">
        <v>2</v>
      </c>
      <c r="C4" s="3" t="s">
        <v>3</v>
      </c>
      <c r="D4" s="2" t="s">
        <v>4</v>
      </c>
      <c r="E4" s="4" t="s">
        <v>5</v>
      </c>
      <c r="F4" s="4" t="s">
        <v>6</v>
      </c>
      <c r="G4" s="14" t="s">
        <v>7</v>
      </c>
      <c r="H4" s="2" t="s">
        <v>8</v>
      </c>
    </row>
    <row r="5" spans="1:8" ht="15.75" thickBot="1" x14ac:dyDescent="0.25">
      <c r="A5" s="19"/>
      <c r="B5" s="37"/>
      <c r="C5" s="38"/>
      <c r="D5" s="39" t="s">
        <v>9</v>
      </c>
      <c r="E5" s="40"/>
      <c r="F5" s="41" t="s">
        <v>10</v>
      </c>
      <c r="G5" s="42"/>
      <c r="H5" s="49"/>
    </row>
    <row r="6" spans="1:8" ht="30" customHeight="1" thickTop="1" x14ac:dyDescent="0.2">
      <c r="A6" s="15"/>
      <c r="B6" s="195" t="s">
        <v>24</v>
      </c>
      <c r="C6" s="196"/>
      <c r="D6" s="196"/>
      <c r="E6" s="196"/>
      <c r="F6" s="197"/>
      <c r="G6" s="45"/>
      <c r="H6" s="86"/>
    </row>
    <row r="7" spans="1:8" s="35" customFormat="1" ht="30" customHeight="1" x14ac:dyDescent="0.2">
      <c r="A7" s="33"/>
      <c r="B7" s="32" t="s">
        <v>11</v>
      </c>
      <c r="C7" s="198" t="s">
        <v>324</v>
      </c>
      <c r="D7" s="199"/>
      <c r="E7" s="199"/>
      <c r="F7" s="200"/>
      <c r="G7" s="34"/>
      <c r="H7" s="34"/>
    </row>
    <row r="8" spans="1:8" ht="36" customHeight="1" x14ac:dyDescent="0.2">
      <c r="A8" s="15"/>
      <c r="B8" s="137"/>
      <c r="C8" s="150" t="s">
        <v>16</v>
      </c>
      <c r="D8" s="123"/>
      <c r="E8" s="151" t="s">
        <v>1</v>
      </c>
      <c r="F8" s="151"/>
      <c r="G8" s="126"/>
      <c r="H8" s="126"/>
    </row>
    <row r="9" spans="1:8" s="79" customFormat="1" ht="30" customHeight="1" x14ac:dyDescent="0.2">
      <c r="A9" s="80" t="s">
        <v>74</v>
      </c>
      <c r="B9" s="94" t="s">
        <v>146</v>
      </c>
      <c r="C9" s="95" t="s">
        <v>75</v>
      </c>
      <c r="D9" s="96" t="s">
        <v>259</v>
      </c>
      <c r="E9" s="97" t="s">
        <v>26</v>
      </c>
      <c r="F9" s="98">
        <v>10</v>
      </c>
      <c r="G9" s="99"/>
      <c r="H9" s="100">
        <f>ROUND(G9*F9,2)</f>
        <v>0</v>
      </c>
    </row>
    <row r="10" spans="1:8" s="79" customFormat="1" ht="30" customHeight="1" x14ac:dyDescent="0.2">
      <c r="A10" s="78" t="s">
        <v>76</v>
      </c>
      <c r="B10" s="94" t="s">
        <v>27</v>
      </c>
      <c r="C10" s="95" t="s">
        <v>77</v>
      </c>
      <c r="D10" s="96" t="s">
        <v>259</v>
      </c>
      <c r="E10" s="97" t="s">
        <v>28</v>
      </c>
      <c r="F10" s="98">
        <v>1500</v>
      </c>
      <c r="G10" s="101"/>
      <c r="H10" s="100">
        <f t="shared" ref="H10:H58" si="0">ROUND(G10*F10,2)</f>
        <v>0</v>
      </c>
    </row>
    <row r="11" spans="1:8" s="79" customFormat="1" ht="32.450000000000003" customHeight="1" x14ac:dyDescent="0.2">
      <c r="A11" s="78" t="s">
        <v>78</v>
      </c>
      <c r="B11" s="94" t="s">
        <v>79</v>
      </c>
      <c r="C11" s="95" t="s">
        <v>260</v>
      </c>
      <c r="D11" s="96" t="s">
        <v>259</v>
      </c>
      <c r="E11" s="97"/>
      <c r="F11" s="98"/>
      <c r="G11" s="102"/>
      <c r="H11" s="100"/>
    </row>
    <row r="12" spans="1:8" s="79" customFormat="1" ht="30" customHeight="1" x14ac:dyDescent="0.2">
      <c r="A12" s="78" t="s">
        <v>261</v>
      </c>
      <c r="B12" s="103" t="s">
        <v>29</v>
      </c>
      <c r="C12" s="104" t="s">
        <v>262</v>
      </c>
      <c r="D12" s="105" t="s">
        <v>1</v>
      </c>
      <c r="E12" s="97" t="s">
        <v>30</v>
      </c>
      <c r="F12" s="98">
        <v>25</v>
      </c>
      <c r="G12" s="101"/>
      <c r="H12" s="100">
        <f t="shared" si="0"/>
        <v>0</v>
      </c>
    </row>
    <row r="13" spans="1:8" s="79" customFormat="1" ht="38.450000000000003" customHeight="1" x14ac:dyDescent="0.2">
      <c r="A13" s="78" t="s">
        <v>31</v>
      </c>
      <c r="B13" s="94" t="s">
        <v>80</v>
      </c>
      <c r="C13" s="95" t="s">
        <v>32</v>
      </c>
      <c r="D13" s="96" t="s">
        <v>259</v>
      </c>
      <c r="E13" s="97"/>
      <c r="F13" s="98"/>
      <c r="G13" s="102"/>
      <c r="H13" s="100"/>
    </row>
    <row r="14" spans="1:8" s="79" customFormat="1" ht="36" customHeight="1" x14ac:dyDescent="0.2">
      <c r="A14" s="78" t="s">
        <v>263</v>
      </c>
      <c r="B14" s="103" t="s">
        <v>29</v>
      </c>
      <c r="C14" s="104" t="s">
        <v>264</v>
      </c>
      <c r="D14" s="105" t="s">
        <v>1</v>
      </c>
      <c r="E14" s="97" t="s">
        <v>26</v>
      </c>
      <c r="F14" s="98">
        <v>15</v>
      </c>
      <c r="G14" s="101"/>
      <c r="H14" s="100">
        <f t="shared" si="0"/>
        <v>0</v>
      </c>
    </row>
    <row r="15" spans="1:8" s="79" customFormat="1" ht="30" customHeight="1" x14ac:dyDescent="0.2">
      <c r="A15" s="87" t="s">
        <v>33</v>
      </c>
      <c r="B15" s="94" t="s">
        <v>81</v>
      </c>
      <c r="C15" s="95" t="s">
        <v>34</v>
      </c>
      <c r="D15" s="105" t="s">
        <v>259</v>
      </c>
      <c r="E15" s="97" t="s">
        <v>28</v>
      </c>
      <c r="F15" s="98">
        <v>1650</v>
      </c>
      <c r="G15" s="99"/>
      <c r="H15" s="100">
        <f t="shared" si="0"/>
        <v>0</v>
      </c>
    </row>
    <row r="16" spans="1:8" s="79" customFormat="1" ht="30" customHeight="1" x14ac:dyDescent="0.2">
      <c r="A16" s="87" t="s">
        <v>265</v>
      </c>
      <c r="B16" s="94" t="s">
        <v>83</v>
      </c>
      <c r="C16" s="95" t="s">
        <v>266</v>
      </c>
      <c r="D16" s="105" t="s">
        <v>259</v>
      </c>
      <c r="E16" s="97" t="s">
        <v>26</v>
      </c>
      <c r="F16" s="98">
        <v>300</v>
      </c>
      <c r="G16" s="99"/>
      <c r="H16" s="100">
        <f t="shared" si="0"/>
        <v>0</v>
      </c>
    </row>
    <row r="17" spans="1:10" s="79" customFormat="1" ht="38.450000000000003" customHeight="1" x14ac:dyDescent="0.2">
      <c r="A17" s="78" t="s">
        <v>82</v>
      </c>
      <c r="B17" s="94" t="s">
        <v>84</v>
      </c>
      <c r="C17" s="95" t="s">
        <v>267</v>
      </c>
      <c r="D17" s="96" t="s">
        <v>268</v>
      </c>
      <c r="E17" s="97"/>
      <c r="F17" s="98"/>
      <c r="G17" s="102"/>
      <c r="H17" s="100"/>
    </row>
    <row r="18" spans="1:10" s="79" customFormat="1" ht="30" customHeight="1" x14ac:dyDescent="0.2">
      <c r="A18" s="78" t="s">
        <v>349</v>
      </c>
      <c r="B18" s="103" t="s">
        <v>29</v>
      </c>
      <c r="C18" s="95" t="s">
        <v>350</v>
      </c>
      <c r="D18" s="105" t="s">
        <v>1</v>
      </c>
      <c r="E18" s="97" t="s">
        <v>28</v>
      </c>
      <c r="F18" s="98">
        <v>30</v>
      </c>
      <c r="G18" s="101"/>
      <c r="H18" s="100">
        <f t="shared" si="0"/>
        <v>0</v>
      </c>
    </row>
    <row r="19" spans="1:10" s="79" customFormat="1" ht="36.6" customHeight="1" x14ac:dyDescent="0.2">
      <c r="A19" s="78" t="s">
        <v>269</v>
      </c>
      <c r="B19" s="94" t="s">
        <v>86</v>
      </c>
      <c r="C19" s="95" t="s">
        <v>85</v>
      </c>
      <c r="D19" s="105" t="s">
        <v>270</v>
      </c>
      <c r="E19" s="97"/>
      <c r="F19" s="98"/>
      <c r="G19" s="102"/>
      <c r="H19" s="100"/>
    </row>
    <row r="20" spans="1:10" s="79" customFormat="1" ht="30" customHeight="1" x14ac:dyDescent="0.2">
      <c r="A20" s="78" t="s">
        <v>271</v>
      </c>
      <c r="B20" s="103" t="s">
        <v>29</v>
      </c>
      <c r="C20" s="104" t="s">
        <v>272</v>
      </c>
      <c r="D20" s="105" t="s">
        <v>1</v>
      </c>
      <c r="E20" s="97" t="s">
        <v>28</v>
      </c>
      <c r="F20" s="98">
        <v>30</v>
      </c>
      <c r="G20" s="101"/>
      <c r="H20" s="100">
        <f t="shared" si="0"/>
        <v>0</v>
      </c>
    </row>
    <row r="21" spans="1:10" ht="36" customHeight="1" x14ac:dyDescent="0.2">
      <c r="A21" s="15"/>
      <c r="B21" s="12"/>
      <c r="C21" s="29" t="s">
        <v>253</v>
      </c>
      <c r="D21" s="8"/>
      <c r="E21" s="6"/>
      <c r="F21" s="93"/>
      <c r="G21" s="102"/>
      <c r="H21" s="100"/>
    </row>
    <row r="22" spans="1:10" s="79" customFormat="1" ht="30" customHeight="1" x14ac:dyDescent="0.2">
      <c r="A22" s="81" t="s">
        <v>60</v>
      </c>
      <c r="B22" s="94" t="s">
        <v>87</v>
      </c>
      <c r="C22" s="95" t="s">
        <v>61</v>
      </c>
      <c r="D22" s="96" t="s">
        <v>259</v>
      </c>
      <c r="E22" s="97"/>
      <c r="F22" s="98"/>
      <c r="G22" s="102"/>
      <c r="H22" s="100"/>
    </row>
    <row r="23" spans="1:10" s="79" customFormat="1" ht="30" customHeight="1" x14ac:dyDescent="0.2">
      <c r="A23" s="83" t="s">
        <v>62</v>
      </c>
      <c r="B23" s="103" t="s">
        <v>29</v>
      </c>
      <c r="C23" s="104" t="s">
        <v>63</v>
      </c>
      <c r="D23" s="105" t="s">
        <v>1</v>
      </c>
      <c r="E23" s="97" t="s">
        <v>28</v>
      </c>
      <c r="F23" s="98">
        <v>5</v>
      </c>
      <c r="G23" s="99"/>
      <c r="H23" s="100">
        <f t="shared" si="0"/>
        <v>0</v>
      </c>
    </row>
    <row r="24" spans="1:10" s="79" customFormat="1" ht="30" customHeight="1" x14ac:dyDescent="0.2">
      <c r="A24" s="83" t="s">
        <v>147</v>
      </c>
      <c r="B24" s="103" t="s">
        <v>36</v>
      </c>
      <c r="C24" s="104" t="s">
        <v>148</v>
      </c>
      <c r="D24" s="105" t="s">
        <v>1</v>
      </c>
      <c r="E24" s="97" t="s">
        <v>28</v>
      </c>
      <c r="F24" s="98">
        <v>5</v>
      </c>
      <c r="G24" s="99"/>
      <c r="H24" s="100">
        <f t="shared" si="0"/>
        <v>0</v>
      </c>
    </row>
    <row r="25" spans="1:10" s="79" customFormat="1" ht="36" customHeight="1" x14ac:dyDescent="0.2">
      <c r="A25" s="172" t="s">
        <v>273</v>
      </c>
      <c r="B25" s="173" t="s">
        <v>88</v>
      </c>
      <c r="C25" s="179" t="s">
        <v>274</v>
      </c>
      <c r="D25" s="181" t="s">
        <v>367</v>
      </c>
      <c r="E25" s="175"/>
      <c r="F25" s="176"/>
      <c r="G25" s="102"/>
      <c r="H25" s="100"/>
      <c r="J25" s="177"/>
    </row>
    <row r="26" spans="1:10" s="79" customFormat="1" ht="43.9" customHeight="1" x14ac:dyDescent="0.2">
      <c r="A26" s="172" t="s">
        <v>275</v>
      </c>
      <c r="B26" s="178" t="s">
        <v>29</v>
      </c>
      <c r="C26" s="183" t="s">
        <v>368</v>
      </c>
      <c r="D26" s="105" t="s">
        <v>1</v>
      </c>
      <c r="E26" s="97" t="s">
        <v>28</v>
      </c>
      <c r="F26" s="98">
        <v>930</v>
      </c>
      <c r="G26" s="101"/>
      <c r="H26" s="100">
        <f>ROUND(G26*F26,2)</f>
        <v>0</v>
      </c>
      <c r="J26" s="177"/>
    </row>
    <row r="27" spans="1:10" s="79" customFormat="1" ht="36" customHeight="1" x14ac:dyDescent="0.2">
      <c r="A27" s="172" t="s">
        <v>276</v>
      </c>
      <c r="B27" s="94" t="s">
        <v>89</v>
      </c>
      <c r="C27" s="179" t="s">
        <v>277</v>
      </c>
      <c r="D27" s="181" t="s">
        <v>367</v>
      </c>
      <c r="E27" s="175"/>
      <c r="F27" s="176"/>
      <c r="G27" s="102"/>
      <c r="H27" s="100"/>
    </row>
    <row r="28" spans="1:10" s="79" customFormat="1" ht="43.9" customHeight="1" x14ac:dyDescent="0.2">
      <c r="A28" s="172" t="s">
        <v>278</v>
      </c>
      <c r="B28" s="103" t="s">
        <v>29</v>
      </c>
      <c r="C28" s="183" t="s">
        <v>369</v>
      </c>
      <c r="D28" s="105" t="s">
        <v>1</v>
      </c>
      <c r="E28" s="97" t="s">
        <v>28</v>
      </c>
      <c r="F28" s="98">
        <v>50</v>
      </c>
      <c r="G28" s="101"/>
      <c r="H28" s="100">
        <f t="shared" ref="H28:H31" si="1">ROUND(G28*F28,2)</f>
        <v>0</v>
      </c>
    </row>
    <row r="29" spans="1:10" s="79" customFormat="1" ht="43.9" customHeight="1" x14ac:dyDescent="0.2">
      <c r="A29" s="172" t="s">
        <v>279</v>
      </c>
      <c r="B29" s="103" t="s">
        <v>36</v>
      </c>
      <c r="C29" s="183" t="s">
        <v>370</v>
      </c>
      <c r="D29" s="105" t="s">
        <v>1</v>
      </c>
      <c r="E29" s="97" t="s">
        <v>28</v>
      </c>
      <c r="F29" s="98">
        <v>700</v>
      </c>
      <c r="G29" s="101"/>
      <c r="H29" s="100">
        <f t="shared" si="1"/>
        <v>0</v>
      </c>
    </row>
    <row r="30" spans="1:10" s="79" customFormat="1" ht="43.9" customHeight="1" x14ac:dyDescent="0.2">
      <c r="A30" s="172" t="s">
        <v>280</v>
      </c>
      <c r="B30" s="103" t="s">
        <v>48</v>
      </c>
      <c r="C30" s="183" t="s">
        <v>371</v>
      </c>
      <c r="D30" s="105" t="s">
        <v>1</v>
      </c>
      <c r="E30" s="97" t="s">
        <v>28</v>
      </c>
      <c r="F30" s="98">
        <v>100</v>
      </c>
      <c r="G30" s="101"/>
      <c r="H30" s="100">
        <f t="shared" si="1"/>
        <v>0</v>
      </c>
    </row>
    <row r="31" spans="1:10" s="79" customFormat="1" ht="43.9" customHeight="1" x14ac:dyDescent="0.2">
      <c r="A31" s="172" t="s">
        <v>281</v>
      </c>
      <c r="B31" s="103" t="s">
        <v>56</v>
      </c>
      <c r="C31" s="183" t="s">
        <v>372</v>
      </c>
      <c r="D31" s="105" t="s">
        <v>1</v>
      </c>
      <c r="E31" s="97" t="s">
        <v>28</v>
      </c>
      <c r="F31" s="98">
        <v>150</v>
      </c>
      <c r="G31" s="101"/>
      <c r="H31" s="100">
        <f t="shared" si="1"/>
        <v>0</v>
      </c>
    </row>
    <row r="32" spans="1:10" s="79" customFormat="1" ht="36" customHeight="1" x14ac:dyDescent="0.2">
      <c r="A32" s="172" t="s">
        <v>282</v>
      </c>
      <c r="B32" s="94" t="s">
        <v>96</v>
      </c>
      <c r="C32" s="179" t="s">
        <v>396</v>
      </c>
      <c r="D32" s="181" t="s">
        <v>367</v>
      </c>
      <c r="E32" s="175"/>
      <c r="F32" s="176"/>
      <c r="G32" s="102"/>
      <c r="H32" s="100"/>
    </row>
    <row r="33" spans="1:8" s="79" customFormat="1" ht="43.9" customHeight="1" x14ac:dyDescent="0.2">
      <c r="A33" s="172" t="s">
        <v>283</v>
      </c>
      <c r="B33" s="103" t="s">
        <v>29</v>
      </c>
      <c r="C33" s="183" t="s">
        <v>392</v>
      </c>
      <c r="D33" s="105" t="s">
        <v>1</v>
      </c>
      <c r="E33" s="97" t="s">
        <v>28</v>
      </c>
      <c r="F33" s="98">
        <v>200</v>
      </c>
      <c r="G33" s="101"/>
      <c r="H33" s="100">
        <f>ROUND(G33*F33,2)</f>
        <v>0</v>
      </c>
    </row>
    <row r="34" spans="1:8" s="79" customFormat="1" ht="43.9" customHeight="1" x14ac:dyDescent="0.2">
      <c r="A34" s="172" t="s">
        <v>284</v>
      </c>
      <c r="B34" s="103" t="s">
        <v>36</v>
      </c>
      <c r="C34" s="183" t="s">
        <v>393</v>
      </c>
      <c r="D34" s="105" t="s">
        <v>1</v>
      </c>
      <c r="E34" s="97" t="s">
        <v>28</v>
      </c>
      <c r="F34" s="98">
        <v>80</v>
      </c>
      <c r="G34" s="101"/>
      <c r="H34" s="100">
        <f>ROUND(G34*F34,2)</f>
        <v>0</v>
      </c>
    </row>
    <row r="35" spans="1:8" s="79" customFormat="1" ht="39" customHeight="1" x14ac:dyDescent="0.2">
      <c r="A35" s="172" t="s">
        <v>285</v>
      </c>
      <c r="B35" s="94" t="s">
        <v>100</v>
      </c>
      <c r="C35" s="179" t="s">
        <v>286</v>
      </c>
      <c r="D35" s="181" t="s">
        <v>367</v>
      </c>
      <c r="E35" s="175"/>
      <c r="F35" s="176"/>
      <c r="G35" s="102"/>
      <c r="H35" s="100"/>
    </row>
    <row r="36" spans="1:8" s="79" customFormat="1" ht="43.9" customHeight="1" x14ac:dyDescent="0.2">
      <c r="A36" s="172" t="s">
        <v>287</v>
      </c>
      <c r="B36" s="103" t="s">
        <v>29</v>
      </c>
      <c r="C36" s="183" t="s">
        <v>388</v>
      </c>
      <c r="D36" s="105" t="s">
        <v>1</v>
      </c>
      <c r="E36" s="97" t="s">
        <v>28</v>
      </c>
      <c r="F36" s="98">
        <v>5</v>
      </c>
      <c r="G36" s="101"/>
      <c r="H36" s="100">
        <f t="shared" ref="H36:H39" si="2">ROUND(G36*F36,2)</f>
        <v>0</v>
      </c>
    </row>
    <row r="37" spans="1:8" s="79" customFormat="1" ht="43.9" customHeight="1" x14ac:dyDescent="0.2">
      <c r="A37" s="172" t="s">
        <v>288</v>
      </c>
      <c r="B37" s="103" t="s">
        <v>36</v>
      </c>
      <c r="C37" s="183" t="s">
        <v>389</v>
      </c>
      <c r="D37" s="105" t="s">
        <v>1</v>
      </c>
      <c r="E37" s="97" t="s">
        <v>28</v>
      </c>
      <c r="F37" s="98">
        <v>5</v>
      </c>
      <c r="G37" s="101"/>
      <c r="H37" s="100">
        <f t="shared" si="2"/>
        <v>0</v>
      </c>
    </row>
    <row r="38" spans="1:8" s="79" customFormat="1" ht="43.9" customHeight="1" x14ac:dyDescent="0.2">
      <c r="A38" s="172" t="s">
        <v>289</v>
      </c>
      <c r="B38" s="103" t="s">
        <v>48</v>
      </c>
      <c r="C38" s="183" t="s">
        <v>390</v>
      </c>
      <c r="D38" s="105" t="s">
        <v>1</v>
      </c>
      <c r="E38" s="97" t="s">
        <v>28</v>
      </c>
      <c r="F38" s="98">
        <v>5</v>
      </c>
      <c r="G38" s="101"/>
      <c r="H38" s="100">
        <f t="shared" si="2"/>
        <v>0</v>
      </c>
    </row>
    <row r="39" spans="1:8" s="79" customFormat="1" ht="43.9" customHeight="1" x14ac:dyDescent="0.2">
      <c r="A39" s="172" t="s">
        <v>290</v>
      </c>
      <c r="B39" s="103" t="s">
        <v>56</v>
      </c>
      <c r="C39" s="183" t="s">
        <v>391</v>
      </c>
      <c r="D39" s="105" t="s">
        <v>1</v>
      </c>
      <c r="E39" s="97" t="s">
        <v>28</v>
      </c>
      <c r="F39" s="98">
        <v>5</v>
      </c>
      <c r="G39" s="101"/>
      <c r="H39" s="100">
        <f t="shared" si="2"/>
        <v>0</v>
      </c>
    </row>
    <row r="40" spans="1:8" s="79" customFormat="1" ht="30" customHeight="1" x14ac:dyDescent="0.2">
      <c r="A40" s="83"/>
      <c r="B40" s="94" t="s">
        <v>104</v>
      </c>
      <c r="C40" s="108" t="s">
        <v>347</v>
      </c>
      <c r="D40" s="105" t="s">
        <v>356</v>
      </c>
      <c r="E40" s="97" t="s">
        <v>28</v>
      </c>
      <c r="F40" s="98">
        <v>50</v>
      </c>
      <c r="G40" s="99"/>
      <c r="H40" s="100">
        <f t="shared" ref="H40" si="3">ROUND(G40*F40,2)</f>
        <v>0</v>
      </c>
    </row>
    <row r="41" spans="1:8" s="79" customFormat="1" ht="30" customHeight="1" x14ac:dyDescent="0.2">
      <c r="A41" s="83" t="s">
        <v>210</v>
      </c>
      <c r="B41" s="94" t="s">
        <v>106</v>
      </c>
      <c r="C41" s="108" t="s">
        <v>211</v>
      </c>
      <c r="D41" s="105" t="s">
        <v>355</v>
      </c>
      <c r="E41" s="97" t="s">
        <v>28</v>
      </c>
      <c r="F41" s="98">
        <v>320</v>
      </c>
      <c r="G41" s="99"/>
      <c r="H41" s="100">
        <f>ROUND(G41*F41,2)</f>
        <v>0</v>
      </c>
    </row>
    <row r="42" spans="1:8" s="79" customFormat="1" ht="30" customHeight="1" x14ac:dyDescent="0.2">
      <c r="A42" s="83" t="s">
        <v>212</v>
      </c>
      <c r="B42" s="94" t="s">
        <v>107</v>
      </c>
      <c r="C42" s="108" t="s">
        <v>213</v>
      </c>
      <c r="D42" s="105" t="s">
        <v>355</v>
      </c>
      <c r="E42" s="97" t="s">
        <v>28</v>
      </c>
      <c r="F42" s="98">
        <v>320</v>
      </c>
      <c r="G42" s="99"/>
      <c r="H42" s="100">
        <f t="shared" si="0"/>
        <v>0</v>
      </c>
    </row>
    <row r="43" spans="1:8" s="79" customFormat="1" ht="30" customHeight="1" x14ac:dyDescent="0.2">
      <c r="A43" s="83" t="s">
        <v>37</v>
      </c>
      <c r="B43" s="94" t="s">
        <v>108</v>
      </c>
      <c r="C43" s="95" t="s">
        <v>38</v>
      </c>
      <c r="D43" s="105" t="s">
        <v>149</v>
      </c>
      <c r="E43" s="97"/>
      <c r="F43" s="98"/>
      <c r="G43" s="102"/>
      <c r="H43" s="100"/>
    </row>
    <row r="44" spans="1:8" s="79" customFormat="1" ht="30" customHeight="1" x14ac:dyDescent="0.2">
      <c r="A44" s="83" t="s">
        <v>39</v>
      </c>
      <c r="B44" s="109" t="s">
        <v>29</v>
      </c>
      <c r="C44" s="104" t="s">
        <v>40</v>
      </c>
      <c r="D44" s="105" t="s">
        <v>1</v>
      </c>
      <c r="E44" s="97" t="s">
        <v>35</v>
      </c>
      <c r="F44" s="98">
        <v>250</v>
      </c>
      <c r="G44" s="99"/>
      <c r="H44" s="100">
        <f t="shared" si="0"/>
        <v>0</v>
      </c>
    </row>
    <row r="45" spans="1:8" s="79" customFormat="1" ht="30" customHeight="1" x14ac:dyDescent="0.2">
      <c r="A45" s="83" t="s">
        <v>150</v>
      </c>
      <c r="B45" s="103" t="s">
        <v>36</v>
      </c>
      <c r="C45" s="104" t="s">
        <v>151</v>
      </c>
      <c r="D45" s="105" t="s">
        <v>1</v>
      </c>
      <c r="E45" s="97" t="s">
        <v>35</v>
      </c>
      <c r="F45" s="98">
        <v>60</v>
      </c>
      <c r="G45" s="99"/>
      <c r="H45" s="100">
        <f t="shared" si="0"/>
        <v>0</v>
      </c>
    </row>
    <row r="46" spans="1:8" s="79" customFormat="1" ht="30" customHeight="1" x14ac:dyDescent="0.2">
      <c r="A46" s="83" t="s">
        <v>41</v>
      </c>
      <c r="B46" s="94" t="s">
        <v>110</v>
      </c>
      <c r="C46" s="95" t="s">
        <v>42</v>
      </c>
      <c r="D46" s="105" t="s">
        <v>149</v>
      </c>
      <c r="E46" s="97"/>
      <c r="F46" s="98"/>
      <c r="G46" s="102"/>
      <c r="H46" s="100"/>
    </row>
    <row r="47" spans="1:8" s="79" customFormat="1" ht="30" customHeight="1" x14ac:dyDescent="0.2">
      <c r="A47" s="88" t="s">
        <v>152</v>
      </c>
      <c r="B47" s="109" t="s">
        <v>29</v>
      </c>
      <c r="C47" s="110" t="s">
        <v>153</v>
      </c>
      <c r="D47" s="109" t="s">
        <v>1</v>
      </c>
      <c r="E47" s="109" t="s">
        <v>35</v>
      </c>
      <c r="F47" s="98">
        <v>10</v>
      </c>
      <c r="G47" s="99"/>
      <c r="H47" s="100">
        <f t="shared" si="0"/>
        <v>0</v>
      </c>
    </row>
    <row r="48" spans="1:8" s="79" customFormat="1" ht="30" customHeight="1" x14ac:dyDescent="0.2">
      <c r="A48" s="83" t="s">
        <v>43</v>
      </c>
      <c r="B48" s="103" t="s">
        <v>36</v>
      </c>
      <c r="C48" s="104" t="s">
        <v>44</v>
      </c>
      <c r="D48" s="105"/>
      <c r="E48" s="97" t="s">
        <v>35</v>
      </c>
      <c r="F48" s="98">
        <v>3000</v>
      </c>
      <c r="G48" s="99"/>
      <c r="H48" s="100">
        <f t="shared" si="0"/>
        <v>0</v>
      </c>
    </row>
    <row r="49" spans="1:8" s="79" customFormat="1" ht="30" customHeight="1" x14ac:dyDescent="0.2">
      <c r="A49" s="83" t="s">
        <v>45</v>
      </c>
      <c r="B49" s="103" t="s">
        <v>48</v>
      </c>
      <c r="C49" s="104" t="s">
        <v>46</v>
      </c>
      <c r="D49" s="105" t="s">
        <v>1</v>
      </c>
      <c r="E49" s="97" t="s">
        <v>35</v>
      </c>
      <c r="F49" s="98">
        <v>10</v>
      </c>
      <c r="G49" s="99"/>
      <c r="H49" s="100">
        <f t="shared" si="0"/>
        <v>0</v>
      </c>
    </row>
    <row r="50" spans="1:8" s="79" customFormat="1" ht="33.75" customHeight="1" x14ac:dyDescent="0.2">
      <c r="A50" s="81" t="s">
        <v>135</v>
      </c>
      <c r="B50" s="94" t="s">
        <v>113</v>
      </c>
      <c r="C50" s="95" t="s">
        <v>136</v>
      </c>
      <c r="D50" s="105" t="s">
        <v>90</v>
      </c>
      <c r="E50" s="97"/>
      <c r="F50" s="98"/>
      <c r="G50" s="102"/>
      <c r="H50" s="100"/>
    </row>
    <row r="51" spans="1:8" s="79" customFormat="1" ht="30" customHeight="1" x14ac:dyDescent="0.2">
      <c r="A51" s="81" t="s">
        <v>154</v>
      </c>
      <c r="B51" s="103" t="s">
        <v>29</v>
      </c>
      <c r="C51" s="104" t="s">
        <v>155</v>
      </c>
      <c r="D51" s="105" t="s">
        <v>1</v>
      </c>
      <c r="E51" s="97" t="s">
        <v>28</v>
      </c>
      <c r="F51" s="98">
        <v>2</v>
      </c>
      <c r="G51" s="101"/>
      <c r="H51" s="100">
        <f t="shared" si="0"/>
        <v>0</v>
      </c>
    </row>
    <row r="52" spans="1:8" s="79" customFormat="1" ht="30" customHeight="1" x14ac:dyDescent="0.2">
      <c r="A52" s="81" t="s">
        <v>137</v>
      </c>
      <c r="B52" s="103" t="s">
        <v>36</v>
      </c>
      <c r="C52" s="104" t="s">
        <v>91</v>
      </c>
      <c r="D52" s="105" t="s">
        <v>1</v>
      </c>
      <c r="E52" s="97" t="s">
        <v>28</v>
      </c>
      <c r="F52" s="98">
        <v>125</v>
      </c>
      <c r="G52" s="101"/>
      <c r="H52" s="100">
        <f t="shared" si="0"/>
        <v>0</v>
      </c>
    </row>
    <row r="53" spans="1:8" s="79" customFormat="1" ht="36" customHeight="1" x14ac:dyDescent="0.2">
      <c r="A53" s="172" t="s">
        <v>291</v>
      </c>
      <c r="B53" s="94" t="s">
        <v>117</v>
      </c>
      <c r="C53" s="179" t="s">
        <v>292</v>
      </c>
      <c r="D53" s="181" t="s">
        <v>373</v>
      </c>
      <c r="E53" s="175"/>
      <c r="F53" s="176"/>
      <c r="G53" s="102"/>
      <c r="H53" s="100"/>
    </row>
    <row r="54" spans="1:8" s="79" customFormat="1" ht="30" customHeight="1" x14ac:dyDescent="0.2">
      <c r="A54" s="172" t="s">
        <v>293</v>
      </c>
      <c r="B54" s="103" t="s">
        <v>29</v>
      </c>
      <c r="C54" s="183" t="s">
        <v>376</v>
      </c>
      <c r="D54" s="105" t="s">
        <v>163</v>
      </c>
      <c r="E54" s="97" t="s">
        <v>28</v>
      </c>
      <c r="F54" s="98">
        <v>30</v>
      </c>
      <c r="G54" s="101"/>
      <c r="H54" s="100">
        <f t="shared" ref="H54:H57" si="4">ROUND(G54*F54,2)</f>
        <v>0</v>
      </c>
    </row>
    <row r="55" spans="1:8" s="79" customFormat="1" ht="36" customHeight="1" x14ac:dyDescent="0.2">
      <c r="A55" s="172" t="s">
        <v>344</v>
      </c>
      <c r="B55" s="103" t="s">
        <v>36</v>
      </c>
      <c r="C55" s="183" t="s">
        <v>375</v>
      </c>
      <c r="D55" s="105" t="s">
        <v>345</v>
      </c>
      <c r="E55" s="97" t="s">
        <v>28</v>
      </c>
      <c r="F55" s="98">
        <v>10</v>
      </c>
      <c r="G55" s="101"/>
      <c r="H55" s="100">
        <f t="shared" si="4"/>
        <v>0</v>
      </c>
    </row>
    <row r="56" spans="1:8" s="79" customFormat="1" ht="30" customHeight="1" x14ac:dyDescent="0.2">
      <c r="A56" s="172" t="s">
        <v>294</v>
      </c>
      <c r="B56" s="103" t="s">
        <v>48</v>
      </c>
      <c r="C56" s="183" t="s">
        <v>374</v>
      </c>
      <c r="D56" s="105" t="s">
        <v>217</v>
      </c>
      <c r="E56" s="97" t="s">
        <v>28</v>
      </c>
      <c r="F56" s="98">
        <v>840</v>
      </c>
      <c r="G56" s="101"/>
      <c r="H56" s="100">
        <f t="shared" si="4"/>
        <v>0</v>
      </c>
    </row>
    <row r="57" spans="1:8" s="79" customFormat="1" ht="68.25" customHeight="1" x14ac:dyDescent="0.2">
      <c r="A57" s="172" t="s">
        <v>295</v>
      </c>
      <c r="B57" s="111" t="s">
        <v>119</v>
      </c>
      <c r="C57" s="179" t="s">
        <v>378</v>
      </c>
      <c r="D57" s="181" t="s">
        <v>377</v>
      </c>
      <c r="E57" s="175" t="s">
        <v>28</v>
      </c>
      <c r="F57" s="114">
        <v>600</v>
      </c>
      <c r="G57" s="101"/>
      <c r="H57" s="100">
        <f t="shared" si="4"/>
        <v>0</v>
      </c>
    </row>
    <row r="58" spans="1:8" s="79" customFormat="1" ht="30" customHeight="1" x14ac:dyDescent="0.2">
      <c r="A58" s="89" t="s">
        <v>296</v>
      </c>
      <c r="B58" s="111" t="s">
        <v>120</v>
      </c>
      <c r="C58" s="112" t="s">
        <v>297</v>
      </c>
      <c r="D58" s="105" t="s">
        <v>354</v>
      </c>
      <c r="E58" s="113" t="s">
        <v>28</v>
      </c>
      <c r="F58" s="114">
        <v>45</v>
      </c>
      <c r="G58" s="115"/>
      <c r="H58" s="100">
        <f t="shared" si="0"/>
        <v>0</v>
      </c>
    </row>
    <row r="59" spans="1:8" s="79" customFormat="1" ht="36" customHeight="1" x14ac:dyDescent="0.2">
      <c r="A59" s="172" t="s">
        <v>214</v>
      </c>
      <c r="B59" s="94" t="s">
        <v>121</v>
      </c>
      <c r="C59" s="179" t="s">
        <v>215</v>
      </c>
      <c r="D59" s="181" t="s">
        <v>373</v>
      </c>
      <c r="E59" s="175"/>
      <c r="F59" s="176"/>
      <c r="G59" s="102"/>
      <c r="H59" s="100"/>
    </row>
    <row r="60" spans="1:8" s="79" customFormat="1" ht="30" customHeight="1" x14ac:dyDescent="0.2">
      <c r="A60" s="172" t="s">
        <v>298</v>
      </c>
      <c r="B60" s="103" t="s">
        <v>29</v>
      </c>
      <c r="C60" s="183" t="s">
        <v>376</v>
      </c>
      <c r="D60" s="105" t="s">
        <v>163</v>
      </c>
      <c r="E60" s="97" t="s">
        <v>28</v>
      </c>
      <c r="F60" s="98">
        <v>2</v>
      </c>
      <c r="G60" s="101"/>
      <c r="H60" s="100">
        <f>ROUND(G60*F60,2)</f>
        <v>0</v>
      </c>
    </row>
    <row r="61" spans="1:8" s="79" customFormat="1" ht="30" customHeight="1" x14ac:dyDescent="0.2">
      <c r="A61" s="172" t="s">
        <v>299</v>
      </c>
      <c r="B61" s="103" t="s">
        <v>36</v>
      </c>
      <c r="C61" s="183" t="s">
        <v>379</v>
      </c>
      <c r="D61" s="105" t="s">
        <v>164</v>
      </c>
      <c r="E61" s="97" t="s">
        <v>28</v>
      </c>
      <c r="F61" s="98">
        <v>3</v>
      </c>
      <c r="G61" s="101"/>
      <c r="H61" s="100">
        <f t="shared" ref="H61" si="5">ROUND(G61*F61,2)</f>
        <v>0</v>
      </c>
    </row>
    <row r="62" spans="1:8" s="79" customFormat="1" ht="30" customHeight="1" x14ac:dyDescent="0.2">
      <c r="A62" s="172" t="s">
        <v>216</v>
      </c>
      <c r="B62" s="103" t="s">
        <v>48</v>
      </c>
      <c r="C62" s="180" t="s">
        <v>380</v>
      </c>
      <c r="D62" s="174" t="s">
        <v>217</v>
      </c>
      <c r="E62" s="175"/>
      <c r="F62" s="98"/>
      <c r="G62" s="102"/>
      <c r="H62" s="100"/>
    </row>
    <row r="63" spans="1:8" s="79" customFormat="1" ht="30" customHeight="1" x14ac:dyDescent="0.2">
      <c r="A63" s="172" t="s">
        <v>218</v>
      </c>
      <c r="B63" s="116" t="s">
        <v>92</v>
      </c>
      <c r="C63" s="117" t="s">
        <v>219</v>
      </c>
      <c r="D63" s="105"/>
      <c r="E63" s="97" t="s">
        <v>28</v>
      </c>
      <c r="F63" s="98">
        <v>5</v>
      </c>
      <c r="G63" s="101"/>
      <c r="H63" s="100">
        <f>ROUND(G63*F63,2)</f>
        <v>0</v>
      </c>
    </row>
    <row r="64" spans="1:8" s="79" customFormat="1" ht="30" customHeight="1" x14ac:dyDescent="0.2">
      <c r="A64" s="172" t="s">
        <v>220</v>
      </c>
      <c r="B64" s="116" t="s">
        <v>93</v>
      </c>
      <c r="C64" s="117" t="s">
        <v>221</v>
      </c>
      <c r="D64" s="105"/>
      <c r="E64" s="97" t="s">
        <v>28</v>
      </c>
      <c r="F64" s="98">
        <v>20</v>
      </c>
      <c r="G64" s="101"/>
      <c r="H64" s="100">
        <f>ROUND(G64*F64,2)</f>
        <v>0</v>
      </c>
    </row>
    <row r="65" spans="1:9" s="79" customFormat="1" ht="30" customHeight="1" x14ac:dyDescent="0.2">
      <c r="A65" s="172" t="s">
        <v>246</v>
      </c>
      <c r="B65" s="116" t="s">
        <v>94</v>
      </c>
      <c r="C65" s="117" t="s">
        <v>247</v>
      </c>
      <c r="D65" s="105" t="s">
        <v>1</v>
      </c>
      <c r="E65" s="97" t="s">
        <v>28</v>
      </c>
      <c r="F65" s="98">
        <v>70</v>
      </c>
      <c r="G65" s="101"/>
      <c r="H65" s="100">
        <f>ROUND(G65*F65,2)</f>
        <v>0</v>
      </c>
    </row>
    <row r="66" spans="1:9" s="79" customFormat="1" ht="30" customHeight="1" x14ac:dyDescent="0.2">
      <c r="A66" s="83" t="s">
        <v>300</v>
      </c>
      <c r="B66" s="94" t="s">
        <v>122</v>
      </c>
      <c r="C66" s="95" t="s">
        <v>301</v>
      </c>
      <c r="D66" s="105" t="s">
        <v>90</v>
      </c>
      <c r="E66" s="97" t="s">
        <v>28</v>
      </c>
      <c r="F66" s="98">
        <v>5</v>
      </c>
      <c r="G66" s="99"/>
      <c r="H66" s="100">
        <f t="shared" ref="H66:H105" si="6">ROUND(G66*F66,2)</f>
        <v>0</v>
      </c>
    </row>
    <row r="67" spans="1:9" s="79" customFormat="1" ht="30" customHeight="1" x14ac:dyDescent="0.2">
      <c r="A67" s="83" t="s">
        <v>222</v>
      </c>
      <c r="B67" s="94" t="s">
        <v>123</v>
      </c>
      <c r="C67" s="95" t="s">
        <v>223</v>
      </c>
      <c r="D67" s="105" t="s">
        <v>224</v>
      </c>
      <c r="E67" s="97"/>
      <c r="F67" s="98"/>
      <c r="G67" s="102"/>
      <c r="H67" s="100"/>
    </row>
    <row r="68" spans="1:9" s="79" customFormat="1" ht="30" customHeight="1" x14ac:dyDescent="0.2">
      <c r="A68" s="83" t="s">
        <v>302</v>
      </c>
      <c r="B68" s="103" t="s">
        <v>29</v>
      </c>
      <c r="C68" s="104" t="s">
        <v>303</v>
      </c>
      <c r="D68" s="105" t="s">
        <v>1</v>
      </c>
      <c r="E68" s="97" t="s">
        <v>47</v>
      </c>
      <c r="F68" s="98">
        <v>1085</v>
      </c>
      <c r="G68" s="99"/>
      <c r="H68" s="100">
        <f>ROUND(G68*F68,2)</f>
        <v>0</v>
      </c>
    </row>
    <row r="69" spans="1:9" s="82" customFormat="1" ht="36.75" customHeight="1" x14ac:dyDescent="0.2">
      <c r="A69" s="83"/>
      <c r="B69" s="103" t="s">
        <v>36</v>
      </c>
      <c r="C69" s="118" t="s">
        <v>330</v>
      </c>
      <c r="D69" s="105" t="s">
        <v>353</v>
      </c>
      <c r="E69" s="97" t="s">
        <v>47</v>
      </c>
      <c r="F69" s="98">
        <v>60</v>
      </c>
      <c r="G69" s="99"/>
      <c r="H69" s="100">
        <f t="shared" ref="H69" si="7">ROUND(G69*F69,2)</f>
        <v>0</v>
      </c>
    </row>
    <row r="70" spans="1:9" s="79" customFormat="1" ht="36" customHeight="1" x14ac:dyDescent="0.2">
      <c r="A70" s="172" t="s">
        <v>225</v>
      </c>
      <c r="B70" s="94" t="s">
        <v>124</v>
      </c>
      <c r="C70" s="179" t="s">
        <v>226</v>
      </c>
      <c r="D70" s="181" t="s">
        <v>381</v>
      </c>
      <c r="E70" s="175"/>
      <c r="F70" s="176"/>
      <c r="G70" s="102"/>
      <c r="H70" s="100"/>
      <c r="I70" s="82"/>
    </row>
    <row r="71" spans="1:9" s="79" customFormat="1" ht="56.25" customHeight="1" x14ac:dyDescent="0.2">
      <c r="A71" s="172" t="s">
        <v>305</v>
      </c>
      <c r="B71" s="103" t="s">
        <v>29</v>
      </c>
      <c r="C71" s="183" t="s">
        <v>384</v>
      </c>
      <c r="D71" s="105" t="s">
        <v>304</v>
      </c>
      <c r="E71" s="97" t="s">
        <v>47</v>
      </c>
      <c r="F71" s="98">
        <v>1085</v>
      </c>
      <c r="G71" s="101"/>
      <c r="H71" s="100">
        <f>ROUND(G71*F71,2)</f>
        <v>0</v>
      </c>
      <c r="I71" s="182"/>
    </row>
    <row r="72" spans="1:9" s="82" customFormat="1" ht="40.5" customHeight="1" x14ac:dyDescent="0.2">
      <c r="A72" s="83"/>
      <c r="B72" s="103" t="s">
        <v>36</v>
      </c>
      <c r="C72" s="183" t="s">
        <v>383</v>
      </c>
      <c r="D72" s="171" t="s">
        <v>382</v>
      </c>
      <c r="E72" s="97" t="s">
        <v>47</v>
      </c>
      <c r="F72" s="98">
        <v>65</v>
      </c>
      <c r="G72" s="101"/>
      <c r="H72" s="100">
        <f t="shared" ref="H72" si="8">ROUND(G72*F72,2)</f>
        <v>0</v>
      </c>
    </row>
    <row r="73" spans="1:9" s="79" customFormat="1" ht="36" customHeight="1" x14ac:dyDescent="0.2">
      <c r="A73" s="172" t="s">
        <v>95</v>
      </c>
      <c r="B73" s="94" t="s">
        <v>125</v>
      </c>
      <c r="C73" s="179" t="s">
        <v>49</v>
      </c>
      <c r="D73" s="181" t="s">
        <v>381</v>
      </c>
      <c r="E73" s="175"/>
      <c r="F73" s="176"/>
      <c r="G73" s="102"/>
      <c r="H73" s="100"/>
      <c r="I73" s="82"/>
    </row>
    <row r="74" spans="1:9" s="79" customFormat="1" ht="36.75" customHeight="1" x14ac:dyDescent="0.2">
      <c r="A74" s="172" t="s">
        <v>306</v>
      </c>
      <c r="B74" s="103" t="s">
        <v>29</v>
      </c>
      <c r="C74" s="183" t="s">
        <v>385</v>
      </c>
      <c r="D74" s="105" t="s">
        <v>248</v>
      </c>
      <c r="E74" s="97"/>
      <c r="F74" s="98"/>
      <c r="G74" s="102"/>
      <c r="H74" s="100"/>
      <c r="I74" s="182"/>
    </row>
    <row r="75" spans="1:9" s="79" customFormat="1" ht="30" customHeight="1" x14ac:dyDescent="0.2">
      <c r="A75" s="172" t="s">
        <v>325</v>
      </c>
      <c r="B75" s="116" t="s">
        <v>92</v>
      </c>
      <c r="C75" s="117" t="s">
        <v>249</v>
      </c>
      <c r="D75" s="105"/>
      <c r="E75" s="97" t="s">
        <v>47</v>
      </c>
      <c r="F75" s="98">
        <v>15</v>
      </c>
      <c r="G75" s="101"/>
      <c r="H75" s="100">
        <f>ROUND(G75*F75,2)</f>
        <v>0</v>
      </c>
      <c r="I75" s="82"/>
    </row>
    <row r="76" spans="1:9" s="79" customFormat="1" ht="30" customHeight="1" x14ac:dyDescent="0.2">
      <c r="A76" s="172" t="s">
        <v>326</v>
      </c>
      <c r="B76" s="116" t="s">
        <v>93</v>
      </c>
      <c r="C76" s="117" t="s">
        <v>307</v>
      </c>
      <c r="D76" s="105"/>
      <c r="E76" s="97" t="s">
        <v>47</v>
      </c>
      <c r="F76" s="98">
        <v>25</v>
      </c>
      <c r="G76" s="101"/>
      <c r="H76" s="100">
        <f>ROUND(G76*F76,2)</f>
        <v>0</v>
      </c>
      <c r="I76" s="182"/>
    </row>
    <row r="77" spans="1:9" s="79" customFormat="1" ht="41.25" customHeight="1" x14ac:dyDescent="0.2">
      <c r="A77" s="172" t="s">
        <v>386</v>
      </c>
      <c r="B77" s="103" t="s">
        <v>36</v>
      </c>
      <c r="C77" s="183" t="s">
        <v>387</v>
      </c>
      <c r="D77" s="105" t="s">
        <v>97</v>
      </c>
      <c r="E77" s="97" t="s">
        <v>47</v>
      </c>
      <c r="F77" s="98">
        <v>170</v>
      </c>
      <c r="G77" s="101"/>
      <c r="H77" s="100">
        <f t="shared" ref="H77:H78" si="9">ROUND(G77*F77,2)</f>
        <v>0</v>
      </c>
      <c r="I77" s="82"/>
    </row>
    <row r="78" spans="1:9" s="79" customFormat="1" ht="41.25" customHeight="1" x14ac:dyDescent="0.2">
      <c r="A78" s="172" t="s">
        <v>308</v>
      </c>
      <c r="B78" s="103" t="s">
        <v>48</v>
      </c>
      <c r="C78" s="183" t="s">
        <v>395</v>
      </c>
      <c r="D78" s="105" t="s">
        <v>97</v>
      </c>
      <c r="E78" s="97" t="s">
        <v>47</v>
      </c>
      <c r="F78" s="98">
        <v>3</v>
      </c>
      <c r="G78" s="101"/>
      <c r="H78" s="100">
        <f t="shared" si="9"/>
        <v>0</v>
      </c>
      <c r="I78" s="182"/>
    </row>
    <row r="79" spans="1:9" s="82" customFormat="1" ht="41.25" customHeight="1" x14ac:dyDescent="0.2">
      <c r="A79" s="172" t="s">
        <v>156</v>
      </c>
      <c r="B79" s="103" t="s">
        <v>56</v>
      </c>
      <c r="C79" s="183" t="s">
        <v>394</v>
      </c>
      <c r="D79" s="105" t="s">
        <v>98</v>
      </c>
      <c r="E79" s="97" t="s">
        <v>47</v>
      </c>
      <c r="F79" s="98">
        <v>15</v>
      </c>
      <c r="G79" s="101"/>
      <c r="H79" s="100">
        <f t="shared" ref="H79" si="10">ROUND(G79*F79,2)</f>
        <v>0</v>
      </c>
    </row>
    <row r="80" spans="1:9" s="79" customFormat="1" ht="43.9" customHeight="1" x14ac:dyDescent="0.2">
      <c r="A80" s="81" t="s">
        <v>157</v>
      </c>
      <c r="B80" s="94" t="s">
        <v>127</v>
      </c>
      <c r="C80" s="95" t="s">
        <v>158</v>
      </c>
      <c r="D80" s="105" t="s">
        <v>309</v>
      </c>
      <c r="E80" s="119"/>
      <c r="F80" s="98"/>
      <c r="G80" s="102"/>
      <c r="H80" s="100"/>
      <c r="I80" s="182"/>
    </row>
    <row r="81" spans="1:8" s="79" customFormat="1" ht="30" customHeight="1" x14ac:dyDescent="0.2">
      <c r="A81" s="81" t="s">
        <v>227</v>
      </c>
      <c r="B81" s="103" t="s">
        <v>29</v>
      </c>
      <c r="C81" s="104" t="s">
        <v>228</v>
      </c>
      <c r="D81" s="105"/>
      <c r="E81" s="97"/>
      <c r="F81" s="98"/>
      <c r="G81" s="102"/>
      <c r="H81" s="100"/>
    </row>
    <row r="82" spans="1:8" s="79" customFormat="1" ht="30" customHeight="1" x14ac:dyDescent="0.2">
      <c r="A82" s="81" t="s">
        <v>159</v>
      </c>
      <c r="B82" s="116" t="s">
        <v>92</v>
      </c>
      <c r="C82" s="117" t="s">
        <v>109</v>
      </c>
      <c r="D82" s="105"/>
      <c r="E82" s="97" t="s">
        <v>30</v>
      </c>
      <c r="F82" s="98">
        <v>2200</v>
      </c>
      <c r="G82" s="101"/>
      <c r="H82" s="100">
        <f t="shared" si="6"/>
        <v>0</v>
      </c>
    </row>
    <row r="83" spans="1:8" s="79" customFormat="1" ht="30" customHeight="1" x14ac:dyDescent="0.2">
      <c r="A83" s="81" t="s">
        <v>160</v>
      </c>
      <c r="B83" s="103" t="s">
        <v>36</v>
      </c>
      <c r="C83" s="104" t="s">
        <v>64</v>
      </c>
      <c r="D83" s="105"/>
      <c r="E83" s="97"/>
      <c r="F83" s="98"/>
      <c r="G83" s="102"/>
      <c r="H83" s="100"/>
    </row>
    <row r="84" spans="1:8" s="79" customFormat="1" ht="30" customHeight="1" x14ac:dyDescent="0.2">
      <c r="A84" s="81" t="s">
        <v>161</v>
      </c>
      <c r="B84" s="116" t="s">
        <v>92</v>
      </c>
      <c r="C84" s="117" t="s">
        <v>109</v>
      </c>
      <c r="D84" s="105"/>
      <c r="E84" s="97" t="s">
        <v>30</v>
      </c>
      <c r="F84" s="98">
        <v>100</v>
      </c>
      <c r="G84" s="101"/>
      <c r="H84" s="100">
        <f t="shared" si="6"/>
        <v>0</v>
      </c>
    </row>
    <row r="85" spans="1:8" s="79" customFormat="1" ht="30" customHeight="1" x14ac:dyDescent="0.2">
      <c r="A85" s="81" t="s">
        <v>99</v>
      </c>
      <c r="B85" s="94" t="s">
        <v>129</v>
      </c>
      <c r="C85" s="95" t="s">
        <v>101</v>
      </c>
      <c r="D85" s="105" t="s">
        <v>229</v>
      </c>
      <c r="E85" s="97"/>
      <c r="F85" s="98"/>
      <c r="G85" s="102"/>
      <c r="H85" s="100"/>
    </row>
    <row r="86" spans="1:8" s="79" customFormat="1" ht="30" customHeight="1" x14ac:dyDescent="0.2">
      <c r="A86" s="81" t="s">
        <v>102</v>
      </c>
      <c r="B86" s="103" t="s">
        <v>29</v>
      </c>
      <c r="C86" s="104" t="s">
        <v>230</v>
      </c>
      <c r="D86" s="105" t="s">
        <v>1</v>
      </c>
      <c r="E86" s="97" t="s">
        <v>28</v>
      </c>
      <c r="F86" s="98">
        <v>670</v>
      </c>
      <c r="G86" s="101"/>
      <c r="H86" s="100">
        <f t="shared" si="6"/>
        <v>0</v>
      </c>
    </row>
    <row r="87" spans="1:8" s="79" customFormat="1" ht="30" customHeight="1" x14ac:dyDescent="0.2">
      <c r="A87" s="81" t="s">
        <v>231</v>
      </c>
      <c r="B87" s="103" t="s">
        <v>36</v>
      </c>
      <c r="C87" s="104" t="s">
        <v>232</v>
      </c>
      <c r="D87" s="105" t="s">
        <v>1</v>
      </c>
      <c r="E87" s="97" t="s">
        <v>28</v>
      </c>
      <c r="F87" s="98">
        <v>3800</v>
      </c>
      <c r="G87" s="101"/>
      <c r="H87" s="100">
        <f t="shared" si="6"/>
        <v>0</v>
      </c>
    </row>
    <row r="88" spans="1:8" s="79" customFormat="1" ht="36" customHeight="1" x14ac:dyDescent="0.2">
      <c r="A88" s="172" t="s">
        <v>310</v>
      </c>
      <c r="B88" s="184" t="s">
        <v>130</v>
      </c>
      <c r="C88" s="185" t="s">
        <v>397</v>
      </c>
      <c r="D88" s="186" t="s">
        <v>352</v>
      </c>
      <c r="E88" s="187"/>
      <c r="F88" s="188"/>
      <c r="G88" s="189"/>
      <c r="H88" s="190"/>
    </row>
    <row r="89" spans="1:8" s="79" customFormat="1" ht="25.5" customHeight="1" x14ac:dyDescent="0.2">
      <c r="A89" s="172" t="s">
        <v>398</v>
      </c>
      <c r="B89" s="191" t="s">
        <v>29</v>
      </c>
      <c r="C89" s="104" t="s">
        <v>399</v>
      </c>
      <c r="D89" s="105"/>
      <c r="E89" s="97" t="s">
        <v>28</v>
      </c>
      <c r="F89" s="98">
        <v>2300</v>
      </c>
      <c r="G89" s="101"/>
      <c r="H89" s="100">
        <f t="shared" ref="H89" si="11">ROUND(G89*F89,2)</f>
        <v>0</v>
      </c>
    </row>
    <row r="90" spans="1:8" s="79" customFormat="1" ht="30" customHeight="1" x14ac:dyDescent="0.2">
      <c r="A90" s="81" t="s">
        <v>103</v>
      </c>
      <c r="B90" s="94" t="s">
        <v>131</v>
      </c>
      <c r="C90" s="95" t="s">
        <v>105</v>
      </c>
      <c r="D90" s="105" t="s">
        <v>162</v>
      </c>
      <c r="E90" s="97" t="s">
        <v>35</v>
      </c>
      <c r="F90" s="120">
        <v>6</v>
      </c>
      <c r="G90" s="101"/>
      <c r="H90" s="100">
        <f t="shared" si="6"/>
        <v>0</v>
      </c>
    </row>
    <row r="91" spans="1:8" ht="36" customHeight="1" x14ac:dyDescent="0.2">
      <c r="A91" s="15"/>
      <c r="B91" s="5"/>
      <c r="C91" s="29" t="s">
        <v>17</v>
      </c>
      <c r="D91" s="8"/>
      <c r="E91" s="7"/>
      <c r="F91" s="92"/>
      <c r="G91" s="102"/>
      <c r="H91" s="100"/>
    </row>
    <row r="92" spans="1:8" s="79" customFormat="1" ht="30" customHeight="1" x14ac:dyDescent="0.2">
      <c r="A92" s="87" t="s">
        <v>50</v>
      </c>
      <c r="B92" s="94" t="s">
        <v>132</v>
      </c>
      <c r="C92" s="95" t="s">
        <v>51</v>
      </c>
      <c r="D92" s="105" t="s">
        <v>111</v>
      </c>
      <c r="E92" s="97" t="s">
        <v>47</v>
      </c>
      <c r="F92" s="120">
        <v>2200</v>
      </c>
      <c r="G92" s="99"/>
      <c r="H92" s="100">
        <f t="shared" si="6"/>
        <v>0</v>
      </c>
    </row>
    <row r="93" spans="1:8" ht="48" customHeight="1" x14ac:dyDescent="0.2">
      <c r="A93" s="15"/>
      <c r="B93" s="121"/>
      <c r="C93" s="122" t="s">
        <v>18</v>
      </c>
      <c r="D93" s="123"/>
      <c r="E93" s="124"/>
      <c r="F93" s="125"/>
      <c r="G93" s="102"/>
      <c r="H93" s="100"/>
    </row>
    <row r="94" spans="1:8" s="79" customFormat="1" ht="30" customHeight="1" x14ac:dyDescent="0.2">
      <c r="A94" s="80" t="s">
        <v>112</v>
      </c>
      <c r="B94" s="94" t="s">
        <v>166</v>
      </c>
      <c r="C94" s="95" t="s">
        <v>114</v>
      </c>
      <c r="D94" s="105" t="s">
        <v>115</v>
      </c>
      <c r="E94" s="97"/>
      <c r="F94" s="120"/>
      <c r="G94" s="102"/>
      <c r="H94" s="100"/>
    </row>
    <row r="95" spans="1:8" s="79" customFormat="1" ht="30" customHeight="1" x14ac:dyDescent="0.2">
      <c r="A95" s="80" t="s">
        <v>250</v>
      </c>
      <c r="B95" s="103" t="s">
        <v>29</v>
      </c>
      <c r="C95" s="104" t="s">
        <v>116</v>
      </c>
      <c r="D95" s="105"/>
      <c r="E95" s="97" t="s">
        <v>35</v>
      </c>
      <c r="F95" s="120">
        <v>2</v>
      </c>
      <c r="G95" s="101"/>
      <c r="H95" s="100">
        <f t="shared" si="6"/>
        <v>0</v>
      </c>
    </row>
    <row r="96" spans="1:8" s="79" customFormat="1" ht="30" customHeight="1" x14ac:dyDescent="0.2">
      <c r="A96" s="80" t="s">
        <v>311</v>
      </c>
      <c r="B96" s="103" t="s">
        <v>36</v>
      </c>
      <c r="C96" s="104" t="s">
        <v>165</v>
      </c>
      <c r="D96" s="105"/>
      <c r="E96" s="97" t="s">
        <v>35</v>
      </c>
      <c r="F96" s="120">
        <v>1</v>
      </c>
      <c r="G96" s="101"/>
      <c r="H96" s="100">
        <f t="shared" si="6"/>
        <v>0</v>
      </c>
    </row>
    <row r="97" spans="1:8" s="79" customFormat="1" ht="30" customHeight="1" x14ac:dyDescent="0.2">
      <c r="A97" s="80" t="s">
        <v>138</v>
      </c>
      <c r="B97" s="94" t="s">
        <v>167</v>
      </c>
      <c r="C97" s="95" t="s">
        <v>139</v>
      </c>
      <c r="D97" s="105" t="s">
        <v>115</v>
      </c>
      <c r="E97" s="97"/>
      <c r="F97" s="120"/>
      <c r="G97" s="102"/>
      <c r="H97" s="100"/>
    </row>
    <row r="98" spans="1:8" s="79" customFormat="1" ht="30" customHeight="1" x14ac:dyDescent="0.2">
      <c r="A98" s="80" t="s">
        <v>140</v>
      </c>
      <c r="B98" s="103" t="s">
        <v>29</v>
      </c>
      <c r="C98" s="104" t="s">
        <v>141</v>
      </c>
      <c r="D98" s="105"/>
      <c r="E98" s="97" t="s">
        <v>35</v>
      </c>
      <c r="F98" s="120">
        <v>1</v>
      </c>
      <c r="G98" s="101"/>
      <c r="H98" s="100">
        <f t="shared" si="6"/>
        <v>0</v>
      </c>
    </row>
    <row r="99" spans="1:8" s="79" customFormat="1" ht="30" customHeight="1" x14ac:dyDescent="0.2">
      <c r="A99" s="80" t="s">
        <v>142</v>
      </c>
      <c r="B99" s="94" t="s">
        <v>169</v>
      </c>
      <c r="C99" s="95" t="s">
        <v>143</v>
      </c>
      <c r="D99" s="105" t="s">
        <v>115</v>
      </c>
      <c r="E99" s="97" t="s">
        <v>47</v>
      </c>
      <c r="F99" s="120">
        <v>3</v>
      </c>
      <c r="G99" s="101"/>
      <c r="H99" s="100">
        <f>ROUND(G99*F99,2)</f>
        <v>0</v>
      </c>
    </row>
    <row r="100" spans="1:8" s="79" customFormat="1" ht="28.5" customHeight="1" x14ac:dyDescent="0.2">
      <c r="A100" s="80" t="s">
        <v>199</v>
      </c>
      <c r="B100" s="94" t="s">
        <v>173</v>
      </c>
      <c r="C100" s="95" t="s">
        <v>200</v>
      </c>
      <c r="D100" s="105" t="s">
        <v>115</v>
      </c>
      <c r="E100" s="97"/>
      <c r="F100" s="120"/>
      <c r="G100" s="102"/>
      <c r="H100" s="100"/>
    </row>
    <row r="101" spans="1:8" s="79" customFormat="1" ht="30" customHeight="1" x14ac:dyDescent="0.2">
      <c r="A101" s="80" t="s">
        <v>201</v>
      </c>
      <c r="B101" s="103" t="s">
        <v>29</v>
      </c>
      <c r="C101" s="104" t="s">
        <v>144</v>
      </c>
      <c r="D101" s="105"/>
      <c r="E101" s="97"/>
      <c r="F101" s="120"/>
      <c r="G101" s="102"/>
      <c r="H101" s="100"/>
    </row>
    <row r="102" spans="1:8" s="79" customFormat="1" ht="30" customHeight="1" x14ac:dyDescent="0.2">
      <c r="A102" s="80" t="s">
        <v>202</v>
      </c>
      <c r="B102" s="116" t="s">
        <v>92</v>
      </c>
      <c r="C102" s="117" t="s">
        <v>322</v>
      </c>
      <c r="D102" s="105"/>
      <c r="E102" s="97" t="s">
        <v>35</v>
      </c>
      <c r="F102" s="120">
        <v>3</v>
      </c>
      <c r="G102" s="101"/>
      <c r="H102" s="100">
        <f t="shared" si="6"/>
        <v>0</v>
      </c>
    </row>
    <row r="103" spans="1:8" s="79" customFormat="1" ht="36" customHeight="1" x14ac:dyDescent="0.2">
      <c r="A103" s="80" t="s">
        <v>251</v>
      </c>
      <c r="B103" s="94" t="s">
        <v>174</v>
      </c>
      <c r="C103" s="95" t="s">
        <v>252</v>
      </c>
      <c r="D103" s="105" t="s">
        <v>115</v>
      </c>
      <c r="E103" s="97"/>
      <c r="F103" s="120"/>
      <c r="G103" s="102"/>
      <c r="H103" s="100"/>
    </row>
    <row r="104" spans="1:8" s="79" customFormat="1" ht="30" customHeight="1" x14ac:dyDescent="0.2">
      <c r="A104" s="80" t="s">
        <v>312</v>
      </c>
      <c r="B104" s="103" t="s">
        <v>29</v>
      </c>
      <c r="C104" s="104" t="s">
        <v>313</v>
      </c>
      <c r="D104" s="105"/>
      <c r="E104" s="97"/>
      <c r="F104" s="120"/>
      <c r="G104" s="127"/>
      <c r="H104" s="100"/>
    </row>
    <row r="105" spans="1:8" s="79" customFormat="1" ht="30" customHeight="1" x14ac:dyDescent="0.2">
      <c r="A105" s="80" t="s">
        <v>314</v>
      </c>
      <c r="B105" s="116" t="s">
        <v>92</v>
      </c>
      <c r="C105" s="117" t="s">
        <v>322</v>
      </c>
      <c r="D105" s="105"/>
      <c r="E105" s="97" t="s">
        <v>47</v>
      </c>
      <c r="F105" s="120">
        <v>6</v>
      </c>
      <c r="G105" s="101"/>
      <c r="H105" s="100">
        <f t="shared" si="6"/>
        <v>0</v>
      </c>
    </row>
    <row r="106" spans="1:8" s="79" customFormat="1" ht="38.450000000000003" customHeight="1" x14ac:dyDescent="0.2">
      <c r="A106" s="80" t="s">
        <v>203</v>
      </c>
      <c r="B106" s="94" t="s">
        <v>176</v>
      </c>
      <c r="C106" s="128" t="s">
        <v>204</v>
      </c>
      <c r="D106" s="129" t="s">
        <v>315</v>
      </c>
      <c r="E106" s="97"/>
      <c r="F106" s="120"/>
      <c r="G106" s="102"/>
      <c r="H106" s="100"/>
    </row>
    <row r="107" spans="1:8" s="79" customFormat="1" ht="30" customHeight="1" x14ac:dyDescent="0.2">
      <c r="A107" s="80" t="s">
        <v>205</v>
      </c>
      <c r="B107" s="103" t="s">
        <v>29</v>
      </c>
      <c r="C107" s="104" t="s">
        <v>118</v>
      </c>
      <c r="D107" s="105"/>
      <c r="E107" s="97" t="s">
        <v>47</v>
      </c>
      <c r="F107" s="130">
        <v>10</v>
      </c>
      <c r="G107" s="101"/>
      <c r="H107" s="100">
        <f t="shared" ref="H107:H137" si="12">ROUND(G107*F107,2)</f>
        <v>0</v>
      </c>
    </row>
    <row r="108" spans="1:8" s="84" customFormat="1" ht="43.9" customHeight="1" x14ac:dyDescent="0.2">
      <c r="A108" s="80" t="s">
        <v>69</v>
      </c>
      <c r="B108" s="94" t="s">
        <v>178</v>
      </c>
      <c r="C108" s="131" t="s">
        <v>233</v>
      </c>
      <c r="D108" s="132" t="s">
        <v>239</v>
      </c>
      <c r="E108" s="97"/>
      <c r="F108" s="120"/>
      <c r="G108" s="102"/>
      <c r="H108" s="100"/>
    </row>
    <row r="109" spans="1:8" s="79" customFormat="1" ht="43.9" customHeight="1" x14ac:dyDescent="0.2">
      <c r="A109" s="80" t="s">
        <v>234</v>
      </c>
      <c r="B109" s="103" t="s">
        <v>29</v>
      </c>
      <c r="C109" s="133" t="s">
        <v>235</v>
      </c>
      <c r="D109" s="105"/>
      <c r="E109" s="97" t="s">
        <v>35</v>
      </c>
      <c r="F109" s="120">
        <v>2</v>
      </c>
      <c r="G109" s="101"/>
      <c r="H109" s="100">
        <f t="shared" si="12"/>
        <v>0</v>
      </c>
    </row>
    <row r="110" spans="1:8" s="79" customFormat="1" ht="43.9" customHeight="1" x14ac:dyDescent="0.2">
      <c r="A110" s="80" t="s">
        <v>236</v>
      </c>
      <c r="B110" s="103" t="s">
        <v>36</v>
      </c>
      <c r="C110" s="133" t="s">
        <v>237</v>
      </c>
      <c r="D110" s="105"/>
      <c r="E110" s="97" t="s">
        <v>35</v>
      </c>
      <c r="F110" s="120">
        <v>2</v>
      </c>
      <c r="G110" s="101"/>
      <c r="H110" s="100">
        <f t="shared" si="12"/>
        <v>0</v>
      </c>
    </row>
    <row r="111" spans="1:8" s="84" customFormat="1" ht="30" customHeight="1" x14ac:dyDescent="0.2">
      <c r="A111" s="80" t="s">
        <v>168</v>
      </c>
      <c r="B111" s="94" t="s">
        <v>179</v>
      </c>
      <c r="C111" s="134" t="s">
        <v>170</v>
      </c>
      <c r="D111" s="105" t="s">
        <v>115</v>
      </c>
      <c r="E111" s="97"/>
      <c r="F111" s="120"/>
      <c r="G111" s="102"/>
      <c r="H111" s="100"/>
    </row>
    <row r="112" spans="1:8" s="84" customFormat="1" ht="30" customHeight="1" x14ac:dyDescent="0.2">
      <c r="A112" s="80" t="s">
        <v>171</v>
      </c>
      <c r="B112" s="103" t="s">
        <v>29</v>
      </c>
      <c r="C112" s="104" t="s">
        <v>172</v>
      </c>
      <c r="D112" s="105"/>
      <c r="E112" s="97" t="s">
        <v>35</v>
      </c>
      <c r="F112" s="120">
        <v>1</v>
      </c>
      <c r="G112" s="101"/>
      <c r="H112" s="100">
        <f t="shared" si="12"/>
        <v>0</v>
      </c>
    </row>
    <row r="113" spans="1:8" s="79" customFormat="1" ht="30" customHeight="1" x14ac:dyDescent="0.2">
      <c r="A113" s="80" t="s">
        <v>175</v>
      </c>
      <c r="B113" s="94" t="s">
        <v>180</v>
      </c>
      <c r="C113" s="95" t="s">
        <v>177</v>
      </c>
      <c r="D113" s="105" t="s">
        <v>115</v>
      </c>
      <c r="E113" s="97" t="s">
        <v>35</v>
      </c>
      <c r="F113" s="120">
        <v>1</v>
      </c>
      <c r="G113" s="101"/>
      <c r="H113" s="100">
        <f t="shared" si="12"/>
        <v>0</v>
      </c>
    </row>
    <row r="114" spans="1:8" s="79" customFormat="1" ht="43.9" customHeight="1" x14ac:dyDescent="0.2">
      <c r="A114" s="80"/>
      <c r="B114" s="94" t="s">
        <v>181</v>
      </c>
      <c r="C114" s="128" t="s">
        <v>323</v>
      </c>
      <c r="D114" s="105" t="s">
        <v>115</v>
      </c>
      <c r="E114" s="97" t="s">
        <v>26</v>
      </c>
      <c r="F114" s="120">
        <v>1</v>
      </c>
      <c r="G114" s="101"/>
      <c r="H114" s="100">
        <f t="shared" si="12"/>
        <v>0</v>
      </c>
    </row>
    <row r="115" spans="1:8" s="79" customFormat="1" ht="43.9" customHeight="1" x14ac:dyDescent="0.2">
      <c r="A115" s="80"/>
      <c r="B115" s="94" t="s">
        <v>362</v>
      </c>
      <c r="C115" s="128" t="s">
        <v>329</v>
      </c>
      <c r="D115" s="105" t="s">
        <v>115</v>
      </c>
      <c r="E115" s="97" t="s">
        <v>35</v>
      </c>
      <c r="F115" s="120">
        <v>1</v>
      </c>
      <c r="G115" s="101"/>
      <c r="H115" s="100">
        <f t="shared" si="12"/>
        <v>0</v>
      </c>
    </row>
    <row r="116" spans="1:8" s="79" customFormat="1" ht="43.9" customHeight="1" x14ac:dyDescent="0.2">
      <c r="A116" s="80"/>
      <c r="B116" s="94" t="s">
        <v>182</v>
      </c>
      <c r="C116" s="128" t="s">
        <v>328</v>
      </c>
      <c r="D116" s="105" t="s">
        <v>115</v>
      </c>
      <c r="E116" s="97" t="s">
        <v>35</v>
      </c>
      <c r="F116" s="120">
        <v>1</v>
      </c>
      <c r="G116" s="101"/>
      <c r="H116" s="100">
        <f t="shared" si="12"/>
        <v>0</v>
      </c>
    </row>
    <row r="117" spans="1:8" s="79" customFormat="1" ht="43.9" customHeight="1" x14ac:dyDescent="0.2">
      <c r="A117" s="80"/>
      <c r="B117" s="94" t="s">
        <v>183</v>
      </c>
      <c r="C117" s="128" t="s">
        <v>331</v>
      </c>
      <c r="D117" s="105" t="s">
        <v>115</v>
      </c>
      <c r="E117" s="97" t="s">
        <v>35</v>
      </c>
      <c r="F117" s="120">
        <v>1</v>
      </c>
      <c r="G117" s="101"/>
      <c r="H117" s="100">
        <f t="shared" ref="H117" si="13">ROUND(G117*F117,2)</f>
        <v>0</v>
      </c>
    </row>
    <row r="118" spans="1:8" ht="36" customHeight="1" x14ac:dyDescent="0.2">
      <c r="A118" s="15"/>
      <c r="B118" s="135"/>
      <c r="C118" s="122" t="s">
        <v>19</v>
      </c>
      <c r="D118" s="123"/>
      <c r="E118" s="124"/>
      <c r="F118" s="125"/>
      <c r="G118" s="126"/>
      <c r="H118" s="100"/>
    </row>
    <row r="119" spans="1:8" s="79" customFormat="1" ht="43.9" customHeight="1" x14ac:dyDescent="0.2">
      <c r="A119" s="80" t="s">
        <v>52</v>
      </c>
      <c r="B119" s="94" t="s">
        <v>184</v>
      </c>
      <c r="C119" s="128" t="s">
        <v>238</v>
      </c>
      <c r="D119" s="132" t="s">
        <v>239</v>
      </c>
      <c r="E119" s="97" t="s">
        <v>35</v>
      </c>
      <c r="F119" s="120">
        <v>2</v>
      </c>
      <c r="G119" s="101"/>
      <c r="H119" s="100">
        <f t="shared" si="12"/>
        <v>0</v>
      </c>
    </row>
    <row r="120" spans="1:8" s="79" customFormat="1" ht="30" customHeight="1" x14ac:dyDescent="0.2">
      <c r="A120" s="80"/>
      <c r="B120" s="94" t="s">
        <v>189</v>
      </c>
      <c r="C120" s="95" t="s">
        <v>332</v>
      </c>
      <c r="D120" s="105" t="s">
        <v>115</v>
      </c>
      <c r="E120" s="97" t="s">
        <v>35</v>
      </c>
      <c r="F120" s="120">
        <v>1</v>
      </c>
      <c r="G120" s="101"/>
      <c r="H120" s="100">
        <f t="shared" ref="H120" si="14">ROUND(G120*F120,2)</f>
        <v>0</v>
      </c>
    </row>
    <row r="121" spans="1:8" s="79" customFormat="1" ht="30" customHeight="1" x14ac:dyDescent="0.2">
      <c r="A121" s="80" t="s">
        <v>65</v>
      </c>
      <c r="B121" s="94" t="s">
        <v>190</v>
      </c>
      <c r="C121" s="95" t="s">
        <v>70</v>
      </c>
      <c r="D121" s="105" t="s">
        <v>115</v>
      </c>
      <c r="E121" s="97"/>
      <c r="F121" s="120"/>
      <c r="G121" s="106"/>
      <c r="H121" s="100"/>
    </row>
    <row r="122" spans="1:8" s="79" customFormat="1" ht="30" customHeight="1" x14ac:dyDescent="0.2">
      <c r="A122" s="80" t="s">
        <v>71</v>
      </c>
      <c r="B122" s="103" t="s">
        <v>29</v>
      </c>
      <c r="C122" s="104" t="s">
        <v>126</v>
      </c>
      <c r="D122" s="105"/>
      <c r="E122" s="97" t="s">
        <v>66</v>
      </c>
      <c r="F122" s="136">
        <v>0.3</v>
      </c>
      <c r="G122" s="101"/>
      <c r="H122" s="100">
        <f t="shared" si="12"/>
        <v>0</v>
      </c>
    </row>
    <row r="123" spans="1:8" s="79" customFormat="1" ht="30" customHeight="1" x14ac:dyDescent="0.2">
      <c r="A123" s="80" t="s">
        <v>53</v>
      </c>
      <c r="B123" s="94" t="s">
        <v>191</v>
      </c>
      <c r="C123" s="128" t="s">
        <v>240</v>
      </c>
      <c r="D123" s="132" t="s">
        <v>239</v>
      </c>
      <c r="E123" s="97"/>
      <c r="F123" s="120"/>
      <c r="G123" s="102"/>
      <c r="H123" s="100"/>
    </row>
    <row r="124" spans="1:8" s="79" customFormat="1" ht="30" customHeight="1" x14ac:dyDescent="0.2">
      <c r="A124" s="80" t="s">
        <v>185</v>
      </c>
      <c r="B124" s="103" t="s">
        <v>29</v>
      </c>
      <c r="C124" s="104" t="s">
        <v>186</v>
      </c>
      <c r="D124" s="105"/>
      <c r="E124" s="97" t="s">
        <v>35</v>
      </c>
      <c r="F124" s="120">
        <v>1</v>
      </c>
      <c r="G124" s="101"/>
      <c r="H124" s="100">
        <f>ROUND(G124*F124,2)</f>
        <v>0</v>
      </c>
    </row>
    <row r="125" spans="1:8" s="79" customFormat="1" ht="30" customHeight="1" x14ac:dyDescent="0.2">
      <c r="A125" s="80" t="s">
        <v>54</v>
      </c>
      <c r="B125" s="103" t="s">
        <v>36</v>
      </c>
      <c r="C125" s="104" t="s">
        <v>128</v>
      </c>
      <c r="D125" s="105"/>
      <c r="E125" s="97" t="s">
        <v>35</v>
      </c>
      <c r="F125" s="120">
        <v>1</v>
      </c>
      <c r="G125" s="101"/>
      <c r="H125" s="100">
        <f t="shared" si="12"/>
        <v>0</v>
      </c>
    </row>
    <row r="126" spans="1:8" s="79" customFormat="1" ht="30" customHeight="1" x14ac:dyDescent="0.2">
      <c r="A126" s="80" t="s">
        <v>187</v>
      </c>
      <c r="B126" s="103" t="s">
        <v>48</v>
      </c>
      <c r="C126" s="104" t="s">
        <v>188</v>
      </c>
      <c r="D126" s="105"/>
      <c r="E126" s="97" t="s">
        <v>35</v>
      </c>
      <c r="F126" s="120">
        <v>1</v>
      </c>
      <c r="G126" s="101"/>
      <c r="H126" s="100">
        <f t="shared" si="12"/>
        <v>0</v>
      </c>
    </row>
    <row r="127" spans="1:8" s="79" customFormat="1" ht="30" customHeight="1" x14ac:dyDescent="0.2">
      <c r="A127" s="80" t="s">
        <v>55</v>
      </c>
      <c r="B127" s="103" t="s">
        <v>56</v>
      </c>
      <c r="C127" s="104" t="s">
        <v>145</v>
      </c>
      <c r="D127" s="105"/>
      <c r="E127" s="97" t="s">
        <v>35</v>
      </c>
      <c r="F127" s="120">
        <v>1</v>
      </c>
      <c r="G127" s="101"/>
      <c r="H127" s="100">
        <f t="shared" si="12"/>
        <v>0</v>
      </c>
    </row>
    <row r="128" spans="1:8" s="79" customFormat="1" ht="30" customHeight="1" x14ac:dyDescent="0.2">
      <c r="A128" s="80" t="s">
        <v>67</v>
      </c>
      <c r="B128" s="94" t="s">
        <v>192</v>
      </c>
      <c r="C128" s="95" t="s">
        <v>72</v>
      </c>
      <c r="D128" s="132" t="s">
        <v>239</v>
      </c>
      <c r="E128" s="97" t="s">
        <v>35</v>
      </c>
      <c r="F128" s="120">
        <v>3</v>
      </c>
      <c r="G128" s="101"/>
      <c r="H128" s="100">
        <f t="shared" si="12"/>
        <v>0</v>
      </c>
    </row>
    <row r="129" spans="1:8" s="79" customFormat="1" ht="30" customHeight="1" x14ac:dyDescent="0.2">
      <c r="A129" s="80"/>
      <c r="B129" s="94" t="s">
        <v>193</v>
      </c>
      <c r="C129" s="95" t="s">
        <v>327</v>
      </c>
      <c r="D129" s="132" t="s">
        <v>239</v>
      </c>
      <c r="E129" s="97" t="s">
        <v>35</v>
      </c>
      <c r="F129" s="120">
        <v>3</v>
      </c>
      <c r="G129" s="101"/>
      <c r="H129" s="100">
        <f t="shared" si="12"/>
        <v>0</v>
      </c>
    </row>
    <row r="130" spans="1:8" s="79" customFormat="1" ht="30" customHeight="1" x14ac:dyDescent="0.2">
      <c r="A130" s="80" t="s">
        <v>68</v>
      </c>
      <c r="B130" s="94" t="s">
        <v>194</v>
      </c>
      <c r="C130" s="95" t="s">
        <v>73</v>
      </c>
      <c r="D130" s="132" t="s">
        <v>239</v>
      </c>
      <c r="E130" s="97" t="s">
        <v>35</v>
      </c>
      <c r="F130" s="120">
        <v>5</v>
      </c>
      <c r="G130" s="101"/>
      <c r="H130" s="100">
        <f t="shared" si="12"/>
        <v>0</v>
      </c>
    </row>
    <row r="131" spans="1:8" s="79" customFormat="1" ht="43.9" customHeight="1" x14ac:dyDescent="0.2">
      <c r="A131" s="80" t="s">
        <v>316</v>
      </c>
      <c r="B131" s="94" t="s">
        <v>195</v>
      </c>
      <c r="C131" s="128" t="s">
        <v>317</v>
      </c>
      <c r="D131" s="132" t="s">
        <v>239</v>
      </c>
      <c r="E131" s="97" t="s">
        <v>35</v>
      </c>
      <c r="F131" s="120">
        <v>1</v>
      </c>
      <c r="G131" s="101"/>
      <c r="H131" s="100">
        <f t="shared" si="12"/>
        <v>0</v>
      </c>
    </row>
    <row r="132" spans="1:8" s="79" customFormat="1" ht="30" customHeight="1" x14ac:dyDescent="0.2">
      <c r="A132" s="80" t="s">
        <v>318</v>
      </c>
      <c r="B132" s="94" t="s">
        <v>196</v>
      </c>
      <c r="C132" s="95" t="s">
        <v>319</v>
      </c>
      <c r="D132" s="105" t="s">
        <v>198</v>
      </c>
      <c r="E132" s="97" t="s">
        <v>35</v>
      </c>
      <c r="F132" s="120">
        <v>4</v>
      </c>
      <c r="G132" s="101"/>
      <c r="H132" s="100">
        <f>ROUND(G132*F132,2)</f>
        <v>0</v>
      </c>
    </row>
    <row r="133" spans="1:8" ht="36" customHeight="1" x14ac:dyDescent="0.2">
      <c r="A133" s="15"/>
      <c r="B133" s="137"/>
      <c r="C133" s="122" t="s">
        <v>20</v>
      </c>
      <c r="D133" s="123"/>
      <c r="E133" s="138"/>
      <c r="F133" s="139"/>
      <c r="G133" s="126"/>
      <c r="H133" s="100"/>
    </row>
    <row r="134" spans="1:8" s="79" customFormat="1" ht="30" customHeight="1" x14ac:dyDescent="0.2">
      <c r="A134" s="83"/>
      <c r="B134" s="94" t="s">
        <v>197</v>
      </c>
      <c r="C134" s="95" t="s">
        <v>333</v>
      </c>
      <c r="D134" s="105"/>
      <c r="E134" s="97" t="s">
        <v>35</v>
      </c>
      <c r="F134" s="98">
        <v>2</v>
      </c>
      <c r="G134" s="99"/>
      <c r="H134" s="100">
        <f>ROUND(G134*F134,2)</f>
        <v>0</v>
      </c>
    </row>
    <row r="135" spans="1:8" s="79" customFormat="1" ht="30" customHeight="1" x14ac:dyDescent="0.2">
      <c r="A135" s="83"/>
      <c r="B135" s="94" t="s">
        <v>348</v>
      </c>
      <c r="C135" s="95" t="s">
        <v>346</v>
      </c>
      <c r="D135" s="105"/>
      <c r="E135" s="97" t="s">
        <v>35</v>
      </c>
      <c r="F135" s="98">
        <v>1</v>
      </c>
      <c r="G135" s="99"/>
      <c r="H135" s="100">
        <f>ROUND(G135*F135,2)</f>
        <v>0</v>
      </c>
    </row>
    <row r="136" spans="1:8" s="79" customFormat="1" ht="30" customHeight="1" x14ac:dyDescent="0.2">
      <c r="A136" s="83" t="s">
        <v>57</v>
      </c>
      <c r="B136" s="94" t="s">
        <v>360</v>
      </c>
      <c r="C136" s="95" t="s">
        <v>58</v>
      </c>
      <c r="D136" s="105" t="s">
        <v>133</v>
      </c>
      <c r="E136" s="97"/>
      <c r="F136" s="98"/>
      <c r="G136" s="107"/>
      <c r="H136" s="100"/>
    </row>
    <row r="137" spans="1:8" s="79" customFormat="1" ht="30" customHeight="1" x14ac:dyDescent="0.2">
      <c r="A137" s="83" t="s">
        <v>59</v>
      </c>
      <c r="B137" s="103" t="s">
        <v>29</v>
      </c>
      <c r="C137" s="95" t="s">
        <v>134</v>
      </c>
      <c r="D137" s="105"/>
      <c r="E137" s="97" t="s">
        <v>28</v>
      </c>
      <c r="F137" s="98">
        <v>100</v>
      </c>
      <c r="G137" s="99"/>
      <c r="H137" s="100">
        <f t="shared" si="12"/>
        <v>0</v>
      </c>
    </row>
    <row r="138" spans="1:8" s="79" customFormat="1" ht="30" customHeight="1" x14ac:dyDescent="0.2">
      <c r="A138" s="83" t="s">
        <v>320</v>
      </c>
      <c r="B138" s="140" t="s">
        <v>361</v>
      </c>
      <c r="C138" s="141" t="s">
        <v>321</v>
      </c>
      <c r="D138" s="142" t="s">
        <v>351</v>
      </c>
      <c r="E138" s="143" t="s">
        <v>28</v>
      </c>
      <c r="F138" s="144">
        <v>3800</v>
      </c>
      <c r="G138" s="145"/>
      <c r="H138" s="146">
        <f>ROUND(G138*F138,2)</f>
        <v>0</v>
      </c>
    </row>
    <row r="139" spans="1:8" ht="30" customHeight="1" thickBot="1" x14ac:dyDescent="0.25">
      <c r="A139" s="16"/>
      <c r="B139" s="31" t="str">
        <f>B7</f>
        <v>A</v>
      </c>
      <c r="C139" s="201" t="str">
        <f>C7</f>
        <v>KEEWATIN RENEWAL</v>
      </c>
      <c r="D139" s="202"/>
      <c r="E139" s="202"/>
      <c r="F139" s="203"/>
      <c r="G139" s="16" t="s">
        <v>14</v>
      </c>
      <c r="H139" s="16">
        <f>SUM(H7:H138)</f>
        <v>0</v>
      </c>
    </row>
    <row r="140" spans="1:8" ht="54.6" customHeight="1" thickTop="1" x14ac:dyDescent="0.2">
      <c r="A140" s="15"/>
      <c r="B140" s="204" t="s">
        <v>357</v>
      </c>
      <c r="C140" s="205"/>
      <c r="D140" s="205"/>
      <c r="E140" s="205"/>
      <c r="F140" s="205"/>
      <c r="G140" s="206"/>
      <c r="H140" s="50"/>
    </row>
    <row r="141" spans="1:8" s="35" customFormat="1" ht="30" customHeight="1" x14ac:dyDescent="0.2">
      <c r="A141" s="33"/>
      <c r="B141" s="152" t="s">
        <v>12</v>
      </c>
      <c r="C141" s="207" t="s">
        <v>358</v>
      </c>
      <c r="D141" s="208"/>
      <c r="E141" s="208"/>
      <c r="F141" s="209"/>
      <c r="G141" s="153"/>
      <c r="H141" s="154"/>
    </row>
    <row r="142" spans="1:8" s="90" customFormat="1" ht="90" customHeight="1" x14ac:dyDescent="0.2">
      <c r="A142" s="80"/>
      <c r="B142" s="94" t="s">
        <v>208</v>
      </c>
      <c r="C142" s="95" t="s">
        <v>334</v>
      </c>
      <c r="D142" s="132" t="s">
        <v>364</v>
      </c>
      <c r="E142" s="97" t="s">
        <v>35</v>
      </c>
      <c r="F142" s="120">
        <v>5</v>
      </c>
      <c r="G142" s="99"/>
      <c r="H142" s="100">
        <f>ROUND(G142*F142,2)</f>
        <v>0</v>
      </c>
    </row>
    <row r="143" spans="1:8" s="90" customFormat="1" ht="57.75" customHeight="1" x14ac:dyDescent="0.2">
      <c r="A143" s="80"/>
      <c r="B143" s="94" t="s">
        <v>207</v>
      </c>
      <c r="C143" s="128" t="s">
        <v>335</v>
      </c>
      <c r="D143" s="132" t="s">
        <v>364</v>
      </c>
      <c r="E143" s="97" t="s">
        <v>342</v>
      </c>
      <c r="F143" s="120">
        <v>430</v>
      </c>
      <c r="G143" s="99"/>
      <c r="H143" s="100">
        <f t="shared" ref="H143:H148" si="15">ROUND(G143*F143,2)</f>
        <v>0</v>
      </c>
    </row>
    <row r="144" spans="1:8" s="90" customFormat="1" ht="54" customHeight="1" x14ac:dyDescent="0.2">
      <c r="A144" s="80"/>
      <c r="B144" s="94" t="s">
        <v>206</v>
      </c>
      <c r="C144" s="128" t="s">
        <v>336</v>
      </c>
      <c r="D144" s="132" t="s">
        <v>364</v>
      </c>
      <c r="E144" s="97" t="s">
        <v>35</v>
      </c>
      <c r="F144" s="120">
        <v>6</v>
      </c>
      <c r="G144" s="99"/>
      <c r="H144" s="100">
        <f t="shared" si="15"/>
        <v>0</v>
      </c>
    </row>
    <row r="145" spans="1:8" s="90" customFormat="1" ht="112.5" customHeight="1" x14ac:dyDescent="0.2">
      <c r="A145" s="80"/>
      <c r="B145" s="94" t="s">
        <v>241</v>
      </c>
      <c r="C145" s="128" t="s">
        <v>337</v>
      </c>
      <c r="D145" s="132" t="s">
        <v>364</v>
      </c>
      <c r="E145" s="97" t="s">
        <v>35</v>
      </c>
      <c r="F145" s="120">
        <v>5</v>
      </c>
      <c r="G145" s="99"/>
      <c r="H145" s="100">
        <f t="shared" si="15"/>
        <v>0</v>
      </c>
    </row>
    <row r="146" spans="1:8" s="90" customFormat="1" ht="53.25" customHeight="1" x14ac:dyDescent="0.2">
      <c r="A146" s="80"/>
      <c r="B146" s="94" t="s">
        <v>242</v>
      </c>
      <c r="C146" s="128" t="s">
        <v>338</v>
      </c>
      <c r="D146" s="132" t="s">
        <v>364</v>
      </c>
      <c r="E146" s="97" t="s">
        <v>339</v>
      </c>
      <c r="F146" s="120">
        <v>11</v>
      </c>
      <c r="G146" s="99"/>
      <c r="H146" s="100">
        <f t="shared" si="15"/>
        <v>0</v>
      </c>
    </row>
    <row r="147" spans="1:8" s="90" customFormat="1" ht="69.75" customHeight="1" x14ac:dyDescent="0.2">
      <c r="A147" s="80"/>
      <c r="B147" s="94" t="s">
        <v>243</v>
      </c>
      <c r="C147" s="128" t="s">
        <v>340</v>
      </c>
      <c r="D147" s="132" t="s">
        <v>364</v>
      </c>
      <c r="E147" s="97" t="s">
        <v>209</v>
      </c>
      <c r="F147" s="120">
        <v>9</v>
      </c>
      <c r="G147" s="99"/>
      <c r="H147" s="100">
        <f t="shared" si="15"/>
        <v>0</v>
      </c>
    </row>
    <row r="148" spans="1:8" s="90" customFormat="1" ht="56.25" customHeight="1" x14ac:dyDescent="0.2">
      <c r="A148" s="80"/>
      <c r="B148" s="94" t="s">
        <v>244</v>
      </c>
      <c r="C148" s="128" t="s">
        <v>341</v>
      </c>
      <c r="D148" s="132" t="s">
        <v>364</v>
      </c>
      <c r="E148" s="97" t="s">
        <v>209</v>
      </c>
      <c r="F148" s="120">
        <v>9</v>
      </c>
      <c r="G148" s="99"/>
      <c r="H148" s="100">
        <f t="shared" si="15"/>
        <v>0</v>
      </c>
    </row>
    <row r="149" spans="1:8" s="90" customFormat="1" ht="63" customHeight="1" x14ac:dyDescent="0.2">
      <c r="A149" s="80"/>
      <c r="B149" s="140" t="s">
        <v>245</v>
      </c>
      <c r="C149" s="147" t="s">
        <v>343</v>
      </c>
      <c r="D149" s="148" t="s">
        <v>364</v>
      </c>
      <c r="E149" s="143" t="s">
        <v>35</v>
      </c>
      <c r="F149" s="149">
        <v>5</v>
      </c>
      <c r="G149" s="145"/>
      <c r="H149" s="146">
        <f t="shared" ref="H149" si="16">ROUND(G149*F149,2)</f>
        <v>0</v>
      </c>
    </row>
    <row r="150" spans="1:8" s="35" customFormat="1" ht="30" customHeight="1" thickBot="1" x14ac:dyDescent="0.25">
      <c r="A150" s="36"/>
      <c r="B150" s="31" t="str">
        <f>B141</f>
        <v>B</v>
      </c>
      <c r="C150" s="201" t="str">
        <f>C141</f>
        <v>STREET LIGHT WORKS</v>
      </c>
      <c r="D150" s="202"/>
      <c r="E150" s="202"/>
      <c r="F150" s="203"/>
      <c r="G150" s="36" t="s">
        <v>14</v>
      </c>
      <c r="H150" s="36">
        <f>SUM(H141:H149)</f>
        <v>0</v>
      </c>
    </row>
    <row r="151" spans="1:8" s="70" customFormat="1" ht="30" customHeight="1" thickTop="1" x14ac:dyDescent="0.2">
      <c r="A151" s="67"/>
      <c r="B151" s="68" t="s">
        <v>13</v>
      </c>
      <c r="C151" s="210" t="s">
        <v>254</v>
      </c>
      <c r="D151" s="211"/>
      <c r="E151" s="211"/>
      <c r="F151" s="212"/>
      <c r="G151" s="67"/>
      <c r="H151" s="69"/>
    </row>
    <row r="152" spans="1:8" s="66" customFormat="1" ht="30" customHeight="1" x14ac:dyDescent="0.2">
      <c r="A152" s="71" t="s">
        <v>257</v>
      </c>
      <c r="B152" s="60" t="s">
        <v>363</v>
      </c>
      <c r="C152" s="61" t="s">
        <v>258</v>
      </c>
      <c r="D152" s="65" t="s">
        <v>365</v>
      </c>
      <c r="E152" s="62" t="s">
        <v>255</v>
      </c>
      <c r="F152" s="64">
        <v>1</v>
      </c>
      <c r="G152" s="91"/>
      <c r="H152" s="63">
        <f>ROUND(G152*F152,2)</f>
        <v>0</v>
      </c>
    </row>
    <row r="153" spans="1:8" s="70" customFormat="1" ht="30" customHeight="1" thickBot="1" x14ac:dyDescent="0.25">
      <c r="A153" s="72"/>
      <c r="B153" s="73" t="s">
        <v>13</v>
      </c>
      <c r="C153" s="213" t="str">
        <f>C151</f>
        <v>MOBILIZATION /DEMOLIBIZATION</v>
      </c>
      <c r="D153" s="214"/>
      <c r="E153" s="214"/>
      <c r="F153" s="215"/>
      <c r="G153" s="74" t="s">
        <v>14</v>
      </c>
      <c r="H153" s="75">
        <f>H152</f>
        <v>0</v>
      </c>
    </row>
    <row r="154" spans="1:8" ht="36" customHeight="1" thickTop="1" x14ac:dyDescent="0.3">
      <c r="A154" s="56"/>
      <c r="B154" s="9"/>
      <c r="C154" s="46" t="s">
        <v>15</v>
      </c>
      <c r="D154" s="47"/>
      <c r="E154" s="47"/>
      <c r="F154" s="47"/>
      <c r="G154" s="47"/>
      <c r="H154" s="21"/>
    </row>
    <row r="155" spans="1:8" s="35" customFormat="1" ht="32.1" customHeight="1" x14ac:dyDescent="0.2">
      <c r="A155" s="58"/>
      <c r="B155" s="216" t="str">
        <f>B6</f>
        <v>PART 1      CITY FUNDED WORK</v>
      </c>
      <c r="C155" s="217"/>
      <c r="D155" s="217"/>
      <c r="E155" s="217"/>
      <c r="F155" s="217"/>
      <c r="G155" s="48"/>
      <c r="H155" s="51"/>
    </row>
    <row r="156" spans="1:8" ht="30" customHeight="1" thickBot="1" x14ac:dyDescent="0.25">
      <c r="A156" s="16"/>
      <c r="B156" s="162" t="str">
        <f>B7</f>
        <v>A</v>
      </c>
      <c r="C156" s="192" t="str">
        <f>C7</f>
        <v>KEEWATIN RENEWAL</v>
      </c>
      <c r="D156" s="193"/>
      <c r="E156" s="193"/>
      <c r="F156" s="194"/>
      <c r="G156" s="163" t="s">
        <v>14</v>
      </c>
      <c r="H156" s="163">
        <f>H139</f>
        <v>0</v>
      </c>
    </row>
    <row r="157" spans="1:8" ht="28.9" customHeight="1" thickTop="1" thickBot="1" x14ac:dyDescent="0.3">
      <c r="A157" s="16"/>
      <c r="B157" s="157"/>
      <c r="C157" s="158"/>
      <c r="D157" s="159"/>
      <c r="E157" s="160"/>
      <c r="F157" s="160"/>
      <c r="G157" s="161" t="s">
        <v>22</v>
      </c>
      <c r="H157" s="155">
        <f>SUM(H156:H156)</f>
        <v>0</v>
      </c>
    </row>
    <row r="158" spans="1:8" s="35" customFormat="1" ht="63" customHeight="1" thickTop="1" thickBot="1" x14ac:dyDescent="0.25">
      <c r="A158" s="36"/>
      <c r="B158" s="218" t="str">
        <f>B140</f>
        <v>PART 2      MANITOBA HYDRO FUNDED WORK
                 (See B14.4.1, B17.2.1, D3.1, D3.3, E1.4)</v>
      </c>
      <c r="C158" s="219"/>
      <c r="D158" s="219"/>
      <c r="E158" s="219"/>
      <c r="F158" s="219"/>
      <c r="G158" s="220"/>
      <c r="H158" s="156"/>
    </row>
    <row r="159" spans="1:8" ht="30" customHeight="1" thickTop="1" thickBot="1" x14ac:dyDescent="0.25">
      <c r="A159" s="24"/>
      <c r="B159" s="169" t="str">
        <f>B141</f>
        <v>B</v>
      </c>
      <c r="C159" s="221" t="str">
        <f>C141</f>
        <v>STREET LIGHT WORKS</v>
      </c>
      <c r="D159" s="222"/>
      <c r="E159" s="222"/>
      <c r="F159" s="223"/>
      <c r="G159" s="170" t="s">
        <v>14</v>
      </c>
      <c r="H159" s="170">
        <f>H150</f>
        <v>0</v>
      </c>
    </row>
    <row r="160" spans="1:8" ht="28.9" customHeight="1" thickTop="1" thickBot="1" x14ac:dyDescent="0.3">
      <c r="A160" s="16"/>
      <c r="B160" s="164"/>
      <c r="C160" s="165"/>
      <c r="D160" s="166"/>
      <c r="E160" s="167"/>
      <c r="F160" s="167"/>
      <c r="G160" s="168" t="s">
        <v>23</v>
      </c>
      <c r="H160" s="18">
        <f>SUM(H159:H159)</f>
        <v>0</v>
      </c>
    </row>
    <row r="161" spans="1:8" ht="30" customHeight="1" thickTop="1" thickBot="1" x14ac:dyDescent="0.3">
      <c r="A161" s="16"/>
      <c r="B161" s="59" t="str">
        <f>B151</f>
        <v>C</v>
      </c>
      <c r="C161" s="224" t="str">
        <f>C151</f>
        <v>MOBILIZATION /DEMOLIBIZATION</v>
      </c>
      <c r="D161" s="225"/>
      <c r="E161" s="225"/>
      <c r="F161" s="226"/>
      <c r="G161" s="77" t="s">
        <v>256</v>
      </c>
      <c r="H161" s="76">
        <f>H153</f>
        <v>0</v>
      </c>
    </row>
    <row r="162" spans="1:8" s="30" customFormat="1" ht="37.9" customHeight="1" thickTop="1" x14ac:dyDescent="0.2">
      <c r="A162" s="15"/>
      <c r="B162" s="227" t="s">
        <v>25</v>
      </c>
      <c r="C162" s="228"/>
      <c r="D162" s="228"/>
      <c r="E162" s="228"/>
      <c r="F162" s="228"/>
      <c r="G162" s="229">
        <f>H157+H160+H161</f>
        <v>0</v>
      </c>
      <c r="H162" s="230"/>
    </row>
    <row r="163" spans="1:8" ht="15.95" customHeight="1" x14ac:dyDescent="0.2">
      <c r="A163" s="57"/>
      <c r="B163" s="52"/>
      <c r="C163" s="53"/>
      <c r="D163" s="54"/>
      <c r="E163" s="53"/>
      <c r="F163" s="53"/>
      <c r="G163" s="22"/>
      <c r="H163" s="23"/>
    </row>
  </sheetData>
  <sheetProtection algorithmName="SHA-512" hashValue="6HySWOJ74+I3NYdiuArU/MeQ4m8ckJkqrCflppG7R8gM2weknf+Yo+9CpoQNvrC+g4uF1F+w5vlLzXkVZrw4qg==" saltValue="axsrBoNn+E3fbRx+leL1KA==" spinCount="100000" sheet="1" objects="1" scenarios="1" selectLockedCells="1"/>
  <mergeCells count="15">
    <mergeCell ref="B158:G158"/>
    <mergeCell ref="C159:F159"/>
    <mergeCell ref="C161:F161"/>
    <mergeCell ref="B162:F162"/>
    <mergeCell ref="G162:H162"/>
    <mergeCell ref="C156:F156"/>
    <mergeCell ref="B6:F6"/>
    <mergeCell ref="C7:F7"/>
    <mergeCell ref="C139:F139"/>
    <mergeCell ref="B140:G140"/>
    <mergeCell ref="C141:F141"/>
    <mergeCell ref="C150:F150"/>
    <mergeCell ref="C151:F151"/>
    <mergeCell ref="C153:F153"/>
    <mergeCell ref="B155:F155"/>
  </mergeCells>
  <phoneticPr fontId="57" type="noConversion"/>
  <conditionalFormatting sqref="D152 D128 D122 D15:D16 D109:D110 D9:D11 D42:D46 D136:D138 D130 D22:D24 D92 D132 D48:D52 D58 D62 D80:D87 D66 D90">
    <cfRule type="cellIs" dxfId="175" priority="426" stopIfTrue="1" operator="equal">
      <formula>"CW 2130-R11"</formula>
    </cfRule>
    <cfRule type="cellIs" dxfId="174" priority="427" stopIfTrue="1" operator="equal">
      <formula>"CW 3120-R2"</formula>
    </cfRule>
    <cfRule type="cellIs" dxfId="173" priority="428" stopIfTrue="1" operator="equal">
      <formula>"CW 3240-R7"</formula>
    </cfRule>
  </conditionalFormatting>
  <conditionalFormatting sqref="G152">
    <cfRule type="expression" dxfId="172" priority="425">
      <formula>G152&gt;G162*0.05</formula>
    </cfRule>
  </conditionalFormatting>
  <conditionalFormatting sqref="D13">
    <cfRule type="cellIs" dxfId="171" priority="422" stopIfTrue="1" operator="equal">
      <formula>"CW 2130-R11"</formula>
    </cfRule>
    <cfRule type="cellIs" dxfId="170" priority="423" stopIfTrue="1" operator="equal">
      <formula>"CW 3120-R2"</formula>
    </cfRule>
    <cfRule type="cellIs" dxfId="169" priority="424" stopIfTrue="1" operator="equal">
      <formula>"CW 3240-R7"</formula>
    </cfRule>
  </conditionalFormatting>
  <conditionalFormatting sqref="D12">
    <cfRule type="cellIs" dxfId="168" priority="419" stopIfTrue="1" operator="equal">
      <formula>"CW 2130-R11"</formula>
    </cfRule>
    <cfRule type="cellIs" dxfId="167" priority="420" stopIfTrue="1" operator="equal">
      <formula>"CW 3120-R2"</formula>
    </cfRule>
    <cfRule type="cellIs" dxfId="166" priority="421" stopIfTrue="1" operator="equal">
      <formula>"CW 3240-R7"</formula>
    </cfRule>
  </conditionalFormatting>
  <conditionalFormatting sqref="D14">
    <cfRule type="cellIs" dxfId="165" priority="416" stopIfTrue="1" operator="equal">
      <formula>"CW 2130-R11"</formula>
    </cfRule>
    <cfRule type="cellIs" dxfId="164" priority="417" stopIfTrue="1" operator="equal">
      <formula>"CW 3120-R2"</formula>
    </cfRule>
    <cfRule type="cellIs" dxfId="163" priority="418" stopIfTrue="1" operator="equal">
      <formula>"CW 3240-R7"</formula>
    </cfRule>
  </conditionalFormatting>
  <conditionalFormatting sqref="D19">
    <cfRule type="cellIs" dxfId="162" priority="413" stopIfTrue="1" operator="equal">
      <formula>"CW 2130-R11"</formula>
    </cfRule>
    <cfRule type="cellIs" dxfId="161" priority="414" stopIfTrue="1" operator="equal">
      <formula>"CW 3120-R2"</formula>
    </cfRule>
    <cfRule type="cellIs" dxfId="160" priority="415" stopIfTrue="1" operator="equal">
      <formula>"CW 3240-R7"</formula>
    </cfRule>
  </conditionalFormatting>
  <conditionalFormatting sqref="D20">
    <cfRule type="cellIs" dxfId="159" priority="410" stopIfTrue="1" operator="equal">
      <formula>"CW 2130-R11"</formula>
    </cfRule>
    <cfRule type="cellIs" dxfId="158" priority="411" stopIfTrue="1" operator="equal">
      <formula>"CW 3120-R2"</formula>
    </cfRule>
    <cfRule type="cellIs" dxfId="157" priority="412" stopIfTrue="1" operator="equal">
      <formula>"CW 3240-R7"</formula>
    </cfRule>
  </conditionalFormatting>
  <conditionalFormatting sqref="D47">
    <cfRule type="cellIs" dxfId="156" priority="407" stopIfTrue="1" operator="equal">
      <formula>"CW 2130-R11"</formula>
    </cfRule>
    <cfRule type="cellIs" dxfId="155" priority="408" stopIfTrue="1" operator="equal">
      <formula>"CW 3120-R2"</formula>
    </cfRule>
    <cfRule type="cellIs" dxfId="154" priority="409" stopIfTrue="1" operator="equal">
      <formula>"CW 3240-R7"</formula>
    </cfRule>
  </conditionalFormatting>
  <conditionalFormatting sqref="D94 D111 D103 D97:D98 D100 D113:D114">
    <cfRule type="cellIs" dxfId="153" priority="399" stopIfTrue="1" operator="equal">
      <formula>"CW 3120-R2"</formula>
    </cfRule>
    <cfRule type="cellIs" dxfId="152" priority="400" stopIfTrue="1" operator="equal">
      <formula>"CW 3240-R7"</formula>
    </cfRule>
  </conditionalFormatting>
  <conditionalFormatting sqref="D95">
    <cfRule type="cellIs" dxfId="151" priority="393" stopIfTrue="1" operator="equal">
      <formula>"CW 2130-R11"</formula>
    </cfRule>
    <cfRule type="cellIs" dxfId="150" priority="394" stopIfTrue="1" operator="equal">
      <formula>"CW 3120-R2"</formula>
    </cfRule>
    <cfRule type="cellIs" dxfId="149" priority="395" stopIfTrue="1" operator="equal">
      <formula>"CW 3240-R7"</formula>
    </cfRule>
  </conditionalFormatting>
  <conditionalFormatting sqref="D96">
    <cfRule type="cellIs" dxfId="148" priority="390" stopIfTrue="1" operator="equal">
      <formula>"CW 2130-R11"</formula>
    </cfRule>
    <cfRule type="cellIs" dxfId="147" priority="391" stopIfTrue="1" operator="equal">
      <formula>"CW 3120-R2"</formula>
    </cfRule>
    <cfRule type="cellIs" dxfId="146" priority="392" stopIfTrue="1" operator="equal">
      <formula>"CW 3240-R7"</formula>
    </cfRule>
  </conditionalFormatting>
  <conditionalFormatting sqref="D112">
    <cfRule type="cellIs" dxfId="145" priority="388" stopIfTrue="1" operator="equal">
      <formula>"CW 3120-R2"</formula>
    </cfRule>
    <cfRule type="cellIs" dxfId="144" priority="389" stopIfTrue="1" operator="equal">
      <formula>"CW 3240-R7"</formula>
    </cfRule>
  </conditionalFormatting>
  <conditionalFormatting sqref="D102">
    <cfRule type="cellIs" dxfId="143" priority="386" stopIfTrue="1" operator="equal">
      <formula>"CW 3120-R2"</formula>
    </cfRule>
    <cfRule type="cellIs" dxfId="142" priority="387" stopIfTrue="1" operator="equal">
      <formula>"CW 3240-R7"</formula>
    </cfRule>
  </conditionalFormatting>
  <conditionalFormatting sqref="D101">
    <cfRule type="cellIs" dxfId="141" priority="384" stopIfTrue="1" operator="equal">
      <formula>"CW 3120-R2"</formula>
    </cfRule>
    <cfRule type="cellIs" dxfId="140" priority="385" stopIfTrue="1" operator="equal">
      <formula>"CW 3240-R7"</formula>
    </cfRule>
  </conditionalFormatting>
  <conditionalFormatting sqref="D105">
    <cfRule type="cellIs" dxfId="139" priority="382" stopIfTrue="1" operator="equal">
      <formula>"CW 3120-R2"</formula>
    </cfRule>
    <cfRule type="cellIs" dxfId="138" priority="383" stopIfTrue="1" operator="equal">
      <formula>"CW 3240-R7"</formula>
    </cfRule>
  </conditionalFormatting>
  <conditionalFormatting sqref="D104">
    <cfRule type="cellIs" dxfId="137" priority="380" stopIfTrue="1" operator="equal">
      <formula>"CW 3120-R2"</formula>
    </cfRule>
    <cfRule type="cellIs" dxfId="136" priority="381" stopIfTrue="1" operator="equal">
      <formula>"CW 3240-R7"</formula>
    </cfRule>
  </conditionalFormatting>
  <conditionalFormatting sqref="D107">
    <cfRule type="cellIs" dxfId="135" priority="378" stopIfTrue="1" operator="equal">
      <formula>"CW 3120-R2"</formula>
    </cfRule>
    <cfRule type="cellIs" dxfId="134" priority="379" stopIfTrue="1" operator="equal">
      <formula>"CW 3240-R7"</formula>
    </cfRule>
  </conditionalFormatting>
  <conditionalFormatting sqref="D108">
    <cfRule type="cellIs" dxfId="133" priority="376" stopIfTrue="1" operator="equal">
      <formula>"CW 3120-R2"</formula>
    </cfRule>
    <cfRule type="cellIs" dxfId="132" priority="377" stopIfTrue="1" operator="equal">
      <formula>"CW 3240-R7"</formula>
    </cfRule>
  </conditionalFormatting>
  <conditionalFormatting sqref="D124:D127">
    <cfRule type="cellIs" dxfId="131" priority="371" stopIfTrue="1" operator="equal">
      <formula>"CW 2130-R11"</formula>
    </cfRule>
    <cfRule type="cellIs" dxfId="130" priority="372" stopIfTrue="1" operator="equal">
      <formula>"CW 3120-R2"</formula>
    </cfRule>
    <cfRule type="cellIs" dxfId="129" priority="373" stopIfTrue="1" operator="equal">
      <formula>"CW 3240-R7"</formula>
    </cfRule>
  </conditionalFormatting>
  <conditionalFormatting sqref="D121">
    <cfRule type="cellIs" dxfId="128" priority="374" stopIfTrue="1" operator="equal">
      <formula>"CW 3120-R2"</formula>
    </cfRule>
    <cfRule type="cellIs" dxfId="127" priority="375" stopIfTrue="1" operator="equal">
      <formula>"CW 3240-R7"</formula>
    </cfRule>
  </conditionalFormatting>
  <conditionalFormatting sqref="D119">
    <cfRule type="cellIs" dxfId="126" priority="368" stopIfTrue="1" operator="equal">
      <formula>"CW 2130-R11"</formula>
    </cfRule>
    <cfRule type="cellIs" dxfId="125" priority="369" stopIfTrue="1" operator="equal">
      <formula>"CW 3120-R2"</formula>
    </cfRule>
    <cfRule type="cellIs" dxfId="124" priority="370" stopIfTrue="1" operator="equal">
      <formula>"CW 3240-R7"</formula>
    </cfRule>
  </conditionalFormatting>
  <conditionalFormatting sqref="D123">
    <cfRule type="cellIs" dxfId="123" priority="365" stopIfTrue="1" operator="equal">
      <formula>"CW 2130-R11"</formula>
    </cfRule>
    <cfRule type="cellIs" dxfId="122" priority="366" stopIfTrue="1" operator="equal">
      <formula>"CW 3120-R2"</formula>
    </cfRule>
    <cfRule type="cellIs" dxfId="121" priority="367" stopIfTrue="1" operator="equal">
      <formula>"CW 3240-R7"</formula>
    </cfRule>
  </conditionalFormatting>
  <conditionalFormatting sqref="D131">
    <cfRule type="cellIs" dxfId="120" priority="362" stopIfTrue="1" operator="equal">
      <formula>"CW 2130-R11"</formula>
    </cfRule>
    <cfRule type="cellIs" dxfId="119" priority="363" stopIfTrue="1" operator="equal">
      <formula>"CW 3120-R2"</formula>
    </cfRule>
    <cfRule type="cellIs" dxfId="118" priority="364" stopIfTrue="1" operator="equal">
      <formula>"CW 3240-R7"</formula>
    </cfRule>
  </conditionalFormatting>
  <conditionalFormatting sqref="D17">
    <cfRule type="cellIs" dxfId="117" priority="350" stopIfTrue="1" operator="equal">
      <formula>"CW 2130-R11"</formula>
    </cfRule>
    <cfRule type="cellIs" dxfId="116" priority="351" stopIfTrue="1" operator="equal">
      <formula>"CW 3120-R2"</formula>
    </cfRule>
    <cfRule type="cellIs" dxfId="115" priority="352" stopIfTrue="1" operator="equal">
      <formula>"CW 3240-R7"</formula>
    </cfRule>
  </conditionalFormatting>
  <conditionalFormatting sqref="D114">
    <cfRule type="cellIs" dxfId="114" priority="341" stopIfTrue="1" operator="equal">
      <formula>"CW 2130-R11"</formula>
    </cfRule>
    <cfRule type="cellIs" dxfId="113" priority="342" stopIfTrue="1" operator="equal">
      <formula>"CW 3120-R2"</formula>
    </cfRule>
    <cfRule type="cellIs" dxfId="112" priority="343" stopIfTrue="1" operator="equal">
      <formula>"CW 3240-R7"</formula>
    </cfRule>
  </conditionalFormatting>
  <conditionalFormatting sqref="D41">
    <cfRule type="cellIs" dxfId="111" priority="332" stopIfTrue="1" operator="equal">
      <formula>"CW 2130-R11"</formula>
    </cfRule>
    <cfRule type="cellIs" dxfId="110" priority="333" stopIfTrue="1" operator="equal">
      <formula>"CW 3120-R2"</formula>
    </cfRule>
    <cfRule type="cellIs" dxfId="109" priority="334" stopIfTrue="1" operator="equal">
      <formula>"CW 3240-R7"</formula>
    </cfRule>
  </conditionalFormatting>
  <conditionalFormatting sqref="D129">
    <cfRule type="cellIs" dxfId="108" priority="311" stopIfTrue="1" operator="equal">
      <formula>"CW 2130-R11"</formula>
    </cfRule>
    <cfRule type="cellIs" dxfId="107" priority="312" stopIfTrue="1" operator="equal">
      <formula>"CW 3120-R2"</formula>
    </cfRule>
    <cfRule type="cellIs" dxfId="106" priority="313" stopIfTrue="1" operator="equal">
      <formula>"CW 3240-R7"</formula>
    </cfRule>
  </conditionalFormatting>
  <conditionalFormatting sqref="D99">
    <cfRule type="cellIs" dxfId="105" priority="304" stopIfTrue="1" operator="equal">
      <formula>"CW 3120-R2"</formula>
    </cfRule>
    <cfRule type="cellIs" dxfId="104" priority="305" stopIfTrue="1" operator="equal">
      <formula>"CW 3240-R7"</formula>
    </cfRule>
  </conditionalFormatting>
  <conditionalFormatting sqref="D132">
    <cfRule type="cellIs" dxfId="103" priority="266" stopIfTrue="1" operator="equal">
      <formula>"CW 2130-R11"</formula>
    </cfRule>
    <cfRule type="cellIs" dxfId="102" priority="267" stopIfTrue="1" operator="equal">
      <formula>"CW 3120-R2"</formula>
    </cfRule>
    <cfRule type="cellIs" dxfId="101" priority="268" stopIfTrue="1" operator="equal">
      <formula>"CW 3240-R7"</formula>
    </cfRule>
  </conditionalFormatting>
  <conditionalFormatting sqref="D120">
    <cfRule type="cellIs" dxfId="100" priority="190" stopIfTrue="1" operator="equal">
      <formula>"CW 3120-R2"</formula>
    </cfRule>
    <cfRule type="cellIs" dxfId="99" priority="191" stopIfTrue="1" operator="equal">
      <formula>"CW 3240-R7"</formula>
    </cfRule>
  </conditionalFormatting>
  <conditionalFormatting sqref="D134">
    <cfRule type="cellIs" dxfId="98" priority="187" stopIfTrue="1" operator="equal">
      <formula>"CW 2130-R11"</formula>
    </cfRule>
    <cfRule type="cellIs" dxfId="97" priority="188" stopIfTrue="1" operator="equal">
      <formula>"CW 3120-R2"</formula>
    </cfRule>
    <cfRule type="cellIs" dxfId="96" priority="189" stopIfTrue="1" operator="equal">
      <formula>"CW 3240-R7"</formula>
    </cfRule>
  </conditionalFormatting>
  <conditionalFormatting sqref="D142:D149">
    <cfRule type="cellIs" dxfId="95" priority="169" stopIfTrue="1" operator="equal">
      <formula>"CW 2130-R11"</formula>
    </cfRule>
    <cfRule type="cellIs" dxfId="94" priority="170" stopIfTrue="1" operator="equal">
      <formula>"CW 3120-R2"</formula>
    </cfRule>
    <cfRule type="cellIs" dxfId="93" priority="171" stopIfTrue="1" operator="equal">
      <formula>"CW 3240-R7"</formula>
    </cfRule>
  </conditionalFormatting>
  <conditionalFormatting sqref="D67">
    <cfRule type="cellIs" dxfId="92" priority="160" stopIfTrue="1" operator="equal">
      <formula>"CW 2130-R11"</formula>
    </cfRule>
    <cfRule type="cellIs" dxfId="91" priority="161" stopIfTrue="1" operator="equal">
      <formula>"CW 3120-R2"</formula>
    </cfRule>
    <cfRule type="cellIs" dxfId="90" priority="162" stopIfTrue="1" operator="equal">
      <formula>"CW 3240-R7"</formula>
    </cfRule>
  </conditionalFormatting>
  <conditionalFormatting sqref="D68">
    <cfRule type="cellIs" dxfId="89" priority="157" stopIfTrue="1" operator="equal">
      <formula>"CW 2130-R11"</formula>
    </cfRule>
    <cfRule type="cellIs" dxfId="88" priority="158" stopIfTrue="1" operator="equal">
      <formula>"CW 3120-R2"</formula>
    </cfRule>
    <cfRule type="cellIs" dxfId="87" priority="159" stopIfTrue="1" operator="equal">
      <formula>"CW 3240-R7"</formula>
    </cfRule>
  </conditionalFormatting>
  <conditionalFormatting sqref="D135">
    <cfRule type="cellIs" dxfId="86" priority="139" stopIfTrue="1" operator="equal">
      <formula>"CW 2130-R11"</formula>
    </cfRule>
    <cfRule type="cellIs" dxfId="85" priority="140" stopIfTrue="1" operator="equal">
      <formula>"CW 3120-R2"</formula>
    </cfRule>
    <cfRule type="cellIs" dxfId="84" priority="141" stopIfTrue="1" operator="equal">
      <formula>"CW 3240-R7"</formula>
    </cfRule>
  </conditionalFormatting>
  <conditionalFormatting sqref="D40">
    <cfRule type="cellIs" dxfId="83" priority="133" stopIfTrue="1" operator="equal">
      <formula>"CW 2130-R11"</formula>
    </cfRule>
    <cfRule type="cellIs" dxfId="82" priority="134" stopIfTrue="1" operator="equal">
      <formula>"CW 3120-R2"</formula>
    </cfRule>
    <cfRule type="cellIs" dxfId="81" priority="135" stopIfTrue="1" operator="equal">
      <formula>"CW 3240-R7"</formula>
    </cfRule>
  </conditionalFormatting>
  <conditionalFormatting sqref="D18">
    <cfRule type="cellIs" dxfId="80" priority="130" stopIfTrue="1" operator="equal">
      <formula>"CW 2130-R11"</formula>
    </cfRule>
    <cfRule type="cellIs" dxfId="79" priority="131" stopIfTrue="1" operator="equal">
      <formula>"CW 3120-R2"</formula>
    </cfRule>
    <cfRule type="cellIs" dxfId="78" priority="132" stopIfTrue="1" operator="equal">
      <formula>"CW 3240-R7"</formula>
    </cfRule>
  </conditionalFormatting>
  <conditionalFormatting sqref="D69">
    <cfRule type="cellIs" dxfId="77" priority="127" stopIfTrue="1" operator="equal">
      <formula>"CW 2130-R11"</formula>
    </cfRule>
    <cfRule type="cellIs" dxfId="76" priority="128" stopIfTrue="1" operator="equal">
      <formula>"CW 3120-R2"</formula>
    </cfRule>
    <cfRule type="cellIs" dxfId="75" priority="129" stopIfTrue="1" operator="equal">
      <formula>"CW 3240-R7"</formula>
    </cfRule>
  </conditionalFormatting>
  <conditionalFormatting sqref="D115">
    <cfRule type="cellIs" dxfId="74" priority="125" stopIfTrue="1" operator="equal">
      <formula>"CW 3120-R2"</formula>
    </cfRule>
    <cfRule type="cellIs" dxfId="73" priority="126" stopIfTrue="1" operator="equal">
      <formula>"CW 3240-R7"</formula>
    </cfRule>
  </conditionalFormatting>
  <conditionalFormatting sqref="D116">
    <cfRule type="cellIs" dxfId="72" priority="123" stopIfTrue="1" operator="equal">
      <formula>"CW 3120-R2"</formula>
    </cfRule>
    <cfRule type="cellIs" dxfId="71" priority="124" stopIfTrue="1" operator="equal">
      <formula>"CW 3240-R7"</formula>
    </cfRule>
  </conditionalFormatting>
  <conditionalFormatting sqref="D117">
    <cfRule type="cellIs" dxfId="70" priority="121" stopIfTrue="1" operator="equal">
      <formula>"CW 3120-R2"</formula>
    </cfRule>
    <cfRule type="cellIs" dxfId="69" priority="122" stopIfTrue="1" operator="equal">
      <formula>"CW 3240-R7"</formula>
    </cfRule>
  </conditionalFormatting>
  <conditionalFormatting sqref="D25">
    <cfRule type="cellIs" dxfId="68" priority="118" stopIfTrue="1" operator="equal">
      <formula>"CW 2130-R11"</formula>
    </cfRule>
    <cfRule type="cellIs" dxfId="67" priority="119" stopIfTrue="1" operator="equal">
      <formula>"CW 3120-R2"</formula>
    </cfRule>
    <cfRule type="cellIs" dxfId="66" priority="120" stopIfTrue="1" operator="equal">
      <formula>"CW 3240-R7"</formula>
    </cfRule>
  </conditionalFormatting>
  <conditionalFormatting sqref="D27">
    <cfRule type="cellIs" dxfId="65" priority="112" stopIfTrue="1" operator="equal">
      <formula>"CW 2130-R11"</formula>
    </cfRule>
    <cfRule type="cellIs" dxfId="64" priority="113" stopIfTrue="1" operator="equal">
      <formula>"CW 3120-R2"</formula>
    </cfRule>
    <cfRule type="cellIs" dxfId="63" priority="114" stopIfTrue="1" operator="equal">
      <formula>"CW 3240-R7"</formula>
    </cfRule>
  </conditionalFormatting>
  <conditionalFormatting sqref="D32">
    <cfRule type="cellIs" dxfId="62" priority="106" stopIfTrue="1" operator="equal">
      <formula>"CW 2130-R11"</formula>
    </cfRule>
    <cfRule type="cellIs" dxfId="61" priority="107" stopIfTrue="1" operator="equal">
      <formula>"CW 3120-R2"</formula>
    </cfRule>
    <cfRule type="cellIs" dxfId="60" priority="108" stopIfTrue="1" operator="equal">
      <formula>"CW 3240-R7"</formula>
    </cfRule>
  </conditionalFormatting>
  <conditionalFormatting sqref="D35">
    <cfRule type="cellIs" dxfId="59" priority="97" stopIfTrue="1" operator="equal">
      <formula>"CW 2130-R11"</formula>
    </cfRule>
    <cfRule type="cellIs" dxfId="58" priority="98" stopIfTrue="1" operator="equal">
      <formula>"CW 3120-R2"</formula>
    </cfRule>
    <cfRule type="cellIs" dxfId="57" priority="99" stopIfTrue="1" operator="equal">
      <formula>"CW 3240-R7"</formula>
    </cfRule>
  </conditionalFormatting>
  <conditionalFormatting sqref="D53">
    <cfRule type="cellIs" dxfId="56" priority="91" stopIfTrue="1" operator="equal">
      <formula>"CW 2130-R11"</formula>
    </cfRule>
    <cfRule type="cellIs" dxfId="55" priority="92" stopIfTrue="1" operator="equal">
      <formula>"CW 3120-R2"</formula>
    </cfRule>
    <cfRule type="cellIs" dxfId="54" priority="93" stopIfTrue="1" operator="equal">
      <formula>"CW 3240-R7"</formula>
    </cfRule>
  </conditionalFormatting>
  <conditionalFormatting sqref="D57">
    <cfRule type="cellIs" dxfId="53" priority="85" stopIfTrue="1" operator="equal">
      <formula>"CW 2130-R11"</formula>
    </cfRule>
    <cfRule type="cellIs" dxfId="52" priority="86" stopIfTrue="1" operator="equal">
      <formula>"CW 3120-R2"</formula>
    </cfRule>
    <cfRule type="cellIs" dxfId="51" priority="87" stopIfTrue="1" operator="equal">
      <formula>"CW 3240-R7"</formula>
    </cfRule>
  </conditionalFormatting>
  <conditionalFormatting sqref="D59">
    <cfRule type="cellIs" dxfId="50" priority="82" stopIfTrue="1" operator="equal">
      <formula>"CW 2130-R11"</formula>
    </cfRule>
    <cfRule type="cellIs" dxfId="49" priority="83" stopIfTrue="1" operator="equal">
      <formula>"CW 3120-R2"</formula>
    </cfRule>
    <cfRule type="cellIs" dxfId="48" priority="84" stopIfTrue="1" operator="equal">
      <formula>"CW 3240-R7"</formula>
    </cfRule>
  </conditionalFormatting>
  <conditionalFormatting sqref="D70">
    <cfRule type="cellIs" dxfId="47" priority="73" stopIfTrue="1" operator="equal">
      <formula>"CW 2130-R11"</formula>
    </cfRule>
    <cfRule type="cellIs" dxfId="46" priority="74" stopIfTrue="1" operator="equal">
      <formula>"CW 3120-R2"</formula>
    </cfRule>
    <cfRule type="cellIs" dxfId="45" priority="75" stopIfTrue="1" operator="equal">
      <formula>"CW 3240-R7"</formula>
    </cfRule>
  </conditionalFormatting>
  <conditionalFormatting sqref="D73">
    <cfRule type="cellIs" dxfId="44" priority="67" stopIfTrue="1" operator="equal">
      <formula>"CW 2130-R11"</formula>
    </cfRule>
    <cfRule type="cellIs" dxfId="43" priority="68" stopIfTrue="1" operator="equal">
      <formula>"CW 3120-R2"</formula>
    </cfRule>
    <cfRule type="cellIs" dxfId="42" priority="69" stopIfTrue="1" operator="equal">
      <formula>"CW 3240-R7"</formula>
    </cfRule>
  </conditionalFormatting>
  <conditionalFormatting sqref="D75:D76">
    <cfRule type="cellIs" dxfId="41" priority="55" stopIfTrue="1" operator="equal">
      <formula>"CW 2130-R11"</formula>
    </cfRule>
    <cfRule type="cellIs" dxfId="40" priority="56" stopIfTrue="1" operator="equal">
      <formula>"CW 3120-R2"</formula>
    </cfRule>
    <cfRule type="cellIs" dxfId="39" priority="57" stopIfTrue="1" operator="equal">
      <formula>"CW 3240-R7"</formula>
    </cfRule>
  </conditionalFormatting>
  <conditionalFormatting sqref="D36:D39">
    <cfRule type="cellIs" dxfId="38" priority="40" stopIfTrue="1" operator="equal">
      <formula>"CW 2130-R11"</formula>
    </cfRule>
    <cfRule type="cellIs" dxfId="37" priority="41" stopIfTrue="1" operator="equal">
      <formula>"CW 3120-R2"</formula>
    </cfRule>
    <cfRule type="cellIs" dxfId="36" priority="42" stopIfTrue="1" operator="equal">
      <formula>"CW 3240-R7"</formula>
    </cfRule>
  </conditionalFormatting>
  <conditionalFormatting sqref="D33:D34">
    <cfRule type="cellIs" dxfId="35" priority="37" stopIfTrue="1" operator="equal">
      <formula>"CW 2130-R11"</formula>
    </cfRule>
    <cfRule type="cellIs" dxfId="34" priority="38" stopIfTrue="1" operator="equal">
      <formula>"CW 3120-R2"</formula>
    </cfRule>
    <cfRule type="cellIs" dxfId="33" priority="39" stopIfTrue="1" operator="equal">
      <formula>"CW 3240-R7"</formula>
    </cfRule>
  </conditionalFormatting>
  <conditionalFormatting sqref="D28:D31">
    <cfRule type="cellIs" dxfId="32" priority="34" stopIfTrue="1" operator="equal">
      <formula>"CW 2130-R11"</formula>
    </cfRule>
    <cfRule type="cellIs" dxfId="31" priority="35" stopIfTrue="1" operator="equal">
      <formula>"CW 3120-R2"</formula>
    </cfRule>
    <cfRule type="cellIs" dxfId="30" priority="36" stopIfTrue="1" operator="equal">
      <formula>"CW 3240-R7"</formula>
    </cfRule>
  </conditionalFormatting>
  <conditionalFormatting sqref="D26">
    <cfRule type="cellIs" dxfId="29" priority="31" stopIfTrue="1" operator="equal">
      <formula>"CW 2130-R11"</formula>
    </cfRule>
    <cfRule type="cellIs" dxfId="28" priority="32" stopIfTrue="1" operator="equal">
      <formula>"CW 3120-R2"</formula>
    </cfRule>
    <cfRule type="cellIs" dxfId="27" priority="33" stopIfTrue="1" operator="equal">
      <formula>"CW 3240-R7"</formula>
    </cfRule>
  </conditionalFormatting>
  <conditionalFormatting sqref="D54:D55">
    <cfRule type="cellIs" dxfId="26" priority="28" stopIfTrue="1" operator="equal">
      <formula>"CW 2130-R11"</formula>
    </cfRule>
    <cfRule type="cellIs" dxfId="25" priority="29" stopIfTrue="1" operator="equal">
      <formula>"CW 3120-R2"</formula>
    </cfRule>
    <cfRule type="cellIs" dxfId="24" priority="30" stopIfTrue="1" operator="equal">
      <formula>"CW 3240-R7"</formula>
    </cfRule>
  </conditionalFormatting>
  <conditionalFormatting sqref="D56">
    <cfRule type="cellIs" dxfId="23" priority="25" stopIfTrue="1" operator="equal">
      <formula>"CW 2130-R11"</formula>
    </cfRule>
    <cfRule type="cellIs" dxfId="22" priority="26" stopIfTrue="1" operator="equal">
      <formula>"CW 3120-R2"</formula>
    </cfRule>
    <cfRule type="cellIs" dxfId="21" priority="27" stopIfTrue="1" operator="equal">
      <formula>"CW 3240-R7"</formula>
    </cfRule>
  </conditionalFormatting>
  <conditionalFormatting sqref="D60:D61">
    <cfRule type="cellIs" dxfId="20" priority="22" stopIfTrue="1" operator="equal">
      <formula>"CW 2130-R11"</formula>
    </cfRule>
    <cfRule type="cellIs" dxfId="19" priority="23" stopIfTrue="1" operator="equal">
      <formula>"CW 3120-R2"</formula>
    </cfRule>
    <cfRule type="cellIs" dxfId="18" priority="24" stopIfTrue="1" operator="equal">
      <formula>"CW 3240-R7"</formula>
    </cfRule>
  </conditionalFormatting>
  <conditionalFormatting sqref="D71:D72">
    <cfRule type="cellIs" dxfId="17" priority="19" stopIfTrue="1" operator="equal">
      <formula>"CW 2130-R11"</formula>
    </cfRule>
    <cfRule type="cellIs" dxfId="16" priority="20" stopIfTrue="1" operator="equal">
      <formula>"CW 3120-R2"</formula>
    </cfRule>
    <cfRule type="cellIs" dxfId="15" priority="21" stopIfTrue="1" operator="equal">
      <formula>"CW 3240-R7"</formula>
    </cfRule>
  </conditionalFormatting>
  <conditionalFormatting sqref="D74">
    <cfRule type="cellIs" dxfId="14" priority="16" stopIfTrue="1" operator="equal">
      <formula>"CW 2130-R11"</formula>
    </cfRule>
    <cfRule type="cellIs" dxfId="13" priority="17" stopIfTrue="1" operator="equal">
      <formula>"CW 3120-R2"</formula>
    </cfRule>
    <cfRule type="cellIs" dxfId="12" priority="18" stopIfTrue="1" operator="equal">
      <formula>"CW 3240-R7"</formula>
    </cfRule>
  </conditionalFormatting>
  <conditionalFormatting sqref="D77:D79">
    <cfRule type="cellIs" dxfId="11" priority="13" stopIfTrue="1" operator="equal">
      <formula>"CW 2130-R11"</formula>
    </cfRule>
    <cfRule type="cellIs" dxfId="10" priority="14" stopIfTrue="1" operator="equal">
      <formula>"CW 3120-R2"</formula>
    </cfRule>
    <cfRule type="cellIs" dxfId="9" priority="15" stopIfTrue="1" operator="equal">
      <formula>"CW 3240-R7"</formula>
    </cfRule>
  </conditionalFormatting>
  <conditionalFormatting sqref="D63:D65">
    <cfRule type="cellIs" dxfId="8" priority="10" stopIfTrue="1" operator="equal">
      <formula>"CW 2130-R11"</formula>
    </cfRule>
    <cfRule type="cellIs" dxfId="7" priority="11" stopIfTrue="1" operator="equal">
      <formula>"CW 3120-R2"</formula>
    </cfRule>
    <cfRule type="cellIs" dxfId="6" priority="12" stopIfTrue="1" operator="equal">
      <formula>"CW 3240-R7"</formula>
    </cfRule>
  </conditionalFormatting>
  <conditionalFormatting sqref="D88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89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Approx. Quantity  for this Item _x000a_must be a whole number. " prompt="Enter the Approx. Quantity_x000a_" sqref="F107" xr:uid="{625D3F76-62FD-4079-B2EB-7FFD614AD05D}">
      <formula1>IF(F107&gt;=0,ROUND(F107,0),0)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152" xr:uid="{E35398BB-DDF8-4743-B7D4-F65FF86547F9}">
      <formula1>IF(AND(G152&gt;=0.01,G152&lt;=G162*0.05),ROUND(G152,2),0.01)</formula1>
    </dataValidation>
    <dataValidation type="custom" allowBlank="1" showInputMessage="1" showErrorMessage="1" error="If you can enter a Unit  Price in this cell, pLease contact the Contract Administrator immediately!" sqref="G11 G13 G19 G85 G83 G80:G81 G70 G35 G50 G43 G25 G62 G22 G46 G94 G106 G108 G97 G111 G100:G101 G67 G123 G136 G32 G53 G103:G104 G27 G59 G73 G88" xr:uid="{5F342F20-831F-4B52-A1CB-321554DF0E30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44:G45 G98:G99 G142:G149 G105 G112:G117 G122 G12 G20 G107 G82 G36:G42 G109:G110 G14:G16 G9:G10 G124:G132 G95:G96 G84 G75:G79 G47:G49 G26 G92 G137:G138 G28:G31 G119:G120 G18 G134:G135 G63:G66 G102 G23:G24 G33:G34 G51:G52 G54:G58 G60:G61 G68:G69 G71:G72 G86:G87 G89:G90" xr:uid="{F091C4BE-EE3F-4FF8-B9E8-02E7260B4594}">
      <formula1>IF(G9&gt;=0.01,ROUND(G9,2),0.01)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21" xr:uid="{0A0E2E68-0E75-4E87-AD1A-27DA2625C504}">
      <formula1>0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737-2021 Addendum 4
&amp;R&amp;10Bid Submission
&amp;P of &amp;N</oddHeader>
    <oddFooter xml:space="preserve">&amp;R                   </oddFooter>
  </headerFooter>
  <rowBreaks count="7" manualBreakCount="7">
    <brk id="26" min="1" max="7" man="1"/>
    <brk id="42" min="1" max="7" man="1"/>
    <brk id="65" min="1" max="7" man="1"/>
    <brk id="90" min="1" max="7" man="1"/>
    <brk id="114" min="1" max="7" man="1"/>
    <brk id="139" min="1" max="7" man="1"/>
    <brk id="15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Jan. 10, 2022
File Size 35.4 KB</dc:description>
  <cp:lastModifiedBy>Windows User</cp:lastModifiedBy>
  <cp:lastPrinted>2022-01-10T20:20:32Z</cp:lastPrinted>
  <dcterms:created xsi:type="dcterms:W3CDTF">1999-03-31T15:44:33Z</dcterms:created>
  <dcterms:modified xsi:type="dcterms:W3CDTF">2022-01-10T20:21:25Z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