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FMS\21-0107-012\"/>
    </mc:Choice>
  </mc:AlternateContent>
  <xr:revisionPtr revIDLastSave="0" documentId="13_ncr:1_{759AC9B4-26E5-4C98-B1B3-571313B062C0}" xr6:coauthVersionLast="47" xr6:coauthVersionMax="47" xr10:uidLastSave="{00000000-0000-0000-0000-000000000000}"/>
  <bookViews>
    <workbookView xWindow="-28920" yWindow="-120" windowWidth="29040" windowHeight="15840" firstSheet="1" activeTab="1" xr2:uid="{00000000-000D-0000-FFFF-FFFF00000000}"/>
  </bookViews>
  <sheets>
    <sheet name="Sheet1" sheetId="7" state="hidden" r:id="rId1"/>
    <sheet name="Form B - Unit Prices" sheetId="14" r:id="rId2"/>
  </sheets>
  <externalReferences>
    <externalReference r:id="rId3"/>
    <externalReference r:id="rId4"/>
    <externalReference r:id="rId5"/>
  </externalReferences>
  <definedNames>
    <definedName name="_11TENDER_SUBMISSI" localSheetId="1">'Form B - Unit Prices'!#REF!</definedName>
    <definedName name="_12TENDER_SUBMISSI" localSheetId="1">'[1]FORM B - PRICES'!#REF!</definedName>
    <definedName name="_12TENDER_SUBMISSI">'[2]FORM B; PRICES'!#REF!</definedName>
    <definedName name="_3PAGE_1_OF_13" localSheetId="1">'Form B - Unit Prices'!#REF!</definedName>
    <definedName name="_4PAGE_1_OF_13" localSheetId="1">'[1]FORM B - PRICES'!#REF!</definedName>
    <definedName name="_4PAGE_1_OF_13">'[2]FORM B; PRICES'!#REF!</definedName>
    <definedName name="_7TENDER_NO._181" localSheetId="1">'Form B - Unit Prices'!#REF!</definedName>
    <definedName name="_8TENDER_NO._181" localSheetId="1">'[1]FORM B - PRICES'!#REF!</definedName>
    <definedName name="_8TENDER_NO._181">'[2]FORM B; PRICES'!#REF!</definedName>
    <definedName name="_xlnm._FilterDatabase" localSheetId="1" hidden="1">'Form B - Unit Prices'!$B$4:$H$5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'Form B - Unit Prices'!#REF!</definedName>
    <definedName name="HEADER">'[2]FORM B; PRICES'!#REF!</definedName>
    <definedName name="numbers">[3]Numbering!$A$1:$E$27</definedName>
    <definedName name="_xlnm.Print_Area" localSheetId="1">'Form B - Unit Prices'!$B$1:$H$95</definedName>
    <definedName name="Print_Area_1">#REF!</definedName>
    <definedName name="Print_Area_2">#REF!</definedName>
    <definedName name="_xlnm.Print_Titles" localSheetId="1">'Form B - 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'Form B - Unit Prices'!#REF!</definedName>
    <definedName name="TEMP">'[2]FORM B; PRICES'!#REF!</definedName>
    <definedName name="TESTHEAD" localSheetId="1">'Form B - Unit Prices'!#REF!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'Form B - Unit Prices'!$B$1:$IV$74</definedName>
    <definedName name="XEverything">#REF!</definedName>
    <definedName name="XITEMS" localSheetId="1">'Form B - Unit Prices'!$B$7:$IV$74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9" i="14" l="1"/>
  <c r="H80" i="14"/>
  <c r="H81" i="14"/>
  <c r="H82" i="14"/>
  <c r="H83" i="14"/>
  <c r="H75" i="14"/>
  <c r="H76" i="14"/>
  <c r="H77" i="14"/>
  <c r="H78" i="14"/>
  <c r="H84" i="14"/>
  <c r="H85" i="14"/>
  <c r="H86" i="14"/>
  <c r="H87" i="14"/>
  <c r="H88" i="14"/>
  <c r="H89" i="14"/>
  <c r="H74" i="14"/>
  <c r="H20" i="14"/>
  <c r="H18" i="14"/>
  <c r="H25" i="14"/>
  <c r="H8" i="14"/>
  <c r="H29" i="14"/>
  <c r="H63" i="14"/>
  <c r="H64" i="14"/>
  <c r="H65" i="14"/>
  <c r="H66" i="14"/>
  <c r="H67" i="14"/>
  <c r="H68" i="14"/>
  <c r="H38" i="14"/>
  <c r="H39" i="14"/>
  <c r="H40" i="14"/>
  <c r="H61" i="14"/>
  <c r="H62" i="14"/>
  <c r="H60" i="14"/>
  <c r="H59" i="14"/>
  <c r="H56" i="14"/>
  <c r="H57" i="14"/>
  <c r="H58" i="14"/>
  <c r="H30" i="14"/>
  <c r="H31" i="14"/>
  <c r="H32" i="14"/>
  <c r="H35" i="14" l="1"/>
  <c r="H55" i="14"/>
  <c r="H46" i="14"/>
  <c r="H14" i="14" l="1"/>
  <c r="H15" i="14"/>
  <c r="H10" i="14"/>
  <c r="H21" i="14" l="1"/>
  <c r="H34" i="14"/>
  <c r="H33" i="14"/>
  <c r="H19" i="14"/>
  <c r="H17" i="14"/>
  <c r="H69" i="14"/>
  <c r="C70" i="14"/>
  <c r="B70" i="14"/>
  <c r="C90" i="14"/>
  <c r="B90" i="14"/>
  <c r="C93" i="14"/>
  <c r="C92" i="14"/>
  <c r="B93" i="14"/>
  <c r="B92" i="14"/>
  <c r="H45" i="14" l="1"/>
  <c r="H44" i="14"/>
  <c r="H43" i="14"/>
  <c r="H42" i="14"/>
  <c r="H41" i="14"/>
  <c r="H37" i="14"/>
  <c r="H36" i="14"/>
  <c r="H54" i="14"/>
  <c r="H53" i="14"/>
  <c r="H52" i="14"/>
  <c r="H51" i="14"/>
  <c r="H49" i="14"/>
  <c r="H48" i="14"/>
  <c r="H28" i="14" l="1"/>
  <c r="H24" i="14"/>
  <c r="H11" i="14" l="1"/>
  <c r="H12" i="14"/>
  <c r="H13" i="14"/>
  <c r="H16" i="14"/>
  <c r="H9" i="14"/>
  <c r="H71" i="14"/>
  <c r="H72" i="14"/>
  <c r="H73" i="14"/>
  <c r="H7" i="14"/>
  <c r="H70" i="14" l="1"/>
  <c r="G92" i="14" s="1"/>
  <c r="H90" i="14"/>
  <c r="G93" i="14" s="1"/>
  <c r="G95" i="14" l="1"/>
</calcChain>
</file>

<file path=xl/sharedStrings.xml><?xml version="1.0" encoding="utf-8"?>
<sst xmlns="http://schemas.openxmlformats.org/spreadsheetml/2006/main" count="300" uniqueCount="206">
  <si>
    <t>each</t>
  </si>
  <si>
    <t>UNIT PRICES</t>
  </si>
  <si>
    <t>FORM B: PRICES</t>
  </si>
  <si>
    <t>(SEE B9)</t>
  </si>
  <si>
    <t>CODE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</si>
  <si>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</si>
  <si>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</si>
  <si>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</si>
  <si>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</si>
  <si>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</si>
  <si>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</si>
  <si>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</si>
  <si>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</si>
  <si>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</si>
  <si>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A003</t>
  </si>
  <si>
    <t>m³</t>
  </si>
  <si>
    <t>A004</t>
  </si>
  <si>
    <t>A010</t>
  </si>
  <si>
    <t>A012</t>
  </si>
  <si>
    <t>A022</t>
  </si>
  <si>
    <t>A022A</t>
  </si>
  <si>
    <t>B099</t>
  </si>
  <si>
    <t>B219</t>
  </si>
  <si>
    <t>C007</t>
  </si>
  <si>
    <t>C008</t>
  </si>
  <si>
    <t>C014</t>
  </si>
  <si>
    <t>C015</t>
  </si>
  <si>
    <t>E004</t>
  </si>
  <si>
    <t>E005</t>
  </si>
  <si>
    <t>E046</t>
  </si>
  <si>
    <t>F028</t>
  </si>
  <si>
    <t>G001</t>
  </si>
  <si>
    <t>Sodding</t>
  </si>
  <si>
    <t xml:space="preserve">TOTAL BID PRICE (GST extra)                                                                              (in figures)                                             </t>
  </si>
  <si>
    <t>Subtotal:</t>
  </si>
  <si>
    <t>SUMMARY</t>
  </si>
  <si>
    <t>B</t>
  </si>
  <si>
    <t>A</t>
  </si>
  <si>
    <t>i)</t>
  </si>
  <si>
    <t>a)</t>
  </si>
  <si>
    <t>Fittings</t>
  </si>
  <si>
    <t>CW 2110</t>
  </si>
  <si>
    <t>b)</t>
  </si>
  <si>
    <t>ii)</t>
  </si>
  <si>
    <t>Wastewater Temporary By-Pass Pumping</t>
  </si>
  <si>
    <t>CW 2030-R7</t>
  </si>
  <si>
    <t>CW 2130</t>
  </si>
  <si>
    <t>iii)</t>
  </si>
  <si>
    <t>vert.m</t>
  </si>
  <si>
    <t>Remove and Replace Existing Manhole</t>
  </si>
  <si>
    <t>.</t>
  </si>
  <si>
    <t>Abandoning Existing Sewers With Cement-Stabilized Flowable Fill</t>
  </si>
  <si>
    <t>Sewer Inspection</t>
  </si>
  <si>
    <t>SIPHON RENEWAL</t>
  </si>
  <si>
    <t>Supply and Installation of Siphon Pipe</t>
  </si>
  <si>
    <t>350mm PVC (DR18)</t>
  </si>
  <si>
    <t xml:space="preserve">600mm - 8.5°  </t>
  </si>
  <si>
    <t>600mm - 13.25°</t>
  </si>
  <si>
    <t>Watermain and Water Service Insulation</t>
  </si>
  <si>
    <t>Cement Stabilzed Fill</t>
  </si>
  <si>
    <t>In a trench (SD - 018)</t>
  </si>
  <si>
    <t>100mm thick</t>
  </si>
  <si>
    <t xml:space="preserve">
CW 2110</t>
  </si>
  <si>
    <t>1800mm diameter base</t>
  </si>
  <si>
    <t>PORTAGE AVENUE INTERCEPTOR SIPHON REPLACMENT AT OMAND'S CREEK</t>
  </si>
  <si>
    <t>Site Development and Restoration</t>
  </si>
  <si>
    <t>lump sum</t>
  </si>
  <si>
    <t>A1</t>
  </si>
  <si>
    <t>A2</t>
  </si>
  <si>
    <t>A3</t>
  </si>
  <si>
    <t>A4</t>
  </si>
  <si>
    <t>A5</t>
  </si>
  <si>
    <t>A6</t>
  </si>
  <si>
    <t>B1</t>
  </si>
  <si>
    <t>B2</t>
  </si>
  <si>
    <t>B3</t>
  </si>
  <si>
    <t>B4</t>
  </si>
  <si>
    <t>Tree Removal</t>
  </si>
  <si>
    <t>Tree Revegation</t>
  </si>
  <si>
    <t>A7</t>
  </si>
  <si>
    <t>A8</t>
  </si>
  <si>
    <t>iv)</t>
  </si>
  <si>
    <t>Manitoba Maple</t>
  </si>
  <si>
    <t>Basswood</t>
  </si>
  <si>
    <t>American Elm (Prairie Expedition or Discovery)</t>
  </si>
  <si>
    <t>Oak</t>
  </si>
  <si>
    <t>50 mm to 249 mm diameter</t>
  </si>
  <si>
    <t>250 mm to 499 mm diameter</t>
  </si>
  <si>
    <t>Installation of Silt Fence</t>
  </si>
  <si>
    <t>l.m.</t>
  </si>
  <si>
    <t>Erosion Control Blankets</t>
  </si>
  <si>
    <r>
      <t>m</t>
    </r>
    <r>
      <rPr>
        <vertAlign val="superscript"/>
        <sz val="12"/>
        <rFont val="Arial"/>
        <family val="2"/>
      </rPr>
      <t>2</t>
    </r>
  </si>
  <si>
    <t>Shrub Revegetation</t>
  </si>
  <si>
    <t>a) Nannyberry</t>
  </si>
  <si>
    <t>b) Dogwood</t>
  </si>
  <si>
    <t xml:space="preserve">Native Grass Planting &amp; Topsoil </t>
  </si>
  <si>
    <t>CW3510-R9</t>
  </si>
  <si>
    <t>a) Width &gt; or = 600mm</t>
  </si>
  <si>
    <t>A9</t>
  </si>
  <si>
    <t>E29</t>
  </si>
  <si>
    <t>Abandoning Existing Manholes</t>
  </si>
  <si>
    <t xml:space="preserve">600mm - 22.5°  </t>
  </si>
  <si>
    <t xml:space="preserve">600mm - 11.25°  </t>
  </si>
  <si>
    <t>1500mm diameter base</t>
  </si>
  <si>
    <t>Supply and Installation of Temporary Shoring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</si>
  <si>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</si>
  <si>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</si>
  <si>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</si>
  <si>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</si>
  <si>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</si>
  <si>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</si>
  <si>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</si>
  <si>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</si>
  <si>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</si>
  <si>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E11</t>
  </si>
  <si>
    <t>E15</t>
  </si>
  <si>
    <t>E16</t>
  </si>
  <si>
    <t>600mm diameter AWWA-C905 PVC DR18</t>
  </si>
  <si>
    <r>
      <t>m</t>
    </r>
    <r>
      <rPr>
        <vertAlign val="superscript"/>
        <sz val="12"/>
        <rFont val="Arial"/>
        <family val="2"/>
      </rPr>
      <t>3</t>
    </r>
  </si>
  <si>
    <t>CW 2030</t>
  </si>
  <si>
    <t>trenchless installation, Class B sand bedding, Class 1 backfill</t>
  </si>
  <si>
    <t>E17/CW2110</t>
  </si>
  <si>
    <t>SD-010</t>
  </si>
  <si>
    <t>E26</t>
  </si>
  <si>
    <t>E33</t>
  </si>
  <si>
    <t>E32</t>
  </si>
  <si>
    <t>Supply and Installation of Turfstone Pavers</t>
  </si>
  <si>
    <t>E34</t>
  </si>
  <si>
    <t>E12</t>
  </si>
  <si>
    <t>A19</t>
  </si>
  <si>
    <t>CW2145</t>
  </si>
  <si>
    <t>A20</t>
  </si>
  <si>
    <t>Removal of Concrete Debris</t>
  </si>
  <si>
    <t>tonne</t>
  </si>
  <si>
    <t>a) Post-Construction, 600 mm PVC Siphon</t>
  </si>
  <si>
    <t>A21</t>
  </si>
  <si>
    <t>Supply and Installation of Air Release Valve</t>
  </si>
  <si>
    <t>CW2110</t>
  </si>
  <si>
    <r>
      <t xml:space="preserve">350mm </t>
    </r>
    <r>
      <rPr>
        <b/>
        <sz val="12"/>
        <color rgb="FF000000"/>
        <rFont val="Arial"/>
        <family val="2"/>
      </rPr>
      <t>(Installation Only)</t>
    </r>
  </si>
  <si>
    <r>
      <t xml:space="preserve">Installation of a New Watermain Valve on Existing Watermain </t>
    </r>
    <r>
      <rPr>
        <b/>
        <sz val="12"/>
        <color rgb="FF000000"/>
        <rFont val="Arial"/>
        <family val="2"/>
      </rPr>
      <t>(Installation Only)</t>
    </r>
  </si>
  <si>
    <t>Temporary Surface Restoration</t>
  </si>
  <si>
    <t>E31</t>
  </si>
  <si>
    <t>Cement Stabilzed Fill (to min. 300mm above crown of siphon pipe from Sta. 1+42.5 to Sta. 1+69.3)</t>
  </si>
  <si>
    <t>Reinforced Concrete Collar Connections to New Manholes</t>
  </si>
  <si>
    <t>E21</t>
  </si>
  <si>
    <t>A22</t>
  </si>
  <si>
    <t>Pavement Removal</t>
  </si>
  <si>
    <t>Asphaltic Concrete Pavement</t>
  </si>
  <si>
    <t>200mm Concrete Pavement</t>
  </si>
  <si>
    <t>CW3110</t>
  </si>
  <si>
    <t>A23</t>
  </si>
  <si>
    <t>Concrete Curb Removal</t>
  </si>
  <si>
    <t>CW3240</t>
  </si>
  <si>
    <t>A24</t>
  </si>
  <si>
    <t>Separation Geotextile Fabric (Woven &amp; Non-Woven)</t>
  </si>
  <si>
    <t>A25</t>
  </si>
  <si>
    <t>CW3420</t>
  </si>
  <si>
    <t>A26</t>
  </si>
  <si>
    <t>Removal of 100 mm Concrete Sidewalk</t>
  </si>
  <si>
    <t>CW3325</t>
  </si>
  <si>
    <t>A27</t>
  </si>
  <si>
    <t>Renewal/Installation of 100 mm Concrete Sidewalk</t>
  </si>
  <si>
    <t>A28</t>
  </si>
  <si>
    <t>A29</t>
  </si>
  <si>
    <t>Construction of 50 mm Asphaltic Concrete Pavements</t>
  </si>
  <si>
    <t>Mainline Paving, Type 1A</t>
  </si>
  <si>
    <t>200 mm Reinforced Concrete Pavement</t>
  </si>
  <si>
    <t>Partial Slab Patches</t>
  </si>
  <si>
    <t>CW3230</t>
  </si>
  <si>
    <t>CW3410</t>
  </si>
  <si>
    <t>A30</t>
  </si>
  <si>
    <t>Supply and Installation of Rockfill Riprap</t>
  </si>
  <si>
    <t>Grouted Riprap</t>
  </si>
  <si>
    <t>A31</t>
  </si>
  <si>
    <t>A32</t>
  </si>
  <si>
    <t>E30</t>
  </si>
  <si>
    <t>Concrete Curb Installation/Renewal (Barrier Curb,150 mm reveal ht, dowelled)</t>
  </si>
  <si>
    <t>Supply and Installation of Sealed Manhole Cover</t>
  </si>
  <si>
    <t>E20</t>
  </si>
  <si>
    <t>E22</t>
  </si>
  <si>
    <t>E27</t>
  </si>
  <si>
    <t>E35</t>
  </si>
  <si>
    <t>CW3130/E28</t>
  </si>
  <si>
    <t>Supply and Installation of Watermain Pipe</t>
  </si>
  <si>
    <t>WATERMAIN WORKS</t>
  </si>
  <si>
    <t xml:space="preserve">Supply and Installation of Manhole </t>
  </si>
  <si>
    <t>A33</t>
  </si>
  <si>
    <t>A34</t>
  </si>
  <si>
    <t>B5</t>
  </si>
  <si>
    <t>Filling in 1500 mm diameter Manhole Sump - 1.0 vert. m. (Optional Item to be Used for Temporary By-Pass Pumping)</t>
  </si>
  <si>
    <t>E17/CW 2110</t>
  </si>
  <si>
    <t>c)</t>
  </si>
  <si>
    <t>d)</t>
  </si>
  <si>
    <t>Reinforced Concrete Collar Connection of New 600 mm diameter PVC Siphon to West Manhole (Manhole B)</t>
  </si>
  <si>
    <t>Reinforced Concrete Collar Connection of New 600 mm diameter PVC Siphon to East Manhole (Manhole D)</t>
  </si>
  <si>
    <t>in a trench, Class B sand bedding, modified Class 2 backfill</t>
  </si>
  <si>
    <t>in a trench, Class B sand bedding, modified Class 2 backfill, in casing pipe</t>
  </si>
  <si>
    <t>Connecting to Existing Watermains and Large Diameter Water Services</t>
  </si>
  <si>
    <t>In-Line Connection - No plug existing</t>
  </si>
  <si>
    <t>350mm</t>
  </si>
  <si>
    <t>B6</t>
  </si>
  <si>
    <t>Bends (SD-005)</t>
  </si>
  <si>
    <t>350mm - 45°</t>
  </si>
  <si>
    <t>350mm - 22.5°</t>
  </si>
  <si>
    <t>B7</t>
  </si>
  <si>
    <t>Bends (incl. thrust blocks as shown on Drawings)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</si>
</sst>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;0;&quot;&quot;;@"/>
    <numFmt numFmtId="165" formatCode="#\ ###\ ##0.00;;0;@"/>
    <numFmt numFmtId="166" formatCode="&quot;&quot;;&quot;&quot;;&quot;&quot;;&quot;&quot;"/>
    <numFmt numFmtId="167" formatCode="#\ ###\ ##0.00;;0;[Red]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&quot;$&quot;#,##0.00"/>
    <numFmt numFmtId="175" formatCode="&quot;Subtotal: &quot;#\ ###\ ##0.00;;&quot;Subtotal: Nil&quot;;@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sz val="12"/>
      <name val="Arial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vertAlign val="superscript"/>
      <sz val="12"/>
      <name val="Arial"/>
      <family val="2"/>
    </font>
    <font>
      <b/>
      <i/>
      <u/>
      <sz val="12"/>
      <color rgb="FF000000"/>
      <name val="Arial"/>
      <family val="2"/>
    </font>
    <font>
      <b/>
      <sz val="12"/>
      <color rgb="FF000000"/>
      <name val="Arial"/>
      <family val="2"/>
    </font>
    <font>
      <sz val="8"/>
      <name val="Arial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118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6" fontId="25" fillId="0" borderId="11" applyFill="0">
      <alignment horizontal="right" vertical="top"/>
    </xf>
    <xf numFmtId="166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4" fontId="28" fillId="0" borderId="13" applyFill="0">
      <alignment horizontal="centerContinuous" wrapText="1"/>
    </xf>
    <xf numFmtId="164" fontId="28" fillId="0" borderId="13" applyFill="0">
      <alignment horizontal="centerContinuous" wrapText="1"/>
    </xf>
    <xf numFmtId="164" fontId="25" fillId="0" borderId="10" applyFill="0">
      <alignment horizontal="center" vertical="top" wrapText="1"/>
    </xf>
    <xf numFmtId="164" fontId="25" fillId="0" borderId="10" applyFill="0">
      <alignment horizontal="center" vertical="top" wrapText="1"/>
    </xf>
    <xf numFmtId="164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1" fontId="25" fillId="0" borderId="10" applyFill="0"/>
    <xf numFmtId="171" fontId="25" fillId="0" borderId="10" applyFill="0"/>
    <xf numFmtId="171" fontId="25" fillId="0" borderId="10" applyFill="0"/>
    <xf numFmtId="167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5" fontId="25" fillId="0" borderId="10" applyFill="0">
      <alignment horizontal="right"/>
      <protection locked="0"/>
    </xf>
    <xf numFmtId="165" fontId="25" fillId="0" borderId="10" applyFill="0">
      <alignment horizontal="right"/>
      <protection locked="0"/>
    </xf>
    <xf numFmtId="165" fontId="25" fillId="0" borderId="10" applyFill="0">
      <alignment horizontal="right"/>
      <protection locked="0"/>
    </xf>
    <xf numFmtId="165" fontId="25" fillId="0" borderId="10" applyFill="0"/>
    <xf numFmtId="165" fontId="25" fillId="0" borderId="10" applyFill="0"/>
    <xf numFmtId="165" fontId="25" fillId="0" borderId="10" applyFill="0"/>
    <xf numFmtId="165" fontId="25" fillId="0" borderId="12" applyFill="0">
      <alignment horizontal="right"/>
    </xf>
    <xf numFmtId="165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3" fontId="26" fillId="0" borderId="12" applyNumberFormat="0" applyFont="0" applyFill="0" applyBorder="0" applyAlignment="0" applyProtection="0">
      <alignment horizontal="center" vertical="top" wrapText="1"/>
    </xf>
    <xf numFmtId="173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0" fontId="32" fillId="0" borderId="0" applyFill="0">
      <alignment horizontal="centerContinuous" vertical="center"/>
    </xf>
    <xf numFmtId="170" fontId="32" fillId="0" borderId="0" applyFill="0">
      <alignment horizontal="centerContinuous" vertical="center"/>
    </xf>
    <xf numFmtId="172" fontId="32" fillId="0" borderId="0" applyFill="0">
      <alignment horizontal="centerContinuous" vertical="center"/>
    </xf>
    <xf numFmtId="172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8" fontId="33" fillId="0" borderId="0" applyFill="0">
      <alignment horizontal="left"/>
    </xf>
    <xf numFmtId="168" fontId="33" fillId="0" borderId="0" applyFill="0">
      <alignment horizontal="left"/>
    </xf>
    <xf numFmtId="169" fontId="34" fillId="0" borderId="0" applyFill="0">
      <alignment horizontal="right"/>
    </xf>
    <xf numFmtId="169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6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42" fillId="24" borderId="0"/>
    <xf numFmtId="0" fontId="2" fillId="0" borderId="0"/>
    <xf numFmtId="0" fontId="2" fillId="0" borderId="0"/>
    <xf numFmtId="0" fontId="1" fillId="0" borderId="0"/>
  </cellStyleXfs>
  <cellXfs count="115">
    <xf numFmtId="0" fontId="0" fillId="0" borderId="0" xfId="0"/>
    <xf numFmtId="7" fontId="37" fillId="0" borderId="0" xfId="110" applyNumberFormat="1" applyFont="1" applyFill="1" applyAlignment="1">
      <alignment horizontal="centerContinuous" vertical="center"/>
    </xf>
    <xf numFmtId="0" fontId="36" fillId="0" borderId="0" xfId="110" applyNumberFormat="1" applyFill="1"/>
    <xf numFmtId="7" fontId="38" fillId="0" borderId="0" xfId="110" applyNumberFormat="1" applyFont="1" applyFill="1" applyAlignment="1">
      <alignment horizontal="centerContinuous" vertical="center"/>
    </xf>
    <xf numFmtId="7" fontId="36" fillId="0" borderId="0" xfId="110" applyNumberFormat="1" applyFill="1" applyAlignment="1">
      <alignment horizontal="right"/>
    </xf>
    <xf numFmtId="0" fontId="36" fillId="0" borderId="0" xfId="110" applyNumberFormat="1" applyFill="1" applyAlignment="1">
      <alignment vertical="top"/>
    </xf>
    <xf numFmtId="7" fontId="36" fillId="0" borderId="20" xfId="110" applyNumberFormat="1" applyFill="1" applyBorder="1" applyAlignment="1">
      <alignment horizontal="center"/>
    </xf>
    <xf numFmtId="7" fontId="36" fillId="0" borderId="23" xfId="110" applyNumberFormat="1" applyFill="1" applyBorder="1" applyAlignment="1">
      <alignment horizontal="right"/>
    </xf>
    <xf numFmtId="4" fontId="39" fillId="0" borderId="15" xfId="110" applyNumberFormat="1" applyFont="1" applyFill="1" applyBorder="1" applyAlignment="1" applyProtection="1">
      <alignment horizontal="center" vertical="top" wrapText="1"/>
    </xf>
    <xf numFmtId="0" fontId="41" fillId="0" borderId="0" xfId="110" applyFont="1" applyFill="1" applyBorder="1" applyAlignment="1">
      <alignment vertical="top" wrapText="1"/>
    </xf>
    <xf numFmtId="0" fontId="36" fillId="0" borderId="0" xfId="110" applyNumberFormat="1" applyFill="1" applyBorder="1"/>
    <xf numFmtId="175" fontId="39" fillId="0" borderId="15" xfId="110" applyNumberFormat="1" applyFont="1" applyFill="1" applyBorder="1" applyAlignment="1" applyProtection="1">
      <alignment horizontal="center" vertical="top"/>
    </xf>
    <xf numFmtId="4" fontId="39" fillId="0" borderId="15" xfId="110" applyNumberFormat="1" applyFont="1" applyFill="1" applyBorder="1" applyAlignment="1" applyProtection="1">
      <alignment horizontal="center" vertical="top"/>
    </xf>
    <xf numFmtId="0" fontId="36" fillId="0" borderId="0" xfId="110" applyNumberFormat="1" applyFill="1" applyAlignment="1">
      <alignment horizontal="right"/>
    </xf>
    <xf numFmtId="0" fontId="36" fillId="0" borderId="0" xfId="110" applyNumberFormat="1" applyFill="1" applyAlignment="1">
      <alignment horizontal="center"/>
    </xf>
    <xf numFmtId="3" fontId="36" fillId="0" borderId="0" xfId="110" applyNumberFormat="1" applyFill="1"/>
    <xf numFmtId="4" fontId="39" fillId="25" borderId="10" xfId="113" applyNumberFormat="1" applyFont="1" applyFill="1" applyBorder="1" applyAlignment="1">
      <alignment horizontal="center" vertical="top" wrapText="1"/>
    </xf>
    <xf numFmtId="174" fontId="40" fillId="0" borderId="10" xfId="110" applyNumberFormat="1" applyFont="1" applyFill="1" applyBorder="1" applyAlignment="1" applyProtection="1">
      <alignment vertical="center"/>
    </xf>
    <xf numFmtId="174" fontId="40" fillId="0" borderId="10" xfId="110" applyNumberFormat="1" applyFont="1" applyFill="1" applyBorder="1" applyAlignment="1" applyProtection="1">
      <alignment vertical="center"/>
      <protection locked="0"/>
    </xf>
    <xf numFmtId="4" fontId="39" fillId="0" borderId="15" xfId="113" applyNumberFormat="1" applyFont="1" applyFill="1" applyBorder="1" applyAlignment="1">
      <alignment horizontal="center" vertical="top" wrapText="1"/>
    </xf>
    <xf numFmtId="4" fontId="39" fillId="0" borderId="0" xfId="113" applyNumberFormat="1" applyFont="1" applyFill="1" applyAlignment="1">
      <alignment horizontal="center" vertical="top"/>
    </xf>
    <xf numFmtId="0" fontId="41" fillId="0" borderId="0" xfId="113" applyFont="1" applyFill="1" applyAlignment="1">
      <alignment vertical="top" wrapText="1"/>
    </xf>
    <xf numFmtId="4" fontId="39" fillId="0" borderId="15" xfId="113" applyNumberFormat="1" applyFont="1" applyFill="1" applyBorder="1" applyAlignment="1">
      <alignment horizontal="center" vertical="top"/>
    </xf>
    <xf numFmtId="0" fontId="21" fillId="0" borderId="0" xfId="113" applyFill="1"/>
    <xf numFmtId="175" fontId="39" fillId="0" borderId="15" xfId="113" applyNumberFormat="1" applyFont="1" applyFill="1" applyBorder="1" applyAlignment="1">
      <alignment horizontal="center" vertical="top"/>
    </xf>
    <xf numFmtId="0" fontId="36" fillId="27" borderId="0" xfId="110" applyNumberFormat="1" applyFill="1"/>
    <xf numFmtId="4" fontId="39" fillId="27" borderId="15" xfId="110" applyNumberFormat="1" applyFont="1" applyFill="1" applyBorder="1" applyAlignment="1" applyProtection="1">
      <alignment horizontal="center" vertical="top" wrapText="1"/>
    </xf>
    <xf numFmtId="0" fontId="21" fillId="0" borderId="0" xfId="113" applyFill="1" applyAlignment="1">
      <alignment horizontal="right"/>
    </xf>
    <xf numFmtId="4" fontId="39" fillId="0" borderId="0" xfId="110" applyNumberFormat="1" applyFont="1" applyFill="1" applyBorder="1" applyAlignment="1" applyProtection="1">
      <alignment horizontal="center" vertical="top" wrapText="1"/>
    </xf>
    <xf numFmtId="7" fontId="21" fillId="0" borderId="27" xfId="0" applyNumberFormat="1" applyFont="1" applyBorder="1" applyAlignment="1" applyProtection="1">
      <alignment horizontal="right" vertical="center"/>
      <protection locked="0"/>
    </xf>
    <xf numFmtId="0" fontId="21" fillId="0" borderId="0" xfId="110" applyNumberFormat="1" applyFont="1" applyFill="1"/>
    <xf numFmtId="174" fontId="36" fillId="0" borderId="0" xfId="110" applyNumberFormat="1" applyFill="1"/>
    <xf numFmtId="0" fontId="41" fillId="0" borderId="0" xfId="110" applyFont="1" applyFill="1" applyBorder="1" applyAlignment="1">
      <alignment vertical="center" wrapText="1"/>
    </xf>
    <xf numFmtId="0" fontId="21" fillId="0" borderId="0" xfId="110" applyNumberFormat="1" applyFont="1" applyFill="1" applyBorder="1" applyAlignment="1">
      <alignment horizontal="left" vertical="center" wrapText="1"/>
    </xf>
    <xf numFmtId="0" fontId="21" fillId="0" borderId="15" xfId="110" applyNumberFormat="1" applyFont="1" applyFill="1" applyBorder="1" applyAlignment="1">
      <alignment vertical="center" wrapText="1"/>
    </xf>
    <xf numFmtId="0" fontId="21" fillId="0" borderId="0" xfId="110" applyNumberFormat="1" applyFont="1" applyFill="1" applyAlignment="1">
      <alignment vertical="center"/>
    </xf>
    <xf numFmtId="174" fontId="21" fillId="0" borderId="0" xfId="110" applyNumberFormat="1" applyFont="1" applyFill="1" applyAlignment="1">
      <alignment vertical="center"/>
    </xf>
    <xf numFmtId="0" fontId="21" fillId="0" borderId="0" xfId="113" applyFill="1" applyAlignment="1">
      <alignment vertical="center"/>
    </xf>
    <xf numFmtId="4" fontId="39" fillId="0" borderId="0" xfId="113" applyNumberFormat="1" applyFont="1" applyFill="1" applyBorder="1" applyAlignment="1">
      <alignment horizontal="center" vertical="top" wrapText="1"/>
    </xf>
    <xf numFmtId="174" fontId="40" fillId="0" borderId="15" xfId="110" applyNumberFormat="1" applyFont="1" applyFill="1" applyBorder="1" applyAlignment="1" applyProtection="1">
      <alignment vertical="center"/>
      <protection locked="0"/>
    </xf>
    <xf numFmtId="1" fontId="35" fillId="0" borderId="0" xfId="110" applyNumberFormat="1" applyFont="1" applyFill="1" applyAlignment="1" applyProtection="1">
      <alignment horizontal="centerContinuous" vertical="top"/>
    </xf>
    <xf numFmtId="0" fontId="35" fillId="0" borderId="0" xfId="110" applyNumberFormat="1" applyFont="1" applyFill="1" applyAlignment="1" applyProtection="1">
      <alignment horizontal="centerContinuous" vertical="center"/>
    </xf>
    <xf numFmtId="3" fontId="35" fillId="0" borderId="0" xfId="110" applyNumberFormat="1" applyFont="1" applyFill="1" applyAlignment="1" applyProtection="1">
      <alignment horizontal="centerContinuous" vertical="center"/>
    </xf>
    <xf numFmtId="7" fontId="37" fillId="0" borderId="0" xfId="110" applyNumberFormat="1" applyFont="1" applyFill="1" applyAlignment="1" applyProtection="1">
      <alignment horizontal="centerContinuous" vertical="center"/>
    </xf>
    <xf numFmtId="1" fontId="36" fillId="0" borderId="0" xfId="110" applyNumberFormat="1" applyFill="1" applyAlignment="1" applyProtection="1">
      <alignment horizontal="centerContinuous" vertical="top"/>
    </xf>
    <xf numFmtId="0" fontId="36" fillId="0" borderId="0" xfId="110" applyNumberFormat="1" applyFill="1" applyAlignment="1" applyProtection="1">
      <alignment horizontal="centerContinuous" vertical="center"/>
    </xf>
    <xf numFmtId="3" fontId="36" fillId="0" borderId="0" xfId="110" applyNumberFormat="1" applyFill="1" applyAlignment="1" applyProtection="1">
      <alignment horizontal="centerContinuous" vertical="center"/>
    </xf>
    <xf numFmtId="7" fontId="38" fillId="0" borderId="0" xfId="110" applyNumberFormat="1" applyFont="1" applyFill="1" applyAlignment="1" applyProtection="1">
      <alignment horizontal="centerContinuous" vertical="center"/>
    </xf>
    <xf numFmtId="0" fontId="36" fillId="0" borderId="0" xfId="110" applyNumberFormat="1" applyFill="1" applyAlignment="1" applyProtection="1">
      <alignment vertical="top"/>
    </xf>
    <xf numFmtId="0" fontId="36" fillId="0" borderId="0" xfId="110" applyNumberFormat="1" applyFill="1" applyAlignment="1" applyProtection="1"/>
    <xf numFmtId="3" fontId="36" fillId="0" borderId="0" xfId="110" applyNumberFormat="1" applyFill="1" applyAlignment="1" applyProtection="1"/>
    <xf numFmtId="7" fontId="36" fillId="0" borderId="0" xfId="110" applyNumberFormat="1" applyFill="1" applyAlignment="1" applyProtection="1">
      <alignment horizontal="centerContinuous" vertical="center"/>
    </xf>
    <xf numFmtId="2" fontId="36" fillId="0" borderId="0" xfId="110" applyNumberFormat="1" applyFill="1" applyAlignment="1" applyProtection="1">
      <alignment horizontal="centerContinuous"/>
    </xf>
    <xf numFmtId="0" fontId="36" fillId="0" borderId="20" xfId="110" applyNumberFormat="1" applyFill="1" applyBorder="1" applyAlignment="1" applyProtection="1">
      <alignment horizontal="center" vertical="top"/>
    </xf>
    <xf numFmtId="0" fontId="36" fillId="0" borderId="21" xfId="110" applyNumberFormat="1" applyFill="1" applyBorder="1" applyAlignment="1" applyProtection="1">
      <alignment horizontal="center"/>
    </xf>
    <xf numFmtId="0" fontId="36" fillId="0" borderId="20" xfId="110" applyNumberFormat="1" applyFill="1" applyBorder="1" applyAlignment="1" applyProtection="1">
      <alignment horizontal="center"/>
    </xf>
    <xf numFmtId="0" fontId="36" fillId="0" borderId="22" xfId="110" applyNumberFormat="1" applyFill="1" applyBorder="1" applyAlignment="1" applyProtection="1">
      <alignment horizontal="center"/>
    </xf>
    <xf numFmtId="3" fontId="36" fillId="0" borderId="22" xfId="110" applyNumberFormat="1" applyFill="1" applyBorder="1" applyAlignment="1" applyProtection="1">
      <alignment horizontal="center"/>
    </xf>
    <xf numFmtId="7" fontId="36" fillId="0" borderId="22" xfId="110" applyNumberFormat="1" applyFill="1" applyBorder="1" applyAlignment="1" applyProtection="1">
      <alignment horizontal="right"/>
    </xf>
    <xf numFmtId="0" fontId="36" fillId="0" borderId="24" xfId="110" applyNumberFormat="1" applyFill="1" applyBorder="1" applyAlignment="1" applyProtection="1">
      <alignment vertical="top"/>
    </xf>
    <xf numFmtId="0" fontId="36" fillId="0" borderId="25" xfId="110" applyNumberFormat="1" applyFill="1" applyBorder="1" applyProtection="1"/>
    <xf numFmtId="0" fontId="36" fillId="0" borderId="24" xfId="110" applyNumberFormat="1" applyFill="1" applyBorder="1" applyAlignment="1" applyProtection="1">
      <alignment horizontal="center"/>
    </xf>
    <xf numFmtId="0" fontId="36" fillId="0" borderId="26" xfId="110" applyNumberFormat="1" applyFill="1" applyBorder="1" applyProtection="1"/>
    <xf numFmtId="3" fontId="36" fillId="0" borderId="26" xfId="110" applyNumberFormat="1" applyFill="1" applyBorder="1" applyAlignment="1" applyProtection="1">
      <alignment horizontal="center"/>
    </xf>
    <xf numFmtId="7" fontId="36" fillId="0" borderId="26" xfId="110" applyNumberFormat="1" applyFill="1" applyBorder="1" applyAlignment="1" applyProtection="1">
      <alignment horizontal="right"/>
    </xf>
    <xf numFmtId="0" fontId="36" fillId="0" borderId="26" xfId="110" applyNumberFormat="1" applyFill="1" applyBorder="1" applyAlignment="1" applyProtection="1">
      <alignment horizontal="right"/>
    </xf>
    <xf numFmtId="0" fontId="43" fillId="24" borderId="35" xfId="114" applyFont="1" applyBorder="1" applyAlignment="1" applyProtection="1">
      <alignment horizontal="center" vertical="center"/>
    </xf>
    <xf numFmtId="0" fontId="43" fillId="24" borderId="33" xfId="114" applyFont="1" applyBorder="1" applyAlignment="1" applyProtection="1">
      <alignment horizontal="center" vertical="center"/>
    </xf>
    <xf numFmtId="164" fontId="43" fillId="26" borderId="33" xfId="114" applyNumberFormat="1" applyFont="1" applyFill="1" applyBorder="1" applyAlignment="1" applyProtection="1">
      <alignment horizontal="left" vertical="center"/>
    </xf>
    <xf numFmtId="1" fontId="42" fillId="24" borderId="27" xfId="114" applyNumberFormat="1" applyBorder="1" applyAlignment="1" applyProtection="1">
      <alignment horizontal="center" vertical="center" wrapText="1"/>
    </xf>
    <xf numFmtId="0" fontId="42" fillId="24" borderId="27" xfId="114" applyBorder="1" applyAlignment="1" applyProtection="1">
      <alignment horizontal="center" vertical="center"/>
    </xf>
    <xf numFmtId="0" fontId="42" fillId="24" borderId="33" xfId="114" applyBorder="1" applyAlignment="1" applyProtection="1">
      <alignment horizontal="center" vertical="center"/>
    </xf>
    <xf numFmtId="0" fontId="39" fillId="24" borderId="33" xfId="114" applyFont="1" applyBorder="1" applyAlignment="1" applyProtection="1">
      <alignment horizontal="center" vertical="center" wrapText="1"/>
    </xf>
    <xf numFmtId="164" fontId="39" fillId="26" borderId="33" xfId="114" applyNumberFormat="1" applyFont="1" applyFill="1" applyBorder="1" applyAlignment="1" applyProtection="1">
      <alignment horizontal="left" vertical="center" wrapText="1"/>
    </xf>
    <xf numFmtId="1" fontId="21" fillId="0" borderId="27" xfId="114" applyNumberFormat="1" applyFont="1" applyFill="1" applyBorder="1" applyAlignment="1" applyProtection="1">
      <alignment horizontal="center" vertical="center" wrapText="1"/>
    </xf>
    <xf numFmtId="0" fontId="21" fillId="24" borderId="27" xfId="114" applyFont="1" applyBorder="1" applyAlignment="1" applyProtection="1">
      <alignment horizontal="center" vertical="center"/>
    </xf>
    <xf numFmtId="0" fontId="21" fillId="0" borderId="15" xfId="0" applyFont="1" applyBorder="1" applyAlignment="1" applyProtection="1">
      <alignment vertical="center" wrapText="1"/>
    </xf>
    <xf numFmtId="0" fontId="39" fillId="24" borderId="33" xfId="114" applyFont="1" applyBorder="1" applyAlignment="1" applyProtection="1">
      <alignment horizontal="right" vertical="center" wrapText="1"/>
    </xf>
    <xf numFmtId="164" fontId="39" fillId="0" borderId="33" xfId="114" applyNumberFormat="1" applyFont="1" applyFill="1" applyBorder="1" applyAlignment="1" applyProtection="1">
      <alignment horizontal="left" vertical="center" wrapText="1"/>
    </xf>
    <xf numFmtId="1" fontId="21" fillId="24" borderId="27" xfId="114" applyNumberFormat="1" applyFont="1" applyBorder="1" applyAlignment="1" applyProtection="1">
      <alignment horizontal="center" vertical="center" wrapText="1"/>
    </xf>
    <xf numFmtId="0" fontId="21" fillId="0" borderId="10" xfId="0" applyFont="1" applyBorder="1" applyAlignment="1" applyProtection="1">
      <alignment horizontal="center" vertical="center" wrapText="1"/>
    </xf>
    <xf numFmtId="0" fontId="39" fillId="24" borderId="38" xfId="114" applyFont="1" applyBorder="1" applyAlignment="1" applyProtection="1">
      <alignment horizontal="center" vertical="center" wrapText="1"/>
    </xf>
    <xf numFmtId="0" fontId="39" fillId="24" borderId="10" xfId="114" applyFont="1" applyBorder="1" applyAlignment="1" applyProtection="1">
      <alignment horizontal="center" vertical="center" wrapText="1"/>
    </xf>
    <xf numFmtId="164" fontId="39" fillId="26" borderId="0" xfId="114" applyNumberFormat="1" applyFont="1" applyFill="1" applyBorder="1" applyAlignment="1" applyProtection="1">
      <alignment horizontal="left" vertical="center" wrapText="1"/>
    </xf>
    <xf numFmtId="1" fontId="21" fillId="24" borderId="15" xfId="114" applyNumberFormat="1" applyFont="1" applyBorder="1" applyAlignment="1" applyProtection="1">
      <alignment horizontal="center" vertical="center" wrapText="1"/>
    </xf>
    <xf numFmtId="0" fontId="42" fillId="24" borderId="0" xfId="114" applyBorder="1" applyAlignment="1" applyProtection="1">
      <alignment horizontal="center" vertical="center"/>
    </xf>
    <xf numFmtId="0" fontId="21" fillId="0" borderId="15" xfId="0" applyFont="1" applyFill="1" applyBorder="1" applyAlignment="1" applyProtection="1">
      <alignment horizontal="center" vertical="center" wrapText="1"/>
    </xf>
    <xf numFmtId="0" fontId="21" fillId="0" borderId="15" xfId="0" applyFont="1" applyBorder="1" applyAlignment="1" applyProtection="1">
      <alignment horizontal="center" vertical="center" wrapText="1"/>
    </xf>
    <xf numFmtId="0" fontId="21" fillId="25" borderId="15" xfId="0" applyFont="1" applyFill="1" applyBorder="1" applyAlignment="1" applyProtection="1">
      <alignment horizontal="center" vertical="center" wrapText="1"/>
    </xf>
    <xf numFmtId="7" fontId="21" fillId="0" borderId="27" xfId="0" applyNumberFormat="1" applyFont="1" applyBorder="1" applyAlignment="1" applyProtection="1">
      <alignment horizontal="right" vertical="center"/>
    </xf>
    <xf numFmtId="7" fontId="21" fillId="0" borderId="33" xfId="0" applyNumberFormat="1" applyFont="1" applyBorder="1" applyAlignment="1" applyProtection="1">
      <alignment horizontal="right" vertical="center"/>
    </xf>
    <xf numFmtId="0" fontId="21" fillId="0" borderId="10" xfId="0" applyFont="1" applyBorder="1" applyAlignment="1" applyProtection="1">
      <alignment vertical="center" wrapText="1"/>
    </xf>
    <xf numFmtId="0" fontId="21" fillId="0" borderId="15" xfId="0" applyFont="1" applyBorder="1" applyAlignment="1" applyProtection="1">
      <alignment horizontal="left" vertical="center" wrapText="1"/>
    </xf>
    <xf numFmtId="0" fontId="21" fillId="0" borderId="10" xfId="0" applyFont="1" applyBorder="1" applyAlignment="1" applyProtection="1">
      <alignment horizontal="left" vertical="center" wrapText="1"/>
    </xf>
    <xf numFmtId="0" fontId="43" fillId="0" borderId="36" xfId="0" applyFont="1" applyBorder="1" applyAlignment="1" applyProtection="1">
      <alignment horizontal="center" vertical="center"/>
    </xf>
    <xf numFmtId="1" fontId="44" fillId="0" borderId="31" xfId="0" applyNumberFormat="1" applyFont="1" applyBorder="1" applyAlignment="1" applyProtection="1">
      <alignment vertical="center"/>
    </xf>
    <xf numFmtId="1" fontId="44" fillId="0" borderId="30" xfId="0" applyNumberFormat="1" applyFont="1" applyBorder="1" applyAlignment="1" applyProtection="1">
      <alignment vertical="center" wrapText="1"/>
    </xf>
    <xf numFmtId="174" fontId="44" fillId="0" borderId="32" xfId="0" applyNumberFormat="1" applyFont="1" applyBorder="1" applyAlignment="1" applyProtection="1">
      <alignment vertical="center" wrapText="1"/>
    </xf>
    <xf numFmtId="164" fontId="39" fillId="26" borderId="33" xfId="114" applyNumberFormat="1" applyFont="1" applyFill="1" applyBorder="1" applyAlignment="1" applyProtection="1">
      <alignment vertical="center" wrapText="1"/>
    </xf>
    <xf numFmtId="0" fontId="43" fillId="0" borderId="15" xfId="0" applyFont="1" applyBorder="1" applyAlignment="1" applyProtection="1">
      <alignment horizontal="center" vertical="center"/>
    </xf>
    <xf numFmtId="1" fontId="35" fillId="0" borderId="0" xfId="113" applyNumberFormat="1" applyFont="1" applyFill="1" applyAlignment="1" applyProtection="1">
      <alignment vertical="center"/>
    </xf>
    <xf numFmtId="1" fontId="44" fillId="0" borderId="0" xfId="0" applyNumberFormat="1" applyFont="1" applyAlignment="1" applyProtection="1">
      <alignment horizontal="left" vertical="center" wrapText="1"/>
    </xf>
    <xf numFmtId="0" fontId="35" fillId="0" borderId="0" xfId="113" applyFont="1" applyFill="1" applyAlignment="1" applyProtection="1">
      <alignment vertical="center"/>
    </xf>
    <xf numFmtId="7" fontId="35" fillId="0" borderId="14" xfId="113" applyNumberFormat="1" applyFont="1" applyFill="1" applyBorder="1" applyAlignment="1" applyProtection="1">
      <alignment horizontal="center" vertical="center"/>
    </xf>
    <xf numFmtId="0" fontId="43" fillId="0" borderId="37" xfId="0" applyFont="1" applyBorder="1" applyAlignment="1" applyProtection="1">
      <alignment horizontal="center" vertical="center"/>
    </xf>
    <xf numFmtId="1" fontId="44" fillId="0" borderId="34" xfId="0" applyNumberFormat="1" applyFont="1" applyBorder="1" applyAlignment="1" applyProtection="1">
      <alignment horizontal="left" vertical="center" wrapText="1"/>
    </xf>
    <xf numFmtId="1" fontId="44" fillId="0" borderId="28" xfId="0" applyNumberFormat="1" applyFont="1" applyBorder="1" applyAlignment="1" applyProtection="1">
      <alignment horizontal="left" vertical="center" wrapText="1"/>
    </xf>
    <xf numFmtId="1" fontId="44" fillId="0" borderId="29" xfId="0" applyNumberFormat="1" applyFont="1" applyBorder="1" applyAlignment="1" applyProtection="1">
      <alignment horizontal="left" vertical="center" wrapText="1"/>
    </xf>
    <xf numFmtId="174" fontId="43" fillId="0" borderId="14" xfId="0" applyNumberFormat="1" applyFont="1" applyBorder="1" applyAlignment="1" applyProtection="1">
      <alignment horizontal="center" vertical="center" wrapText="1"/>
    </xf>
    <xf numFmtId="174" fontId="43" fillId="0" borderId="18" xfId="0" applyNumberFormat="1" applyFont="1" applyBorder="1" applyAlignment="1" applyProtection="1">
      <alignment horizontal="center" vertical="center" wrapText="1"/>
    </xf>
    <xf numFmtId="174" fontId="43" fillId="0" borderId="16" xfId="0" applyNumberFormat="1" applyFont="1" applyBorder="1" applyAlignment="1" applyProtection="1">
      <alignment horizontal="center" vertical="center" wrapText="1"/>
    </xf>
    <xf numFmtId="174" fontId="43" fillId="0" borderId="17" xfId="0" applyNumberFormat="1" applyFont="1" applyBorder="1" applyAlignment="1" applyProtection="1">
      <alignment horizontal="center" vertical="center" wrapText="1"/>
    </xf>
    <xf numFmtId="1" fontId="44" fillId="0" borderId="30" xfId="0" applyNumberFormat="1" applyFont="1" applyBorder="1" applyAlignment="1" applyProtection="1">
      <alignment horizontal="right" vertical="center" wrapText="1"/>
    </xf>
    <xf numFmtId="1" fontId="46" fillId="0" borderId="37" xfId="0" applyNumberFormat="1" applyFont="1" applyBorder="1" applyAlignment="1" applyProtection="1">
      <alignment horizontal="left" vertical="center" wrapText="1"/>
    </xf>
    <xf numFmtId="1" fontId="46" fillId="0" borderId="19" xfId="0" applyNumberFormat="1" applyFont="1" applyBorder="1" applyAlignment="1" applyProtection="1">
      <alignment horizontal="left" vertical="center" wrapText="1"/>
    </xf>
  </cellXfs>
  <cellStyles count="11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5 2" xfId="117" xr:uid="{9C566E24-6F81-4EB1-A0EF-992AD409C55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124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schirli\AppData\Local\Microsoft\Windows\INetCache\Content.Outlook\AT66FQJT\2019%20Blank_Form%20B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-file-4\p-data\Projects\2017\17-0107-024\General\Docs\72-2018%20Bid%20Opp\Bid%20Opp\72-2018-Engineer_Estimate_Addendum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SAMPLE 1"/>
      <sheetName val="SAMPLE 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 Estimate"/>
      <sheetName val="Items"/>
      <sheetName val="Directions"/>
      <sheetName val="working"/>
      <sheetName val="Numbering"/>
      <sheetName val="Price Graph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>
            <v>0</v>
          </cell>
          <cell r="B1" t="str">
            <v>a)</v>
          </cell>
          <cell r="C1" t="str">
            <v>i)</v>
          </cell>
          <cell r="D1" t="str">
            <v>A.</v>
          </cell>
          <cell r="E1" t="str">
            <v>A</v>
          </cell>
        </row>
        <row r="2">
          <cell r="A2">
            <v>1</v>
          </cell>
          <cell r="B2" t="str">
            <v>a)</v>
          </cell>
          <cell r="C2" t="str">
            <v>i)</v>
          </cell>
          <cell r="D2" t="str">
            <v>A.</v>
          </cell>
          <cell r="E2" t="str">
            <v>A</v>
          </cell>
        </row>
        <row r="3">
          <cell r="A3">
            <v>2</v>
          </cell>
          <cell r="B3" t="str">
            <v>b)</v>
          </cell>
          <cell r="C3" t="str">
            <v>ii)</v>
          </cell>
          <cell r="D3" t="str">
            <v>B.</v>
          </cell>
          <cell r="E3" t="str">
            <v>B</v>
          </cell>
        </row>
        <row r="4">
          <cell r="A4">
            <v>3</v>
          </cell>
          <cell r="B4" t="str">
            <v>c)</v>
          </cell>
          <cell r="C4" t="str">
            <v>iii)</v>
          </cell>
          <cell r="D4" t="str">
            <v>C.</v>
          </cell>
          <cell r="E4" t="str">
            <v>C</v>
          </cell>
        </row>
        <row r="5">
          <cell r="A5">
            <v>4</v>
          </cell>
          <cell r="B5" t="str">
            <v>d)</v>
          </cell>
          <cell r="C5" t="str">
            <v>iv)</v>
          </cell>
          <cell r="D5" t="str">
            <v>D.</v>
          </cell>
          <cell r="E5" t="str">
            <v>D</v>
          </cell>
        </row>
        <row r="6">
          <cell r="A6">
            <v>5</v>
          </cell>
          <cell r="B6" t="str">
            <v>e)</v>
          </cell>
          <cell r="C6" t="str">
            <v>v)</v>
          </cell>
          <cell r="D6" t="str">
            <v>E.</v>
          </cell>
          <cell r="E6" t="str">
            <v>E</v>
          </cell>
        </row>
        <row r="7">
          <cell r="A7">
            <v>6</v>
          </cell>
          <cell r="B7" t="str">
            <v>f)</v>
          </cell>
          <cell r="C7" t="str">
            <v>vi)</v>
          </cell>
          <cell r="D7" t="str">
            <v>F.</v>
          </cell>
          <cell r="E7" t="str">
            <v>F</v>
          </cell>
        </row>
        <row r="8">
          <cell r="A8">
            <v>7</v>
          </cell>
          <cell r="B8" t="str">
            <v>g)</v>
          </cell>
          <cell r="C8" t="str">
            <v>vii)</v>
          </cell>
          <cell r="D8" t="str">
            <v>G.</v>
          </cell>
          <cell r="E8" t="str">
            <v>G</v>
          </cell>
        </row>
        <row r="9">
          <cell r="A9">
            <v>8</v>
          </cell>
          <cell r="B9" t="str">
            <v>h)</v>
          </cell>
          <cell r="C9" t="str">
            <v>viii)</v>
          </cell>
          <cell r="D9" t="str">
            <v>H.</v>
          </cell>
          <cell r="E9" t="str">
            <v>H</v>
          </cell>
        </row>
        <row r="10">
          <cell r="A10">
            <v>9</v>
          </cell>
          <cell r="B10" t="str">
            <v>i)</v>
          </cell>
          <cell r="C10" t="str">
            <v>ix)</v>
          </cell>
          <cell r="D10" t="str">
            <v>I.</v>
          </cell>
          <cell r="E10" t="str">
            <v>I</v>
          </cell>
        </row>
        <row r="11">
          <cell r="A11">
            <v>10</v>
          </cell>
          <cell r="B11" t="str">
            <v>j)</v>
          </cell>
          <cell r="C11" t="str">
            <v>x)</v>
          </cell>
          <cell r="D11" t="str">
            <v>J.</v>
          </cell>
          <cell r="E11" t="str">
            <v>J</v>
          </cell>
        </row>
        <row r="12">
          <cell r="A12">
            <v>11</v>
          </cell>
          <cell r="B12" t="str">
            <v>k)</v>
          </cell>
          <cell r="C12" t="str">
            <v>xi)</v>
          </cell>
          <cell r="D12" t="str">
            <v>K.</v>
          </cell>
          <cell r="E12" t="str">
            <v>K</v>
          </cell>
        </row>
        <row r="13">
          <cell r="A13">
            <v>12</v>
          </cell>
          <cell r="B13" t="str">
            <v>l)</v>
          </cell>
          <cell r="C13" t="str">
            <v>xii)</v>
          </cell>
          <cell r="D13" t="str">
            <v>L.</v>
          </cell>
          <cell r="E13" t="str">
            <v>L</v>
          </cell>
        </row>
        <row r="14">
          <cell r="A14">
            <v>13</v>
          </cell>
          <cell r="B14" t="str">
            <v>m)</v>
          </cell>
          <cell r="C14" t="str">
            <v>xiii)</v>
          </cell>
          <cell r="D14" t="str">
            <v>M.</v>
          </cell>
          <cell r="E14" t="str">
            <v>M</v>
          </cell>
        </row>
        <row r="15">
          <cell r="A15">
            <v>14</v>
          </cell>
          <cell r="B15" t="str">
            <v>n)</v>
          </cell>
          <cell r="C15" t="str">
            <v>xiv)</v>
          </cell>
          <cell r="D15" t="str">
            <v>N.</v>
          </cell>
          <cell r="E15" t="str">
            <v>N</v>
          </cell>
        </row>
        <row r="16">
          <cell r="A16">
            <v>15</v>
          </cell>
          <cell r="B16" t="str">
            <v>o)</v>
          </cell>
          <cell r="C16" t="str">
            <v>xv)</v>
          </cell>
          <cell r="D16" t="str">
            <v>O.</v>
          </cell>
          <cell r="E16" t="str">
            <v>O</v>
          </cell>
        </row>
        <row r="17">
          <cell r="A17">
            <v>16</v>
          </cell>
          <cell r="B17" t="str">
            <v>p)</v>
          </cell>
          <cell r="C17" t="str">
            <v>xvi)</v>
          </cell>
          <cell r="D17" t="str">
            <v>P.</v>
          </cell>
          <cell r="E17" t="str">
            <v>P</v>
          </cell>
        </row>
        <row r="18">
          <cell r="A18">
            <v>17</v>
          </cell>
          <cell r="B18" t="str">
            <v>q)</v>
          </cell>
          <cell r="C18" t="str">
            <v>xvii)</v>
          </cell>
          <cell r="D18" t="str">
            <v>Q.</v>
          </cell>
          <cell r="E18" t="str">
            <v>Q</v>
          </cell>
        </row>
        <row r="19">
          <cell r="A19">
            <v>18</v>
          </cell>
          <cell r="B19" t="str">
            <v>r)</v>
          </cell>
          <cell r="C19" t="str">
            <v>xviii)</v>
          </cell>
          <cell r="D19" t="str">
            <v>R.</v>
          </cell>
          <cell r="E19" t="str">
            <v>R</v>
          </cell>
        </row>
        <row r="20">
          <cell r="A20">
            <v>19</v>
          </cell>
          <cell r="B20" t="str">
            <v>s)</v>
          </cell>
          <cell r="C20" t="str">
            <v>xix)</v>
          </cell>
          <cell r="D20" t="str">
            <v>S.</v>
          </cell>
          <cell r="E20" t="str">
            <v>S</v>
          </cell>
        </row>
        <row r="21">
          <cell r="A21">
            <v>20</v>
          </cell>
          <cell r="B21" t="str">
            <v>t)</v>
          </cell>
          <cell r="C21" t="str">
            <v>i)</v>
          </cell>
          <cell r="D21" t="str">
            <v>T.</v>
          </cell>
          <cell r="E21" t="str">
            <v>T</v>
          </cell>
        </row>
        <row r="22">
          <cell r="A22">
            <v>21</v>
          </cell>
          <cell r="B22" t="str">
            <v>u)</v>
          </cell>
          <cell r="C22" t="str">
            <v>ii)</v>
          </cell>
          <cell r="D22" t="str">
            <v>U.</v>
          </cell>
          <cell r="E22" t="str">
            <v>U</v>
          </cell>
        </row>
        <row r="23">
          <cell r="A23">
            <v>22</v>
          </cell>
          <cell r="B23" t="str">
            <v>v)</v>
          </cell>
          <cell r="C23" t="str">
            <v>iii)</v>
          </cell>
          <cell r="D23" t="str">
            <v>V.</v>
          </cell>
          <cell r="E23" t="str">
            <v>V</v>
          </cell>
        </row>
        <row r="24">
          <cell r="A24">
            <v>23</v>
          </cell>
          <cell r="B24" t="str">
            <v>w)</v>
          </cell>
          <cell r="C24" t="str">
            <v>iv)</v>
          </cell>
          <cell r="D24" t="str">
            <v>W.</v>
          </cell>
          <cell r="E24" t="str">
            <v>W</v>
          </cell>
        </row>
        <row r="25">
          <cell r="A25">
            <v>24</v>
          </cell>
          <cell r="B25" t="str">
            <v>x)</v>
          </cell>
          <cell r="C25" t="str">
            <v>v)</v>
          </cell>
          <cell r="D25" t="str">
            <v>X.</v>
          </cell>
          <cell r="E25" t="str">
            <v>X</v>
          </cell>
        </row>
        <row r="26">
          <cell r="A26">
            <v>25</v>
          </cell>
          <cell r="B26" t="str">
            <v>y)</v>
          </cell>
          <cell r="C26" t="str">
            <v>vi)</v>
          </cell>
          <cell r="D26" t="str">
            <v>Y</v>
          </cell>
          <cell r="E26" t="str">
            <v>Y</v>
          </cell>
        </row>
        <row r="27">
          <cell r="A27">
            <v>26</v>
          </cell>
          <cell r="B27" t="str">
            <v>z)</v>
          </cell>
          <cell r="C27" t="str">
            <v>vii)</v>
          </cell>
          <cell r="D27" t="str">
            <v>Z</v>
          </cell>
          <cell r="E27" t="str">
            <v>Z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16"/>
  <sheetViews>
    <sheetView showZeros="0" tabSelected="1" showOutlineSymbols="0" view="pageBreakPreview" topLeftCell="B1" zoomScale="85" zoomScaleNormal="85" zoomScaleSheetLayoutView="85" workbookViewId="0">
      <selection activeCell="G8" sqref="G8"/>
    </sheetView>
  </sheetViews>
  <sheetFormatPr defaultColWidth="13.5703125" defaultRowHeight="15" x14ac:dyDescent="0.2"/>
  <cols>
    <col min="1" max="1" width="14.42578125" style="13" hidden="1" customWidth="1"/>
    <col min="2" max="2" width="11.28515625" style="5" customWidth="1"/>
    <col min="3" max="3" width="60.28515625" style="2" customWidth="1"/>
    <col min="4" max="4" width="16.42578125" style="14" customWidth="1"/>
    <col min="5" max="5" width="15.5703125" style="2" customWidth="1"/>
    <col min="6" max="6" width="15.140625" style="15" customWidth="1"/>
    <col min="7" max="7" width="19" style="13" customWidth="1"/>
    <col min="8" max="8" width="22.140625" style="13" customWidth="1"/>
    <col min="9" max="9" width="73" style="2" customWidth="1"/>
    <col min="10" max="10" width="48.28515625" style="2" customWidth="1"/>
    <col min="11" max="16384" width="13.5703125" style="2"/>
  </cols>
  <sheetData>
    <row r="1" spans="1:10" ht="15.75" x14ac:dyDescent="0.2">
      <c r="A1" s="1"/>
      <c r="B1" s="40" t="s">
        <v>2</v>
      </c>
      <c r="C1" s="41"/>
      <c r="D1" s="41"/>
      <c r="E1" s="41"/>
      <c r="F1" s="42"/>
      <c r="G1" s="43"/>
      <c r="H1" s="41"/>
    </row>
    <row r="2" spans="1:10" x14ac:dyDescent="0.2">
      <c r="A2" s="3"/>
      <c r="B2" s="44" t="s">
        <v>3</v>
      </c>
      <c r="C2" s="45"/>
      <c r="D2" s="45"/>
      <c r="E2" s="45"/>
      <c r="F2" s="46"/>
      <c r="G2" s="47"/>
      <c r="H2" s="45"/>
    </row>
    <row r="3" spans="1:10" x14ac:dyDescent="0.2">
      <c r="A3" s="4"/>
      <c r="B3" s="48" t="s">
        <v>1</v>
      </c>
      <c r="C3" s="49"/>
      <c r="D3" s="49"/>
      <c r="E3" s="49"/>
      <c r="F3" s="50"/>
      <c r="G3" s="51"/>
      <c r="H3" s="52"/>
    </row>
    <row r="4" spans="1:10" x14ac:dyDescent="0.2">
      <c r="A4" s="6" t="s">
        <v>4</v>
      </c>
      <c r="B4" s="53" t="s">
        <v>5</v>
      </c>
      <c r="C4" s="54" t="s">
        <v>6</v>
      </c>
      <c r="D4" s="55" t="s">
        <v>7</v>
      </c>
      <c r="E4" s="56" t="s">
        <v>8</v>
      </c>
      <c r="F4" s="57" t="s">
        <v>9</v>
      </c>
      <c r="G4" s="58" t="s">
        <v>10</v>
      </c>
      <c r="H4" s="56" t="s">
        <v>11</v>
      </c>
    </row>
    <row r="5" spans="1:10" ht="15.75" thickBot="1" x14ac:dyDescent="0.25">
      <c r="A5" s="7"/>
      <c r="B5" s="59"/>
      <c r="C5" s="60"/>
      <c r="D5" s="61" t="s">
        <v>12</v>
      </c>
      <c r="E5" s="62"/>
      <c r="F5" s="63" t="s">
        <v>13</v>
      </c>
      <c r="G5" s="64"/>
      <c r="H5" s="65"/>
    </row>
    <row r="6" spans="1:10" ht="36" customHeight="1" thickTop="1" x14ac:dyDescent="0.2">
      <c r="A6" s="8" t="s">
        <v>14</v>
      </c>
      <c r="B6" s="66"/>
      <c r="C6" s="105" t="s">
        <v>64</v>
      </c>
      <c r="D6" s="106"/>
      <c r="E6" s="106"/>
      <c r="F6" s="106"/>
      <c r="G6" s="106"/>
      <c r="H6" s="107"/>
      <c r="I6" s="9"/>
      <c r="J6" s="10"/>
    </row>
    <row r="7" spans="1:10" ht="36" customHeight="1" x14ac:dyDescent="0.2">
      <c r="A7" s="8" t="s">
        <v>14</v>
      </c>
      <c r="B7" s="67" t="s">
        <v>37</v>
      </c>
      <c r="C7" s="68" t="s">
        <v>53</v>
      </c>
      <c r="D7" s="69"/>
      <c r="E7" s="70"/>
      <c r="F7" s="71"/>
      <c r="G7" s="17"/>
      <c r="H7" s="17">
        <f>ROUND(G7*F7,2)</f>
        <v>0</v>
      </c>
      <c r="I7" s="9"/>
      <c r="J7" s="10"/>
    </row>
    <row r="8" spans="1:10" ht="36" customHeight="1" x14ac:dyDescent="0.2">
      <c r="A8" s="8"/>
      <c r="B8" s="72" t="s">
        <v>67</v>
      </c>
      <c r="C8" s="73" t="s">
        <v>65</v>
      </c>
      <c r="D8" s="74" t="s">
        <v>114</v>
      </c>
      <c r="E8" s="75" t="s">
        <v>66</v>
      </c>
      <c r="F8" s="71">
        <v>1</v>
      </c>
      <c r="G8" s="18"/>
      <c r="H8" s="17">
        <f>ROUND(G8*F8,2)</f>
        <v>0</v>
      </c>
      <c r="I8" s="32"/>
      <c r="J8" s="10"/>
    </row>
    <row r="9" spans="1:10" ht="36" customHeight="1" x14ac:dyDescent="0.2">
      <c r="A9" s="8" t="s">
        <v>28</v>
      </c>
      <c r="B9" s="72" t="s">
        <v>68</v>
      </c>
      <c r="C9" s="73" t="s">
        <v>44</v>
      </c>
      <c r="D9" s="74" t="s">
        <v>115</v>
      </c>
      <c r="E9" s="75" t="s">
        <v>66</v>
      </c>
      <c r="F9" s="71">
        <v>1</v>
      </c>
      <c r="G9" s="18"/>
      <c r="H9" s="17">
        <f>ROUND(G9*F9,2)</f>
        <v>0</v>
      </c>
      <c r="I9" s="32"/>
    </row>
    <row r="10" spans="1:10" ht="36" customHeight="1" x14ac:dyDescent="0.2">
      <c r="A10" s="8"/>
      <c r="B10" s="72" t="s">
        <v>69</v>
      </c>
      <c r="C10" s="76" t="s">
        <v>104</v>
      </c>
      <c r="D10" s="74" t="s">
        <v>116</v>
      </c>
      <c r="E10" s="70" t="s">
        <v>66</v>
      </c>
      <c r="F10" s="71">
        <v>1</v>
      </c>
      <c r="G10" s="18"/>
      <c r="H10" s="17">
        <f t="shared" ref="H10" si="0">ROUND(G10*F10,2)</f>
        <v>0</v>
      </c>
      <c r="I10" s="32"/>
      <c r="J10" s="10"/>
    </row>
    <row r="11" spans="1:10" ht="36" customHeight="1" x14ac:dyDescent="0.2">
      <c r="A11" s="8"/>
      <c r="B11" s="72" t="s">
        <v>70</v>
      </c>
      <c r="C11" s="73" t="s">
        <v>54</v>
      </c>
      <c r="D11" s="74" t="s">
        <v>121</v>
      </c>
      <c r="E11" s="70"/>
      <c r="F11" s="71"/>
      <c r="G11" s="17"/>
      <c r="H11" s="17">
        <f t="shared" ref="H11:H14" si="1">ROUND(G11*F11,2)</f>
        <v>0</v>
      </c>
      <c r="I11" s="9"/>
      <c r="J11" s="10"/>
    </row>
    <row r="12" spans="1:10" ht="36" customHeight="1" x14ac:dyDescent="0.2">
      <c r="A12" s="11" t="s">
        <v>16</v>
      </c>
      <c r="B12" s="72" t="s">
        <v>38</v>
      </c>
      <c r="C12" s="73" t="s">
        <v>117</v>
      </c>
      <c r="D12" s="69"/>
      <c r="E12" s="70"/>
      <c r="F12" s="71"/>
      <c r="G12" s="17"/>
      <c r="H12" s="17">
        <f t="shared" si="1"/>
        <v>0</v>
      </c>
      <c r="I12" s="9"/>
      <c r="J12" s="10"/>
    </row>
    <row r="13" spans="1:10" ht="36" customHeight="1" x14ac:dyDescent="0.2">
      <c r="A13" s="11" t="s">
        <v>17</v>
      </c>
      <c r="B13" s="77" t="s">
        <v>39</v>
      </c>
      <c r="C13" s="78" t="s">
        <v>120</v>
      </c>
      <c r="D13" s="69"/>
      <c r="E13" s="75" t="s">
        <v>89</v>
      </c>
      <c r="F13" s="71">
        <v>17</v>
      </c>
      <c r="G13" s="18"/>
      <c r="H13" s="17">
        <f t="shared" si="1"/>
        <v>0</v>
      </c>
      <c r="I13" s="34"/>
    </row>
    <row r="14" spans="1:10" ht="55.5" customHeight="1" x14ac:dyDescent="0.2">
      <c r="A14" s="11"/>
      <c r="B14" s="77" t="s">
        <v>42</v>
      </c>
      <c r="C14" s="78" t="s">
        <v>195</v>
      </c>
      <c r="D14" s="69"/>
      <c r="E14" s="75" t="s">
        <v>89</v>
      </c>
      <c r="F14" s="71">
        <v>60</v>
      </c>
      <c r="G14" s="18"/>
      <c r="H14" s="17">
        <f t="shared" si="1"/>
        <v>0</v>
      </c>
      <c r="I14" s="34"/>
    </row>
    <row r="15" spans="1:10" ht="36" customHeight="1" x14ac:dyDescent="0.2">
      <c r="A15" s="11"/>
      <c r="B15" s="72" t="s">
        <v>71</v>
      </c>
      <c r="C15" s="78" t="s">
        <v>142</v>
      </c>
      <c r="D15" s="79" t="s">
        <v>119</v>
      </c>
      <c r="E15" s="75" t="s">
        <v>118</v>
      </c>
      <c r="F15" s="71">
        <v>50</v>
      </c>
      <c r="G15" s="18"/>
      <c r="H15" s="17">
        <f t="shared" ref="H15" si="2">ROUND(G15*F15,2)</f>
        <v>0</v>
      </c>
      <c r="I15" s="33"/>
    </row>
    <row r="16" spans="1:10" ht="36" customHeight="1" x14ac:dyDescent="0.2">
      <c r="A16" s="8" t="s">
        <v>18</v>
      </c>
      <c r="B16" s="72" t="s">
        <v>72</v>
      </c>
      <c r="C16" s="73" t="s">
        <v>40</v>
      </c>
      <c r="D16" s="69" t="s">
        <v>190</v>
      </c>
      <c r="E16" s="70"/>
      <c r="F16" s="71"/>
      <c r="G16" s="17"/>
      <c r="H16" s="17">
        <f t="shared" ref="H16:H19" si="3">ROUND(G16*F16,2)</f>
        <v>0</v>
      </c>
    </row>
    <row r="17" spans="1:9" ht="36" customHeight="1" x14ac:dyDescent="0.2">
      <c r="A17" s="11" t="s">
        <v>19</v>
      </c>
      <c r="B17" s="72" t="s">
        <v>38</v>
      </c>
      <c r="C17" s="73" t="s">
        <v>205</v>
      </c>
      <c r="D17" s="69"/>
      <c r="E17" s="70"/>
      <c r="F17" s="71"/>
      <c r="G17" s="17"/>
      <c r="H17" s="17">
        <f t="shared" si="3"/>
        <v>0</v>
      </c>
    </row>
    <row r="18" spans="1:9" ht="36" customHeight="1" x14ac:dyDescent="0.2">
      <c r="A18" s="11"/>
      <c r="B18" s="77" t="s">
        <v>39</v>
      </c>
      <c r="C18" s="73" t="s">
        <v>56</v>
      </c>
      <c r="D18" s="69"/>
      <c r="E18" s="75" t="s">
        <v>0</v>
      </c>
      <c r="F18" s="71">
        <v>1</v>
      </c>
      <c r="G18" s="18"/>
      <c r="H18" s="17">
        <f t="shared" ref="H18" si="4">ROUND(G18*F18,2)</f>
        <v>0</v>
      </c>
    </row>
    <row r="19" spans="1:9" ht="36" customHeight="1" x14ac:dyDescent="0.2">
      <c r="A19" s="11" t="s">
        <v>20</v>
      </c>
      <c r="B19" s="77" t="s">
        <v>42</v>
      </c>
      <c r="C19" s="73" t="s">
        <v>102</v>
      </c>
      <c r="D19" s="69"/>
      <c r="E19" s="75" t="s">
        <v>0</v>
      </c>
      <c r="F19" s="71">
        <v>1</v>
      </c>
      <c r="G19" s="18"/>
      <c r="H19" s="17">
        <f t="shared" si="3"/>
        <v>0</v>
      </c>
      <c r="I19" s="35"/>
    </row>
    <row r="20" spans="1:9" ht="36" customHeight="1" x14ac:dyDescent="0.2">
      <c r="A20" s="11"/>
      <c r="B20" s="77" t="s">
        <v>191</v>
      </c>
      <c r="C20" s="76" t="s">
        <v>57</v>
      </c>
      <c r="D20" s="69"/>
      <c r="E20" s="75" t="s">
        <v>0</v>
      </c>
      <c r="F20" s="71">
        <v>1</v>
      </c>
      <c r="G20" s="18"/>
      <c r="H20" s="17">
        <f t="shared" ref="H20" si="5">ROUND(G20*F20,2)</f>
        <v>0</v>
      </c>
      <c r="I20" s="35"/>
    </row>
    <row r="21" spans="1:9" ht="36" customHeight="1" x14ac:dyDescent="0.2">
      <c r="A21" s="11" t="s">
        <v>20</v>
      </c>
      <c r="B21" s="77" t="s">
        <v>192</v>
      </c>
      <c r="C21" s="73" t="s">
        <v>101</v>
      </c>
      <c r="D21" s="69"/>
      <c r="E21" s="75" t="s">
        <v>0</v>
      </c>
      <c r="F21" s="71">
        <v>1</v>
      </c>
      <c r="G21" s="18"/>
      <c r="H21" s="17">
        <f t="shared" ref="H21" si="6">ROUND(G21*F21,2)</f>
        <v>0</v>
      </c>
      <c r="I21" s="35"/>
    </row>
    <row r="22" spans="1:9" ht="36" customHeight="1" x14ac:dyDescent="0.2">
      <c r="A22" s="8"/>
      <c r="B22" s="80" t="s">
        <v>79</v>
      </c>
      <c r="C22" s="73" t="s">
        <v>185</v>
      </c>
      <c r="D22" s="69" t="s">
        <v>46</v>
      </c>
      <c r="E22" s="70"/>
      <c r="F22" s="71"/>
      <c r="G22" s="17"/>
      <c r="H22" s="17"/>
    </row>
    <row r="23" spans="1:9" ht="36" customHeight="1" x14ac:dyDescent="0.2">
      <c r="A23" s="8"/>
      <c r="B23" s="72" t="s">
        <v>38</v>
      </c>
      <c r="C23" s="73" t="s">
        <v>122</v>
      </c>
      <c r="D23" s="69"/>
      <c r="E23" s="70"/>
      <c r="F23" s="71"/>
      <c r="G23" s="17"/>
      <c r="H23" s="17"/>
    </row>
    <row r="24" spans="1:9" ht="36" customHeight="1" x14ac:dyDescent="0.2">
      <c r="A24" s="8"/>
      <c r="B24" s="77" t="s">
        <v>39</v>
      </c>
      <c r="C24" s="73" t="s">
        <v>103</v>
      </c>
      <c r="D24" s="69"/>
      <c r="E24" s="70" t="s">
        <v>48</v>
      </c>
      <c r="F24" s="71">
        <v>4.5999999999999996</v>
      </c>
      <c r="G24" s="18"/>
      <c r="H24" s="17">
        <f>ROUND(G24*F24,2)</f>
        <v>0</v>
      </c>
      <c r="I24" s="36"/>
    </row>
    <row r="25" spans="1:9" ht="60.75" customHeight="1" x14ac:dyDescent="0.2">
      <c r="A25" s="8"/>
      <c r="B25" s="81" t="s">
        <v>80</v>
      </c>
      <c r="C25" s="73" t="s">
        <v>189</v>
      </c>
      <c r="D25" s="69" t="s">
        <v>115</v>
      </c>
      <c r="E25" s="70" t="s">
        <v>66</v>
      </c>
      <c r="F25" s="71">
        <v>1</v>
      </c>
      <c r="G25" s="18"/>
      <c r="H25" s="17">
        <f>ROUND(G25*F25,2)</f>
        <v>0</v>
      </c>
      <c r="I25" s="36"/>
    </row>
    <row r="26" spans="1:9" ht="36" customHeight="1" x14ac:dyDescent="0.2">
      <c r="A26" s="8"/>
      <c r="B26" s="80" t="s">
        <v>98</v>
      </c>
      <c r="C26" s="73" t="s">
        <v>49</v>
      </c>
      <c r="D26" s="69" t="s">
        <v>46</v>
      </c>
      <c r="E26" s="70"/>
      <c r="F26" s="71" t="s">
        <v>50</v>
      </c>
      <c r="G26" s="17"/>
      <c r="H26" s="17"/>
    </row>
    <row r="27" spans="1:9" ht="36" customHeight="1" x14ac:dyDescent="0.2">
      <c r="A27" s="8"/>
      <c r="B27" s="72" t="s">
        <v>38</v>
      </c>
      <c r="C27" s="73" t="s">
        <v>122</v>
      </c>
      <c r="D27" s="69"/>
      <c r="E27" s="70"/>
      <c r="F27" s="71"/>
      <c r="G27" s="17"/>
      <c r="H27" s="17"/>
    </row>
    <row r="28" spans="1:9" ht="36" customHeight="1" x14ac:dyDescent="0.2">
      <c r="A28" s="8"/>
      <c r="B28" s="77" t="s">
        <v>39</v>
      </c>
      <c r="C28" s="73" t="s">
        <v>63</v>
      </c>
      <c r="D28" s="69"/>
      <c r="E28" s="70" t="s">
        <v>48</v>
      </c>
      <c r="F28" s="71">
        <v>4.0999999999999996</v>
      </c>
      <c r="G28" s="18"/>
      <c r="H28" s="17">
        <f>ROUND(G28*F28,2)</f>
        <v>0</v>
      </c>
      <c r="I28" s="31"/>
    </row>
    <row r="29" spans="1:9" ht="36" customHeight="1" x14ac:dyDescent="0.2">
      <c r="A29" s="8"/>
      <c r="B29" s="72" t="s">
        <v>105</v>
      </c>
      <c r="C29" s="73" t="s">
        <v>177</v>
      </c>
      <c r="D29" s="79" t="s">
        <v>144</v>
      </c>
      <c r="E29" s="75" t="s">
        <v>0</v>
      </c>
      <c r="F29" s="71">
        <v>1</v>
      </c>
      <c r="G29" s="18"/>
      <c r="H29" s="17">
        <f>ROUND(G29*F29,2)</f>
        <v>0</v>
      </c>
      <c r="I29" s="31"/>
    </row>
    <row r="30" spans="1:9" ht="36" customHeight="1" x14ac:dyDescent="0.2">
      <c r="A30" s="8"/>
      <c r="B30" s="72" t="s">
        <v>106</v>
      </c>
      <c r="C30" s="73" t="s">
        <v>143</v>
      </c>
      <c r="D30" s="79" t="s">
        <v>179</v>
      </c>
      <c r="E30" s="70"/>
      <c r="F30" s="71"/>
      <c r="G30" s="17"/>
      <c r="H30" s="17">
        <f t="shared" ref="H30:H32" si="7">ROUND(G30*F30,2)</f>
        <v>0</v>
      </c>
      <c r="I30" s="31"/>
    </row>
    <row r="31" spans="1:9" ht="36" customHeight="1" x14ac:dyDescent="0.2">
      <c r="A31" s="8"/>
      <c r="B31" s="72" t="s">
        <v>38</v>
      </c>
      <c r="C31" s="73" t="s">
        <v>193</v>
      </c>
      <c r="D31" s="69"/>
      <c r="E31" s="75" t="s">
        <v>66</v>
      </c>
      <c r="F31" s="71">
        <v>1</v>
      </c>
      <c r="G31" s="18"/>
      <c r="H31" s="17">
        <f t="shared" si="7"/>
        <v>0</v>
      </c>
      <c r="I31" s="31"/>
    </row>
    <row r="32" spans="1:9" ht="36" customHeight="1" x14ac:dyDescent="0.2">
      <c r="A32" s="8"/>
      <c r="B32" s="72" t="s">
        <v>43</v>
      </c>
      <c r="C32" s="73" t="s">
        <v>194</v>
      </c>
      <c r="D32" s="69"/>
      <c r="E32" s="75" t="s">
        <v>66</v>
      </c>
      <c r="F32" s="71">
        <v>1</v>
      </c>
      <c r="G32" s="18"/>
      <c r="H32" s="17">
        <f t="shared" si="7"/>
        <v>0</v>
      </c>
      <c r="I32" s="31"/>
    </row>
    <row r="33" spans="1:9" ht="36" customHeight="1" x14ac:dyDescent="0.2">
      <c r="A33" s="8"/>
      <c r="B33" s="72" t="s">
        <v>107</v>
      </c>
      <c r="C33" s="73" t="s">
        <v>100</v>
      </c>
      <c r="D33" s="79" t="s">
        <v>46</v>
      </c>
      <c r="E33" s="75" t="s">
        <v>0</v>
      </c>
      <c r="F33" s="71">
        <v>2</v>
      </c>
      <c r="G33" s="18"/>
      <c r="H33" s="17">
        <f>ROUND(G33*F33,2)</f>
        <v>0</v>
      </c>
    </row>
    <row r="34" spans="1:9" ht="36" customHeight="1" x14ac:dyDescent="0.2">
      <c r="A34" s="8"/>
      <c r="B34" s="72" t="s">
        <v>108</v>
      </c>
      <c r="C34" s="73" t="s">
        <v>51</v>
      </c>
      <c r="D34" s="79" t="s">
        <v>46</v>
      </c>
      <c r="E34" s="70" t="s">
        <v>15</v>
      </c>
      <c r="F34" s="71">
        <v>35</v>
      </c>
      <c r="G34" s="18"/>
      <c r="H34" s="17">
        <f>ROUND(G34*F34,2)</f>
        <v>0</v>
      </c>
    </row>
    <row r="35" spans="1:9" ht="36" customHeight="1" x14ac:dyDescent="0.2">
      <c r="A35" s="8"/>
      <c r="B35" s="82" t="s">
        <v>109</v>
      </c>
      <c r="C35" s="83" t="s">
        <v>140</v>
      </c>
      <c r="D35" s="84" t="s">
        <v>125</v>
      </c>
      <c r="E35" s="80" t="s">
        <v>91</v>
      </c>
      <c r="F35" s="85">
        <v>50</v>
      </c>
      <c r="G35" s="39"/>
      <c r="H35" s="17">
        <f>ROUND(G35*F35,2)</f>
        <v>0</v>
      </c>
    </row>
    <row r="36" spans="1:9" s="23" customFormat="1" ht="36" customHeight="1" x14ac:dyDescent="0.2">
      <c r="A36" s="24" t="s">
        <v>17</v>
      </c>
      <c r="B36" s="72" t="s">
        <v>110</v>
      </c>
      <c r="C36" s="76" t="s">
        <v>88</v>
      </c>
      <c r="D36" s="86" t="s">
        <v>99</v>
      </c>
      <c r="E36" s="87" t="s">
        <v>89</v>
      </c>
      <c r="F36" s="88">
        <v>80</v>
      </c>
      <c r="G36" s="29"/>
      <c r="H36" s="90">
        <f>F36*G36</f>
        <v>0</v>
      </c>
    </row>
    <row r="37" spans="1:9" s="23" customFormat="1" ht="36" customHeight="1" x14ac:dyDescent="0.2">
      <c r="A37" s="19" t="s">
        <v>18</v>
      </c>
      <c r="B37" s="72" t="s">
        <v>111</v>
      </c>
      <c r="C37" s="76" t="s">
        <v>90</v>
      </c>
      <c r="D37" s="86" t="s">
        <v>180</v>
      </c>
      <c r="E37" s="87" t="s">
        <v>91</v>
      </c>
      <c r="F37" s="88">
        <v>500</v>
      </c>
      <c r="G37" s="29"/>
      <c r="H37" s="90">
        <f>F37*G37</f>
        <v>0</v>
      </c>
    </row>
    <row r="38" spans="1:9" s="23" customFormat="1" ht="36" customHeight="1" x14ac:dyDescent="0.2">
      <c r="A38" s="19"/>
      <c r="B38" s="82" t="s">
        <v>112</v>
      </c>
      <c r="C38" s="76" t="s">
        <v>171</v>
      </c>
      <c r="D38" s="86" t="s">
        <v>141</v>
      </c>
      <c r="E38" s="87" t="s">
        <v>133</v>
      </c>
      <c r="F38" s="88">
        <v>90</v>
      </c>
      <c r="G38" s="29"/>
      <c r="H38" s="90">
        <f t="shared" ref="H38:H40" si="8">F38*G38</f>
        <v>0</v>
      </c>
    </row>
    <row r="39" spans="1:9" s="23" customFormat="1" ht="36" customHeight="1" x14ac:dyDescent="0.2">
      <c r="A39" s="19"/>
      <c r="B39" s="72" t="s">
        <v>113</v>
      </c>
      <c r="C39" s="76" t="s">
        <v>172</v>
      </c>
      <c r="D39" s="86" t="s">
        <v>175</v>
      </c>
      <c r="E39" s="87" t="s">
        <v>118</v>
      </c>
      <c r="F39" s="88">
        <v>15</v>
      </c>
      <c r="G39" s="29"/>
      <c r="H39" s="90">
        <f t="shared" si="8"/>
        <v>0</v>
      </c>
    </row>
    <row r="40" spans="1:9" s="23" customFormat="1" ht="36" customHeight="1" x14ac:dyDescent="0.2">
      <c r="A40" s="16" t="s">
        <v>25</v>
      </c>
      <c r="B40" s="72" t="s">
        <v>129</v>
      </c>
      <c r="C40" s="91" t="s">
        <v>92</v>
      </c>
      <c r="D40" s="86" t="s">
        <v>127</v>
      </c>
      <c r="E40" s="87"/>
      <c r="F40" s="87"/>
      <c r="G40" s="89"/>
      <c r="H40" s="90">
        <f t="shared" si="8"/>
        <v>0</v>
      </c>
    </row>
    <row r="41" spans="1:9" s="23" customFormat="1" ht="36" customHeight="1" x14ac:dyDescent="0.2">
      <c r="A41" s="16" t="s">
        <v>26</v>
      </c>
      <c r="B41" s="87"/>
      <c r="C41" s="76" t="s">
        <v>93</v>
      </c>
      <c r="D41" s="87"/>
      <c r="E41" s="87" t="s">
        <v>0</v>
      </c>
      <c r="F41" s="87">
        <v>15</v>
      </c>
      <c r="G41" s="29"/>
      <c r="H41" s="90">
        <f t="shared" ref="H41:H45" si="9">F41*G41</f>
        <v>0</v>
      </c>
    </row>
    <row r="42" spans="1:9" s="23" customFormat="1" ht="36" customHeight="1" x14ac:dyDescent="0.2">
      <c r="A42" s="19" t="s">
        <v>27</v>
      </c>
      <c r="B42" s="87"/>
      <c r="C42" s="76" t="s">
        <v>94</v>
      </c>
      <c r="D42" s="87"/>
      <c r="E42" s="87" t="s">
        <v>0</v>
      </c>
      <c r="F42" s="87">
        <v>15</v>
      </c>
      <c r="G42" s="29"/>
      <c r="H42" s="90">
        <f t="shared" si="9"/>
        <v>0</v>
      </c>
    </row>
    <row r="43" spans="1:9" s="23" customFormat="1" ht="36" customHeight="1" x14ac:dyDescent="0.2">
      <c r="A43" s="19" t="s">
        <v>27</v>
      </c>
      <c r="B43" s="87" t="s">
        <v>131</v>
      </c>
      <c r="C43" s="76" t="s">
        <v>95</v>
      </c>
      <c r="D43" s="86" t="s">
        <v>124</v>
      </c>
      <c r="E43" s="87" t="s">
        <v>91</v>
      </c>
      <c r="F43" s="87">
        <v>350</v>
      </c>
      <c r="G43" s="29"/>
      <c r="H43" s="90">
        <f t="shared" si="9"/>
        <v>0</v>
      </c>
    </row>
    <row r="44" spans="1:9" s="23" customFormat="1" ht="36" customHeight="1" x14ac:dyDescent="0.2">
      <c r="A44" s="19"/>
      <c r="B44" s="87" t="s">
        <v>135</v>
      </c>
      <c r="C44" s="76" t="s">
        <v>32</v>
      </c>
      <c r="D44" s="87" t="s">
        <v>96</v>
      </c>
      <c r="E44" s="87"/>
      <c r="F44" s="87"/>
      <c r="G44" s="89"/>
      <c r="H44" s="90">
        <f t="shared" si="9"/>
        <v>0</v>
      </c>
    </row>
    <row r="45" spans="1:9" s="23" customFormat="1" ht="36" customHeight="1" x14ac:dyDescent="0.2">
      <c r="A45" s="19" t="s">
        <v>28</v>
      </c>
      <c r="B45" s="87"/>
      <c r="C45" s="76" t="s">
        <v>97</v>
      </c>
      <c r="D45" s="87"/>
      <c r="E45" s="87" t="s">
        <v>91</v>
      </c>
      <c r="F45" s="87">
        <v>200</v>
      </c>
      <c r="G45" s="29"/>
      <c r="H45" s="90">
        <f t="shared" si="9"/>
        <v>0</v>
      </c>
      <c r="I45" s="37"/>
    </row>
    <row r="46" spans="1:9" s="23" customFormat="1" ht="45.75" customHeight="1" x14ac:dyDescent="0.2">
      <c r="A46" s="19" t="s">
        <v>29</v>
      </c>
      <c r="B46" s="87" t="s">
        <v>145</v>
      </c>
      <c r="C46" s="76" t="s">
        <v>126</v>
      </c>
      <c r="D46" s="86" t="s">
        <v>181</v>
      </c>
      <c r="E46" s="87" t="s">
        <v>91</v>
      </c>
      <c r="F46" s="87">
        <v>50</v>
      </c>
      <c r="G46" s="29"/>
      <c r="H46" s="90">
        <f t="shared" ref="H46" si="10">F46*G46</f>
        <v>0</v>
      </c>
    </row>
    <row r="47" spans="1:9" s="23" customFormat="1" ht="36" customHeight="1" x14ac:dyDescent="0.2">
      <c r="A47" s="24" t="s">
        <v>19</v>
      </c>
      <c r="B47" s="87" t="s">
        <v>150</v>
      </c>
      <c r="C47" s="92" t="s">
        <v>77</v>
      </c>
      <c r="D47" s="86" t="s">
        <v>128</v>
      </c>
      <c r="E47" s="87"/>
      <c r="F47" s="87"/>
      <c r="G47" s="89"/>
      <c r="H47" s="90"/>
    </row>
    <row r="48" spans="1:9" s="23" customFormat="1" ht="36" customHeight="1" x14ac:dyDescent="0.2">
      <c r="A48" s="24" t="s">
        <v>20</v>
      </c>
      <c r="B48" s="87" t="s">
        <v>38</v>
      </c>
      <c r="C48" s="92" t="s">
        <v>86</v>
      </c>
      <c r="D48" s="86"/>
      <c r="E48" s="87" t="s">
        <v>0</v>
      </c>
      <c r="F48" s="87">
        <v>3</v>
      </c>
      <c r="G48" s="29"/>
      <c r="H48" s="90">
        <f>F48*G48</f>
        <v>0</v>
      </c>
    </row>
    <row r="49" spans="1:9" s="23" customFormat="1" ht="36" customHeight="1" x14ac:dyDescent="0.2">
      <c r="A49" s="22" t="s">
        <v>21</v>
      </c>
      <c r="B49" s="87" t="s">
        <v>43</v>
      </c>
      <c r="C49" s="92" t="s">
        <v>87</v>
      </c>
      <c r="D49" s="86"/>
      <c r="E49" s="87" t="s">
        <v>0</v>
      </c>
      <c r="F49" s="87">
        <v>5</v>
      </c>
      <c r="G49" s="29"/>
      <c r="H49" s="90">
        <f>F49*G49</f>
        <v>0</v>
      </c>
      <c r="I49" s="21"/>
    </row>
    <row r="50" spans="1:9" s="23" customFormat="1" ht="36" customHeight="1" x14ac:dyDescent="0.2">
      <c r="A50" s="22" t="s">
        <v>22</v>
      </c>
      <c r="B50" s="80" t="s">
        <v>153</v>
      </c>
      <c r="C50" s="92" t="s">
        <v>78</v>
      </c>
      <c r="D50" s="86" t="s">
        <v>127</v>
      </c>
      <c r="E50" s="87"/>
      <c r="F50" s="87"/>
      <c r="G50" s="89"/>
      <c r="H50" s="90"/>
    </row>
    <row r="51" spans="1:9" s="23" customFormat="1" ht="36" customHeight="1" x14ac:dyDescent="0.2">
      <c r="A51" s="22"/>
      <c r="B51" s="87" t="s">
        <v>38</v>
      </c>
      <c r="C51" s="92" t="s">
        <v>82</v>
      </c>
      <c r="D51" s="87"/>
      <c r="E51" s="87" t="s">
        <v>0</v>
      </c>
      <c r="F51" s="87">
        <v>3</v>
      </c>
      <c r="G51" s="29"/>
      <c r="H51" s="90">
        <f>F51*G51</f>
        <v>0</v>
      </c>
    </row>
    <row r="52" spans="1:9" s="23" customFormat="1" ht="36" customHeight="1" x14ac:dyDescent="0.2">
      <c r="A52" s="20"/>
      <c r="B52" s="87" t="s">
        <v>43</v>
      </c>
      <c r="C52" s="92" t="s">
        <v>83</v>
      </c>
      <c r="D52" s="87"/>
      <c r="E52" s="87" t="s">
        <v>0</v>
      </c>
      <c r="F52" s="87">
        <v>5</v>
      </c>
      <c r="G52" s="29"/>
      <c r="H52" s="90">
        <f t="shared" ref="H52:H69" si="11">F52*G52</f>
        <v>0</v>
      </c>
    </row>
    <row r="53" spans="1:9" s="23" customFormat="1" ht="36" customHeight="1" x14ac:dyDescent="0.2">
      <c r="A53" s="19" t="s">
        <v>23</v>
      </c>
      <c r="B53" s="87" t="s">
        <v>47</v>
      </c>
      <c r="C53" s="92" t="s">
        <v>84</v>
      </c>
      <c r="D53" s="87"/>
      <c r="E53" s="87" t="s">
        <v>0</v>
      </c>
      <c r="F53" s="87">
        <v>5</v>
      </c>
      <c r="G53" s="29"/>
      <c r="H53" s="90">
        <f t="shared" si="11"/>
        <v>0</v>
      </c>
    </row>
    <row r="54" spans="1:9" s="23" customFormat="1" ht="36" customHeight="1" x14ac:dyDescent="0.2">
      <c r="A54" s="19" t="s">
        <v>24</v>
      </c>
      <c r="B54" s="87" t="s">
        <v>81</v>
      </c>
      <c r="C54" s="92" t="s">
        <v>85</v>
      </c>
      <c r="D54" s="87"/>
      <c r="E54" s="87" t="s">
        <v>0</v>
      </c>
      <c r="F54" s="87">
        <v>3</v>
      </c>
      <c r="G54" s="29"/>
      <c r="H54" s="90">
        <f t="shared" si="11"/>
        <v>0</v>
      </c>
    </row>
    <row r="55" spans="1:9" s="23" customFormat="1" ht="36" customHeight="1" x14ac:dyDescent="0.2">
      <c r="A55" s="38"/>
      <c r="B55" s="87" t="s">
        <v>155</v>
      </c>
      <c r="C55" s="93" t="s">
        <v>132</v>
      </c>
      <c r="D55" s="87" t="s">
        <v>123</v>
      </c>
      <c r="E55" s="87" t="s">
        <v>133</v>
      </c>
      <c r="F55" s="87">
        <v>50</v>
      </c>
      <c r="G55" s="29"/>
      <c r="H55" s="90">
        <f t="shared" si="11"/>
        <v>0</v>
      </c>
    </row>
    <row r="56" spans="1:9" s="23" customFormat="1" ht="36" customHeight="1" x14ac:dyDescent="0.2">
      <c r="A56" s="38"/>
      <c r="B56" s="87" t="s">
        <v>157</v>
      </c>
      <c r="C56" s="92" t="s">
        <v>146</v>
      </c>
      <c r="D56" s="87" t="s">
        <v>149</v>
      </c>
      <c r="E56" s="87"/>
      <c r="F56" s="87"/>
      <c r="G56" s="89"/>
      <c r="H56" s="90">
        <f t="shared" si="11"/>
        <v>0</v>
      </c>
    </row>
    <row r="57" spans="1:9" s="23" customFormat="1" ht="36" customHeight="1" x14ac:dyDescent="0.2">
      <c r="A57" s="38"/>
      <c r="B57" s="87" t="s">
        <v>38</v>
      </c>
      <c r="C57" s="92" t="s">
        <v>147</v>
      </c>
      <c r="D57" s="87"/>
      <c r="E57" s="87" t="s">
        <v>91</v>
      </c>
      <c r="F57" s="87">
        <v>40</v>
      </c>
      <c r="G57" s="29"/>
      <c r="H57" s="90">
        <f t="shared" si="11"/>
        <v>0</v>
      </c>
    </row>
    <row r="58" spans="1:9" s="23" customFormat="1" ht="36" customHeight="1" x14ac:dyDescent="0.2">
      <c r="A58" s="38"/>
      <c r="B58" s="87" t="s">
        <v>43</v>
      </c>
      <c r="C58" s="92" t="s">
        <v>148</v>
      </c>
      <c r="D58" s="87"/>
      <c r="E58" s="87" t="s">
        <v>91</v>
      </c>
      <c r="F58" s="87">
        <v>40</v>
      </c>
      <c r="G58" s="29"/>
      <c r="H58" s="90">
        <f t="shared" si="11"/>
        <v>0</v>
      </c>
    </row>
    <row r="59" spans="1:9" s="23" customFormat="1" ht="36" customHeight="1" x14ac:dyDescent="0.2">
      <c r="A59" s="38"/>
      <c r="B59" s="87" t="s">
        <v>160</v>
      </c>
      <c r="C59" s="92" t="s">
        <v>151</v>
      </c>
      <c r="D59" s="87" t="s">
        <v>152</v>
      </c>
      <c r="E59" s="87" t="s">
        <v>89</v>
      </c>
      <c r="F59" s="87">
        <v>10</v>
      </c>
      <c r="G59" s="29"/>
      <c r="H59" s="90">
        <f t="shared" si="11"/>
        <v>0</v>
      </c>
    </row>
    <row r="60" spans="1:9" s="23" customFormat="1" ht="36" customHeight="1" x14ac:dyDescent="0.2">
      <c r="A60" s="38"/>
      <c r="B60" s="87" t="s">
        <v>162</v>
      </c>
      <c r="C60" s="92" t="s">
        <v>154</v>
      </c>
      <c r="D60" s="87" t="s">
        <v>182</v>
      </c>
      <c r="E60" s="87" t="s">
        <v>91</v>
      </c>
      <c r="F60" s="87">
        <v>75</v>
      </c>
      <c r="G60" s="29"/>
      <c r="H60" s="90">
        <f t="shared" si="11"/>
        <v>0</v>
      </c>
    </row>
    <row r="61" spans="1:9" s="23" customFormat="1" ht="36" customHeight="1" x14ac:dyDescent="0.2">
      <c r="A61" s="38"/>
      <c r="B61" s="87" t="s">
        <v>163</v>
      </c>
      <c r="C61" s="92" t="s">
        <v>176</v>
      </c>
      <c r="D61" s="87" t="s">
        <v>156</v>
      </c>
      <c r="E61" s="87" t="s">
        <v>89</v>
      </c>
      <c r="F61" s="87">
        <v>10</v>
      </c>
      <c r="G61" s="29"/>
      <c r="H61" s="90">
        <f t="shared" si="11"/>
        <v>0</v>
      </c>
    </row>
    <row r="62" spans="1:9" s="23" customFormat="1" ht="36" customHeight="1" x14ac:dyDescent="0.2">
      <c r="A62" s="38"/>
      <c r="B62" s="87" t="s">
        <v>170</v>
      </c>
      <c r="C62" s="92" t="s">
        <v>158</v>
      </c>
      <c r="D62" s="87" t="s">
        <v>159</v>
      </c>
      <c r="E62" s="87" t="s">
        <v>91</v>
      </c>
      <c r="F62" s="87">
        <v>25</v>
      </c>
      <c r="G62" s="29"/>
      <c r="H62" s="90">
        <f t="shared" si="11"/>
        <v>0</v>
      </c>
    </row>
    <row r="63" spans="1:9" s="23" customFormat="1" ht="36" customHeight="1" x14ac:dyDescent="0.2">
      <c r="A63" s="38"/>
      <c r="B63" s="87" t="s">
        <v>173</v>
      </c>
      <c r="C63" s="92" t="s">
        <v>161</v>
      </c>
      <c r="D63" s="87" t="s">
        <v>159</v>
      </c>
      <c r="E63" s="87" t="s">
        <v>91</v>
      </c>
      <c r="F63" s="87">
        <v>25</v>
      </c>
      <c r="G63" s="29"/>
      <c r="H63" s="90">
        <f t="shared" si="11"/>
        <v>0</v>
      </c>
    </row>
    <row r="64" spans="1:9" s="23" customFormat="1" ht="36" customHeight="1" x14ac:dyDescent="0.2">
      <c r="A64" s="38"/>
      <c r="B64" s="87" t="s">
        <v>174</v>
      </c>
      <c r="C64" s="92" t="s">
        <v>167</v>
      </c>
      <c r="D64" s="87" t="s">
        <v>168</v>
      </c>
      <c r="E64" s="87"/>
      <c r="F64" s="87"/>
      <c r="G64" s="89"/>
      <c r="H64" s="90">
        <f t="shared" si="11"/>
        <v>0</v>
      </c>
    </row>
    <row r="65" spans="1:9" s="23" customFormat="1" ht="36" customHeight="1" x14ac:dyDescent="0.2">
      <c r="A65" s="38"/>
      <c r="B65" s="87" t="s">
        <v>38</v>
      </c>
      <c r="C65" s="92" t="s">
        <v>166</v>
      </c>
      <c r="D65" s="87"/>
      <c r="E65" s="87" t="s">
        <v>91</v>
      </c>
      <c r="F65" s="87">
        <v>40</v>
      </c>
      <c r="G65" s="29"/>
      <c r="H65" s="90">
        <f t="shared" si="11"/>
        <v>0</v>
      </c>
    </row>
    <row r="66" spans="1:9" s="23" customFormat="1" ht="36" customHeight="1" x14ac:dyDescent="0.2">
      <c r="A66" s="38"/>
      <c r="B66" s="87" t="s">
        <v>186</v>
      </c>
      <c r="C66" s="92" t="s">
        <v>164</v>
      </c>
      <c r="D66" s="87" t="s">
        <v>169</v>
      </c>
      <c r="E66" s="87"/>
      <c r="F66" s="87"/>
      <c r="G66" s="89"/>
      <c r="H66" s="90">
        <f t="shared" si="11"/>
        <v>0</v>
      </c>
    </row>
    <row r="67" spans="1:9" s="23" customFormat="1" ht="36" customHeight="1" x14ac:dyDescent="0.2">
      <c r="A67" s="38"/>
      <c r="B67" s="87" t="s">
        <v>38</v>
      </c>
      <c r="C67" s="92" t="s">
        <v>165</v>
      </c>
      <c r="D67" s="87"/>
      <c r="E67" s="87" t="s">
        <v>133</v>
      </c>
      <c r="F67" s="87">
        <v>10</v>
      </c>
      <c r="G67" s="29"/>
      <c r="H67" s="90">
        <f t="shared" si="11"/>
        <v>0</v>
      </c>
    </row>
    <row r="68" spans="1:9" s="23" customFormat="1" ht="36" customHeight="1" x14ac:dyDescent="0.2">
      <c r="A68" s="27"/>
      <c r="B68" s="87" t="s">
        <v>187</v>
      </c>
      <c r="C68" s="76" t="s">
        <v>52</v>
      </c>
      <c r="D68" s="87" t="s">
        <v>130</v>
      </c>
      <c r="E68" s="87"/>
      <c r="F68" s="87"/>
      <c r="G68" s="89"/>
      <c r="H68" s="90">
        <f t="shared" si="11"/>
        <v>0</v>
      </c>
    </row>
    <row r="69" spans="1:9" s="23" customFormat="1" ht="36" customHeight="1" x14ac:dyDescent="0.2">
      <c r="A69" s="27"/>
      <c r="B69" s="87"/>
      <c r="C69" s="76" t="s">
        <v>134</v>
      </c>
      <c r="D69" s="87"/>
      <c r="E69" s="87" t="s">
        <v>89</v>
      </c>
      <c r="F69" s="87">
        <v>75</v>
      </c>
      <c r="G69" s="29"/>
      <c r="H69" s="90">
        <f t="shared" si="11"/>
        <v>0</v>
      </c>
    </row>
    <row r="70" spans="1:9" s="23" customFormat="1" ht="36" customHeight="1" thickBot="1" x14ac:dyDescent="0.25">
      <c r="A70" s="19"/>
      <c r="B70" s="94" t="str">
        <f>B7</f>
        <v>A</v>
      </c>
      <c r="C70" s="95" t="str">
        <f>C7</f>
        <v>SIPHON RENEWAL</v>
      </c>
      <c r="D70" s="96"/>
      <c r="E70" s="96"/>
      <c r="F70" s="112" t="s">
        <v>34</v>
      </c>
      <c r="G70" s="112"/>
      <c r="H70" s="97">
        <f>SUM(H8:H69)</f>
        <v>0</v>
      </c>
    </row>
    <row r="71" spans="1:9" ht="36" customHeight="1" thickTop="1" x14ac:dyDescent="0.2">
      <c r="A71" s="8"/>
      <c r="B71" s="67" t="s">
        <v>36</v>
      </c>
      <c r="C71" s="68" t="s">
        <v>184</v>
      </c>
      <c r="D71" s="69"/>
      <c r="E71" s="70"/>
      <c r="F71" s="71"/>
      <c r="G71" s="17"/>
      <c r="H71" s="17">
        <f>ROUND(G71*F71,2)</f>
        <v>0</v>
      </c>
    </row>
    <row r="72" spans="1:9" ht="36" customHeight="1" x14ac:dyDescent="0.2">
      <c r="A72" s="8"/>
      <c r="B72" s="72" t="s">
        <v>73</v>
      </c>
      <c r="C72" s="73" t="s">
        <v>183</v>
      </c>
      <c r="D72" s="69" t="s">
        <v>41</v>
      </c>
      <c r="E72" s="70"/>
      <c r="F72" s="71"/>
      <c r="G72" s="17"/>
      <c r="H72" s="17">
        <f>ROUND(G72*F72,2)</f>
        <v>0</v>
      </c>
    </row>
    <row r="73" spans="1:9" ht="36" customHeight="1" x14ac:dyDescent="0.2">
      <c r="A73" s="8" t="s">
        <v>30</v>
      </c>
      <c r="B73" s="72" t="s">
        <v>38</v>
      </c>
      <c r="C73" s="73" t="s">
        <v>55</v>
      </c>
      <c r="D73" s="69"/>
      <c r="E73" s="70"/>
      <c r="F73" s="71"/>
      <c r="G73" s="17"/>
      <c r="H73" s="17">
        <f>ROUND(G73*F73,2)</f>
        <v>0</v>
      </c>
    </row>
    <row r="74" spans="1:9" ht="40.5" customHeight="1" x14ac:dyDescent="0.2">
      <c r="A74" s="12" t="s">
        <v>31</v>
      </c>
      <c r="B74" s="77" t="s">
        <v>39</v>
      </c>
      <c r="C74" s="78" t="s">
        <v>195</v>
      </c>
      <c r="D74" s="69"/>
      <c r="E74" s="75" t="s">
        <v>89</v>
      </c>
      <c r="F74" s="71">
        <v>45</v>
      </c>
      <c r="G74" s="18"/>
      <c r="H74" s="17">
        <f>F74*G74</f>
        <v>0</v>
      </c>
      <c r="I74" s="30"/>
    </row>
    <row r="75" spans="1:9" ht="52.5" customHeight="1" x14ac:dyDescent="0.2">
      <c r="A75" s="12" t="s">
        <v>31</v>
      </c>
      <c r="B75" s="77" t="s">
        <v>42</v>
      </c>
      <c r="C75" s="78" t="s">
        <v>196</v>
      </c>
      <c r="D75" s="69"/>
      <c r="E75" s="75" t="s">
        <v>89</v>
      </c>
      <c r="F75" s="71">
        <v>5.3</v>
      </c>
      <c r="G75" s="18"/>
      <c r="H75" s="17">
        <f t="shared" ref="H75:H89" si="12">F75*G75</f>
        <v>0</v>
      </c>
    </row>
    <row r="76" spans="1:9" ht="60" customHeight="1" x14ac:dyDescent="0.2">
      <c r="A76" s="12"/>
      <c r="B76" s="72" t="s">
        <v>74</v>
      </c>
      <c r="C76" s="78" t="s">
        <v>197</v>
      </c>
      <c r="D76" s="69"/>
      <c r="E76" s="75"/>
      <c r="F76" s="71"/>
      <c r="G76" s="17"/>
      <c r="H76" s="17">
        <f t="shared" si="12"/>
        <v>0</v>
      </c>
    </row>
    <row r="77" spans="1:9" ht="35.25" customHeight="1" x14ac:dyDescent="0.2">
      <c r="A77" s="12"/>
      <c r="B77" s="72" t="s">
        <v>38</v>
      </c>
      <c r="C77" s="78" t="s">
        <v>198</v>
      </c>
      <c r="D77" s="69" t="s">
        <v>41</v>
      </c>
      <c r="E77" s="75"/>
      <c r="F77" s="71"/>
      <c r="G77" s="17"/>
      <c r="H77" s="17">
        <f t="shared" si="12"/>
        <v>0</v>
      </c>
    </row>
    <row r="78" spans="1:9" ht="35.25" customHeight="1" x14ac:dyDescent="0.2">
      <c r="A78" s="12"/>
      <c r="B78" s="77" t="s">
        <v>39</v>
      </c>
      <c r="C78" s="78" t="s">
        <v>199</v>
      </c>
      <c r="D78" s="69"/>
      <c r="E78" s="75" t="s">
        <v>0</v>
      </c>
      <c r="F78" s="71">
        <v>2</v>
      </c>
      <c r="G78" s="18"/>
      <c r="H78" s="17">
        <f t="shared" si="12"/>
        <v>0</v>
      </c>
    </row>
    <row r="79" spans="1:9" ht="35.25" customHeight="1" x14ac:dyDescent="0.2">
      <c r="A79" s="12"/>
      <c r="B79" s="72" t="s">
        <v>75</v>
      </c>
      <c r="C79" s="78" t="s">
        <v>40</v>
      </c>
      <c r="D79" s="79" t="s">
        <v>137</v>
      </c>
      <c r="E79" s="75"/>
      <c r="F79" s="71"/>
      <c r="G79" s="17"/>
      <c r="H79" s="17">
        <f t="shared" si="12"/>
        <v>0</v>
      </c>
    </row>
    <row r="80" spans="1:9" ht="35.25" customHeight="1" x14ac:dyDescent="0.2">
      <c r="A80" s="12"/>
      <c r="B80" s="72" t="s">
        <v>38</v>
      </c>
      <c r="C80" s="78" t="s">
        <v>201</v>
      </c>
      <c r="D80" s="69"/>
      <c r="E80" s="75"/>
      <c r="F80" s="71"/>
      <c r="G80" s="17"/>
      <c r="H80" s="17">
        <f t="shared" si="12"/>
        <v>0</v>
      </c>
    </row>
    <row r="81" spans="1:9" ht="35.25" customHeight="1" x14ac:dyDescent="0.2">
      <c r="A81" s="12"/>
      <c r="B81" s="77" t="s">
        <v>39</v>
      </c>
      <c r="C81" s="78" t="s">
        <v>203</v>
      </c>
      <c r="D81" s="69"/>
      <c r="E81" s="75" t="s">
        <v>0</v>
      </c>
      <c r="F81" s="71">
        <v>1</v>
      </c>
      <c r="G81" s="18"/>
      <c r="H81" s="17">
        <f t="shared" si="12"/>
        <v>0</v>
      </c>
    </row>
    <row r="82" spans="1:9" ht="35.25" customHeight="1" x14ac:dyDescent="0.2">
      <c r="A82" s="12"/>
      <c r="B82" s="77" t="s">
        <v>42</v>
      </c>
      <c r="C82" s="78" t="s">
        <v>202</v>
      </c>
      <c r="D82" s="69"/>
      <c r="E82" s="75" t="s">
        <v>0</v>
      </c>
      <c r="F82" s="71">
        <v>2</v>
      </c>
      <c r="G82" s="18"/>
      <c r="H82" s="17">
        <f t="shared" si="12"/>
        <v>0</v>
      </c>
    </row>
    <row r="83" spans="1:9" ht="60.75" customHeight="1" x14ac:dyDescent="0.2">
      <c r="A83" s="8"/>
      <c r="B83" s="72" t="s">
        <v>76</v>
      </c>
      <c r="C83" s="98" t="s">
        <v>139</v>
      </c>
      <c r="D83" s="74" t="s">
        <v>137</v>
      </c>
      <c r="E83" s="70"/>
      <c r="F83" s="71"/>
      <c r="G83" s="17"/>
      <c r="H83" s="17">
        <f t="shared" si="12"/>
        <v>0</v>
      </c>
    </row>
    <row r="84" spans="1:9" ht="36" customHeight="1" x14ac:dyDescent="0.2">
      <c r="A84" s="12"/>
      <c r="B84" s="72" t="s">
        <v>38</v>
      </c>
      <c r="C84" s="78" t="s">
        <v>138</v>
      </c>
      <c r="D84" s="69"/>
      <c r="E84" s="75" t="s">
        <v>0</v>
      </c>
      <c r="F84" s="71">
        <v>2</v>
      </c>
      <c r="G84" s="18"/>
      <c r="H84" s="17">
        <f t="shared" si="12"/>
        <v>0</v>
      </c>
      <c r="I84" s="30"/>
    </row>
    <row r="85" spans="1:9" ht="36" customHeight="1" x14ac:dyDescent="0.2">
      <c r="A85" s="8"/>
      <c r="B85" s="72" t="s">
        <v>188</v>
      </c>
      <c r="C85" s="73" t="s">
        <v>136</v>
      </c>
      <c r="D85" s="74" t="s">
        <v>178</v>
      </c>
      <c r="E85" s="75" t="s">
        <v>0</v>
      </c>
      <c r="F85" s="71">
        <v>1</v>
      </c>
      <c r="G85" s="18"/>
      <c r="H85" s="17">
        <f t="shared" si="12"/>
        <v>0</v>
      </c>
    </row>
    <row r="86" spans="1:9" ht="36" customHeight="1" x14ac:dyDescent="0.2">
      <c r="A86" s="8"/>
      <c r="B86" s="72" t="s">
        <v>200</v>
      </c>
      <c r="C86" s="73" t="s">
        <v>59</v>
      </c>
      <c r="D86" s="69" t="s">
        <v>45</v>
      </c>
      <c r="E86" s="70" t="s">
        <v>15</v>
      </c>
      <c r="F86" s="71">
        <v>15</v>
      </c>
      <c r="G86" s="18"/>
      <c r="H86" s="17">
        <f t="shared" si="12"/>
        <v>0</v>
      </c>
    </row>
    <row r="87" spans="1:9" ht="36" customHeight="1" x14ac:dyDescent="0.2">
      <c r="A87" s="8"/>
      <c r="B87" s="72" t="s">
        <v>204</v>
      </c>
      <c r="C87" s="73" t="s">
        <v>58</v>
      </c>
      <c r="D87" s="69" t="s">
        <v>62</v>
      </c>
      <c r="E87" s="70"/>
      <c r="F87" s="71"/>
      <c r="G87" s="17"/>
      <c r="H87" s="17">
        <f t="shared" si="12"/>
        <v>0</v>
      </c>
    </row>
    <row r="88" spans="1:9" ht="36" customHeight="1" x14ac:dyDescent="0.2">
      <c r="A88" s="8"/>
      <c r="B88" s="72" t="s">
        <v>38</v>
      </c>
      <c r="C88" s="73" t="s">
        <v>60</v>
      </c>
      <c r="D88" s="69"/>
      <c r="E88" s="70"/>
      <c r="F88" s="71"/>
      <c r="G88" s="17"/>
      <c r="H88" s="17">
        <f t="shared" si="12"/>
        <v>0</v>
      </c>
    </row>
    <row r="89" spans="1:9" ht="36" customHeight="1" x14ac:dyDescent="0.2">
      <c r="A89" s="8"/>
      <c r="B89" s="77" t="s">
        <v>39</v>
      </c>
      <c r="C89" s="73" t="s">
        <v>61</v>
      </c>
      <c r="D89" s="69"/>
      <c r="E89" s="75" t="s">
        <v>89</v>
      </c>
      <c r="F89" s="71">
        <v>56</v>
      </c>
      <c r="G89" s="18"/>
      <c r="H89" s="17">
        <f t="shared" si="12"/>
        <v>0</v>
      </c>
    </row>
    <row r="90" spans="1:9" ht="36" customHeight="1" thickBot="1" x14ac:dyDescent="0.25">
      <c r="A90" s="28"/>
      <c r="B90" s="94" t="str">
        <f>B71</f>
        <v>B</v>
      </c>
      <c r="C90" s="95" t="str">
        <f>C71</f>
        <v>WATERMAIN WORKS</v>
      </c>
      <c r="D90" s="96"/>
      <c r="E90" s="96"/>
      <c r="F90" s="112" t="s">
        <v>34</v>
      </c>
      <c r="G90" s="112"/>
      <c r="H90" s="97">
        <f>SUM(H71:H89)</f>
        <v>0</v>
      </c>
    </row>
    <row r="91" spans="1:9" s="23" customFormat="1" ht="38.25" customHeight="1" thickTop="1" x14ac:dyDescent="0.2">
      <c r="A91" s="27"/>
      <c r="B91" s="99"/>
      <c r="C91" s="113" t="s">
        <v>35</v>
      </c>
      <c r="D91" s="113"/>
      <c r="E91" s="113"/>
      <c r="F91" s="113"/>
      <c r="G91" s="113"/>
      <c r="H91" s="114"/>
    </row>
    <row r="92" spans="1:9" s="23" customFormat="1" ht="36" customHeight="1" x14ac:dyDescent="0.2">
      <c r="A92" s="27"/>
      <c r="B92" s="99" t="str">
        <f>B7</f>
        <v>A</v>
      </c>
      <c r="C92" s="100" t="str">
        <f>C7</f>
        <v>SIPHON RENEWAL</v>
      </c>
      <c r="D92" s="101"/>
      <c r="E92" s="101"/>
      <c r="F92" s="101"/>
      <c r="G92" s="108">
        <f>H70</f>
        <v>0</v>
      </c>
      <c r="H92" s="109"/>
    </row>
    <row r="93" spans="1:9" s="23" customFormat="1" ht="36" customHeight="1" thickBot="1" x14ac:dyDescent="0.25">
      <c r="A93" s="27"/>
      <c r="B93" s="99" t="str">
        <f>B71</f>
        <v>B</v>
      </c>
      <c r="C93" s="100" t="str">
        <f>C71</f>
        <v>WATERMAIN WORKS</v>
      </c>
      <c r="D93" s="101"/>
      <c r="E93" s="101"/>
      <c r="F93" s="101"/>
      <c r="G93" s="110">
        <f>H90</f>
        <v>0</v>
      </c>
      <c r="H93" s="111"/>
    </row>
    <row r="94" spans="1:9" s="25" customFormat="1" ht="36" customHeight="1" thickTop="1" x14ac:dyDescent="0.2">
      <c r="A94" s="26"/>
      <c r="B94" s="104"/>
      <c r="C94" s="104"/>
      <c r="D94" s="104"/>
      <c r="E94" s="104"/>
      <c r="F94" s="104"/>
      <c r="G94" s="104"/>
      <c r="H94" s="104"/>
    </row>
    <row r="95" spans="1:9" s="25" customFormat="1" ht="36" customHeight="1" x14ac:dyDescent="0.2">
      <c r="A95" s="26"/>
      <c r="B95" s="102" t="s">
        <v>33</v>
      </c>
      <c r="C95" s="102"/>
      <c r="D95" s="102"/>
      <c r="E95" s="102"/>
      <c r="F95" s="102"/>
      <c r="G95" s="103">
        <f>G92+G93</f>
        <v>0</v>
      </c>
      <c r="H95" s="103"/>
    </row>
    <row r="96" spans="1:9" s="25" customFormat="1" ht="36" customHeight="1" x14ac:dyDescent="0.2">
      <c r="A96" s="26"/>
    </row>
    <row r="97" spans="1:1" s="25" customFormat="1" ht="36" customHeight="1" x14ac:dyDescent="0.2">
      <c r="A97" s="26"/>
    </row>
    <row r="98" spans="1:1" s="25" customFormat="1" ht="36" customHeight="1" x14ac:dyDescent="0.2">
      <c r="A98" s="26"/>
    </row>
    <row r="99" spans="1:1" s="25" customFormat="1" ht="36" customHeight="1" x14ac:dyDescent="0.2">
      <c r="A99" s="26"/>
    </row>
    <row r="100" spans="1:1" s="25" customFormat="1" ht="36" customHeight="1" x14ac:dyDescent="0.2">
      <c r="A100" s="26"/>
    </row>
    <row r="101" spans="1:1" s="25" customFormat="1" ht="36" customHeight="1" x14ac:dyDescent="0.2">
      <c r="A101" s="26"/>
    </row>
    <row r="102" spans="1:1" s="25" customFormat="1" ht="36" customHeight="1" x14ac:dyDescent="0.2">
      <c r="A102" s="26"/>
    </row>
    <row r="103" spans="1:1" s="25" customFormat="1" ht="36" customHeight="1" x14ac:dyDescent="0.2">
      <c r="A103" s="26"/>
    </row>
    <row r="104" spans="1:1" s="25" customFormat="1" ht="36" customHeight="1" x14ac:dyDescent="0.2">
      <c r="A104" s="26"/>
    </row>
    <row r="105" spans="1:1" s="25" customFormat="1" ht="36" customHeight="1" x14ac:dyDescent="0.2">
      <c r="A105" s="26"/>
    </row>
    <row r="106" spans="1:1" s="25" customFormat="1" ht="36" customHeight="1" x14ac:dyDescent="0.2">
      <c r="A106" s="26"/>
    </row>
    <row r="107" spans="1:1" s="25" customFormat="1" ht="36" customHeight="1" x14ac:dyDescent="0.2">
      <c r="A107" s="26"/>
    </row>
    <row r="108" spans="1:1" s="25" customFormat="1" ht="36" customHeight="1" x14ac:dyDescent="0.2">
      <c r="A108" s="26"/>
    </row>
    <row r="109" spans="1:1" s="25" customFormat="1" ht="36" customHeight="1" x14ac:dyDescent="0.2">
      <c r="A109" s="26"/>
    </row>
    <row r="110" spans="1:1" s="25" customFormat="1" ht="36" customHeight="1" x14ac:dyDescent="0.2">
      <c r="A110" s="26"/>
    </row>
    <row r="111" spans="1:1" s="25" customFormat="1" ht="36" customHeight="1" x14ac:dyDescent="0.2">
      <c r="A111" s="26"/>
    </row>
    <row r="112" spans="1:1" s="25" customFormat="1" ht="36" customHeight="1" x14ac:dyDescent="0.2">
      <c r="A112" s="26"/>
    </row>
    <row r="113" spans="1:1" s="25" customFormat="1" ht="36" customHeight="1" x14ac:dyDescent="0.2">
      <c r="A113" s="26"/>
    </row>
    <row r="114" spans="1:1" s="25" customFormat="1" ht="36" customHeight="1" x14ac:dyDescent="0.2">
      <c r="A114" s="26"/>
    </row>
    <row r="115" spans="1:1" s="25" customFormat="1" ht="36" customHeight="1" x14ac:dyDescent="0.2">
      <c r="A115" s="26"/>
    </row>
    <row r="116" spans="1:1" s="25" customFormat="1" ht="36" customHeight="1" x14ac:dyDescent="0.2">
      <c r="A116" s="26"/>
    </row>
  </sheetData>
  <sheetProtection algorithmName="SHA-512" hashValue="C/sj49csO9FylZmeuE+M0F2xZsKl2gAbBZm7kGVRrF09tdM7IXhuBCvwXpvhRz2L04CaJrfqOFai/cevS6lM3g==" saltValue="oKB0m6/mWvTNN5Ph3poBxQ==" spinCount="100000" sheet="1" selectLockedCells="1"/>
  <mergeCells count="9">
    <mergeCell ref="B95:F95"/>
    <mergeCell ref="G95:H95"/>
    <mergeCell ref="B94:H94"/>
    <mergeCell ref="C6:H6"/>
    <mergeCell ref="G92:H92"/>
    <mergeCell ref="G93:H93"/>
    <mergeCell ref="F90:G90"/>
    <mergeCell ref="F70:G70"/>
    <mergeCell ref="C91:H91"/>
  </mergeCells>
  <phoneticPr fontId="48" type="noConversion"/>
  <conditionalFormatting sqref="D83 D7 D9:D17 D19 D21:D35 D85:D87">
    <cfRule type="cellIs" dxfId="123" priority="374" stopIfTrue="1" operator="equal">
      <formula>"CW 2130-R11"</formula>
    </cfRule>
    <cfRule type="cellIs" dxfId="122" priority="375" stopIfTrue="1" operator="equal">
      <formula>"CW 3120-R2"</formula>
    </cfRule>
    <cfRule type="cellIs" dxfId="121" priority="376" stopIfTrue="1" operator="equal">
      <formula>"CW 3240-R7"</formula>
    </cfRule>
  </conditionalFormatting>
  <conditionalFormatting sqref="D13:D14">
    <cfRule type="cellIs" dxfId="120" priority="365" stopIfTrue="1" operator="equal">
      <formula>"CW 2130-R11"</formula>
    </cfRule>
    <cfRule type="cellIs" dxfId="119" priority="366" stopIfTrue="1" operator="equal">
      <formula>"CW 3120-R2"</formula>
    </cfRule>
    <cfRule type="cellIs" dxfId="118" priority="367" stopIfTrue="1" operator="equal">
      <formula>"CW 3240-R7"</formula>
    </cfRule>
  </conditionalFormatting>
  <conditionalFormatting sqref="D16">
    <cfRule type="cellIs" dxfId="117" priority="362" stopIfTrue="1" operator="equal">
      <formula>"CW 2130-R11"</formula>
    </cfRule>
    <cfRule type="cellIs" dxfId="116" priority="363" stopIfTrue="1" operator="equal">
      <formula>"CW 3120-R2"</formula>
    </cfRule>
    <cfRule type="cellIs" dxfId="115" priority="364" stopIfTrue="1" operator="equal">
      <formula>"CW 3240-R7"</formula>
    </cfRule>
  </conditionalFormatting>
  <conditionalFormatting sqref="D9">
    <cfRule type="cellIs" dxfId="114" priority="291" stopIfTrue="1" operator="equal">
      <formula>"CW 2130-R11"</formula>
    </cfRule>
    <cfRule type="cellIs" dxfId="113" priority="292" stopIfTrue="1" operator="equal">
      <formula>"CW 3120-R2"</formula>
    </cfRule>
    <cfRule type="cellIs" dxfId="112" priority="293" stopIfTrue="1" operator="equal">
      <formula>"CW 3240-R7"</formula>
    </cfRule>
  </conditionalFormatting>
  <conditionalFormatting sqref="D73">
    <cfRule type="cellIs" dxfId="111" priority="264" stopIfTrue="1" operator="equal">
      <formula>"CW 2130-R11"</formula>
    </cfRule>
    <cfRule type="cellIs" dxfId="110" priority="265" stopIfTrue="1" operator="equal">
      <formula>"CW 3120-R2"</formula>
    </cfRule>
    <cfRule type="cellIs" dxfId="109" priority="266" stopIfTrue="1" operator="equal">
      <formula>"CW 3240-R7"</formula>
    </cfRule>
  </conditionalFormatting>
  <conditionalFormatting sqref="D74">
    <cfRule type="cellIs" dxfId="108" priority="261" stopIfTrue="1" operator="equal">
      <formula>"CW 2130-R11"</formula>
    </cfRule>
    <cfRule type="cellIs" dxfId="107" priority="262" stopIfTrue="1" operator="equal">
      <formula>"CW 3120-R2"</formula>
    </cfRule>
    <cfRule type="cellIs" dxfId="106" priority="263" stopIfTrue="1" operator="equal">
      <formula>"CW 3240-R7"</formula>
    </cfRule>
  </conditionalFormatting>
  <conditionalFormatting sqref="D71">
    <cfRule type="cellIs" dxfId="105" priority="258" stopIfTrue="1" operator="equal">
      <formula>"CW 2130-R11"</formula>
    </cfRule>
    <cfRule type="cellIs" dxfId="104" priority="259" stopIfTrue="1" operator="equal">
      <formula>"CW 3120-R2"</formula>
    </cfRule>
    <cfRule type="cellIs" dxfId="103" priority="260" stopIfTrue="1" operator="equal">
      <formula>"CW 3240-R7"</formula>
    </cfRule>
  </conditionalFormatting>
  <conditionalFormatting sqref="D72">
    <cfRule type="cellIs" dxfId="102" priority="255" stopIfTrue="1" operator="equal">
      <formula>"CW 2130-R11"</formula>
    </cfRule>
    <cfRule type="cellIs" dxfId="101" priority="256" stopIfTrue="1" operator="equal">
      <formula>"CW 3120-R2"</formula>
    </cfRule>
    <cfRule type="cellIs" dxfId="100" priority="257" stopIfTrue="1" operator="equal">
      <formula>"CW 3240-R7"</formula>
    </cfRule>
  </conditionalFormatting>
  <conditionalFormatting sqref="D11">
    <cfRule type="cellIs" dxfId="99" priority="211" stopIfTrue="1" operator="equal">
      <formula>"CW 2130-R11"</formula>
    </cfRule>
    <cfRule type="cellIs" dxfId="98" priority="212" stopIfTrue="1" operator="equal">
      <formula>"CW 3120-R2"</formula>
    </cfRule>
    <cfRule type="cellIs" dxfId="97" priority="213" stopIfTrue="1" operator="equal">
      <formula>"CW 3240-R7"</formula>
    </cfRule>
  </conditionalFormatting>
  <conditionalFormatting sqref="D22:D33">
    <cfRule type="cellIs" dxfId="96" priority="107" stopIfTrue="1" operator="equal">
      <formula>"CW 2130-R11"</formula>
    </cfRule>
    <cfRule type="cellIs" dxfId="95" priority="108" stopIfTrue="1" operator="equal">
      <formula>"CW 3120-R2"</formula>
    </cfRule>
    <cfRule type="cellIs" dxfId="94" priority="109" stopIfTrue="1" operator="equal">
      <formula>"CW 3240-R7"</formula>
    </cfRule>
  </conditionalFormatting>
  <conditionalFormatting sqref="D84">
    <cfRule type="cellIs" dxfId="93" priority="110" stopIfTrue="1" operator="equal">
      <formula>"CW 2130-R11"</formula>
    </cfRule>
    <cfRule type="cellIs" dxfId="92" priority="111" stopIfTrue="1" operator="equal">
      <formula>"CW 3120-R2"</formula>
    </cfRule>
    <cfRule type="cellIs" dxfId="91" priority="112" stopIfTrue="1" operator="equal">
      <formula>"CW 3240-R7"</formula>
    </cfRule>
  </conditionalFormatting>
  <conditionalFormatting sqref="D89">
    <cfRule type="cellIs" dxfId="90" priority="101" stopIfTrue="1" operator="equal">
      <formula>"CW 2130-R11"</formula>
    </cfRule>
    <cfRule type="cellIs" dxfId="89" priority="102" stopIfTrue="1" operator="equal">
      <formula>"CW 3120-R2"</formula>
    </cfRule>
    <cfRule type="cellIs" dxfId="88" priority="103" stopIfTrue="1" operator="equal">
      <formula>"CW 3240-R7"</formula>
    </cfRule>
  </conditionalFormatting>
  <conditionalFormatting sqref="D88">
    <cfRule type="cellIs" dxfId="87" priority="104" stopIfTrue="1" operator="equal">
      <formula>"CW 2130-R11"</formula>
    </cfRule>
    <cfRule type="cellIs" dxfId="86" priority="105" stopIfTrue="1" operator="equal">
      <formula>"CW 3120-R2"</formula>
    </cfRule>
    <cfRule type="cellIs" dxfId="85" priority="106" stopIfTrue="1" operator="equal">
      <formula>"CW 3240-R7"</formula>
    </cfRule>
  </conditionalFormatting>
  <conditionalFormatting sqref="D8:D9">
    <cfRule type="cellIs" dxfId="84" priority="98" stopIfTrue="1" operator="equal">
      <formula>"CW 2130-R11"</formula>
    </cfRule>
    <cfRule type="cellIs" dxfId="83" priority="99" stopIfTrue="1" operator="equal">
      <formula>"CW 3120-R2"</formula>
    </cfRule>
    <cfRule type="cellIs" dxfId="82" priority="100" stopIfTrue="1" operator="equal">
      <formula>"CW 3240-R7"</formula>
    </cfRule>
  </conditionalFormatting>
  <conditionalFormatting sqref="D6">
    <cfRule type="cellIs" dxfId="81" priority="92" stopIfTrue="1" operator="equal">
      <formula>"CW 2130-R11"</formula>
    </cfRule>
    <cfRule type="cellIs" dxfId="80" priority="93" stopIfTrue="1" operator="equal">
      <formula>"CW 3120-R2"</formula>
    </cfRule>
    <cfRule type="cellIs" dxfId="79" priority="94" stopIfTrue="1" operator="equal">
      <formula>"CW 3240-R7"</formula>
    </cfRule>
  </conditionalFormatting>
  <conditionalFormatting sqref="D52">
    <cfRule type="cellIs" dxfId="78" priority="68" stopIfTrue="1" operator="equal">
      <formula>"CW 2130-R11"</formula>
    </cfRule>
    <cfRule type="cellIs" dxfId="77" priority="69" stopIfTrue="1" operator="equal">
      <formula>"CW 3120-R2"</formula>
    </cfRule>
    <cfRule type="cellIs" dxfId="76" priority="70" stopIfTrue="1" operator="equal">
      <formula>"CW 3240-R7"</formula>
    </cfRule>
  </conditionalFormatting>
  <conditionalFormatting sqref="D49">
    <cfRule type="cellIs" dxfId="75" priority="89" stopIfTrue="1" operator="equal">
      <formula>"CW 2130-R11"</formula>
    </cfRule>
    <cfRule type="cellIs" dxfId="74" priority="90" stopIfTrue="1" operator="equal">
      <formula>"CW 3120-R2"</formula>
    </cfRule>
    <cfRule type="cellIs" dxfId="73" priority="91" stopIfTrue="1" operator="equal">
      <formula>"CW 3240-R7"</formula>
    </cfRule>
  </conditionalFormatting>
  <conditionalFormatting sqref="D47:D48">
    <cfRule type="cellIs" dxfId="72" priority="86" stopIfTrue="1" operator="equal">
      <formula>"CW 2130-R11"</formula>
    </cfRule>
    <cfRule type="cellIs" dxfId="71" priority="87" stopIfTrue="1" operator="equal">
      <formula>"CW 3120-R2"</formula>
    </cfRule>
    <cfRule type="cellIs" dxfId="70" priority="88" stopIfTrue="1" operator="equal">
      <formula>"CW 3240-R7"</formula>
    </cfRule>
  </conditionalFormatting>
  <conditionalFormatting sqref="D50">
    <cfRule type="cellIs" dxfId="69" priority="80" stopIfTrue="1" operator="equal">
      <formula>"CW 2130-R11"</formula>
    </cfRule>
    <cfRule type="cellIs" dxfId="68" priority="81" stopIfTrue="1" operator="equal">
      <formula>"CW 3120-R2"</formula>
    </cfRule>
    <cfRule type="cellIs" dxfId="67" priority="82" stopIfTrue="1" operator="equal">
      <formula>"CW 3240-R7"</formula>
    </cfRule>
  </conditionalFormatting>
  <conditionalFormatting sqref="D51">
    <cfRule type="cellIs" dxfId="66" priority="77" stopIfTrue="1" operator="equal">
      <formula>"CW 2130-R11"</formula>
    </cfRule>
    <cfRule type="cellIs" dxfId="65" priority="78" stopIfTrue="1" operator="equal">
      <formula>"CW 3120-R2"</formula>
    </cfRule>
    <cfRule type="cellIs" dxfId="64" priority="79" stopIfTrue="1" operator="equal">
      <formula>"CW 3240-R7"</formula>
    </cfRule>
  </conditionalFormatting>
  <conditionalFormatting sqref="D53">
    <cfRule type="cellIs" dxfId="63" priority="74" stopIfTrue="1" operator="equal">
      <formula>"CW 2130-R11"</formula>
    </cfRule>
    <cfRule type="cellIs" dxfId="62" priority="75" stopIfTrue="1" operator="equal">
      <formula>"CW 3120-R2"</formula>
    </cfRule>
    <cfRule type="cellIs" dxfId="61" priority="76" stopIfTrue="1" operator="equal">
      <formula>"CW 3240-R7"</formula>
    </cfRule>
  </conditionalFormatting>
  <conditionalFormatting sqref="D54:D67">
    <cfRule type="cellIs" dxfId="60" priority="71" stopIfTrue="1" operator="equal">
      <formula>"CW 2130-R11"</formula>
    </cfRule>
    <cfRule type="cellIs" dxfId="59" priority="72" stopIfTrue="1" operator="equal">
      <formula>"CW 3120-R2"</formula>
    </cfRule>
    <cfRule type="cellIs" dxfId="58" priority="73" stopIfTrue="1" operator="equal">
      <formula>"CW 3240-R7"</formula>
    </cfRule>
  </conditionalFormatting>
  <conditionalFormatting sqref="D37:D39">
    <cfRule type="cellIs" dxfId="57" priority="62" stopIfTrue="1" operator="equal">
      <formula>"CW 2130-R11"</formula>
    </cfRule>
    <cfRule type="cellIs" dxfId="56" priority="63" stopIfTrue="1" operator="equal">
      <formula>"CW 3120-R2"</formula>
    </cfRule>
    <cfRule type="cellIs" dxfId="55" priority="64" stopIfTrue="1" operator="equal">
      <formula>"CW 3240-R7"</formula>
    </cfRule>
  </conditionalFormatting>
  <conditionalFormatting sqref="D36">
    <cfRule type="cellIs" dxfId="54" priority="65" stopIfTrue="1" operator="equal">
      <formula>"CW 2130-R11"</formula>
    </cfRule>
    <cfRule type="cellIs" dxfId="53" priority="66" stopIfTrue="1" operator="equal">
      <formula>"CW 3120-R2"</formula>
    </cfRule>
    <cfRule type="cellIs" dxfId="52" priority="67" stopIfTrue="1" operator="equal">
      <formula>"CW 3240-R7"</formula>
    </cfRule>
  </conditionalFormatting>
  <conditionalFormatting sqref="D44">
    <cfRule type="cellIs" dxfId="51" priority="51" stopIfTrue="1" operator="equal">
      <formula>"CW 2130-R11"</formula>
    </cfRule>
    <cfRule type="cellIs" dxfId="50" priority="52" stopIfTrue="1" operator="equal">
      <formula>"CW 3120-R2"</formula>
    </cfRule>
    <cfRule type="cellIs" dxfId="49" priority="53" stopIfTrue="1" operator="equal">
      <formula>"CW 3240-R7"</formula>
    </cfRule>
  </conditionalFormatting>
  <conditionalFormatting sqref="D45">
    <cfRule type="cellIs" dxfId="48" priority="57" stopIfTrue="1" operator="equal">
      <formula>"CW 2130-R11"</formula>
    </cfRule>
    <cfRule type="cellIs" dxfId="47" priority="58" stopIfTrue="1" operator="equal">
      <formula>"CW 3120-R2"</formula>
    </cfRule>
    <cfRule type="cellIs" dxfId="46" priority="59" stopIfTrue="1" operator="equal">
      <formula>"CW 3240-R7"</formula>
    </cfRule>
  </conditionalFormatting>
  <conditionalFormatting sqref="D42:D43">
    <cfRule type="cellIs" dxfId="45" priority="60" stopIfTrue="1" operator="equal">
      <formula>"CW 3120-R2"</formula>
    </cfRule>
    <cfRule type="cellIs" dxfId="44" priority="61" stopIfTrue="1" operator="equal">
      <formula>"CW 3240-R7"</formula>
    </cfRule>
  </conditionalFormatting>
  <conditionalFormatting sqref="D40:D41">
    <cfRule type="cellIs" dxfId="43" priority="54" stopIfTrue="1" operator="equal">
      <formula>"CW 2130-R11"</formula>
    </cfRule>
    <cfRule type="cellIs" dxfId="42" priority="55" stopIfTrue="1" operator="equal">
      <formula>"CW 3120-R2"</formula>
    </cfRule>
    <cfRule type="cellIs" dxfId="41" priority="56" stopIfTrue="1" operator="equal">
      <formula>"CW 3240-R7"</formula>
    </cfRule>
  </conditionalFormatting>
  <conditionalFormatting sqref="D93">
    <cfRule type="cellIs" dxfId="40" priority="40" stopIfTrue="1" operator="equal">
      <formula>"CW 2130-R11"</formula>
    </cfRule>
    <cfRule type="cellIs" dxfId="39" priority="41" stopIfTrue="1" operator="equal">
      <formula>"CW 3120-R2"</formula>
    </cfRule>
    <cfRule type="cellIs" dxfId="38" priority="42" stopIfTrue="1" operator="equal">
      <formula>"CW 3240-R7"</formula>
    </cfRule>
  </conditionalFormatting>
  <conditionalFormatting sqref="D46">
    <cfRule type="cellIs" dxfId="37" priority="49" stopIfTrue="1" operator="equal">
      <formula>"CW 3120-R2"</formula>
    </cfRule>
    <cfRule type="cellIs" dxfId="36" priority="50" stopIfTrue="1" operator="equal">
      <formula>"CW 3240-R7"</formula>
    </cfRule>
  </conditionalFormatting>
  <conditionalFormatting sqref="D90">
    <cfRule type="cellIs" dxfId="35" priority="37" stopIfTrue="1" operator="equal">
      <formula>"CW 2130-R11"</formula>
    </cfRule>
    <cfRule type="cellIs" dxfId="34" priority="38" stopIfTrue="1" operator="equal">
      <formula>"CW 3120-R2"</formula>
    </cfRule>
    <cfRule type="cellIs" dxfId="33" priority="39" stopIfTrue="1" operator="equal">
      <formula>"CW 3240-R7"</formula>
    </cfRule>
  </conditionalFormatting>
  <conditionalFormatting sqref="D92">
    <cfRule type="cellIs" dxfId="32" priority="43" stopIfTrue="1" operator="equal">
      <formula>"CW 2130-R11"</formula>
    </cfRule>
    <cfRule type="cellIs" dxfId="31" priority="44" stopIfTrue="1" operator="equal">
      <formula>"CW 3120-R2"</formula>
    </cfRule>
    <cfRule type="cellIs" dxfId="30" priority="45" stopIfTrue="1" operator="equal">
      <formula>"CW 3240-R7"</formula>
    </cfRule>
  </conditionalFormatting>
  <conditionalFormatting sqref="D17 D19">
    <cfRule type="cellIs" dxfId="29" priority="25" stopIfTrue="1" operator="equal">
      <formula>"CW 2130-R11"</formula>
    </cfRule>
    <cfRule type="cellIs" dxfId="28" priority="26" stopIfTrue="1" operator="equal">
      <formula>"CW 3120-R2"</formula>
    </cfRule>
    <cfRule type="cellIs" dxfId="27" priority="27" stopIfTrue="1" operator="equal">
      <formula>"CW 3240-R7"</formula>
    </cfRule>
  </conditionalFormatting>
  <conditionalFormatting sqref="D70">
    <cfRule type="cellIs" dxfId="26" priority="34" stopIfTrue="1" operator="equal">
      <formula>"CW 2130-R11"</formula>
    </cfRule>
    <cfRule type="cellIs" dxfId="25" priority="35" stopIfTrue="1" operator="equal">
      <formula>"CW 3120-R2"</formula>
    </cfRule>
    <cfRule type="cellIs" dxfId="24" priority="36" stopIfTrue="1" operator="equal">
      <formula>"CW 3240-R7"</formula>
    </cfRule>
  </conditionalFormatting>
  <conditionalFormatting sqref="D17 D19">
    <cfRule type="cellIs" dxfId="23" priority="28" stopIfTrue="1" operator="equal">
      <formula>"CW 2130-R11"</formula>
    </cfRule>
    <cfRule type="cellIs" dxfId="22" priority="29" stopIfTrue="1" operator="equal">
      <formula>"CW 3120-R2"</formula>
    </cfRule>
    <cfRule type="cellIs" dxfId="21" priority="30" stopIfTrue="1" operator="equal">
      <formula>"CW 3240-R7"</formula>
    </cfRule>
  </conditionalFormatting>
  <conditionalFormatting sqref="D34:D35">
    <cfRule type="cellIs" dxfId="20" priority="22" stopIfTrue="1" operator="equal">
      <formula>"CW 2130-R11"</formula>
    </cfRule>
    <cfRule type="cellIs" dxfId="19" priority="23" stopIfTrue="1" operator="equal">
      <formula>"CW 3120-R2"</formula>
    </cfRule>
    <cfRule type="cellIs" dxfId="18" priority="24" stopIfTrue="1" operator="equal">
      <formula>"CW 3240-R7"</formula>
    </cfRule>
  </conditionalFormatting>
  <conditionalFormatting sqref="D75:D82">
    <cfRule type="cellIs" dxfId="17" priority="19" stopIfTrue="1" operator="equal">
      <formula>"CW 2130-R11"</formula>
    </cfRule>
    <cfRule type="cellIs" dxfId="16" priority="20" stopIfTrue="1" operator="equal">
      <formula>"CW 3120-R2"</formula>
    </cfRule>
    <cfRule type="cellIs" dxfId="15" priority="21" stopIfTrue="1" operator="equal">
      <formula>"CW 3240-R7"</formula>
    </cfRule>
  </conditionalFormatting>
  <conditionalFormatting sqref="D21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21">
    <cfRule type="cellIs" dxfId="11" priority="16" stopIfTrue="1" operator="equal">
      <formula>"CW 2130-R11"</formula>
    </cfRule>
    <cfRule type="cellIs" dxfId="10" priority="17" stopIfTrue="1" operator="equal">
      <formula>"CW 3120-R2"</formula>
    </cfRule>
    <cfRule type="cellIs" dxfId="9" priority="18" stopIfTrue="1" operator="equal">
      <formula>"CW 3240-R7"</formula>
    </cfRule>
  </conditionalFormatting>
  <conditionalFormatting sqref="D10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18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20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xWindow="762" yWindow="554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2:G93 G71:G82 G36:G67 G6:G21" xr:uid="{00000000-0002-0000-0400-000000000000}">
      <formula1>IF(G6&gt;=0.01,ROUND(G6,2),0.01)</formula1>
    </dataValidation>
  </dataValidations>
  <pageMargins left="0.5" right="0.5" top="0.75" bottom="0.75" header="0.25" footer="0.25"/>
  <pageSetup scale="61" orientation="portrait" r:id="rId1"/>
  <headerFooter alignWithMargins="0">
    <oddHeader>&amp;LThe City of Winnipeg
Tender No. 723-2021
&amp;RBid Submission
Page &amp;P+3 of 14</oddHeader>
    <oddFooter xml:space="preserve">&amp;R__________________
Name of Bidder                    </oddFooter>
  </headerFooter>
  <rowBreaks count="3" manualBreakCount="3">
    <brk id="33" min="1" max="7" man="1"/>
    <brk id="62" min="1" max="7" man="1"/>
    <brk id="90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Form B - Unit Prices</vt:lpstr>
      <vt:lpstr>'Form B - Unit Prices'!Print_Area</vt:lpstr>
      <vt:lpstr>'Form B - Unit Prices'!Print_Titles</vt:lpstr>
      <vt:lpstr>'Form B - Unit Prices'!XEVERYTHING</vt:lpstr>
      <vt:lpstr>'Form B - Unit Prices'!XITEMS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NVidal</cp:lastModifiedBy>
  <cp:lastPrinted>2021-11-22T20:59:41Z</cp:lastPrinted>
  <dcterms:created xsi:type="dcterms:W3CDTF">1999-10-18T14:40:40Z</dcterms:created>
  <dcterms:modified xsi:type="dcterms:W3CDTF">2021-11-23T19:24:41Z</dcterms:modified>
</cp:coreProperties>
</file>