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2\Checked\620-2021 AECOM\Submission 2\"/>
    </mc:Choice>
  </mc:AlternateContent>
  <xr:revisionPtr revIDLastSave="0" documentId="13_ncr:1_{7910E4C2-C03A-462A-AF9F-1BA9CF3F21A6}" xr6:coauthVersionLast="3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620-2021" sheetId="35" r:id="rId1"/>
  </sheets>
  <externalReferences>
    <externalReference r:id="rId2"/>
    <externalReference r:id="rId3"/>
  </externalReferences>
  <definedNames>
    <definedName name="_10PAGE_1_OF_13" localSheetId="0">'[1]FORM B; PRICES'!#REF!</definedName>
    <definedName name="_10PAGE_1_OF_13">'[1]FORM B; PRICES'!#REF!</definedName>
    <definedName name="_12TENDER_SUBMISSI" localSheetId="0">#REF!</definedName>
    <definedName name="_12TENDER_SUBMISSI">'[2]FORM B; PRICES'!#REF!</definedName>
    <definedName name="_1PAGE_1_OF_13" localSheetId="0">'620-2021'!#REF!</definedName>
    <definedName name="_20TENDER_NO._181">'[1]FORM B; PRICES'!#REF!</definedName>
    <definedName name="_30TENDER_SUBMISSI">'[1]FORM B; PRICES'!#REF!</definedName>
    <definedName name="_4PAGE_1_OF_13" localSheetId="0">#REF!</definedName>
    <definedName name="_4PAGE_1_OF_13">'[2]FORM B; PRICES'!#REF!</definedName>
    <definedName name="_5TENDER_NO._181" localSheetId="0">'620-2021'!#REF!</definedName>
    <definedName name="_8TENDER_NO._181" localSheetId="0">#REF!</definedName>
    <definedName name="_8TENDER_NO._181">'[2]FORM B; PRICES'!#REF!</definedName>
    <definedName name="_9TENDER_SUBMISSI" localSheetId="0">'620-2021'!#REF!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'620-2021'!#REF!</definedName>
    <definedName name="HEADER">'[1]FORM B; PRICES'!#REF!</definedName>
    <definedName name="_xlnm.Print_Area" localSheetId="0">'620-2021'!$B$6:$H$462</definedName>
    <definedName name="_xlnm.Print_Titles" localSheetId="0">'620-2021'!$1:$5</definedName>
    <definedName name="_xlnm.Print_Titles">#REF!</definedName>
    <definedName name="TEMP" localSheetId="0">'620-2021'!#REF!</definedName>
    <definedName name="TEMP">'[1]FORM B; PRICES'!#REF!</definedName>
    <definedName name="TESTHEAD" localSheetId="0">'620-2021'!#REF!</definedName>
    <definedName name="TESTHEAD">'[1]FORM B; PRICES'!#REF!</definedName>
    <definedName name="XEVERYTHING" localSheetId="0">'620-2021'!$B$1:$IH$419</definedName>
    <definedName name="XEverything">#REF!</definedName>
    <definedName name="XITEMS" localSheetId="0">'620-2021'!$B$7:$IH$419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C460" i="35" l="1"/>
  <c r="B460" i="35"/>
  <c r="C458" i="35"/>
  <c r="B458" i="35"/>
  <c r="B457" i="35"/>
  <c r="C455" i="35"/>
  <c r="B455" i="35"/>
  <c r="B454" i="35"/>
  <c r="C452" i="35"/>
  <c r="B452" i="35"/>
  <c r="C451" i="35"/>
  <c r="B451" i="35"/>
  <c r="C450" i="35"/>
  <c r="B450" i="35"/>
  <c r="C449" i="35"/>
  <c r="B449" i="35"/>
  <c r="B448" i="35"/>
  <c r="C446" i="35"/>
  <c r="B446" i="35"/>
  <c r="H445" i="35"/>
  <c r="H446" i="35" s="1"/>
  <c r="H460" i="35" s="1"/>
  <c r="C443" i="35"/>
  <c r="B443" i="35"/>
  <c r="H441" i="35"/>
  <c r="H440" i="35"/>
  <c r="H439" i="35"/>
  <c r="C435" i="35"/>
  <c r="B435" i="35"/>
  <c r="H433" i="35"/>
  <c r="H432" i="35"/>
  <c r="H431" i="35"/>
  <c r="H430" i="35"/>
  <c r="H429" i="35"/>
  <c r="H428" i="35"/>
  <c r="H427" i="35"/>
  <c r="H426" i="35"/>
  <c r="H425" i="35"/>
  <c r="H424" i="35"/>
  <c r="H423" i="35"/>
  <c r="H422" i="35"/>
  <c r="H421" i="35"/>
  <c r="C417" i="35"/>
  <c r="B417" i="35"/>
  <c r="H415" i="35"/>
  <c r="H414" i="35"/>
  <c r="H413" i="35"/>
  <c r="H412" i="35"/>
  <c r="H411" i="35"/>
  <c r="H410" i="35"/>
  <c r="H409" i="35"/>
  <c r="H408" i="35"/>
  <c r="H407" i="35"/>
  <c r="H406" i="35"/>
  <c r="H405" i="35"/>
  <c r="H404" i="35"/>
  <c r="H403" i="35"/>
  <c r="H402" i="35"/>
  <c r="H401" i="35"/>
  <c r="H400" i="35"/>
  <c r="H399" i="35"/>
  <c r="H398" i="35"/>
  <c r="H397" i="35"/>
  <c r="H396" i="35"/>
  <c r="H395" i="35"/>
  <c r="H394" i="35"/>
  <c r="H393" i="35"/>
  <c r="H392" i="35"/>
  <c r="H391" i="35"/>
  <c r="H390" i="35"/>
  <c r="H389" i="35"/>
  <c r="H388" i="35"/>
  <c r="H387" i="35"/>
  <c r="H386" i="35"/>
  <c r="H385" i="35"/>
  <c r="H384" i="35"/>
  <c r="H383" i="35"/>
  <c r="H382" i="35"/>
  <c r="H381" i="35"/>
  <c r="H380" i="35"/>
  <c r="H379" i="35"/>
  <c r="H378" i="35"/>
  <c r="H377" i="35"/>
  <c r="H376" i="35"/>
  <c r="H375" i="35"/>
  <c r="H374" i="35"/>
  <c r="H373" i="35"/>
  <c r="H372" i="35"/>
  <c r="H371" i="35"/>
  <c r="H370" i="35"/>
  <c r="H369" i="35"/>
  <c r="H368" i="35"/>
  <c r="H367" i="35"/>
  <c r="H366" i="35"/>
  <c r="H365" i="35"/>
  <c r="H364" i="35"/>
  <c r="H363" i="35"/>
  <c r="H362" i="35"/>
  <c r="H361" i="35"/>
  <c r="H360" i="35"/>
  <c r="H359" i="35"/>
  <c r="H358" i="35"/>
  <c r="H357" i="35"/>
  <c r="H356" i="35"/>
  <c r="H355" i="35"/>
  <c r="H354" i="35"/>
  <c r="H353" i="35"/>
  <c r="H352" i="35"/>
  <c r="H351" i="35"/>
  <c r="H350" i="35"/>
  <c r="H349" i="35"/>
  <c r="H348" i="35"/>
  <c r="C345" i="35"/>
  <c r="H343" i="35"/>
  <c r="H342" i="35"/>
  <c r="H341" i="35"/>
  <c r="H340" i="35"/>
  <c r="H339" i="35"/>
  <c r="H338" i="35"/>
  <c r="H337" i="35"/>
  <c r="H336" i="35"/>
  <c r="H335" i="35"/>
  <c r="H334" i="35"/>
  <c r="H333" i="35"/>
  <c r="H332" i="35"/>
  <c r="H331" i="35"/>
  <c r="H330" i="35"/>
  <c r="H329" i="35"/>
  <c r="H328" i="35"/>
  <c r="H327" i="35"/>
  <c r="H326" i="35"/>
  <c r="H325" i="35"/>
  <c r="H324" i="35"/>
  <c r="H323" i="35"/>
  <c r="H322" i="35"/>
  <c r="H321" i="35"/>
  <c r="H320" i="35"/>
  <c r="H319" i="35"/>
  <c r="H318" i="35"/>
  <c r="H316" i="35"/>
  <c r="H315" i="35"/>
  <c r="H314" i="35"/>
  <c r="H313" i="35"/>
  <c r="H312" i="35"/>
  <c r="H311" i="35"/>
  <c r="H310" i="35"/>
  <c r="H309" i="35"/>
  <c r="H308" i="35"/>
  <c r="H307" i="35"/>
  <c r="H306" i="35"/>
  <c r="H305" i="35"/>
  <c r="H304" i="35"/>
  <c r="H303" i="35"/>
  <c r="H302" i="35"/>
  <c r="H301" i="35"/>
  <c r="H300" i="35"/>
  <c r="H299" i="35"/>
  <c r="H298" i="35"/>
  <c r="H297" i="35"/>
  <c r="H296" i="35"/>
  <c r="H295" i="35"/>
  <c r="H294" i="35"/>
  <c r="H293" i="35"/>
  <c r="H292" i="35"/>
  <c r="H291" i="35"/>
  <c r="C288" i="35"/>
  <c r="H286" i="35"/>
  <c r="H285" i="35"/>
  <c r="H284" i="35"/>
  <c r="H283" i="35"/>
  <c r="H282" i="35"/>
  <c r="H281" i="35"/>
  <c r="H280" i="35"/>
  <c r="H279" i="35"/>
  <c r="H278" i="35"/>
  <c r="H277" i="35"/>
  <c r="H276" i="35"/>
  <c r="H275" i="35"/>
  <c r="H274" i="35"/>
  <c r="H273" i="35"/>
  <c r="H271" i="35"/>
  <c r="H270" i="35"/>
  <c r="H269" i="35"/>
  <c r="H268" i="35"/>
  <c r="H267" i="35"/>
  <c r="H266" i="35"/>
  <c r="H265" i="35"/>
  <c r="H264" i="35"/>
  <c r="H263" i="35"/>
  <c r="H262" i="35"/>
  <c r="H261" i="35"/>
  <c r="H260" i="35"/>
  <c r="H259" i="35"/>
  <c r="H258" i="35"/>
  <c r="H257" i="35"/>
  <c r="H256" i="35"/>
  <c r="H255" i="35"/>
  <c r="H254" i="35"/>
  <c r="H253" i="35"/>
  <c r="H252" i="35"/>
  <c r="H251" i="35"/>
  <c r="H250" i="35"/>
  <c r="H249" i="35"/>
  <c r="H248" i="35"/>
  <c r="H247" i="35"/>
  <c r="H245" i="35"/>
  <c r="H244" i="35"/>
  <c r="H243" i="35"/>
  <c r="H242" i="35"/>
  <c r="H241" i="35"/>
  <c r="H240" i="35"/>
  <c r="H239" i="35"/>
  <c r="H238" i="35"/>
  <c r="H237" i="35"/>
  <c r="H236" i="35"/>
  <c r="H235" i="35"/>
  <c r="H234" i="35"/>
  <c r="H233" i="35"/>
  <c r="H232" i="35"/>
  <c r="H231" i="35"/>
  <c r="H230" i="35"/>
  <c r="H229" i="35"/>
  <c r="H228" i="35"/>
  <c r="H227" i="35"/>
  <c r="H226" i="35"/>
  <c r="H225" i="35"/>
  <c r="H224" i="35"/>
  <c r="H223" i="35"/>
  <c r="H222" i="35"/>
  <c r="H220" i="35"/>
  <c r="H219" i="35"/>
  <c r="H218" i="35"/>
  <c r="H217" i="35"/>
  <c r="H216" i="35"/>
  <c r="H215" i="35"/>
  <c r="H214" i="35"/>
  <c r="H213" i="35"/>
  <c r="H212" i="35"/>
  <c r="H211" i="35"/>
  <c r="H210" i="35"/>
  <c r="H209" i="35"/>
  <c r="H208" i="35"/>
  <c r="H207" i="35"/>
  <c r="H206" i="35"/>
  <c r="H205" i="35"/>
  <c r="H204" i="35"/>
  <c r="H203" i="35"/>
  <c r="H202" i="35"/>
  <c r="H201" i="35"/>
  <c r="H200" i="35"/>
  <c r="H199" i="35"/>
  <c r="H198" i="35"/>
  <c r="H196" i="35"/>
  <c r="H195" i="35"/>
  <c r="H194" i="35"/>
  <c r="H193" i="35"/>
  <c r="H192" i="35"/>
  <c r="H191" i="35"/>
  <c r="H190" i="35"/>
  <c r="H189" i="35"/>
  <c r="H188" i="35"/>
  <c r="H187" i="35"/>
  <c r="H186" i="35"/>
  <c r="H185" i="35"/>
  <c r="H184" i="35"/>
  <c r="H183" i="35"/>
  <c r="H182" i="35"/>
  <c r="H181" i="35"/>
  <c r="H180" i="35"/>
  <c r="H179" i="35"/>
  <c r="H178" i="35"/>
  <c r="H177" i="35"/>
  <c r="H176" i="35"/>
  <c r="H175" i="35"/>
  <c r="H174" i="35"/>
  <c r="H173" i="35"/>
  <c r="H172" i="35"/>
  <c r="H171" i="35"/>
  <c r="H170" i="35"/>
  <c r="H169" i="35"/>
  <c r="H168" i="35"/>
  <c r="H167" i="35"/>
  <c r="H166" i="35"/>
  <c r="H165" i="35"/>
  <c r="H164" i="35"/>
  <c r="H163" i="35"/>
  <c r="H162" i="35"/>
  <c r="H161" i="35"/>
  <c r="H160" i="35"/>
  <c r="H159" i="35"/>
  <c r="H158" i="35"/>
  <c r="H157" i="35"/>
  <c r="H156" i="35"/>
  <c r="H155" i="35"/>
  <c r="H154" i="35"/>
  <c r="H153" i="35"/>
  <c r="H152" i="35"/>
  <c r="H151" i="35"/>
  <c r="H150" i="35"/>
  <c r="H149" i="35"/>
  <c r="H148" i="35"/>
  <c r="H147" i="35"/>
  <c r="C144" i="35"/>
  <c r="H142" i="35"/>
  <c r="H141" i="35"/>
  <c r="H140" i="35"/>
  <c r="H139" i="35"/>
  <c r="H138" i="35"/>
  <c r="H137" i="35"/>
  <c r="H136" i="35"/>
  <c r="H135" i="35"/>
  <c r="H134" i="35"/>
  <c r="H133" i="35"/>
  <c r="H132" i="35"/>
  <c r="H131" i="35"/>
  <c r="H130" i="35"/>
  <c r="H129" i="35"/>
  <c r="H128" i="35"/>
  <c r="H127" i="35"/>
  <c r="H126" i="35"/>
  <c r="H125" i="35"/>
  <c r="H124" i="35"/>
  <c r="H123" i="35"/>
  <c r="H122" i="35"/>
  <c r="H121" i="35"/>
  <c r="H120" i="35"/>
  <c r="H119" i="35"/>
  <c r="H118" i="35"/>
  <c r="H117" i="35"/>
  <c r="H116" i="35"/>
  <c r="H115" i="35"/>
  <c r="H114" i="35"/>
  <c r="H113" i="35"/>
  <c r="H112" i="35"/>
  <c r="H111" i="35"/>
  <c r="H110" i="35"/>
  <c r="H109" i="35"/>
  <c r="H108" i="35"/>
  <c r="H107" i="35"/>
  <c r="H106" i="35"/>
  <c r="H105" i="35"/>
  <c r="H104" i="35"/>
  <c r="H103" i="35"/>
  <c r="H102" i="35"/>
  <c r="H101" i="35"/>
  <c r="H100" i="35"/>
  <c r="H99" i="35"/>
  <c r="H98" i="35"/>
  <c r="H97" i="35"/>
  <c r="H96" i="35"/>
  <c r="H95" i="35"/>
  <c r="H94" i="35"/>
  <c r="H93" i="35"/>
  <c r="H92" i="35"/>
  <c r="H91" i="35"/>
  <c r="H90" i="35"/>
  <c r="H89" i="35"/>
  <c r="H88" i="35"/>
  <c r="H87" i="35"/>
  <c r="H86" i="35"/>
  <c r="H85" i="35"/>
  <c r="H84" i="35"/>
  <c r="H83" i="35"/>
  <c r="H82" i="35"/>
  <c r="H81" i="35"/>
  <c r="H80" i="35"/>
  <c r="H78" i="35"/>
  <c r="H77" i="35"/>
  <c r="H76" i="35"/>
  <c r="H75" i="35"/>
  <c r="H74" i="35"/>
  <c r="H73" i="35"/>
  <c r="H72" i="35"/>
  <c r="H71" i="35"/>
  <c r="H70" i="35"/>
  <c r="H69" i="35"/>
  <c r="H68" i="35"/>
  <c r="H67" i="35"/>
  <c r="H66" i="35"/>
  <c r="H65" i="35"/>
  <c r="H64" i="35"/>
  <c r="H63" i="35"/>
  <c r="H62" i="35"/>
  <c r="H61" i="35"/>
  <c r="H60" i="35"/>
  <c r="H59" i="35"/>
  <c r="H58" i="35"/>
  <c r="H56" i="35"/>
  <c r="H55" i="35"/>
  <c r="H54" i="35"/>
  <c r="H53" i="35"/>
  <c r="H52" i="35"/>
  <c r="H51" i="35"/>
  <c r="H50" i="35"/>
  <c r="H49" i="35"/>
  <c r="H48" i="35"/>
  <c r="H47" i="35"/>
  <c r="H46" i="35"/>
  <c r="H45" i="35"/>
  <c r="H44" i="35"/>
  <c r="H43" i="35"/>
  <c r="H42" i="35"/>
  <c r="H41" i="35"/>
  <c r="H40" i="35"/>
  <c r="H39" i="35"/>
  <c r="H38" i="35"/>
  <c r="H37" i="35"/>
  <c r="H36" i="35"/>
  <c r="H35" i="35"/>
  <c r="H34" i="35"/>
  <c r="H33" i="35"/>
  <c r="H31" i="35"/>
  <c r="H30" i="35"/>
  <c r="H29" i="35"/>
  <c r="H28" i="35"/>
  <c r="H27" i="35"/>
  <c r="H26" i="35"/>
  <c r="H25" i="35"/>
  <c r="H24" i="35"/>
  <c r="H23" i="35"/>
  <c r="H22" i="35"/>
  <c r="H21" i="35"/>
  <c r="H20" i="35"/>
  <c r="H19" i="35"/>
  <c r="H18" i="35"/>
  <c r="H17" i="35"/>
  <c r="H16" i="35"/>
  <c r="H15" i="35"/>
  <c r="H14" i="35"/>
  <c r="H13" i="35"/>
  <c r="H12" i="35"/>
  <c r="H11" i="35"/>
  <c r="H10" i="35"/>
  <c r="H9" i="35"/>
  <c r="H443" i="35" l="1"/>
  <c r="H458" i="35" s="1"/>
  <c r="H459" i="35" s="1"/>
  <c r="H435" i="35"/>
  <c r="H455" i="35" s="1"/>
  <c r="H456" i="35" s="1"/>
  <c r="H417" i="35"/>
  <c r="H452" i="35" s="1"/>
  <c r="H345" i="35"/>
  <c r="H451" i="35" s="1"/>
  <c r="H288" i="35"/>
  <c r="H450" i="35" s="1"/>
  <c r="H144" i="35"/>
  <c r="H449" i="35" s="1"/>
  <c r="H453" i="35" l="1"/>
  <c r="G461" i="3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C50" authorId="0" shapeId="0" xr:uid="{B8A5CA7B-B56F-416E-9041-C49D217E0273}">
      <text>
        <r>
          <rPr>
            <b/>
            <sz val="9"/>
            <color indexed="81"/>
            <rFont val="Tahoma"/>
            <family val="2"/>
          </rPr>
          <t>Pheifer, Henly:</t>
        </r>
        <r>
          <rPr>
            <sz val="9"/>
            <color indexed="81"/>
            <rFont val="Tahoma"/>
            <family val="2"/>
          </rPr>
          <t xml:space="preserve">
old version has 0 - 50</t>
        </r>
      </text>
    </comment>
    <comment ref="C211" authorId="0" shapeId="0" xr:uid="{B41B4FF7-49FB-4B9A-B908-E89094E5780A}">
      <text>
        <r>
          <rPr>
            <b/>
            <sz val="9"/>
            <color indexed="81"/>
            <rFont val="Tahoma"/>
            <family val="2"/>
          </rPr>
          <t>Pheifer, Henly:</t>
        </r>
        <r>
          <rPr>
            <sz val="9"/>
            <color indexed="81"/>
            <rFont val="Tahoma"/>
            <family val="2"/>
          </rPr>
          <t xml:space="preserve">
old version has 0 - 50</t>
        </r>
      </text>
    </comment>
    <comment ref="E237" authorId="0" shapeId="0" xr:uid="{D3BA8654-EA6F-481C-9302-90970872356E}">
      <text>
        <r>
          <rPr>
            <b/>
            <sz val="9"/>
            <color indexed="81"/>
            <rFont val="Tahoma"/>
            <family val="2"/>
          </rPr>
          <t>Pheifer, Henly:</t>
        </r>
        <r>
          <rPr>
            <sz val="9"/>
            <color indexed="81"/>
            <rFont val="Tahoma"/>
            <family val="2"/>
          </rPr>
          <t xml:space="preserve">
old version has vert m ( no period)</t>
        </r>
      </text>
    </comment>
  </commentList>
</comments>
</file>

<file path=xl/sharedStrings.xml><?xml version="1.0" encoding="utf-8"?>
<sst xmlns="http://schemas.openxmlformats.org/spreadsheetml/2006/main" count="1689" uniqueCount="726">
  <si>
    <t>E050A</t>
  </si>
  <si>
    <t>Catch Basin Cleaning</t>
  </si>
  <si>
    <t>E17</t>
  </si>
  <si>
    <t xml:space="preserve">CW 3235-R9  </t>
  </si>
  <si>
    <t>100 mm Sidewalk</t>
  </si>
  <si>
    <t>CW 2130-R12</t>
  </si>
  <si>
    <t>CW 3120-R4</t>
  </si>
  <si>
    <t>F028</t>
  </si>
  <si>
    <t>Adjustment of Traffic Signal Service Box Frames</t>
  </si>
  <si>
    <t>CW 3510-R9</t>
  </si>
  <si>
    <t>C047</t>
  </si>
  <si>
    <t>C050</t>
  </si>
  <si>
    <t>C055</t>
  </si>
  <si>
    <t>D</t>
  </si>
  <si>
    <t>E.7</t>
  </si>
  <si>
    <t>E.8</t>
  </si>
  <si>
    <t>E.9</t>
  </si>
  <si>
    <t>E.10</t>
  </si>
  <si>
    <t>E.11</t>
  </si>
  <si>
    <t>E.12</t>
  </si>
  <si>
    <t>E.13</t>
  </si>
  <si>
    <t>E009</t>
  </si>
  <si>
    <t>E010</t>
  </si>
  <si>
    <t>E012</t>
  </si>
  <si>
    <t>E013</t>
  </si>
  <si>
    <t>E014</t>
  </si>
  <si>
    <t>E016</t>
  </si>
  <si>
    <t>E023</t>
  </si>
  <si>
    <t>E024</t>
  </si>
  <si>
    <t>E025</t>
  </si>
  <si>
    <t>E026</t>
  </si>
  <si>
    <t>E028</t>
  </si>
  <si>
    <t>E029</t>
  </si>
  <si>
    <t>E032</t>
  </si>
  <si>
    <t>E033</t>
  </si>
  <si>
    <t>E034</t>
  </si>
  <si>
    <t>E035</t>
  </si>
  <si>
    <t>E036</t>
  </si>
  <si>
    <t>E037</t>
  </si>
  <si>
    <t>E038</t>
  </si>
  <si>
    <t>E039</t>
  </si>
  <si>
    <t>E042</t>
  </si>
  <si>
    <t>E043</t>
  </si>
  <si>
    <t>E044</t>
  </si>
  <si>
    <t>Sub-Grade Compaction</t>
  </si>
  <si>
    <t>50 - 100 mm Depth (Asphalt)</t>
  </si>
  <si>
    <t>Pavement Repair Fabric</t>
  </si>
  <si>
    <t xml:space="preserve">Reflective Crack Maintenance </t>
  </si>
  <si>
    <t>Planing of Pavement</t>
  </si>
  <si>
    <t>A.3</t>
  </si>
  <si>
    <t>A.4</t>
  </si>
  <si>
    <t>A.7</t>
  </si>
  <si>
    <t>Excavation</t>
  </si>
  <si>
    <t>A.9</t>
  </si>
  <si>
    <t>A.11</t>
  </si>
  <si>
    <t>A.12</t>
  </si>
  <si>
    <t>Grading of Boulevards</t>
  </si>
  <si>
    <t>A.13</t>
  </si>
  <si>
    <t>A.14</t>
  </si>
  <si>
    <t>A.15</t>
  </si>
  <si>
    <t>A.16</t>
  </si>
  <si>
    <t>A.17</t>
  </si>
  <si>
    <t>C.1</t>
  </si>
  <si>
    <t>A.5</t>
  </si>
  <si>
    <t>C.2</t>
  </si>
  <si>
    <t>C.3</t>
  </si>
  <si>
    <t>C.4</t>
  </si>
  <si>
    <t>C.5</t>
  </si>
  <si>
    <t>D.2</t>
  </si>
  <si>
    <t>Concrete Pavements for Early Opening</t>
  </si>
  <si>
    <t>D.3</t>
  </si>
  <si>
    <t>D.4</t>
  </si>
  <si>
    <t>Supply and Installation of Dowel Assemblies</t>
  </si>
  <si>
    <t>E.1</t>
  </si>
  <si>
    <t>E.2</t>
  </si>
  <si>
    <t>E.3</t>
  </si>
  <si>
    <t>E.4</t>
  </si>
  <si>
    <t>E.5</t>
  </si>
  <si>
    <t>E.6</t>
  </si>
  <si>
    <t>F.1</t>
  </si>
  <si>
    <t>F.2</t>
  </si>
  <si>
    <t>G.1</t>
  </si>
  <si>
    <t>Sodding</t>
  </si>
  <si>
    <t>B.1</t>
  </si>
  <si>
    <t>B.2</t>
  </si>
  <si>
    <t>B.3</t>
  </si>
  <si>
    <t>B.4</t>
  </si>
  <si>
    <t>B.5</t>
  </si>
  <si>
    <t>B.10</t>
  </si>
  <si>
    <t>B.11</t>
  </si>
  <si>
    <t>Concrete Curb Renewal</t>
  </si>
  <si>
    <t>B.14</t>
  </si>
  <si>
    <t>B.6</t>
  </si>
  <si>
    <t>B.8</t>
  </si>
  <si>
    <t>Drilled Dowels</t>
  </si>
  <si>
    <t>Drilled Tie Bars</t>
  </si>
  <si>
    <t>B.12</t>
  </si>
  <si>
    <t>B.13</t>
  </si>
  <si>
    <t>Regrading Existing Interlocking Paving Stones</t>
  </si>
  <si>
    <t>B.16</t>
  </si>
  <si>
    <t>B.17</t>
  </si>
  <si>
    <t>B.18</t>
  </si>
  <si>
    <t>B.19</t>
  </si>
  <si>
    <t>B.20</t>
  </si>
  <si>
    <t>B.21</t>
  </si>
  <si>
    <t>UNIT PRICE</t>
  </si>
  <si>
    <t/>
  </si>
  <si>
    <t>ITEM</t>
  </si>
  <si>
    <t>DESCRIPTION</t>
  </si>
  <si>
    <t>UNIT</t>
  </si>
  <si>
    <t>AMOUNT</t>
  </si>
  <si>
    <t>m²</t>
  </si>
  <si>
    <t>m³</t>
  </si>
  <si>
    <t>tonne</t>
  </si>
  <si>
    <t>each</t>
  </si>
  <si>
    <t>m</t>
  </si>
  <si>
    <t>vert. m</t>
  </si>
  <si>
    <t>A.2</t>
  </si>
  <si>
    <t>MISCELLANEOUS</t>
  </si>
  <si>
    <t>20 M Deformed Tie Bar</t>
  </si>
  <si>
    <t>19.1 mm Diameter</t>
  </si>
  <si>
    <t>B.9</t>
  </si>
  <si>
    <t>EARTH AND BASE WORKS</t>
  </si>
  <si>
    <t>A.1</t>
  </si>
  <si>
    <t>JOINT AND CRACK SEALING</t>
  </si>
  <si>
    <t>ASSOCIATED DRAINAGE AND UNDERGROUND WORKS</t>
  </si>
  <si>
    <t>ADJUSTMENTS</t>
  </si>
  <si>
    <t>LANDSCAPING</t>
  </si>
  <si>
    <t>CODE</t>
  </si>
  <si>
    <t>B.23</t>
  </si>
  <si>
    <t>C001</t>
  </si>
  <si>
    <t>C007</t>
  </si>
  <si>
    <t>C010</t>
  </si>
  <si>
    <t>E003</t>
  </si>
  <si>
    <t>E006</t>
  </si>
  <si>
    <t>E007</t>
  </si>
  <si>
    <t>E008</t>
  </si>
  <si>
    <t>F001</t>
  </si>
  <si>
    <t>F002</t>
  </si>
  <si>
    <t>F003</t>
  </si>
  <si>
    <t>F004</t>
  </si>
  <si>
    <t>F005</t>
  </si>
  <si>
    <t>F007</t>
  </si>
  <si>
    <t>F009</t>
  </si>
  <si>
    <t>F011</t>
  </si>
  <si>
    <t>F018</t>
  </si>
  <si>
    <t>G001</t>
  </si>
  <si>
    <t>G003</t>
  </si>
  <si>
    <t>A004</t>
  </si>
  <si>
    <t>A007</t>
  </si>
  <si>
    <t>A010</t>
  </si>
  <si>
    <t>A012</t>
  </si>
  <si>
    <t>A016</t>
  </si>
  <si>
    <t>A017</t>
  </si>
  <si>
    <t>A022</t>
  </si>
  <si>
    <t>B003</t>
  </si>
  <si>
    <t>B004</t>
  </si>
  <si>
    <t>B011</t>
  </si>
  <si>
    <t>B017</t>
  </si>
  <si>
    <t>B026</t>
  </si>
  <si>
    <t>B027</t>
  </si>
  <si>
    <t>B029</t>
  </si>
  <si>
    <t>B094</t>
  </si>
  <si>
    <t>B095</t>
  </si>
  <si>
    <t>B097</t>
  </si>
  <si>
    <t>B098</t>
  </si>
  <si>
    <t>A.18</t>
  </si>
  <si>
    <t>A.19</t>
  </si>
  <si>
    <t>B.25</t>
  </si>
  <si>
    <t>B.27</t>
  </si>
  <si>
    <t>B.24</t>
  </si>
  <si>
    <t>Installation of Subdrains</t>
  </si>
  <si>
    <t>Pavement Removal</t>
  </si>
  <si>
    <t>Concrete Pavement</t>
  </si>
  <si>
    <t>Asphalt Pavement</t>
  </si>
  <si>
    <t>Supplying and Placing Base Course Material</t>
  </si>
  <si>
    <t>Removal of Existing Concrete Bases</t>
  </si>
  <si>
    <t>Miscellaneous Concrete Slab Removal</t>
  </si>
  <si>
    <t>Bullnose</t>
  </si>
  <si>
    <t xml:space="preserve">Miscellaneous Concrete Slab Installation </t>
  </si>
  <si>
    <t xml:space="preserve">Miscellaneous Concrete Slab Renewal </t>
  </si>
  <si>
    <t>Concrete Curb Removal</t>
  </si>
  <si>
    <t>Concrete Curb Installation</t>
  </si>
  <si>
    <t>SD-206B</t>
  </si>
  <si>
    <t>i)</t>
  </si>
  <si>
    <t>ii)</t>
  </si>
  <si>
    <t>iii)</t>
  </si>
  <si>
    <t>iv)</t>
  </si>
  <si>
    <t>v)</t>
  </si>
  <si>
    <t>Main Line Paving</t>
  </si>
  <si>
    <t>Tie-ins and Approaches</t>
  </si>
  <si>
    <t>Concrete Curbs, Curb and Gutter, and Splash Strips</t>
  </si>
  <si>
    <t>SD-229A,B,C</t>
  </si>
  <si>
    <t>C</t>
  </si>
  <si>
    <t>B.7</t>
  </si>
  <si>
    <t>B.22</t>
  </si>
  <si>
    <t>B001</t>
  </si>
  <si>
    <t>C.6</t>
  </si>
  <si>
    <t>C.7</t>
  </si>
  <si>
    <t>C.8</t>
  </si>
  <si>
    <t>C.9</t>
  </si>
  <si>
    <t>C.10</t>
  </si>
  <si>
    <t>C.11</t>
  </si>
  <si>
    <t>C019</t>
  </si>
  <si>
    <t>C032</t>
  </si>
  <si>
    <t>C046</t>
  </si>
  <si>
    <t>SD-228A</t>
  </si>
  <si>
    <t>SD-205</t>
  </si>
  <si>
    <t>SD-203B</t>
  </si>
  <si>
    <t xml:space="preserve">Construction of Asphaltic Concrete Pavements </t>
  </si>
  <si>
    <t>C056</t>
  </si>
  <si>
    <t>C058</t>
  </si>
  <si>
    <t>C059</t>
  </si>
  <si>
    <t>C060</t>
  </si>
  <si>
    <t xml:space="preserve">Catch Basin  </t>
  </si>
  <si>
    <t xml:space="preserve">Catch Pit </t>
  </si>
  <si>
    <t>SD-023</t>
  </si>
  <si>
    <t>Sewer Service</t>
  </si>
  <si>
    <t>Sewer Service Risers</t>
  </si>
  <si>
    <t>Connecting to Existing Manhole</t>
  </si>
  <si>
    <t>Connecting to Existing Catch Basin</t>
  </si>
  <si>
    <t xml:space="preserve">Connecting to Existing Sewer </t>
  </si>
  <si>
    <t>Removal of Existing Catch Pit</t>
  </si>
  <si>
    <t>E046</t>
  </si>
  <si>
    <t>E047</t>
  </si>
  <si>
    <t>E051</t>
  </si>
  <si>
    <t>A003</t>
  </si>
  <si>
    <t>B002</t>
  </si>
  <si>
    <t>D.1</t>
  </si>
  <si>
    <t>B.26</t>
  </si>
  <si>
    <t>C008</t>
  </si>
  <si>
    <t>F010</t>
  </si>
  <si>
    <t>Slab Replacement</t>
  </si>
  <si>
    <t>Partial Slab Patches</t>
  </si>
  <si>
    <t>B.28</t>
  </si>
  <si>
    <t>Concrete Pavements, Median Slabs, Bull-noses, and Safety Medians</t>
  </si>
  <si>
    <t>B189</t>
  </si>
  <si>
    <t>B200</t>
  </si>
  <si>
    <t>B201</t>
  </si>
  <si>
    <t>B202</t>
  </si>
  <si>
    <t>Fill Material</t>
  </si>
  <si>
    <t>A030</t>
  </si>
  <si>
    <t>A031</t>
  </si>
  <si>
    <t>A.22</t>
  </si>
  <si>
    <t>A.23</t>
  </si>
  <si>
    <t>A.24</t>
  </si>
  <si>
    <t>A.25</t>
  </si>
  <si>
    <t>Placing Suitable Site Material</t>
  </si>
  <si>
    <t>Salvaging Existing Barrier Rail</t>
  </si>
  <si>
    <t>Salvaging Existing Barrier Posts</t>
  </si>
  <si>
    <t>D006</t>
  </si>
  <si>
    <t>H020</t>
  </si>
  <si>
    <t>B206</t>
  </si>
  <si>
    <t>SD-203A</t>
  </si>
  <si>
    <t>E14</t>
  </si>
  <si>
    <t>H021</t>
  </si>
  <si>
    <t>CW 3170-R3</t>
  </si>
  <si>
    <t>Adjustment of Valve Boxes</t>
  </si>
  <si>
    <t>Adjustment of Curb Stop Boxes</t>
  </si>
  <si>
    <t>Valve Box Extensions</t>
  </si>
  <si>
    <t>Curb Stop Extensions</t>
  </si>
  <si>
    <t>SD-227C</t>
  </si>
  <si>
    <t>Drainage Connection Pipe</t>
  </si>
  <si>
    <t>A</t>
  </si>
  <si>
    <t>B</t>
  </si>
  <si>
    <t>E</t>
  </si>
  <si>
    <t>F</t>
  </si>
  <si>
    <t>G</t>
  </si>
  <si>
    <t>B.29</t>
  </si>
  <si>
    <t>Replacing Existing Risers</t>
  </si>
  <si>
    <t>F002A</t>
  </si>
  <si>
    <t>B.15</t>
  </si>
  <si>
    <t>Curb Ramp</t>
  </si>
  <si>
    <t>Abandoning  Existing Catch Basins</t>
  </si>
  <si>
    <t>Removal of Existing Catch Basins</t>
  </si>
  <si>
    <t>Pre-cast Concrete Risers</t>
  </si>
  <si>
    <t>a)</t>
  </si>
  <si>
    <t>Less than 5 sq.m.</t>
  </si>
  <si>
    <t>b)</t>
  </si>
  <si>
    <t>5 sq.m. to 20 sq.m.</t>
  </si>
  <si>
    <t>SD-205,
SD-206A</t>
  </si>
  <si>
    <t>Less than 3 m</t>
  </si>
  <si>
    <t>3 m to 30 m</t>
  </si>
  <si>
    <t>Type IA</t>
  </si>
  <si>
    <t>ROADWORK - NEW CONSTRUCTION</t>
  </si>
  <si>
    <t>SD-229C</t>
  </si>
  <si>
    <t>SD-015</t>
  </si>
  <si>
    <t>Connecting New Sewer Service to Existing Sewer Service</t>
  </si>
  <si>
    <t>Supply and Install Geogrid</t>
  </si>
  <si>
    <t>A.26</t>
  </si>
  <si>
    <t>A.27</t>
  </si>
  <si>
    <t>CW 3330-R5</t>
  </si>
  <si>
    <t>C.12</t>
  </si>
  <si>
    <t>CW 3250-R7</t>
  </si>
  <si>
    <t>A.20</t>
  </si>
  <si>
    <t>B034-24</t>
  </si>
  <si>
    <t>B041-24</t>
  </si>
  <si>
    <t>B047-24</t>
  </si>
  <si>
    <t>B056-24</t>
  </si>
  <si>
    <t>B057-24</t>
  </si>
  <si>
    <t>B059-24</t>
  </si>
  <si>
    <t>B064-72</t>
  </si>
  <si>
    <t>B071-72</t>
  </si>
  <si>
    <t>B077-72</t>
  </si>
  <si>
    <t>B086-72</t>
  </si>
  <si>
    <t>B087-72</t>
  </si>
  <si>
    <t>B089-72</t>
  </si>
  <si>
    <t>B100r</t>
  </si>
  <si>
    <t>B104r</t>
  </si>
  <si>
    <t>B105r</t>
  </si>
  <si>
    <t>B107i</t>
  </si>
  <si>
    <t>B112i</t>
  </si>
  <si>
    <t>B114rl</t>
  </si>
  <si>
    <t>B118rl</t>
  </si>
  <si>
    <t>B119rl</t>
  </si>
  <si>
    <t>B120rl</t>
  </si>
  <si>
    <t>B126r</t>
  </si>
  <si>
    <t>B128r</t>
  </si>
  <si>
    <t>B132r</t>
  </si>
  <si>
    <t>B135i</t>
  </si>
  <si>
    <t>B154rl</t>
  </si>
  <si>
    <t>B219</t>
  </si>
  <si>
    <t>B.30</t>
  </si>
  <si>
    <t>600 mm Diameter or Less</t>
  </si>
  <si>
    <t>38 mm</t>
  </si>
  <si>
    <t>51 mm</t>
  </si>
  <si>
    <t>76 mm</t>
  </si>
  <si>
    <t xml:space="preserve"> width &gt; or = 600 mm</t>
  </si>
  <si>
    <t xml:space="preserve">150 mm </t>
  </si>
  <si>
    <t>Detectable Warning Surface Tiles</t>
  </si>
  <si>
    <t>CW 3650-R6</t>
  </si>
  <si>
    <t xml:space="preserve">CW 3240-R10 </t>
  </si>
  <si>
    <t>B150iA</t>
  </si>
  <si>
    <t xml:space="preserve">CW 3450-R6 </t>
  </si>
  <si>
    <t>CW 3326-R3</t>
  </si>
  <si>
    <t>A.29</t>
  </si>
  <si>
    <t>Barrier Separate</t>
  </si>
  <si>
    <t>SD-024, 1800 mm deep</t>
  </si>
  <si>
    <t>SD-025, 1800 mm deep</t>
  </si>
  <si>
    <t>250 mm Catch Basin Lead</t>
  </si>
  <si>
    <t>250 mm Drainage Connection Pipe</t>
  </si>
  <si>
    <t>E072</t>
  </si>
  <si>
    <t>Watermain and Water Service Insulation</t>
  </si>
  <si>
    <t>E073</t>
  </si>
  <si>
    <t>Pipe Under Roadway Excavation (SD-018)</t>
  </si>
  <si>
    <t>1 - 50 mm Depth (Asphalt)</t>
  </si>
  <si>
    <t xml:space="preserve">250 mm </t>
  </si>
  <si>
    <t>E004A</t>
  </si>
  <si>
    <t>E005A</t>
  </si>
  <si>
    <t>Frames &amp; Covers</t>
  </si>
  <si>
    <t>CW 3210-R8</t>
  </si>
  <si>
    <t>Adjustment of Manholes/Catch Basins Frames</t>
  </si>
  <si>
    <t>E041B</t>
  </si>
  <si>
    <t>CW 2145-R4</t>
  </si>
  <si>
    <t>CW 2140-R4</t>
  </si>
  <si>
    <t>Supplying and Placing Sub-base Material</t>
  </si>
  <si>
    <t>A007A1</t>
  </si>
  <si>
    <t>50 mm Granular A Limestone</t>
  </si>
  <si>
    <t>A008A1</t>
  </si>
  <si>
    <t>100 mm Granular A Limestone</t>
  </si>
  <si>
    <t>A010A1</t>
  </si>
  <si>
    <t>Base Course Material - Granular A Limestone</t>
  </si>
  <si>
    <t>Geotextile Fabric</t>
  </si>
  <si>
    <t>CW 3130-R5</t>
  </si>
  <si>
    <t>A022A2</t>
  </si>
  <si>
    <t>Separation/Filtration Fabric</t>
  </si>
  <si>
    <t>A022A4</t>
  </si>
  <si>
    <t>CW 3135-R2</t>
  </si>
  <si>
    <t>A022A5</t>
  </si>
  <si>
    <t>Class A Geogrid</t>
  </si>
  <si>
    <t>B127rB</t>
  </si>
  <si>
    <t>B136iB</t>
  </si>
  <si>
    <t>B139iB</t>
  </si>
  <si>
    <t>B155rlB</t>
  </si>
  <si>
    <t>CW 3410-R12</t>
  </si>
  <si>
    <t>C025-24</t>
  </si>
  <si>
    <t>C025-72</t>
  </si>
  <si>
    <t>C026-24</t>
  </si>
  <si>
    <t>C026-72</t>
  </si>
  <si>
    <t>C034B</t>
  </si>
  <si>
    <t>C036B</t>
  </si>
  <si>
    <t>AP-006 - Standard Frame for Manhole and Catch Basin</t>
  </si>
  <si>
    <t>AP-007 - Standard Solid Cover for Standard Frame</t>
  </si>
  <si>
    <t>AP-008 - Standard Grated Cover for Standard Frame</t>
  </si>
  <si>
    <t xml:space="preserve">AP-011 - Barrier Curb and Gutter Frame </t>
  </si>
  <si>
    <t xml:space="preserve">AP-012 - Barrier Curb and Gutter Cover </t>
  </si>
  <si>
    <t>Lifter Rings (AP-010)</t>
  </si>
  <si>
    <t>B114A</t>
  </si>
  <si>
    <t>B114E</t>
  </si>
  <si>
    <t>Paving Stone Indicator Surfaces</t>
  </si>
  <si>
    <t>I001</t>
  </si>
  <si>
    <t>CW 3110-R21</t>
  </si>
  <si>
    <t>E18</t>
  </si>
  <si>
    <t>FORM B: PRICES</t>
  </si>
  <si>
    <t>(SEE B9)</t>
  </si>
  <si>
    <t>UNIT PRICES</t>
  </si>
  <si>
    <t>SPEC.</t>
  </si>
  <si>
    <t>APPROX.</t>
  </si>
  <si>
    <t>REF.</t>
  </si>
  <si>
    <t>QUANTITY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</si>
  <si>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</si>
  <si>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>RECONSTRUCTION:  SMITH STREET FROM GRAHAM AVENUE TO NOTRE DAME AVENUE</t>
  </si>
  <si>
    <t>A.6</t>
  </si>
  <si>
    <t>A.8</t>
  </si>
  <si>
    <t>Removal of Street Car Track Bedding</t>
  </si>
  <si>
    <t>E20</t>
  </si>
  <si>
    <t>ROADWORKS - REMOVALS/RENEWALS</t>
  </si>
  <si>
    <t>A.10</t>
  </si>
  <si>
    <t xml:space="preserve">CW 3230-R8, E51
</t>
  </si>
  <si>
    <t>100 mm Sidewalk (including Paving Stones)</t>
  </si>
  <si>
    <t>CW 3235-R9, E51</t>
  </si>
  <si>
    <t>E16, E51</t>
  </si>
  <si>
    <t>92 mm x 57 mm x 194 mm Dark Ironspot Paving Stones</t>
  </si>
  <si>
    <t>CW 3240-R10, E51</t>
  </si>
  <si>
    <t>A.21</t>
  </si>
  <si>
    <t>CW 3310-R17, E51</t>
  </si>
  <si>
    <t>Construction of 250 mm (Type 1) Concrete Pavement (Plain-Dowelled)</t>
  </si>
  <si>
    <t>Construction of 200 mm (Type 2) Concrete Pavement (Plain-Dowelled)</t>
  </si>
  <si>
    <t>Construction of 250 mm (Type 3) Concrete Pavement (Plain-Dowelled)</t>
  </si>
  <si>
    <t>Construction of 250 mm (Type 4) Concrete Pavement (Plain-Dowelled)</t>
  </si>
  <si>
    <t>Construction of 200 mm (Type 3) Concrete Pavement (Reinforced)</t>
  </si>
  <si>
    <t>Construction of 200 mm (Type 4) Concrete Pavement (Reinforced)</t>
  </si>
  <si>
    <t>A.28</t>
  </si>
  <si>
    <t>A.30</t>
  </si>
  <si>
    <t>250 mm, PVC</t>
  </si>
  <si>
    <t>In a Trench, Class B Type 2  Bedding, Class 2 Backfill</t>
  </si>
  <si>
    <t>A.31</t>
  </si>
  <si>
    <t>A.32</t>
  </si>
  <si>
    <t>A.33</t>
  </si>
  <si>
    <t>A.34</t>
  </si>
  <si>
    <t>A.35</t>
  </si>
  <si>
    <t>A.36</t>
  </si>
  <si>
    <t>250 mm (Type PVC) Connecting Pipe</t>
  </si>
  <si>
    <t>Connecting to 300 mm  (CS ) Sewer</t>
  </si>
  <si>
    <t>Connecting to 375 mm  (CS ) Sewer</t>
  </si>
  <si>
    <t>A.37</t>
  </si>
  <si>
    <t>A.38</t>
  </si>
  <si>
    <t>A.39</t>
  </si>
  <si>
    <t>A.40</t>
  </si>
  <si>
    <t>A.41</t>
  </si>
  <si>
    <t>A.42</t>
  </si>
  <si>
    <t>A.43</t>
  </si>
  <si>
    <t>A.44</t>
  </si>
  <si>
    <t>Abandon Existing Sewer Services Under Existing or Future Pavements</t>
  </si>
  <si>
    <t>A.45</t>
  </si>
  <si>
    <t>Catchpit and Catchbasin Insulation</t>
  </si>
  <si>
    <t>CW 2130-R12/ E19</t>
  </si>
  <si>
    <t>A.46</t>
  </si>
  <si>
    <t>A.47</t>
  </si>
  <si>
    <t>A.48</t>
  </si>
  <si>
    <t>A.49</t>
  </si>
  <si>
    <t>A.50</t>
  </si>
  <si>
    <t>A.51</t>
  </si>
  <si>
    <t>A.52</t>
  </si>
  <si>
    <t>A.53</t>
  </si>
  <si>
    <t>A.54</t>
  </si>
  <si>
    <t>A.55</t>
  </si>
  <si>
    <t>Supply and Install Tree Grates</t>
  </si>
  <si>
    <t>E41</t>
  </si>
  <si>
    <t>Each</t>
  </si>
  <si>
    <t>A.56</t>
  </si>
  <si>
    <t>Supply and Install Tree Grate Frames</t>
  </si>
  <si>
    <t>E42</t>
  </si>
  <si>
    <t>A.57</t>
  </si>
  <si>
    <t>Long Term Maintenance of Plant Material</t>
  </si>
  <si>
    <t>E38</t>
  </si>
  <si>
    <t>General Maintenance of Plant Material</t>
  </si>
  <si>
    <t>years</t>
  </si>
  <si>
    <t>A.58</t>
  </si>
  <si>
    <t>Supply and Install Planting Medium</t>
  </si>
  <si>
    <t>E36</t>
  </si>
  <si>
    <r>
      <t>m</t>
    </r>
    <r>
      <rPr>
        <vertAlign val="superscript"/>
        <sz val="12"/>
        <color theme="1"/>
        <rFont val="Arial"/>
        <family val="2"/>
      </rPr>
      <t>3</t>
    </r>
  </si>
  <si>
    <t>A.59</t>
  </si>
  <si>
    <t>Plant Material</t>
  </si>
  <si>
    <t>E37</t>
  </si>
  <si>
    <t>Brandon Elm</t>
  </si>
  <si>
    <t>A.60</t>
  </si>
  <si>
    <t>Soil Cells</t>
  </si>
  <si>
    <t>E35</t>
  </si>
  <si>
    <t>A.61</t>
  </si>
  <si>
    <t>A.62</t>
  </si>
  <si>
    <t>A.63</t>
  </si>
  <si>
    <t>Hydro Excavation</t>
  </si>
  <si>
    <t>E21</t>
  </si>
  <si>
    <t>Hours</t>
  </si>
  <si>
    <t>A.64</t>
  </si>
  <si>
    <t>Removal and Installation of Utility Frame and Cover</t>
  </si>
  <si>
    <t>E23</t>
  </si>
  <si>
    <t>A.65</t>
  </si>
  <si>
    <t>Installation of Utility Manhole Riser Rings</t>
  </si>
  <si>
    <t>A.66</t>
  </si>
  <si>
    <t>Supply and Install Bicycle Rack</t>
  </si>
  <si>
    <t>E40</t>
  </si>
  <si>
    <t>A.67</t>
  </si>
  <si>
    <t>Installation of Curb Inlet Box, Frame and Cover</t>
  </si>
  <si>
    <t>SD-221, SD-222</t>
  </si>
  <si>
    <t>Subtotal:</t>
  </si>
  <si>
    <t>REHABILITATION:  SMITH STREET FROM MIDTOWN BRIDGE TO GRAHAM AVENUE</t>
  </si>
  <si>
    <t>200 mm (Type 1) Concrete Pavement (Reinforced)</t>
  </si>
  <si>
    <t>200 mm (Type 1) Concrete Pavement (Type A)</t>
  </si>
  <si>
    <t>200 mm (Type 1) Concrete Pavement (Type B)</t>
  </si>
  <si>
    <t>200 mm (Type 1) Concrete Pavement (Type D)</t>
  </si>
  <si>
    <t>Slab Replacement (Type 3)  - Early Opening (24 hour)</t>
  </si>
  <si>
    <t>200 mm (Type 3) Concrete Pavement (Reinforced)</t>
  </si>
  <si>
    <t>Partial Slab Patches (Type 3) - Early Opening (24 hour)</t>
  </si>
  <si>
    <t>200 mm (Type 3) Concrete Pavement (Type A)</t>
  </si>
  <si>
    <t>200 mm (Type 3) Concrete Pavement (Type B)</t>
  </si>
  <si>
    <t>200 mm (Type 3) Concrete Pavement (Type D)</t>
  </si>
  <si>
    <t>Slab Replacement (Type 4) - Early Opening (72 hour)</t>
  </si>
  <si>
    <t>200 mm (Type 4) Concrete Pavement (Reinforced)</t>
  </si>
  <si>
    <t>Partial Slab Patches (Type 4)
- Early Opening (72 hour)</t>
  </si>
  <si>
    <t>200 mm (Type 4) Concrete Pavement (Type A)</t>
  </si>
  <si>
    <t>200 mm (Type 4) Concrete Pavement (Type B)</t>
  </si>
  <si>
    <t>200 mm (Type 4) Concrete Pavement (Type D)</t>
  </si>
  <si>
    <t>CW 3235-R9 , E51</t>
  </si>
  <si>
    <t>210 mm x 210 mm x 60 mm Charcoal Holland Paving Stones</t>
  </si>
  <si>
    <t>Modified Barrier  (Integral)</t>
  </si>
  <si>
    <t>Construction of 200 mm (Type 1) Concrete Pavement (Reinforced)</t>
  </si>
  <si>
    <t>B.31</t>
  </si>
  <si>
    <t>B.32</t>
  </si>
  <si>
    <t>B.33</t>
  </si>
  <si>
    <t>B.34</t>
  </si>
  <si>
    <t>B.35</t>
  </si>
  <si>
    <t>In a Trench, Class B Type 2   Bedding, Class 2 Backfill</t>
  </si>
  <si>
    <t>B.36</t>
  </si>
  <si>
    <t>B.37</t>
  </si>
  <si>
    <t>B.38</t>
  </si>
  <si>
    <t>B.39</t>
  </si>
  <si>
    <t>B.40</t>
  </si>
  <si>
    <t>Connecting to 720 mm  (Type Brick /Poly Lined) Sewer</t>
  </si>
  <si>
    <t>B.41</t>
  </si>
  <si>
    <t>B.42</t>
  </si>
  <si>
    <t>B.43</t>
  </si>
  <si>
    <t>B.44</t>
  </si>
  <si>
    <t>B.45</t>
  </si>
  <si>
    <t>B.46</t>
  </si>
  <si>
    <t>B.47</t>
  </si>
  <si>
    <t>B.48</t>
  </si>
  <si>
    <t>B.49</t>
  </si>
  <si>
    <t>B.50</t>
  </si>
  <si>
    <t>B.51</t>
  </si>
  <si>
    <t>B.52</t>
  </si>
  <si>
    <t>B.53</t>
  </si>
  <si>
    <t>B.54</t>
  </si>
  <si>
    <t>B.55</t>
  </si>
  <si>
    <t>Crushed Black Granite</t>
  </si>
  <si>
    <t>E34</t>
  </si>
  <si>
    <t>B.56</t>
  </si>
  <si>
    <t>Tree Removal</t>
  </si>
  <si>
    <t>E28</t>
  </si>
  <si>
    <t>B.57</t>
  </si>
  <si>
    <t>B.58</t>
  </si>
  <si>
    <t>B.59</t>
  </si>
  <si>
    <t>B.60</t>
  </si>
  <si>
    <t>Mmax Pedestrian Indicator Strips</t>
  </si>
  <si>
    <t>E24</t>
  </si>
  <si>
    <t>B.61</t>
  </si>
  <si>
    <t>B.62</t>
  </si>
  <si>
    <t>B.63</t>
  </si>
  <si>
    <t>B.64</t>
  </si>
  <si>
    <t>B.65</t>
  </si>
  <si>
    <t>B.66</t>
  </si>
  <si>
    <t>B.67</t>
  </si>
  <si>
    <t>WATER AND WASTE WORK</t>
  </si>
  <si>
    <t>MANHOLE REPAIR (MH20014368)</t>
  </si>
  <si>
    <t>Manhole Inspection (following repair)</t>
  </si>
  <si>
    <t>Manhole Inspection</t>
  </si>
  <si>
    <t>MANHOLE REPAIR (MH20014296)</t>
  </si>
  <si>
    <t>Stabilization Repair</t>
  </si>
  <si>
    <t>Grout Around Pipe Connections in Base</t>
  </si>
  <si>
    <t>MANHOLE REPAIR (MH20014194)</t>
  </si>
  <si>
    <t>MANHOLE REPAIR (MH20014272)</t>
  </si>
  <si>
    <t>Benching Repair</t>
  </si>
  <si>
    <t>Grout Benching</t>
  </si>
  <si>
    <t>MANHOLE REPAIR (MH20012848)</t>
  </si>
  <si>
    <t>MANHOLE REPAIR (MH20012838)</t>
  </si>
  <si>
    <t>C.13</t>
  </si>
  <si>
    <t>C.14</t>
  </si>
  <si>
    <t>MANHOLE REPAIR (MH20012904)</t>
  </si>
  <si>
    <t>C.15</t>
  </si>
  <si>
    <t>C.16</t>
  </si>
  <si>
    <t>MANHOLE REPAIR (MH20014447)</t>
  </si>
  <si>
    <t>C.17</t>
  </si>
  <si>
    <t>Replace Benching</t>
  </si>
  <si>
    <t>C.18</t>
  </si>
  <si>
    <t>MANHOLE REPAIR (MH20014446)</t>
  </si>
  <si>
    <t>C.19</t>
  </si>
  <si>
    <t>C.20</t>
  </si>
  <si>
    <t>Manhole Inspection (following replacement)</t>
  </si>
  <si>
    <t>MANHOLE REPAIR (MH20014448)</t>
  </si>
  <si>
    <t>C.21</t>
  </si>
  <si>
    <t>C.22</t>
  </si>
  <si>
    <t>TRAFFIC SIGNALS WORK</t>
  </si>
  <si>
    <t>BROADWAY AND SMITH STREET</t>
  </si>
  <si>
    <t>Installation of Conduit - Single</t>
  </si>
  <si>
    <t>CW 3620, E45</t>
  </si>
  <si>
    <t>Installation of Conduit - Double</t>
  </si>
  <si>
    <t xml:space="preserve">Signal Pole Base Early Open - Type G </t>
  </si>
  <si>
    <t>CW 3620, SD-313, SD-315.A, E47, E48, E49</t>
  </si>
  <si>
    <t>Controller Base</t>
  </si>
  <si>
    <t>CW 3620, SD-300</t>
  </si>
  <si>
    <t>D.5</t>
  </si>
  <si>
    <t>Service Box - Pre-Cast (17" x 30")</t>
  </si>
  <si>
    <t>CW 3620, SD-322, E46</t>
  </si>
  <si>
    <t>D.6</t>
  </si>
  <si>
    <t>Removal of Existing Signal Pole Base or Service Box</t>
  </si>
  <si>
    <t>CW 3620</t>
  </si>
  <si>
    <t>D.7</t>
  </si>
  <si>
    <t>Removal of Existing Controller Base or Pedestal Base</t>
  </si>
  <si>
    <t>D.8</t>
  </si>
  <si>
    <t>Ground Rods (Electrodes)</t>
  </si>
  <si>
    <t>D.9</t>
  </si>
  <si>
    <t>Cutovers</t>
  </si>
  <si>
    <t>ELLICE AVENUE AND SMITH STREET</t>
  </si>
  <si>
    <t>D.10</t>
  </si>
  <si>
    <t>D.11</t>
  </si>
  <si>
    <t>D.12</t>
  </si>
  <si>
    <t>D.13</t>
  </si>
  <si>
    <t>D.14</t>
  </si>
  <si>
    <t>D.15</t>
  </si>
  <si>
    <t>Installation of Conduit into Existing Concrete Base</t>
  </si>
  <si>
    <t>D.16</t>
  </si>
  <si>
    <t>D.17</t>
  </si>
  <si>
    <t>GRAHAM AVENUE AND SMITH STREET</t>
  </si>
  <si>
    <t>D.18</t>
  </si>
  <si>
    <t>D.19</t>
  </si>
  <si>
    <t>D.20</t>
  </si>
  <si>
    <t>D.21</t>
  </si>
  <si>
    <t xml:space="preserve">Signal Pole Base Early Open - Type OD </t>
  </si>
  <si>
    <t>D.22</t>
  </si>
  <si>
    <t>D.23</t>
  </si>
  <si>
    <t>D.24</t>
  </si>
  <si>
    <t>KING STREET &amp; NOTRE DAME AVENUE</t>
  </si>
  <si>
    <t>D.25</t>
  </si>
  <si>
    <t>D.26</t>
  </si>
  <si>
    <t>D.27</t>
  </si>
  <si>
    <t>D.28</t>
  </si>
  <si>
    <t>D.29</t>
  </si>
  <si>
    <t>D.30</t>
  </si>
  <si>
    <t>Pedestal Base</t>
  </si>
  <si>
    <t>CW 3620, SD-302</t>
  </si>
  <si>
    <t>D.31</t>
  </si>
  <si>
    <t>D.32</t>
  </si>
  <si>
    <t>D.33</t>
  </si>
  <si>
    <t>D.34</t>
  </si>
  <si>
    <t>NAVY WAY &amp; SMITH STREET</t>
  </si>
  <si>
    <t>D.35</t>
  </si>
  <si>
    <t>D.36</t>
  </si>
  <si>
    <t>D.37</t>
  </si>
  <si>
    <t>D.38</t>
  </si>
  <si>
    <t>D.39</t>
  </si>
  <si>
    <t>PORTAGE AVENUE &amp; SMITH STREET</t>
  </si>
  <si>
    <t>D.40</t>
  </si>
  <si>
    <t>D.41</t>
  </si>
  <si>
    <t>D.42</t>
  </si>
  <si>
    <t>D.43</t>
  </si>
  <si>
    <t>D.44</t>
  </si>
  <si>
    <t>D.45</t>
  </si>
  <si>
    <t>D.46</t>
  </si>
  <si>
    <t>D.47</t>
  </si>
  <si>
    <t>SMITH STREET &amp; ST. MARY AVENUE</t>
  </si>
  <si>
    <t>D.48</t>
  </si>
  <si>
    <t>D.49</t>
  </si>
  <si>
    <t>D.50</t>
  </si>
  <si>
    <t>D.51</t>
  </si>
  <si>
    <t>D.52</t>
  </si>
  <si>
    <t>SMITH STREET &amp; YORK AVENUE</t>
  </si>
  <si>
    <t>D.53</t>
  </si>
  <si>
    <t>D.54</t>
  </si>
  <si>
    <t>D.55</t>
  </si>
  <si>
    <t>D.56</t>
  </si>
  <si>
    <t>D.57</t>
  </si>
  <si>
    <t>D.58</t>
  </si>
  <si>
    <t>D.59</t>
  </si>
  <si>
    <t>D.60</t>
  </si>
  <si>
    <t>D.61</t>
  </si>
  <si>
    <r>
      <t xml:space="preserve">PART 2     </t>
    </r>
    <r>
      <rPr>
        <b/>
        <i/>
        <sz val="16"/>
        <rFont val="Arial"/>
        <family val="2"/>
      </rPr>
      <t xml:space="preserve"> MANITOBA HYDRO/PROVINCIALLY FUNDED WORK
                 (See B9.6, B17.2.1, B18.5, D3.1, D3.3, D3.5, D13.2-3, D13.4, D14.4)</t>
    </r>
  </si>
  <si>
    <t>STREET LIGHT INSTALLATION</t>
  </si>
  <si>
    <t>SMITH STREET</t>
  </si>
  <si>
    <t xml:space="preserve">Removal of 20' decorative street light pole and precast, poured in place concrete, steel power installed base or direct buried including luminaire and appurtenances  </t>
  </si>
  <si>
    <t>E50</t>
  </si>
  <si>
    <t xml:space="preserve">Removal of 25'/35' street light pole and precast, poured in place concrete, steel power installed base or direct buried including davit arm, luminaire and appurtenances  </t>
  </si>
  <si>
    <t xml:space="preserve">Removal of 45' street light pole and precast, poured in place concrete, steel power installed base or direct buried including davit arm, luminaire and appurtenances  </t>
  </si>
  <si>
    <t xml:space="preserve">Installation of conduit and #4 AL C/N or 1/0 AL Triplex streetlight cable in conduit by open trench method. </t>
  </si>
  <si>
    <t>lin.m</t>
  </si>
  <si>
    <t xml:space="preserve">Installation of 50 mm conduit(s) by boring method complete with cable insertion (#4 AL C/N or 1/0 AL Triplex).  </t>
  </si>
  <si>
    <t xml:space="preserve">Installation of 25'/35' pole, davit arm and precast concrete base including luminaire and appurtenances. </t>
  </si>
  <si>
    <t xml:space="preserve">Installation of one (1) 10' ground rod at every 3rd street light, at the end of every street light circuit and anywhere else as shown on the design drawings. Trench #4 ground wire up to 1 m from rod location to new street light and connect (hammerlock) to top of the ground rod.  </t>
  </si>
  <si>
    <t>Installation and connection of externally-mounted relay and PEC per Standards CD 315-12 and CD 315-13.</t>
  </si>
  <si>
    <t>Terminate 2/C #12 copper conductor to street light cables per Standard CD310-4, CD310-9 or CD310-10.</t>
  </si>
  <si>
    <t>set</t>
  </si>
  <si>
    <r>
      <t xml:space="preserve">Installation of break-away base and reaction plate on base mounted poles up to 35'. </t>
    </r>
    <r>
      <rPr>
        <b/>
        <sz val="12"/>
        <color indexed="8"/>
        <rFont val="Arial"/>
        <family val="2"/>
      </rPr>
      <t xml:space="preserve"> </t>
    </r>
  </si>
  <si>
    <t>Installation of overhead span of #4 duplex between new or existing streetlight poles and connect luminaire to provide temporary Overhead Feed.</t>
  </si>
  <si>
    <t>per span</t>
  </si>
  <si>
    <t xml:space="preserve">Removal of overhead span of #4 duplex between new or existing streetlight poles to remove temporary Overhead Feed. </t>
  </si>
  <si>
    <t>Expose underground cable entrance of existing streetlight pole and install new streetlight cable.</t>
  </si>
  <si>
    <t>PART 3      CITY FUNDED WORK
                 (See B9.6, B17.2.1, D3.1, D3.4 D13.5)</t>
  </si>
  <si>
    <t>WINNIPEG POLICE SERVICE BUILDING BOLLARDS</t>
  </si>
  <si>
    <t>Supply and Installation of Bollards</t>
  </si>
  <si>
    <t>E44</t>
  </si>
  <si>
    <t>Type A Shallow Mount</t>
  </si>
  <si>
    <t>Type B Deep Mount</t>
  </si>
  <si>
    <t>Removal of Precast Concrete Traffic Barriers</t>
  </si>
  <si>
    <t>l.s.</t>
  </si>
  <si>
    <t>MOBILIZATION /DEMOLIBIZATION</t>
  </si>
  <si>
    <t>Mobilization/Demobilization</t>
  </si>
  <si>
    <t>E3</t>
  </si>
  <si>
    <t>L. sum</t>
  </si>
  <si>
    <t>SUMMARY</t>
  </si>
  <si>
    <t xml:space="preserve"> (total price) PART 1</t>
  </si>
  <si>
    <t xml:space="preserve"> (total price) PART 2</t>
  </si>
  <si>
    <t xml:space="preserve"> (total price) PART 3</t>
  </si>
  <si>
    <t>Total:</t>
  </si>
  <si>
    <t xml:space="preserve">TOTAL BID PRICE (GST extra)                                                                              (in figures)                                             </t>
  </si>
  <si>
    <t>Type (2) Concrete Bullnose</t>
  </si>
  <si>
    <t>Type (5) Concrete 100 mm Sidewalk with Block Outs</t>
  </si>
  <si>
    <t>Type (5) Concrete 100 mm Sidewalk</t>
  </si>
  <si>
    <t>Type (2) Concrete Barrier (180 mm reveal ht, Dowelled)</t>
  </si>
  <si>
    <t>B155rlB1</t>
  </si>
  <si>
    <t>B155rlB2</t>
  </si>
  <si>
    <t>Construction of Type (2) Concrete Barrier (180 mm ht, Separate)</t>
  </si>
  <si>
    <t>Construction of Type (2) Concrete Modified Barrier (180 mm ht, Dowelled)</t>
  </si>
  <si>
    <t>Construction of  Type (2) Concrete Curb Ramp (8-12 mm ht, Integral)</t>
  </si>
  <si>
    <t>Construction of  Type (2) Concrete Safety Curb (330 mm ht)</t>
  </si>
  <si>
    <t>Type (2) Concrete Modified Barrier (180 mm reveal ht, Dowelled)</t>
  </si>
  <si>
    <t>Type (2) Concrete Curb Ramp (8-12 mm reveal ht, Monolithic)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</si>
</sst>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&quot;;&quot;&quot;;&quot;&quot;;&quot;&quot;"/>
    <numFmt numFmtId="165" formatCode="0;0;&quot;&quot;;@"/>
    <numFmt numFmtId="166" formatCode="#\ ###\ ##0.00;;0;[Red]@"/>
    <numFmt numFmtId="167" formatCode="#\ ###\ ##0.00;;0;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0;0;[Red]&quot;###&quot;;@"/>
    <numFmt numFmtId="175" formatCode="&quot;Subtotal: &quot;#\ ###\ ##0.00;;&quot;Subtotal: Nil&quot;;@"/>
    <numFmt numFmtId="176" formatCode="&quot;$&quot;#,##0.00"/>
    <numFmt numFmtId="177" formatCode="0.0"/>
    <numFmt numFmtId="178" formatCode="#,##0.000"/>
    <numFmt numFmtId="179" formatCode="_-* #,##0_-;\-* #,##0_-;_-* &quot;-&quot;??_-;_-@_-"/>
  </numFmts>
  <fonts count="49" x14ac:knownFonts="1">
    <font>
      <sz val="10"/>
      <name val="MS Sans Serif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MS Sans Serif"/>
      <family val="2"/>
    </font>
    <font>
      <sz val="12"/>
      <name val="Arial"/>
      <family val="2"/>
    </font>
    <font>
      <sz val="10"/>
      <name val="MS Sans Serif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i/>
      <sz val="16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vertAlign val="superscript"/>
      <sz val="12"/>
      <color theme="1"/>
      <name val="Arial"/>
      <family val="2"/>
    </font>
    <font>
      <b/>
      <u/>
      <sz val="12"/>
      <color indexed="8"/>
      <name val="Arial"/>
      <family val="2"/>
    </font>
    <font>
      <b/>
      <sz val="16"/>
      <color indexed="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8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" fillId="0" borderId="0" applyFill="0">
      <alignment horizontal="right" vertical="top"/>
    </xf>
    <xf numFmtId="0" fontId="2" fillId="0" borderId="1" applyFill="0">
      <alignment horizontal="right" vertical="top"/>
    </xf>
    <xf numFmtId="164" fontId="2" fillId="0" borderId="2" applyFill="0">
      <alignment horizontal="right" vertical="top"/>
    </xf>
    <xf numFmtId="0" fontId="2" fillId="0" borderId="1" applyFill="0">
      <alignment horizontal="center" vertical="top" wrapText="1"/>
    </xf>
    <xf numFmtId="0" fontId="4" fillId="0" borderId="3" applyFill="0">
      <alignment horizontal="center" vertical="center" wrapText="1"/>
    </xf>
    <xf numFmtId="0" fontId="2" fillId="0" borderId="1" applyFill="0">
      <alignment horizontal="left" vertical="top" wrapText="1"/>
    </xf>
    <xf numFmtId="0" fontId="5" fillId="0" borderId="1" applyFill="0">
      <alignment horizontal="left" vertical="top" wrapText="1"/>
    </xf>
    <xf numFmtId="165" fontId="6" fillId="0" borderId="4" applyFill="0">
      <alignment horizontal="centerContinuous" wrapText="1"/>
    </xf>
    <xf numFmtId="165" fontId="2" fillId="0" borderId="1" applyFill="0">
      <alignment horizontal="center" vertical="top" wrapText="1"/>
    </xf>
    <xf numFmtId="0" fontId="2" fillId="0" borderId="1" applyFill="0">
      <alignment horizontal="center" wrapText="1"/>
    </xf>
    <xf numFmtId="171" fontId="2" fillId="0" borderId="1" applyFill="0"/>
    <xf numFmtId="166" fontId="2" fillId="0" borderId="1" applyFill="0">
      <alignment horizontal="right"/>
      <protection locked="0"/>
    </xf>
    <xf numFmtId="167" fontId="2" fillId="0" borderId="1" applyFill="0">
      <alignment horizontal="right"/>
      <protection locked="0"/>
    </xf>
    <xf numFmtId="167" fontId="2" fillId="0" borderId="1" applyFill="0"/>
    <xf numFmtId="167" fontId="2" fillId="0" borderId="3" applyFill="0">
      <alignment horizontal="right"/>
    </xf>
    <xf numFmtId="0" fontId="18" fillId="20" borderId="5" applyNumberFormat="0" applyAlignment="0" applyProtection="0"/>
    <xf numFmtId="0" fontId="19" fillId="21" borderId="6" applyNumberFormat="0" applyAlignment="0" applyProtection="0"/>
    <xf numFmtId="0" fontId="3" fillId="0" borderId="1" applyFill="0">
      <alignment horizontal="left" vertical="top"/>
    </xf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5" applyNumberFormat="0" applyAlignment="0" applyProtection="0"/>
    <xf numFmtId="0" fontId="26" fillId="0" borderId="10" applyNumberFormat="0" applyFill="0" applyAlignment="0" applyProtection="0"/>
    <xf numFmtId="0" fontId="27" fillId="22" borderId="0" applyNumberFormat="0" applyBorder="0" applyAlignment="0" applyProtection="0"/>
    <xf numFmtId="0" fontId="14" fillId="0" borderId="0"/>
    <xf numFmtId="0" fontId="12" fillId="24" borderId="11" applyNumberFormat="0" applyFont="0" applyAlignment="0" applyProtection="0"/>
    <xf numFmtId="173" fontId="4" fillId="0" borderId="3" applyNumberFormat="0" applyFont="0" applyFill="0" applyBorder="0" applyAlignment="0" applyProtection="0">
      <alignment horizontal="center" vertical="top" wrapText="1"/>
    </xf>
    <xf numFmtId="0" fontId="28" fillId="20" borderId="12" applyNumberFormat="0" applyAlignment="0" applyProtection="0"/>
    <xf numFmtId="0" fontId="7" fillId="0" borderId="0">
      <alignment horizontal="right"/>
    </xf>
    <xf numFmtId="0" fontId="29" fillId="0" borderId="0" applyNumberFormat="0" applyFill="0" applyBorder="0" applyAlignment="0" applyProtection="0"/>
    <xf numFmtId="0" fontId="2" fillId="0" borderId="0" applyFill="0">
      <alignment horizontal="left"/>
    </xf>
    <xf numFmtId="0" fontId="8" fillId="0" borderId="0" applyFill="0">
      <alignment horizontal="centerContinuous" vertical="center"/>
    </xf>
    <xf numFmtId="170" fontId="11" fillId="0" borderId="0" applyFill="0">
      <alignment horizontal="centerContinuous" vertical="center"/>
    </xf>
    <xf numFmtId="172" fontId="11" fillId="0" borderId="0" applyFill="0">
      <alignment horizontal="centerContinuous" vertical="center"/>
    </xf>
    <xf numFmtId="0" fontId="2" fillId="0" borderId="3">
      <alignment horizontal="centerContinuous" wrapText="1"/>
    </xf>
    <xf numFmtId="168" fontId="9" fillId="0" borderId="0" applyFill="0">
      <alignment horizontal="left"/>
    </xf>
    <xf numFmtId="169" fontId="10" fillId="0" borderId="0" applyFill="0">
      <alignment horizontal="right"/>
    </xf>
    <xf numFmtId="0" fontId="2" fillId="0" borderId="13" applyFill="0"/>
    <xf numFmtId="0" fontId="30" fillId="0" borderId="14" applyNumberFormat="0" applyFill="0" applyAlignment="0" applyProtection="0"/>
    <xf numFmtId="0" fontId="31" fillId="0" borderId="0" applyNumberFormat="0" applyFill="0" applyBorder="0" applyAlignment="0" applyProtection="0"/>
    <xf numFmtId="0" fontId="12" fillId="23" borderId="0"/>
    <xf numFmtId="0" fontId="12" fillId="23" borderId="0"/>
    <xf numFmtId="0" fontId="39" fillId="23" borderId="0"/>
    <xf numFmtId="0" fontId="14" fillId="0" borderId="0"/>
    <xf numFmtId="44" fontId="12" fillId="0" borderId="0" applyFont="0" applyFill="0" applyBorder="0" applyAlignment="0" applyProtection="0"/>
    <xf numFmtId="0" fontId="40" fillId="0" borderId="0"/>
    <xf numFmtId="0" fontId="12" fillId="23" borderId="0"/>
    <xf numFmtId="0" fontId="14" fillId="0" borderId="0"/>
    <xf numFmtId="43" fontId="12" fillId="0" borderId="0" applyFont="0" applyFill="0" applyBorder="0" applyAlignment="0" applyProtection="0"/>
  </cellStyleXfs>
  <cellXfs count="291">
    <xf numFmtId="0" fontId="0" fillId="0" borderId="0" xfId="0"/>
    <xf numFmtId="176" fontId="36" fillId="26" borderId="1" xfId="53" applyNumberFormat="1" applyFont="1" applyFill="1" applyBorder="1" applyAlignment="1" applyProtection="1">
      <alignment vertical="top"/>
      <protection locked="0"/>
    </xf>
    <xf numFmtId="7" fontId="41" fillId="23" borderId="0" xfId="69" applyNumberFormat="1" applyFont="1" applyAlignment="1">
      <alignment horizontal="centerContinuous" vertical="center"/>
    </xf>
    <xf numFmtId="1" fontId="13" fillId="23" borderId="0" xfId="69" applyNumberFormat="1" applyFont="1" applyAlignment="1">
      <alignment horizontal="centerContinuous" vertical="top"/>
    </xf>
    <xf numFmtId="0" fontId="13" fillId="23" borderId="0" xfId="69" applyFont="1" applyAlignment="1">
      <alignment horizontal="centerContinuous" vertical="center"/>
    </xf>
    <xf numFmtId="0" fontId="12" fillId="23" borderId="0" xfId="69"/>
    <xf numFmtId="7" fontId="42" fillId="23" borderId="0" xfId="69" applyNumberFormat="1" applyFont="1" applyAlignment="1">
      <alignment horizontal="centerContinuous" vertical="center"/>
    </xf>
    <xf numFmtId="1" fontId="12" fillId="23" borderId="0" xfId="69" applyNumberFormat="1" applyAlignment="1">
      <alignment horizontal="centerContinuous" vertical="top"/>
    </xf>
    <xf numFmtId="0" fontId="12" fillId="23" borderId="0" xfId="69" applyAlignment="1">
      <alignment horizontal="centerContinuous" vertical="center"/>
    </xf>
    <xf numFmtId="7" fontId="12" fillId="23" borderId="0" xfId="69" applyNumberFormat="1" applyAlignment="1">
      <alignment horizontal="right"/>
    </xf>
    <xf numFmtId="0" fontId="12" fillId="23" borderId="0" xfId="69" applyAlignment="1">
      <alignment vertical="top"/>
    </xf>
    <xf numFmtId="7" fontId="12" fillId="23" borderId="0" xfId="69" applyNumberFormat="1" applyAlignment="1">
      <alignment vertical="center"/>
    </xf>
    <xf numFmtId="2" fontId="12" fillId="23" borderId="0" xfId="69" applyNumberFormat="1"/>
    <xf numFmtId="7" fontId="12" fillId="23" borderId="18" xfId="69" applyNumberFormat="1" applyBorder="1" applyAlignment="1">
      <alignment horizontal="center"/>
    </xf>
    <xf numFmtId="0" fontId="12" fillId="23" borderId="18" xfId="69" applyBorder="1" applyAlignment="1">
      <alignment horizontal="center" vertical="top"/>
    </xf>
    <xf numFmtId="0" fontId="12" fillId="23" borderId="19" xfId="69" applyBorder="1" applyAlignment="1">
      <alignment horizontal="center"/>
    </xf>
    <xf numFmtId="0" fontId="12" fillId="23" borderId="18" xfId="69" applyBorder="1" applyAlignment="1">
      <alignment horizontal="center"/>
    </xf>
    <xf numFmtId="0" fontId="12" fillId="23" borderId="20" xfId="69" applyBorder="1" applyAlignment="1">
      <alignment horizontal="center"/>
    </xf>
    <xf numFmtId="7" fontId="12" fillId="23" borderId="20" xfId="69" applyNumberFormat="1" applyBorder="1" applyAlignment="1">
      <alignment horizontal="right"/>
    </xf>
    <xf numFmtId="7" fontId="12" fillId="23" borderId="21" xfId="69" applyNumberFormat="1" applyBorder="1" applyAlignment="1">
      <alignment horizontal="right"/>
    </xf>
    <xf numFmtId="0" fontId="12" fillId="23" borderId="22" xfId="69" applyBorder="1" applyAlignment="1">
      <alignment vertical="top"/>
    </xf>
    <xf numFmtId="0" fontId="12" fillId="23" borderId="23" xfId="69" applyBorder="1"/>
    <xf numFmtId="0" fontId="12" fillId="23" borderId="22" xfId="69" applyBorder="1" applyAlignment="1">
      <alignment horizontal="center"/>
    </xf>
    <xf numFmtId="0" fontId="12" fillId="23" borderId="24" xfId="69" applyBorder="1"/>
    <xf numFmtId="0" fontId="12" fillId="23" borderId="24" xfId="69" applyBorder="1" applyAlignment="1">
      <alignment horizontal="center"/>
    </xf>
    <xf numFmtId="7" fontId="12" fillId="23" borderId="24" xfId="69" applyNumberFormat="1" applyBorder="1" applyAlignment="1">
      <alignment horizontal="right"/>
    </xf>
    <xf numFmtId="0" fontId="12" fillId="23" borderId="22" xfId="69" applyBorder="1" applyAlignment="1">
      <alignment horizontal="right"/>
    </xf>
    <xf numFmtId="7" fontId="12" fillId="23" borderId="25" xfId="69" applyNumberFormat="1" applyBorder="1" applyAlignment="1">
      <alignment horizontal="right"/>
    </xf>
    <xf numFmtId="7" fontId="12" fillId="23" borderId="29" xfId="69" applyNumberFormat="1" applyBorder="1" applyAlignment="1">
      <alignment horizontal="right"/>
    </xf>
    <xf numFmtId="0" fontId="12" fillId="23" borderId="29" xfId="69" applyBorder="1" applyAlignment="1">
      <alignment horizontal="right"/>
    </xf>
    <xf numFmtId="7" fontId="12" fillId="23" borderId="25" xfId="69" applyNumberFormat="1" applyBorder="1" applyAlignment="1">
      <alignment horizontal="right" vertical="center"/>
    </xf>
    <xf numFmtId="0" fontId="44" fillId="23" borderId="30" xfId="69" applyFont="1" applyBorder="1" applyAlignment="1">
      <alignment horizontal="center" vertical="center"/>
    </xf>
    <xf numFmtId="7" fontId="12" fillId="23" borderId="30" xfId="69" applyNumberFormat="1" applyBorder="1" applyAlignment="1">
      <alignment horizontal="right" vertical="center"/>
    </xf>
    <xf numFmtId="0" fontId="12" fillId="23" borderId="0" xfId="69" applyAlignment="1">
      <alignment vertical="center"/>
    </xf>
    <xf numFmtId="0" fontId="44" fillId="23" borderId="30" xfId="69" applyFont="1" applyBorder="1" applyAlignment="1">
      <alignment vertical="top"/>
    </xf>
    <xf numFmtId="165" fontId="44" fillId="25" borderId="30" xfId="69" applyNumberFormat="1" applyFont="1" applyFill="1" applyBorder="1" applyAlignment="1">
      <alignment horizontal="left" vertical="center"/>
    </xf>
    <xf numFmtId="1" fontId="12" fillId="23" borderId="25" xfId="69" applyNumberFormat="1" applyBorder="1" applyAlignment="1">
      <alignment horizontal="center" vertical="top"/>
    </xf>
    <xf numFmtId="0" fontId="12" fillId="23" borderId="25" xfId="69" applyBorder="1" applyAlignment="1">
      <alignment horizontal="center" vertical="top"/>
    </xf>
    <xf numFmtId="7" fontId="12" fillId="23" borderId="30" xfId="69" applyNumberFormat="1" applyBorder="1" applyAlignment="1">
      <alignment horizontal="right"/>
    </xf>
    <xf numFmtId="4" fontId="36" fillId="26" borderId="1" xfId="69" applyNumberFormat="1" applyFont="1" applyFill="1" applyBorder="1" applyAlignment="1">
      <alignment horizontal="center" vertical="top" wrapText="1"/>
    </xf>
    <xf numFmtId="174" fontId="36" fillId="0" borderId="1" xfId="69" applyNumberFormat="1" applyFont="1" applyFill="1" applyBorder="1" applyAlignment="1">
      <alignment horizontal="left" vertical="top" wrapText="1"/>
    </xf>
    <xf numFmtId="165" fontId="36" fillId="0" borderId="1" xfId="69" applyNumberFormat="1" applyFont="1" applyFill="1" applyBorder="1" applyAlignment="1">
      <alignment horizontal="left" vertical="top" wrapText="1"/>
    </xf>
    <xf numFmtId="165" fontId="36" fillId="26" borderId="1" xfId="69" applyNumberFormat="1" applyFont="1" applyFill="1" applyBorder="1" applyAlignment="1">
      <alignment horizontal="center" vertical="top" wrapText="1"/>
    </xf>
    <xf numFmtId="0" fontId="36" fillId="0" borderId="1" xfId="69" applyFont="1" applyFill="1" applyBorder="1" applyAlignment="1">
      <alignment horizontal="center" vertical="top" wrapText="1"/>
    </xf>
    <xf numFmtId="1" fontId="36" fillId="0" borderId="1" xfId="69" applyNumberFormat="1" applyFont="1" applyFill="1" applyBorder="1" applyAlignment="1">
      <alignment horizontal="right" vertical="top"/>
    </xf>
    <xf numFmtId="176" fontId="36" fillId="26" borderId="1" xfId="69" applyNumberFormat="1" applyFont="1" applyFill="1" applyBorder="1" applyAlignment="1" applyProtection="1">
      <alignment vertical="top"/>
      <protection locked="0"/>
    </xf>
    <xf numFmtId="176" fontId="36" fillId="0" borderId="1" xfId="69" applyNumberFormat="1" applyFont="1" applyFill="1" applyBorder="1" applyAlignment="1">
      <alignment vertical="top"/>
    </xf>
    <xf numFmtId="175" fontId="36" fillId="26" borderId="1" xfId="69" applyNumberFormat="1" applyFont="1" applyFill="1" applyBorder="1" applyAlignment="1">
      <alignment horizontal="center" vertical="top"/>
    </xf>
    <xf numFmtId="176" fontId="36" fillId="26" borderId="1" xfId="69" applyNumberFormat="1" applyFont="1" applyFill="1" applyBorder="1" applyAlignment="1">
      <alignment vertical="top"/>
    </xf>
    <xf numFmtId="174" fontId="36" fillId="0" borderId="1" xfId="69" applyNumberFormat="1" applyFont="1" applyFill="1" applyBorder="1" applyAlignment="1">
      <alignment horizontal="center" vertical="top" wrapText="1"/>
    </xf>
    <xf numFmtId="165" fontId="36" fillId="0" borderId="1" xfId="69" applyNumberFormat="1" applyFont="1" applyFill="1" applyBorder="1" applyAlignment="1">
      <alignment horizontal="center" vertical="top" wrapText="1"/>
    </xf>
    <xf numFmtId="175" fontId="36" fillId="27" borderId="1" xfId="69" applyNumberFormat="1" applyFont="1" applyFill="1" applyBorder="1" applyAlignment="1">
      <alignment horizontal="center" vertical="top"/>
    </xf>
    <xf numFmtId="165" fontId="36" fillId="0" borderId="16" xfId="69" applyNumberFormat="1" applyFont="1" applyFill="1" applyBorder="1" applyAlignment="1">
      <alignment horizontal="center" vertical="top" wrapText="1"/>
    </xf>
    <xf numFmtId="1" fontId="36" fillId="0" borderId="16" xfId="69" applyNumberFormat="1" applyFont="1" applyFill="1" applyBorder="1" applyAlignment="1">
      <alignment horizontal="right" vertical="top"/>
    </xf>
    <xf numFmtId="165" fontId="44" fillId="25" borderId="30" xfId="69" applyNumberFormat="1" applyFont="1" applyFill="1" applyBorder="1" applyAlignment="1">
      <alignment horizontal="left" vertical="center" wrapText="1"/>
    </xf>
    <xf numFmtId="1" fontId="12" fillId="23" borderId="25" xfId="69" applyNumberFormat="1" applyBorder="1" applyAlignment="1">
      <alignment vertical="top"/>
    </xf>
    <xf numFmtId="4" fontId="36" fillId="26" borderId="1" xfId="69" applyNumberFormat="1" applyFont="1" applyFill="1" applyBorder="1" applyAlignment="1">
      <alignment horizontal="center" vertical="top"/>
    </xf>
    <xf numFmtId="4" fontId="36" fillId="26" borderId="2" xfId="69" applyNumberFormat="1" applyFont="1" applyFill="1" applyBorder="1" applyAlignment="1">
      <alignment horizontal="center" vertical="top"/>
    </xf>
    <xf numFmtId="174" fontId="36" fillId="0" borderId="2" xfId="69" applyNumberFormat="1" applyFont="1" applyFill="1" applyBorder="1" applyAlignment="1">
      <alignment horizontal="center" vertical="top" wrapText="1"/>
    </xf>
    <xf numFmtId="165" fontId="36" fillId="0" borderId="2" xfId="69" applyNumberFormat="1" applyFont="1" applyFill="1" applyBorder="1" applyAlignment="1">
      <alignment horizontal="left" vertical="top" wrapText="1"/>
    </xf>
    <xf numFmtId="165" fontId="36" fillId="0" borderId="2" xfId="69" applyNumberFormat="1" applyFont="1" applyFill="1" applyBorder="1" applyAlignment="1">
      <alignment horizontal="center" vertical="top" wrapText="1"/>
    </xf>
    <xf numFmtId="0" fontId="36" fillId="0" borderId="2" xfId="69" applyFont="1" applyFill="1" applyBorder="1" applyAlignment="1">
      <alignment horizontal="center" vertical="top" wrapText="1"/>
    </xf>
    <xf numFmtId="1" fontId="36" fillId="0" borderId="2" xfId="69" applyNumberFormat="1" applyFont="1" applyFill="1" applyBorder="1" applyAlignment="1">
      <alignment horizontal="right" vertical="top"/>
    </xf>
    <xf numFmtId="176" fontId="36" fillId="0" borderId="2" xfId="69" applyNumberFormat="1" applyFont="1" applyFill="1" applyBorder="1" applyAlignment="1">
      <alignment vertical="top"/>
    </xf>
    <xf numFmtId="0" fontId="12" fillId="23" borderId="13" xfId="69" applyBorder="1"/>
    <xf numFmtId="4" fontId="36" fillId="0" borderId="1" xfId="69" applyNumberFormat="1" applyFont="1" applyFill="1" applyBorder="1" applyAlignment="1">
      <alignment horizontal="center" vertical="top"/>
    </xf>
    <xf numFmtId="4" fontId="12" fillId="26" borderId="1" xfId="69" applyNumberFormat="1" applyFill="1" applyBorder="1" applyAlignment="1">
      <alignment horizontal="center" vertical="top"/>
    </xf>
    <xf numFmtId="174" fontId="12" fillId="0" borderId="1" xfId="69" applyNumberFormat="1" applyFill="1" applyBorder="1" applyAlignment="1">
      <alignment horizontal="left" vertical="top" wrapText="1"/>
    </xf>
    <xf numFmtId="165" fontId="12" fillId="0" borderId="1" xfId="69" applyNumberFormat="1" applyFill="1" applyBorder="1" applyAlignment="1">
      <alignment horizontal="left" vertical="top" wrapText="1"/>
    </xf>
    <xf numFmtId="0" fontId="12" fillId="0" borderId="1" xfId="69" applyFill="1" applyBorder="1" applyAlignment="1">
      <alignment horizontal="center" vertical="top" wrapText="1"/>
    </xf>
    <xf numFmtId="1" fontId="12" fillId="0" borderId="1" xfId="69" applyNumberFormat="1" applyFill="1" applyBorder="1" applyAlignment="1">
      <alignment horizontal="right" vertical="top" wrapText="1"/>
    </xf>
    <xf numFmtId="176" fontId="12" fillId="0" borderId="1" xfId="69" applyNumberFormat="1" applyFill="1" applyBorder="1" applyAlignment="1">
      <alignment vertical="top"/>
    </xf>
    <xf numFmtId="0" fontId="38" fillId="26" borderId="0" xfId="69" applyFont="1" applyFill="1"/>
    <xf numFmtId="174" fontId="36" fillId="0" borderId="1" xfId="69" applyNumberFormat="1" applyFont="1" applyFill="1" applyBorder="1" applyAlignment="1">
      <alignment horizontal="right" vertical="top" wrapText="1"/>
    </xf>
    <xf numFmtId="174" fontId="36" fillId="26" borderId="1" xfId="69" applyNumberFormat="1" applyFont="1" applyFill="1" applyBorder="1" applyAlignment="1">
      <alignment horizontal="right" vertical="top" wrapText="1"/>
    </xf>
    <xf numFmtId="165" fontId="36" fillId="26" borderId="1" xfId="69" applyNumberFormat="1" applyFont="1" applyFill="1" applyBorder="1" applyAlignment="1">
      <alignment horizontal="left" vertical="top" wrapText="1"/>
    </xf>
    <xf numFmtId="0" fontId="36" fillId="26" borderId="1" xfId="69" applyFont="1" applyFill="1" applyBorder="1" applyAlignment="1">
      <alignment horizontal="center" vertical="top" wrapText="1"/>
    </xf>
    <xf numFmtId="1" fontId="36" fillId="26" borderId="1" xfId="69" applyNumberFormat="1" applyFont="1" applyFill="1" applyBorder="1" applyAlignment="1">
      <alignment horizontal="right" vertical="top"/>
    </xf>
    <xf numFmtId="1" fontId="36" fillId="0" borderId="1" xfId="69" applyNumberFormat="1" applyFont="1" applyFill="1" applyBorder="1" applyAlignment="1">
      <alignment horizontal="right" vertical="top" wrapText="1"/>
    </xf>
    <xf numFmtId="175" fontId="37" fillId="26" borderId="1" xfId="69" applyNumberFormat="1" applyFont="1" applyFill="1" applyBorder="1" applyAlignment="1">
      <alignment horizontal="center"/>
    </xf>
    <xf numFmtId="174" fontId="37" fillId="0" borderId="1" xfId="69" applyNumberFormat="1" applyFont="1" applyFill="1" applyBorder="1" applyAlignment="1">
      <alignment horizontal="center" vertical="center" wrapText="1"/>
    </xf>
    <xf numFmtId="165" fontId="37" fillId="0" borderId="1" xfId="69" applyNumberFormat="1" applyFont="1" applyFill="1" applyBorder="1" applyAlignment="1">
      <alignment vertical="center" wrapText="1"/>
    </xf>
    <xf numFmtId="165" fontId="36" fillId="0" borderId="1" xfId="69" applyNumberFormat="1" applyFont="1" applyFill="1" applyBorder="1" applyAlignment="1">
      <alignment horizontal="centerContinuous" wrapText="1"/>
    </xf>
    <xf numFmtId="4" fontId="36" fillId="26" borderId="2" xfId="69" applyNumberFormat="1" applyFont="1" applyFill="1" applyBorder="1" applyAlignment="1">
      <alignment horizontal="center" vertical="top" wrapText="1"/>
    </xf>
    <xf numFmtId="1" fontId="36" fillId="0" borderId="2" xfId="69" applyNumberFormat="1" applyFont="1" applyFill="1" applyBorder="1" applyAlignment="1">
      <alignment horizontal="right" vertical="top" wrapText="1"/>
    </xf>
    <xf numFmtId="4" fontId="36" fillId="27" borderId="1" xfId="69" applyNumberFormat="1" applyFont="1" applyFill="1" applyBorder="1" applyAlignment="1">
      <alignment horizontal="center" vertical="top" wrapText="1"/>
    </xf>
    <xf numFmtId="0" fontId="38" fillId="0" borderId="0" xfId="69" applyFont="1" applyFill="1"/>
    <xf numFmtId="0" fontId="12" fillId="23" borderId="30" xfId="69" applyBorder="1" applyAlignment="1">
      <alignment horizontal="center" vertical="top"/>
    </xf>
    <xf numFmtId="0" fontId="12" fillId="23" borderId="25" xfId="69" applyBorder="1" applyAlignment="1">
      <alignment vertical="top"/>
    </xf>
    <xf numFmtId="4" fontId="36" fillId="0" borderId="1" xfId="69" applyNumberFormat="1" applyFont="1" applyFill="1" applyBorder="1" applyAlignment="1">
      <alignment horizontal="center" vertical="top" wrapText="1"/>
    </xf>
    <xf numFmtId="177" fontId="36" fillId="0" borderId="1" xfId="69" applyNumberFormat="1" applyFont="1" applyFill="1" applyBorder="1" applyAlignment="1">
      <alignment horizontal="right" vertical="top" wrapText="1"/>
    </xf>
    <xf numFmtId="165" fontId="36" fillId="0" borderId="1" xfId="53" applyNumberFormat="1" applyFont="1" applyBorder="1" applyAlignment="1">
      <alignment vertical="top" wrapText="1"/>
    </xf>
    <xf numFmtId="165" fontId="36" fillId="0" borderId="1" xfId="53" applyNumberFormat="1" applyFont="1" applyBorder="1" applyAlignment="1">
      <alignment horizontal="center" vertical="top" wrapText="1"/>
    </xf>
    <xf numFmtId="165" fontId="36" fillId="0" borderId="1" xfId="53" applyNumberFormat="1" applyFont="1" applyBorder="1" applyAlignment="1">
      <alignment horizontal="left" vertical="top" wrapText="1"/>
    </xf>
    <xf numFmtId="165" fontId="36" fillId="0" borderId="1" xfId="69" applyNumberFormat="1" applyFont="1" applyFill="1" applyBorder="1" applyAlignment="1">
      <alignment vertical="top" wrapText="1"/>
    </xf>
    <xf numFmtId="174" fontId="36" fillId="0" borderId="2" xfId="69" applyNumberFormat="1" applyFont="1" applyFill="1" applyBorder="1" applyAlignment="1">
      <alignment horizontal="left" vertical="top" wrapText="1"/>
    </xf>
    <xf numFmtId="174" fontId="36" fillId="26" borderId="1" xfId="69" applyNumberFormat="1" applyFont="1" applyFill="1" applyBorder="1" applyAlignment="1">
      <alignment horizontal="left" vertical="top" wrapText="1"/>
    </xf>
    <xf numFmtId="165" fontId="36" fillId="26" borderId="1" xfId="69" applyNumberFormat="1" applyFont="1" applyFill="1" applyBorder="1" applyAlignment="1">
      <alignment vertical="top" wrapText="1"/>
    </xf>
    <xf numFmtId="165" fontId="36" fillId="26" borderId="16" xfId="69" applyNumberFormat="1" applyFont="1" applyFill="1" applyBorder="1" applyAlignment="1">
      <alignment horizontal="center" vertical="top" wrapText="1"/>
    </xf>
    <xf numFmtId="174" fontId="36" fillId="26" borderId="1" xfId="69" applyNumberFormat="1" applyFont="1" applyFill="1" applyBorder="1" applyAlignment="1">
      <alignment horizontal="center" vertical="top" wrapText="1"/>
    </xf>
    <xf numFmtId="165" fontId="36" fillId="0" borderId="16" xfId="69" applyNumberFormat="1" applyFont="1" applyFill="1" applyBorder="1" applyAlignment="1">
      <alignment horizontal="left" vertical="top" wrapText="1"/>
    </xf>
    <xf numFmtId="1" fontId="12" fillId="0" borderId="25" xfId="72" applyNumberFormat="1" applyFont="1" applyBorder="1" applyAlignment="1">
      <alignment horizontal="center" vertical="top"/>
    </xf>
    <xf numFmtId="1" fontId="36" fillId="0" borderId="16" xfId="69" applyNumberFormat="1" applyFont="1" applyFill="1" applyBorder="1" applyAlignment="1">
      <alignment horizontal="right" vertical="top" wrapText="1"/>
    </xf>
    <xf numFmtId="1" fontId="12" fillId="0" borderId="25" xfId="72" applyNumberFormat="1" applyFont="1" applyBorder="1" applyAlignment="1">
      <alignment horizontal="center" vertical="top" wrapText="1"/>
    </xf>
    <xf numFmtId="0" fontId="12" fillId="23" borderId="30" xfId="69" applyBorder="1" applyAlignment="1">
      <alignment vertical="top"/>
    </xf>
    <xf numFmtId="4" fontId="36" fillId="26" borderId="1" xfId="53" applyNumberFormat="1" applyFont="1" applyFill="1" applyBorder="1" applyAlignment="1">
      <alignment horizontal="center" vertical="top" wrapText="1"/>
    </xf>
    <xf numFmtId="174" fontId="36" fillId="0" borderId="1" xfId="53" applyNumberFormat="1" applyFont="1" applyBorder="1" applyAlignment="1">
      <alignment horizontal="left" vertical="top" wrapText="1"/>
    </xf>
    <xf numFmtId="0" fontId="36" fillId="0" borderId="1" xfId="53" applyFont="1" applyBorder="1" applyAlignment="1">
      <alignment horizontal="center" vertical="top" wrapText="1"/>
    </xf>
    <xf numFmtId="1" fontId="36" fillId="0" borderId="1" xfId="53" applyNumberFormat="1" applyFont="1" applyBorder="1" applyAlignment="1">
      <alignment horizontal="right" vertical="top" wrapText="1"/>
    </xf>
    <xf numFmtId="176" fontId="36" fillId="0" borderId="1" xfId="53" applyNumberFormat="1" applyFont="1" applyBorder="1" applyAlignment="1">
      <alignment vertical="top"/>
    </xf>
    <xf numFmtId="4" fontId="36" fillId="26" borderId="0" xfId="69" applyNumberFormat="1" applyFont="1" applyFill="1" applyAlignment="1">
      <alignment horizontal="center" vertical="top"/>
    </xf>
    <xf numFmtId="0" fontId="12" fillId="23" borderId="30" xfId="69" applyBorder="1" applyAlignment="1">
      <alignment horizontal="left" vertical="top"/>
    </xf>
    <xf numFmtId="4" fontId="36" fillId="26" borderId="13" xfId="69" applyNumberFormat="1" applyFont="1" applyFill="1" applyBorder="1" applyAlignment="1">
      <alignment horizontal="center" vertical="top"/>
    </xf>
    <xf numFmtId="174" fontId="36" fillId="0" borderId="1" xfId="69" applyNumberFormat="1" applyFont="1" applyFill="1" applyBorder="1" applyAlignment="1">
      <alignment horizontal="left" vertical="top"/>
    </xf>
    <xf numFmtId="178" fontId="36" fillId="0" borderId="1" xfId="69" applyNumberFormat="1" applyFont="1" applyFill="1" applyBorder="1" applyAlignment="1">
      <alignment horizontal="center" vertical="top"/>
    </xf>
    <xf numFmtId="178" fontId="36" fillId="0" borderId="1" xfId="69" applyNumberFormat="1" applyFont="1" applyFill="1" applyBorder="1" applyAlignment="1">
      <alignment horizontal="left" vertical="top"/>
    </xf>
    <xf numFmtId="178" fontId="36" fillId="0" borderId="1" xfId="69" applyNumberFormat="1" applyFont="1" applyFill="1" applyBorder="1" applyAlignment="1">
      <alignment horizontal="left" vertical="top" wrapText="1"/>
    </xf>
    <xf numFmtId="178" fontId="36" fillId="0" borderId="16" xfId="69" applyNumberFormat="1" applyFont="1" applyFill="1" applyBorder="1" applyAlignment="1">
      <alignment horizontal="center" vertical="top" wrapText="1"/>
    </xf>
    <xf numFmtId="178" fontId="36" fillId="0" borderId="1" xfId="69" applyNumberFormat="1" applyFont="1" applyFill="1" applyBorder="1" applyAlignment="1">
      <alignment horizontal="center" vertical="top" wrapText="1"/>
    </xf>
    <xf numFmtId="3" fontId="36" fillId="0" borderId="16" xfId="69" applyNumberFormat="1" applyFont="1" applyFill="1" applyBorder="1" applyAlignment="1">
      <alignment horizontal="right" vertical="top"/>
    </xf>
    <xf numFmtId="7" fontId="12" fillId="23" borderId="32" xfId="69" applyNumberFormat="1" applyBorder="1" applyAlignment="1">
      <alignment horizontal="right"/>
    </xf>
    <xf numFmtId="0" fontId="44" fillId="23" borderId="32" xfId="69" applyFont="1" applyBorder="1" applyAlignment="1">
      <alignment horizontal="center" vertical="center"/>
    </xf>
    <xf numFmtId="4" fontId="36" fillId="26" borderId="1" xfId="74" applyNumberFormat="1" applyFont="1" applyFill="1" applyBorder="1" applyAlignment="1">
      <alignment horizontal="center" vertical="top" wrapText="1"/>
    </xf>
    <xf numFmtId="174" fontId="36" fillId="0" borderId="1" xfId="74" applyNumberFormat="1" applyFont="1" applyBorder="1" applyAlignment="1">
      <alignment horizontal="left" vertical="top" wrapText="1"/>
    </xf>
    <xf numFmtId="165" fontId="36" fillId="0" borderId="1" xfId="74" applyNumberFormat="1" applyFont="1" applyBorder="1" applyAlignment="1">
      <alignment horizontal="left" vertical="top" wrapText="1"/>
    </xf>
    <xf numFmtId="165" fontId="36" fillId="0" borderId="1" xfId="74" applyNumberFormat="1" applyFont="1" applyBorder="1" applyAlignment="1">
      <alignment horizontal="center" vertical="top" wrapText="1"/>
    </xf>
    <xf numFmtId="0" fontId="36" fillId="0" borderId="1" xfId="74" applyFont="1" applyBorder="1" applyAlignment="1">
      <alignment horizontal="center" vertical="top" wrapText="1"/>
    </xf>
    <xf numFmtId="175" fontId="36" fillId="26" borderId="1" xfId="74" applyNumberFormat="1" applyFont="1" applyFill="1" applyBorder="1" applyAlignment="1">
      <alignment horizontal="center" vertical="top"/>
    </xf>
    <xf numFmtId="174" fontId="36" fillId="0" borderId="1" xfId="74" applyNumberFormat="1" applyFont="1" applyBorder="1" applyAlignment="1">
      <alignment horizontal="center" vertical="top" wrapText="1"/>
    </xf>
    <xf numFmtId="165" fontId="36" fillId="0" borderId="16" xfId="74" applyNumberFormat="1" applyFont="1" applyBorder="1" applyAlignment="1">
      <alignment horizontal="center" vertical="top" wrapText="1"/>
    </xf>
    <xf numFmtId="4" fontId="12" fillId="26" borderId="2" xfId="69" applyNumberFormat="1" applyFill="1" applyBorder="1" applyAlignment="1">
      <alignment horizontal="center" vertical="top"/>
    </xf>
    <xf numFmtId="174" fontId="12" fillId="0" borderId="2" xfId="69" applyNumberFormat="1" applyFill="1" applyBorder="1" applyAlignment="1">
      <alignment horizontal="center" vertical="top" wrapText="1"/>
    </xf>
    <xf numFmtId="165" fontId="12" fillId="0" borderId="2" xfId="69" applyNumberFormat="1" applyFill="1" applyBorder="1" applyAlignment="1">
      <alignment horizontal="left" vertical="top" wrapText="1"/>
    </xf>
    <xf numFmtId="0" fontId="12" fillId="0" borderId="2" xfId="69" applyFill="1" applyBorder="1" applyAlignment="1">
      <alignment horizontal="center" vertical="top" wrapText="1"/>
    </xf>
    <xf numFmtId="1" fontId="12" fillId="0" borderId="2" xfId="69" applyNumberFormat="1" applyFill="1" applyBorder="1" applyAlignment="1">
      <alignment horizontal="right" vertical="top" wrapText="1"/>
    </xf>
    <xf numFmtId="176" fontId="12" fillId="0" borderId="2" xfId="69" applyNumberFormat="1" applyFill="1" applyBorder="1" applyAlignment="1">
      <alignment vertical="top"/>
    </xf>
    <xf numFmtId="174" fontId="36" fillId="0" borderId="2" xfId="69" applyNumberFormat="1" applyFont="1" applyFill="1" applyBorder="1" applyAlignment="1">
      <alignment horizontal="right" vertical="top" wrapText="1"/>
    </xf>
    <xf numFmtId="165" fontId="36" fillId="0" borderId="2" xfId="69" applyNumberFormat="1" applyFont="1" applyFill="1" applyBorder="1" applyAlignment="1">
      <alignment vertical="top" wrapText="1"/>
    </xf>
    <xf numFmtId="4" fontId="36" fillId="0" borderId="2" xfId="69" applyNumberFormat="1" applyFont="1" applyFill="1" applyBorder="1" applyAlignment="1">
      <alignment horizontal="center" vertical="top"/>
    </xf>
    <xf numFmtId="165" fontId="36" fillId="0" borderId="17" xfId="69" applyNumberFormat="1" applyFont="1" applyFill="1" applyBorder="1" applyAlignment="1">
      <alignment horizontal="center" vertical="top" wrapText="1"/>
    </xf>
    <xf numFmtId="1" fontId="36" fillId="0" borderId="17" xfId="69" applyNumberFormat="1" applyFont="1" applyFill="1" applyBorder="1" applyAlignment="1">
      <alignment horizontal="right" vertical="top"/>
    </xf>
    <xf numFmtId="178" fontId="36" fillId="23" borderId="1" xfId="69" applyNumberFormat="1" applyFont="1" applyBorder="1" applyAlignment="1">
      <alignment horizontal="center" vertical="top"/>
    </xf>
    <xf numFmtId="178" fontId="36" fillId="23" borderId="1" xfId="69" applyNumberFormat="1" applyFont="1" applyBorder="1" applyAlignment="1">
      <alignment horizontal="left" vertical="top"/>
    </xf>
    <xf numFmtId="178" fontId="36" fillId="23" borderId="1" xfId="69" applyNumberFormat="1" applyFont="1" applyBorder="1" applyAlignment="1">
      <alignment horizontal="left" vertical="top" wrapText="1"/>
    </xf>
    <xf numFmtId="165" fontId="36" fillId="0" borderId="0" xfId="69" applyNumberFormat="1" applyFont="1" applyFill="1" applyAlignment="1">
      <alignment horizontal="center" vertical="top" wrapText="1"/>
    </xf>
    <xf numFmtId="178" fontId="36" fillId="23" borderId="1" xfId="69" applyNumberFormat="1" applyFont="1" applyBorder="1" applyAlignment="1">
      <alignment horizontal="center" vertical="top" wrapText="1"/>
    </xf>
    <xf numFmtId="7" fontId="12" fillId="23" borderId="32" xfId="69" applyNumberFormat="1" applyBorder="1" applyAlignment="1">
      <alignment horizontal="right" vertical="center"/>
    </xf>
    <xf numFmtId="7" fontId="12" fillId="23" borderId="25" xfId="75" applyNumberFormat="1" applyBorder="1" applyAlignment="1">
      <alignment horizontal="right"/>
    </xf>
    <xf numFmtId="0" fontId="44" fillId="23" borderId="30" xfId="75" applyFont="1" applyBorder="1" applyAlignment="1">
      <alignment vertical="top"/>
    </xf>
    <xf numFmtId="165" fontId="44" fillId="25" borderId="30" xfId="75" applyNumberFormat="1" applyFont="1" applyFill="1" applyBorder="1" applyAlignment="1">
      <alignment horizontal="left" vertical="center"/>
    </xf>
    <xf numFmtId="1" fontId="12" fillId="23" borderId="25" xfId="75" applyNumberFormat="1" applyBorder="1" applyAlignment="1">
      <alignment horizontal="center" vertical="top"/>
    </xf>
    <xf numFmtId="0" fontId="12" fillId="23" borderId="25" xfId="75" applyBorder="1" applyAlignment="1">
      <alignment horizontal="center" vertical="top"/>
    </xf>
    <xf numFmtId="7" fontId="12" fillId="23" borderId="30" xfId="75" applyNumberFormat="1" applyBorder="1" applyAlignment="1">
      <alignment horizontal="right"/>
    </xf>
    <xf numFmtId="4" fontId="36" fillId="26" borderId="1" xfId="75" applyNumberFormat="1" applyFont="1" applyFill="1" applyBorder="1" applyAlignment="1">
      <alignment horizontal="center" vertical="top" wrapText="1"/>
    </xf>
    <xf numFmtId="174" fontId="36" fillId="0" borderId="1" xfId="75" applyNumberFormat="1" applyFont="1" applyFill="1" applyBorder="1" applyAlignment="1">
      <alignment horizontal="left" vertical="top" wrapText="1"/>
    </xf>
    <xf numFmtId="165" fontId="36" fillId="0" borderId="1" xfId="75" applyNumberFormat="1" applyFont="1" applyFill="1" applyBorder="1" applyAlignment="1">
      <alignment horizontal="left" vertical="top" wrapText="1"/>
    </xf>
    <xf numFmtId="165" fontId="36" fillId="0" borderId="1" xfId="75" applyNumberFormat="1" applyFont="1" applyFill="1" applyBorder="1" applyAlignment="1">
      <alignment horizontal="center" vertical="top" wrapText="1"/>
    </xf>
    <xf numFmtId="0" fontId="36" fillId="0" borderId="1" xfId="75" applyFont="1" applyFill="1" applyBorder="1" applyAlignment="1">
      <alignment horizontal="center" vertical="top" wrapText="1"/>
    </xf>
    <xf numFmtId="174" fontId="36" fillId="0" borderId="1" xfId="75" applyNumberFormat="1" applyFont="1" applyFill="1" applyBorder="1" applyAlignment="1">
      <alignment horizontal="center" vertical="top" wrapText="1"/>
    </xf>
    <xf numFmtId="177" fontId="36" fillId="0" borderId="1" xfId="75" applyNumberFormat="1" applyFont="1" applyFill="1" applyBorder="1" applyAlignment="1">
      <alignment horizontal="right" vertical="top" wrapText="1"/>
    </xf>
    <xf numFmtId="176" fontId="36" fillId="0" borderId="1" xfId="75" applyNumberFormat="1" applyFont="1" applyFill="1" applyBorder="1" applyAlignment="1">
      <alignment vertical="top"/>
    </xf>
    <xf numFmtId="165" fontId="36" fillId="0" borderId="1" xfId="76" applyNumberFormat="1" applyFont="1" applyBorder="1" applyAlignment="1">
      <alignment horizontal="left" vertical="top" wrapText="1"/>
    </xf>
    <xf numFmtId="165" fontId="36" fillId="26" borderId="1" xfId="76" applyNumberFormat="1" applyFont="1" applyFill="1" applyBorder="1" applyAlignment="1">
      <alignment horizontal="center" vertical="top" wrapText="1"/>
    </xf>
    <xf numFmtId="1" fontId="36" fillId="0" borderId="1" xfId="75" applyNumberFormat="1" applyFont="1" applyFill="1" applyBorder="1" applyAlignment="1">
      <alignment horizontal="right" vertical="top" wrapText="1"/>
    </xf>
    <xf numFmtId="2" fontId="36" fillId="0" borderId="1" xfId="75" applyNumberFormat="1" applyFont="1" applyFill="1" applyBorder="1" applyAlignment="1">
      <alignment horizontal="right" vertical="top" wrapText="1"/>
    </xf>
    <xf numFmtId="4" fontId="36" fillId="26" borderId="2" xfId="75" applyNumberFormat="1" applyFont="1" applyFill="1" applyBorder="1" applyAlignment="1">
      <alignment horizontal="center" vertical="top" wrapText="1"/>
    </xf>
    <xf numFmtId="174" fontId="36" fillId="0" borderId="2" xfId="75" applyNumberFormat="1" applyFont="1" applyFill="1" applyBorder="1" applyAlignment="1">
      <alignment horizontal="center" vertical="top" wrapText="1"/>
    </xf>
    <xf numFmtId="165" fontId="36" fillId="0" borderId="2" xfId="75" applyNumberFormat="1" applyFont="1" applyFill="1" applyBorder="1" applyAlignment="1">
      <alignment horizontal="left" vertical="top" wrapText="1"/>
    </xf>
    <xf numFmtId="165" fontId="36" fillId="0" borderId="2" xfId="75" applyNumberFormat="1" applyFont="1" applyFill="1" applyBorder="1" applyAlignment="1">
      <alignment horizontal="center" vertical="top" wrapText="1"/>
    </xf>
    <xf numFmtId="0" fontId="36" fillId="0" borderId="2" xfId="75" applyFont="1" applyFill="1" applyBorder="1" applyAlignment="1">
      <alignment horizontal="center" vertical="top" wrapText="1"/>
    </xf>
    <xf numFmtId="2" fontId="36" fillId="0" borderId="2" xfId="75" applyNumberFormat="1" applyFont="1" applyFill="1" applyBorder="1" applyAlignment="1">
      <alignment horizontal="right" vertical="top" wrapText="1"/>
    </xf>
    <xf numFmtId="176" fontId="36" fillId="0" borderId="2" xfId="75" applyNumberFormat="1" applyFont="1" applyFill="1" applyBorder="1" applyAlignment="1">
      <alignment vertical="top"/>
    </xf>
    <xf numFmtId="0" fontId="12" fillId="23" borderId="13" xfId="69" applyBorder="1" applyAlignment="1">
      <alignment vertical="center"/>
    </xf>
    <xf numFmtId="0" fontId="44" fillId="0" borderId="30" xfId="75" applyFont="1" applyFill="1" applyBorder="1" applyAlignment="1">
      <alignment vertical="top"/>
    </xf>
    <xf numFmtId="165" fontId="44" fillId="0" borderId="30" xfId="75" applyNumberFormat="1" applyFont="1" applyFill="1" applyBorder="1" applyAlignment="1">
      <alignment horizontal="left" vertical="center"/>
    </xf>
    <xf numFmtId="1" fontId="12" fillId="0" borderId="25" xfId="75" applyNumberFormat="1" applyFill="1" applyBorder="1" applyAlignment="1">
      <alignment horizontal="center" vertical="top"/>
    </xf>
    <xf numFmtId="0" fontId="12" fillId="0" borderId="25" xfId="75" applyFill="1" applyBorder="1" applyAlignment="1">
      <alignment horizontal="center" vertical="top"/>
    </xf>
    <xf numFmtId="7" fontId="12" fillId="23" borderId="36" xfId="69" applyNumberFormat="1" applyBorder="1" applyAlignment="1">
      <alignment horizontal="right"/>
    </xf>
    <xf numFmtId="174" fontId="36" fillId="0" borderId="2" xfId="75" applyNumberFormat="1" applyFont="1" applyFill="1" applyBorder="1" applyAlignment="1">
      <alignment horizontal="left" vertical="top" wrapText="1"/>
    </xf>
    <xf numFmtId="165" fontId="36" fillId="0" borderId="2" xfId="76" applyNumberFormat="1" applyFont="1" applyBorder="1" applyAlignment="1">
      <alignment horizontal="left" vertical="top" wrapText="1"/>
    </xf>
    <xf numFmtId="1" fontId="36" fillId="0" borderId="2" xfId="75" applyNumberFormat="1" applyFont="1" applyFill="1" applyBorder="1" applyAlignment="1">
      <alignment horizontal="right" vertical="top" wrapText="1"/>
    </xf>
    <xf numFmtId="0" fontId="12" fillId="23" borderId="30" xfId="69" applyBorder="1" applyAlignment="1">
      <alignment horizontal="right" vertical="top"/>
    </xf>
    <xf numFmtId="0" fontId="12" fillId="23" borderId="30" xfId="69" applyBorder="1" applyAlignment="1">
      <alignment horizontal="right"/>
    </xf>
    <xf numFmtId="0" fontId="44" fillId="23" borderId="37" xfId="69" applyFont="1" applyBorder="1" applyAlignment="1">
      <alignment horizontal="center" vertical="center"/>
    </xf>
    <xf numFmtId="1" fontId="47" fillId="23" borderId="25" xfId="69" applyNumberFormat="1" applyFont="1" applyBorder="1" applyAlignment="1">
      <alignment horizontal="left" vertical="center" wrapText="1"/>
    </xf>
    <xf numFmtId="165" fontId="12" fillId="0" borderId="1" xfId="69" applyNumberFormat="1" applyFill="1" applyBorder="1" applyAlignment="1">
      <alignment horizontal="center" vertical="top" wrapText="1"/>
    </xf>
    <xf numFmtId="0" fontId="12" fillId="0" borderId="1" xfId="69" applyFill="1" applyBorder="1" applyAlignment="1">
      <alignment vertical="top" wrapText="1"/>
    </xf>
    <xf numFmtId="0" fontId="33" fillId="0" borderId="1" xfId="69" applyFont="1" applyFill="1" applyBorder="1" applyAlignment="1">
      <alignment vertical="top" wrapText="1"/>
    </xf>
    <xf numFmtId="7" fontId="12" fillId="23" borderId="36" xfId="69" applyNumberFormat="1" applyBorder="1" applyAlignment="1">
      <alignment horizontal="right" vertical="center"/>
    </xf>
    <xf numFmtId="174" fontId="12" fillId="0" borderId="2" xfId="69" applyNumberFormat="1" applyFill="1" applyBorder="1" applyAlignment="1">
      <alignment horizontal="left" vertical="top" wrapText="1"/>
    </xf>
    <xf numFmtId="0" fontId="33" fillId="0" borderId="2" xfId="69" applyFont="1" applyFill="1" applyBorder="1" applyAlignment="1">
      <alignment vertical="top" wrapText="1"/>
    </xf>
    <xf numFmtId="0" fontId="12" fillId="23" borderId="21" xfId="69" applyBorder="1" applyAlignment="1">
      <alignment horizontal="left" vertical="top"/>
    </xf>
    <xf numFmtId="165" fontId="44" fillId="25" borderId="21" xfId="69" applyNumberFormat="1" applyFont="1" applyFill="1" applyBorder="1" applyAlignment="1">
      <alignment horizontal="left" vertical="center" wrapText="1"/>
    </xf>
    <xf numFmtId="1" fontId="12" fillId="23" borderId="41" xfId="69" applyNumberFormat="1" applyBorder="1" applyAlignment="1">
      <alignment horizontal="center" vertical="top"/>
    </xf>
    <xf numFmtId="0" fontId="12" fillId="23" borderId="21" xfId="69" applyBorder="1" applyAlignment="1">
      <alignment vertical="top"/>
    </xf>
    <xf numFmtId="1" fontId="12" fillId="23" borderId="25" xfId="69" applyNumberFormat="1" applyBorder="1" applyAlignment="1">
      <alignment horizontal="right" vertical="center"/>
    </xf>
    <xf numFmtId="2" fontId="12" fillId="23" borderId="30" xfId="69" applyNumberFormat="1" applyBorder="1" applyAlignment="1">
      <alignment horizontal="right" vertical="center"/>
    </xf>
    <xf numFmtId="165" fontId="12" fillId="25" borderId="30" xfId="69" applyNumberFormat="1" applyFill="1" applyBorder="1" applyAlignment="1">
      <alignment horizontal="left" vertical="top" wrapText="1"/>
    </xf>
    <xf numFmtId="1" fontId="12" fillId="0" borderId="25" xfId="69" applyNumberFormat="1" applyFill="1" applyBorder="1" applyAlignment="1">
      <alignment horizontal="center" vertical="top"/>
    </xf>
    <xf numFmtId="179" fontId="0" fillId="23" borderId="25" xfId="77" applyNumberFormat="1" applyFont="1" applyFill="1" applyBorder="1" applyAlignment="1">
      <alignment horizontal="center" vertical="top"/>
    </xf>
    <xf numFmtId="179" fontId="12" fillId="0" borderId="1" xfId="77" applyNumberFormat="1" applyFont="1" applyFill="1" applyBorder="1" applyAlignment="1" applyProtection="1">
      <alignment horizontal="right" vertical="top"/>
    </xf>
    <xf numFmtId="176" fontId="36" fillId="0" borderId="15" xfId="69" applyNumberFormat="1" applyFont="1" applyFill="1" applyBorder="1" applyAlignment="1">
      <alignment vertical="top"/>
    </xf>
    <xf numFmtId="0" fontId="44" fillId="23" borderId="42" xfId="69" applyFont="1" applyBorder="1" applyAlignment="1">
      <alignment horizontal="center" vertical="center"/>
    </xf>
    <xf numFmtId="7" fontId="12" fillId="23" borderId="43" xfId="69" applyNumberFormat="1" applyBorder="1" applyAlignment="1">
      <alignment horizontal="right" vertical="center"/>
    </xf>
    <xf numFmtId="4" fontId="12" fillId="26" borderId="15" xfId="69" applyNumberFormat="1" applyFill="1" applyBorder="1" applyAlignment="1">
      <alignment horizontal="center" vertical="top" wrapText="1"/>
    </xf>
    <xf numFmtId="165" fontId="12" fillId="0" borderId="1" xfId="53" applyNumberFormat="1" applyFont="1" applyBorder="1" applyAlignment="1">
      <alignment horizontal="center" vertical="top" wrapText="1"/>
    </xf>
    <xf numFmtId="7" fontId="12" fillId="23" borderId="33" xfId="69" applyNumberFormat="1" applyBorder="1" applyAlignment="1">
      <alignment horizontal="right" vertical="center"/>
    </xf>
    <xf numFmtId="0" fontId="44" fillId="23" borderId="44" xfId="69" applyFont="1" applyBorder="1" applyAlignment="1">
      <alignment horizontal="center" vertical="center"/>
    </xf>
    <xf numFmtId="7" fontId="12" fillId="23" borderId="45" xfId="69" applyNumberFormat="1" applyBorder="1" applyAlignment="1">
      <alignment horizontal="right" vertical="center"/>
    </xf>
    <xf numFmtId="0" fontId="12" fillId="23" borderId="25" xfId="69" applyBorder="1" applyAlignment="1">
      <alignment horizontal="right"/>
    </xf>
    <xf numFmtId="0" fontId="12" fillId="23" borderId="41" xfId="69" applyBorder="1" applyAlignment="1">
      <alignment vertical="top"/>
    </xf>
    <xf numFmtId="0" fontId="32" fillId="23" borderId="46" xfId="69" applyFont="1" applyBorder="1" applyAlignment="1">
      <alignment horizontal="centerContinuous"/>
    </xf>
    <xf numFmtId="0" fontId="12" fillId="23" borderId="46" xfId="69" applyBorder="1" applyAlignment="1">
      <alignment horizontal="centerContinuous"/>
    </xf>
    <xf numFmtId="0" fontId="12" fillId="23" borderId="47" xfId="69" applyBorder="1" applyAlignment="1">
      <alignment horizontal="right"/>
    </xf>
    <xf numFmtId="0" fontId="12" fillId="23" borderId="25" xfId="69" applyBorder="1" applyAlignment="1">
      <alignment horizontal="right" vertical="center"/>
    </xf>
    <xf numFmtId="0" fontId="12" fillId="23" borderId="0" xfId="69" applyAlignment="1">
      <alignment horizontal="right" vertical="center"/>
    </xf>
    <xf numFmtId="0" fontId="12" fillId="23" borderId="50" xfId="69" applyBorder="1" applyAlignment="1">
      <alignment horizontal="right" vertical="center"/>
    </xf>
    <xf numFmtId="0" fontId="44" fillId="23" borderId="54" xfId="69" applyFont="1" applyBorder="1" applyAlignment="1">
      <alignment horizontal="center"/>
    </xf>
    <xf numFmtId="1" fontId="47" fillId="23" borderId="55" xfId="69" applyNumberFormat="1" applyFont="1" applyBorder="1" applyAlignment="1">
      <alignment horizontal="left"/>
    </xf>
    <xf numFmtId="1" fontId="12" fillId="23" borderId="55" xfId="69" applyNumberFormat="1" applyBorder="1" applyAlignment="1">
      <alignment horizontal="center"/>
    </xf>
    <xf numFmtId="1" fontId="12" fillId="23" borderId="55" xfId="69" applyNumberFormat="1" applyBorder="1"/>
    <xf numFmtId="7" fontId="13" fillId="23" borderId="56" xfId="69" applyNumberFormat="1" applyFont="1" applyBorder="1" applyAlignment="1">
      <alignment horizontal="right"/>
    </xf>
    <xf numFmtId="7" fontId="12" fillId="23" borderId="56" xfId="69" applyNumberFormat="1" applyBorder="1" applyAlignment="1">
      <alignment horizontal="right"/>
    </xf>
    <xf numFmtId="7" fontId="12" fillId="23" borderId="22" xfId="69" applyNumberFormat="1" applyBorder="1" applyAlignment="1">
      <alignment horizontal="right" vertical="center"/>
    </xf>
    <xf numFmtId="7" fontId="12" fillId="23" borderId="58" xfId="69" applyNumberFormat="1" applyBorder="1" applyAlignment="1">
      <alignment horizontal="right"/>
    </xf>
    <xf numFmtId="0" fontId="44" fillId="23" borderId="26" xfId="69" applyFont="1" applyBorder="1" applyAlignment="1">
      <alignment horizontal="center"/>
    </xf>
    <xf numFmtId="7" fontId="13" fillId="23" borderId="29" xfId="69" applyNumberFormat="1" applyFont="1" applyBorder="1" applyAlignment="1">
      <alignment horizontal="right"/>
    </xf>
    <xf numFmtId="7" fontId="12" fillId="23" borderId="59" xfId="69" applyNumberFormat="1" applyBorder="1" applyAlignment="1">
      <alignment horizontal="right"/>
    </xf>
    <xf numFmtId="7" fontId="12" fillId="23" borderId="22" xfId="69" applyNumberFormat="1" applyBorder="1" applyAlignment="1">
      <alignment horizontal="right"/>
    </xf>
    <xf numFmtId="0" fontId="44" fillId="23" borderId="58" xfId="69" applyFont="1" applyBorder="1" applyAlignment="1">
      <alignment horizontal="center" vertical="center"/>
    </xf>
    <xf numFmtId="7" fontId="13" fillId="23" borderId="61" xfId="69" applyNumberFormat="1" applyFont="1" applyBorder="1" applyAlignment="1">
      <alignment horizontal="right"/>
    </xf>
    <xf numFmtId="7" fontId="12" fillId="23" borderId="61" xfId="69" applyNumberFormat="1" applyBorder="1" applyAlignment="1">
      <alignment horizontal="right"/>
    </xf>
    <xf numFmtId="0" fontId="12" fillId="23" borderId="66" xfId="69" applyBorder="1" applyAlignment="1">
      <alignment vertical="top"/>
    </xf>
    <xf numFmtId="0" fontId="12" fillId="23" borderId="13" xfId="69" applyBorder="1" applyAlignment="1">
      <alignment horizontal="center"/>
    </xf>
    <xf numFmtId="7" fontId="12" fillId="23" borderId="13" xfId="69" applyNumberFormat="1" applyBorder="1" applyAlignment="1">
      <alignment horizontal="right"/>
    </xf>
    <xf numFmtId="0" fontId="12" fillId="23" borderId="17" xfId="69" applyBorder="1" applyAlignment="1">
      <alignment horizontal="right"/>
    </xf>
    <xf numFmtId="0" fontId="12" fillId="23" borderId="0" xfId="69" applyAlignment="1">
      <alignment horizontal="right"/>
    </xf>
    <xf numFmtId="0" fontId="12" fillId="23" borderId="0" xfId="69" applyAlignment="1">
      <alignment horizontal="center"/>
    </xf>
    <xf numFmtId="0" fontId="12" fillId="23" borderId="0" xfId="69" applyAlignment="1">
      <alignment vertical="center" wrapText="1"/>
    </xf>
    <xf numFmtId="176" fontId="36" fillId="26" borderId="2" xfId="69" applyNumberFormat="1" applyFont="1" applyFill="1" applyBorder="1" applyAlignment="1" applyProtection="1">
      <alignment vertical="top"/>
      <protection locked="0"/>
    </xf>
    <xf numFmtId="176" fontId="12" fillId="26" borderId="1" xfId="69" applyNumberFormat="1" applyFill="1" applyBorder="1" applyAlignment="1" applyProtection="1">
      <alignment vertical="top"/>
      <protection locked="0"/>
    </xf>
    <xf numFmtId="176" fontId="12" fillId="26" borderId="2" xfId="69" applyNumberFormat="1" applyFill="1" applyBorder="1" applyAlignment="1" applyProtection="1">
      <alignment vertical="top"/>
      <protection locked="0"/>
    </xf>
    <xf numFmtId="176" fontId="36" fillId="26" borderId="1" xfId="75" applyNumberFormat="1" applyFont="1" applyFill="1" applyBorder="1" applyAlignment="1" applyProtection="1">
      <alignment vertical="top"/>
      <protection locked="0"/>
    </xf>
    <xf numFmtId="176" fontId="36" fillId="26" borderId="2" xfId="75" applyNumberFormat="1" applyFont="1" applyFill="1" applyBorder="1" applyAlignment="1" applyProtection="1">
      <alignment vertical="top"/>
      <protection locked="0"/>
    </xf>
    <xf numFmtId="176" fontId="36" fillId="0" borderId="1" xfId="69" applyNumberFormat="1" applyFont="1" applyFill="1" applyBorder="1" applyAlignment="1" applyProtection="1">
      <alignment vertical="top"/>
      <protection locked="0"/>
    </xf>
    <xf numFmtId="7" fontId="36" fillId="26" borderId="1" xfId="73" applyNumberFormat="1" applyFont="1" applyFill="1" applyBorder="1" applyAlignment="1" applyProtection="1">
      <alignment vertical="top"/>
      <protection locked="0"/>
    </xf>
    <xf numFmtId="0" fontId="32" fillId="23" borderId="57" xfId="69" applyFont="1" applyBorder="1" applyAlignment="1">
      <alignment vertical="center" wrapText="1"/>
    </xf>
    <xf numFmtId="0" fontId="12" fillId="23" borderId="19" xfId="69" applyBorder="1" applyAlignment="1">
      <alignment vertical="center" wrapText="1"/>
    </xf>
    <xf numFmtId="0" fontId="12" fillId="23" borderId="20" xfId="69" applyBorder="1" applyAlignment="1">
      <alignment vertical="center" wrapText="1"/>
    </xf>
    <xf numFmtId="1" fontId="47" fillId="23" borderId="51" xfId="69" applyNumberFormat="1" applyFont="1" applyBorder="1" applyAlignment="1">
      <alignment horizontal="left" vertical="center" wrapText="1"/>
    </xf>
    <xf numFmtId="0" fontId="12" fillId="23" borderId="52" xfId="69" applyBorder="1" applyAlignment="1">
      <alignment vertical="center" wrapText="1"/>
    </xf>
    <xf numFmtId="0" fontId="12" fillId="23" borderId="53" xfId="69" applyBorder="1" applyAlignment="1">
      <alignment vertical="center" wrapText="1"/>
    </xf>
    <xf numFmtId="0" fontId="44" fillId="23" borderId="60" xfId="69" applyFont="1" applyBorder="1" applyAlignment="1">
      <alignment horizontal="right" vertical="center"/>
    </xf>
    <xf numFmtId="0" fontId="44" fillId="23" borderId="23" xfId="69" applyFont="1" applyBorder="1" applyAlignment="1">
      <alignment horizontal="right" vertical="center"/>
    </xf>
    <xf numFmtId="0" fontId="44" fillId="23" borderId="24" xfId="69" applyFont="1" applyBorder="1" applyAlignment="1">
      <alignment horizontal="right" vertical="center"/>
    </xf>
    <xf numFmtId="0" fontId="12" fillId="23" borderId="62" xfId="69" applyBorder="1"/>
    <xf numFmtId="0" fontId="12" fillId="23" borderId="63" xfId="69" applyBorder="1"/>
    <xf numFmtId="7" fontId="12" fillId="23" borderId="64" xfId="69" applyNumberFormat="1" applyBorder="1" applyAlignment="1">
      <alignment horizontal="center"/>
    </xf>
    <xf numFmtId="0" fontId="12" fillId="23" borderId="65" xfId="69" applyBorder="1"/>
    <xf numFmtId="0" fontId="48" fillId="23" borderId="26" xfId="69" applyFont="1" applyBorder="1" applyAlignment="1">
      <alignment horizontal="left" vertical="center" wrapText="1"/>
    </xf>
    <xf numFmtId="0" fontId="48" fillId="23" borderId="27" xfId="69" applyFont="1" applyBorder="1" applyAlignment="1">
      <alignment horizontal="left" vertical="center"/>
    </xf>
    <xf numFmtId="0" fontId="48" fillId="23" borderId="28" xfId="69" applyFont="1" applyBorder="1" applyAlignment="1">
      <alignment horizontal="left" vertical="center"/>
    </xf>
    <xf numFmtId="1" fontId="45" fillId="23" borderId="25" xfId="69" applyNumberFormat="1" applyFont="1" applyBorder="1" applyAlignment="1">
      <alignment horizontal="left" vertical="center" wrapText="1"/>
    </xf>
    <xf numFmtId="1" fontId="45" fillId="23" borderId="0" xfId="69" applyNumberFormat="1" applyFont="1" applyAlignment="1">
      <alignment horizontal="left" vertical="center" wrapText="1"/>
    </xf>
    <xf numFmtId="1" fontId="45" fillId="23" borderId="31" xfId="69" applyNumberFormat="1" applyFont="1" applyBorder="1" applyAlignment="1">
      <alignment horizontal="left" vertical="center" wrapText="1"/>
    </xf>
    <xf numFmtId="1" fontId="45" fillId="23" borderId="33" xfId="69" applyNumberFormat="1" applyFont="1" applyBorder="1" applyAlignment="1">
      <alignment horizontal="left" vertical="center" wrapText="1"/>
    </xf>
    <xf numFmtId="0" fontId="12" fillId="23" borderId="34" xfId="69" applyBorder="1" applyAlignment="1">
      <alignment vertical="center" wrapText="1"/>
    </xf>
    <xf numFmtId="0" fontId="12" fillId="23" borderId="35" xfId="69" applyBorder="1" applyAlignment="1">
      <alignment vertical="center" wrapText="1"/>
    </xf>
    <xf numFmtId="0" fontId="12" fillId="23" borderId="0" xfId="69" applyAlignment="1">
      <alignment vertical="center" wrapText="1"/>
    </xf>
    <xf numFmtId="0" fontId="12" fillId="23" borderId="31" xfId="69" applyBorder="1" applyAlignment="1">
      <alignment vertical="center" wrapText="1"/>
    </xf>
    <xf numFmtId="0" fontId="32" fillId="23" borderId="48" xfId="69" applyFont="1" applyBorder="1" applyAlignment="1">
      <alignment vertical="center"/>
    </xf>
    <xf numFmtId="0" fontId="12" fillId="23" borderId="49" xfId="69" applyBorder="1" applyAlignment="1">
      <alignment vertical="center"/>
    </xf>
    <xf numFmtId="1" fontId="47" fillId="23" borderId="33" xfId="69" applyNumberFormat="1" applyFont="1" applyBorder="1" applyAlignment="1">
      <alignment horizontal="left" vertical="center" wrapText="1"/>
    </xf>
    <xf numFmtId="1" fontId="47" fillId="23" borderId="52" xfId="69" applyNumberFormat="1" applyFont="1" applyBorder="1" applyAlignment="1">
      <alignment horizontal="left" vertical="center" wrapText="1"/>
    </xf>
    <xf numFmtId="1" fontId="47" fillId="23" borderId="53" xfId="69" applyNumberFormat="1" applyFont="1" applyBorder="1" applyAlignment="1">
      <alignment horizontal="left" vertical="center" wrapText="1"/>
    </xf>
    <xf numFmtId="0" fontId="32" fillId="23" borderId="26" xfId="69" applyFont="1" applyBorder="1" applyAlignment="1">
      <alignment vertical="top"/>
    </xf>
    <xf numFmtId="0" fontId="12" fillId="23" borderId="27" xfId="69" applyBorder="1"/>
    <xf numFmtId="0" fontId="12" fillId="23" borderId="28" xfId="69" applyBorder="1"/>
    <xf numFmtId="1" fontId="45" fillId="23" borderId="26" xfId="69" applyNumberFormat="1" applyFont="1" applyBorder="1" applyAlignment="1">
      <alignment horizontal="left" vertical="center" wrapText="1"/>
    </xf>
    <xf numFmtId="0" fontId="12" fillId="23" borderId="27" xfId="69" applyBorder="1" applyAlignment="1">
      <alignment vertical="center" wrapText="1"/>
    </xf>
    <xf numFmtId="0" fontId="12" fillId="23" borderId="28" xfId="69" applyBorder="1" applyAlignment="1">
      <alignment vertical="center" wrapText="1"/>
    </xf>
    <xf numFmtId="1" fontId="45" fillId="23" borderId="27" xfId="69" applyNumberFormat="1" applyFont="1" applyBorder="1" applyAlignment="1">
      <alignment horizontal="left" vertical="center" wrapText="1"/>
    </xf>
    <xf numFmtId="1" fontId="45" fillId="23" borderId="28" xfId="69" applyNumberFormat="1" applyFont="1" applyBorder="1" applyAlignment="1">
      <alignment horizontal="left" vertical="center" wrapText="1"/>
    </xf>
    <xf numFmtId="1" fontId="45" fillId="23" borderId="34" xfId="69" applyNumberFormat="1" applyFont="1" applyBorder="1" applyAlignment="1">
      <alignment horizontal="left" vertical="center" wrapText="1"/>
    </xf>
    <xf numFmtId="1" fontId="45" fillId="23" borderId="35" xfId="69" applyNumberFormat="1" applyFont="1" applyBorder="1" applyAlignment="1">
      <alignment horizontal="left" vertical="center" wrapText="1"/>
    </xf>
    <xf numFmtId="0" fontId="32" fillId="23" borderId="26" xfId="69" applyFont="1" applyBorder="1" applyAlignment="1">
      <alignment vertical="top" wrapText="1"/>
    </xf>
    <xf numFmtId="0" fontId="12" fillId="23" borderId="27" xfId="69" applyBorder="1" applyAlignment="1">
      <alignment wrapText="1"/>
    </xf>
    <xf numFmtId="0" fontId="12" fillId="23" borderId="28" xfId="69" applyBorder="1" applyAlignment="1">
      <alignment wrapText="1"/>
    </xf>
    <xf numFmtId="1" fontId="45" fillId="23" borderId="38" xfId="69" applyNumberFormat="1" applyFont="1" applyBorder="1" applyAlignment="1">
      <alignment horizontal="left" vertical="center" wrapText="1"/>
    </xf>
    <xf numFmtId="0" fontId="12" fillId="23" borderId="39" xfId="69" applyBorder="1" applyAlignment="1">
      <alignment vertical="center" wrapText="1"/>
    </xf>
    <xf numFmtId="0" fontId="12" fillId="23" borderId="40" xfId="69" applyBorder="1" applyAlignment="1">
      <alignment vertical="center" wrapText="1"/>
    </xf>
  </cellXfs>
  <cellStyles count="7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igLine" xfId="26" xr:uid="{00000000-0005-0000-0000-000019000000}"/>
    <cellStyle name="Blank" xfId="27" xr:uid="{00000000-0005-0000-0000-00001A000000}"/>
    <cellStyle name="BLine" xfId="28" xr:uid="{00000000-0005-0000-0000-00001B000000}"/>
    <cellStyle name="C2" xfId="29" xr:uid="{00000000-0005-0000-0000-00001C000000}"/>
    <cellStyle name="C2Sctn" xfId="30" xr:uid="{00000000-0005-0000-0000-00001D000000}"/>
    <cellStyle name="C3" xfId="31" xr:uid="{00000000-0005-0000-0000-00001E000000}"/>
    <cellStyle name="C3Rem" xfId="32" xr:uid="{00000000-0005-0000-0000-00001F000000}"/>
    <cellStyle name="C3Sctn" xfId="33" xr:uid="{00000000-0005-0000-0000-000020000000}"/>
    <cellStyle name="C4" xfId="34" xr:uid="{00000000-0005-0000-0000-000021000000}"/>
    <cellStyle name="C5" xfId="35" xr:uid="{00000000-0005-0000-0000-000022000000}"/>
    <cellStyle name="C6" xfId="36" xr:uid="{00000000-0005-0000-0000-000023000000}"/>
    <cellStyle name="C7" xfId="37" xr:uid="{00000000-0005-0000-0000-000024000000}"/>
    <cellStyle name="C7Create" xfId="38" xr:uid="{00000000-0005-0000-0000-000025000000}"/>
    <cellStyle name="C8" xfId="39" xr:uid="{00000000-0005-0000-0000-000026000000}"/>
    <cellStyle name="C8Sctn" xfId="40" xr:uid="{00000000-0005-0000-0000-000027000000}"/>
    <cellStyle name="Calculation" xfId="41" builtinId="22" customBuiltin="1"/>
    <cellStyle name="Check Cell" xfId="42" builtinId="23" customBuiltin="1"/>
    <cellStyle name="Comma 2" xfId="77" xr:uid="{E16B4326-899E-498A-B962-5A718A60DB46}"/>
    <cellStyle name="Continued" xfId="43" xr:uid="{00000000-0005-0000-0000-00002A000000}"/>
    <cellStyle name="Currency 2" xfId="73" xr:uid="{094F7E8D-E9E1-4185-9D39-4BF031DCB036}"/>
    <cellStyle name="Explanatory Text" xfId="44" builtinId="53" customBuiltin="1"/>
    <cellStyle name="Good" xfId="45" builtinId="26" customBuiltin="1"/>
    <cellStyle name="Heading 1" xfId="46" builtinId="16" customBuiltin="1"/>
    <cellStyle name="Heading 2" xfId="47" builtinId="17" customBuiltin="1"/>
    <cellStyle name="Heading 3" xfId="48" builtinId="18" customBuiltin="1"/>
    <cellStyle name="Heading 4" xfId="49" builtinId="19" customBuiltin="1"/>
    <cellStyle name="Input" xfId="50" builtinId="20" customBuiltin="1"/>
    <cellStyle name="Linked Cell" xfId="51" builtinId="24" customBuiltin="1"/>
    <cellStyle name="Neutral" xfId="52" builtinId="28" customBuiltin="1"/>
    <cellStyle name="Normal" xfId="0" builtinId="0"/>
    <cellStyle name="Normal 2" xfId="53" xr:uid="{00000000-0005-0000-0000-000035000000}"/>
    <cellStyle name="Normal 2 4" xfId="76" xr:uid="{EFE61957-9C3B-4B71-B36A-EF18F8142DA2}"/>
    <cellStyle name="Normal 3" xfId="69" xr:uid="{00000000-0005-0000-0000-000036000000}"/>
    <cellStyle name="Normal 3 2" xfId="70" xr:uid="{00000000-0005-0000-0000-000037000000}"/>
    <cellStyle name="Normal 4" xfId="71" xr:uid="{239962EF-43CF-4B36-9850-DA4DA2FEFADD}"/>
    <cellStyle name="Normal 4 2" xfId="72" xr:uid="{0FCEA7B7-8728-46F3-8015-1A5CD47CA00B}"/>
    <cellStyle name="Normal 6" xfId="75" xr:uid="{D5FBA7C6-CC0A-4B5C-AF8B-B1866680E79C}"/>
    <cellStyle name="Normal 7" xfId="74" xr:uid="{82230C2E-8303-43AD-B7F6-44B79DB7AFA6}"/>
    <cellStyle name="Note" xfId="54" builtinId="10" customBuiltin="1"/>
    <cellStyle name="Null" xfId="55" xr:uid="{00000000-0005-0000-0000-00003B000000}"/>
    <cellStyle name="Output" xfId="56" builtinId="21" customBuiltin="1"/>
    <cellStyle name="Regular" xfId="57" xr:uid="{00000000-0005-0000-0000-00003D000000}"/>
    <cellStyle name="Title" xfId="58" builtinId="15" customBuiltin="1"/>
    <cellStyle name="TitleA" xfId="59" xr:uid="{00000000-0005-0000-0000-00003F000000}"/>
    <cellStyle name="TitleC" xfId="60" xr:uid="{00000000-0005-0000-0000-000040000000}"/>
    <cellStyle name="TitleE8" xfId="61" xr:uid="{00000000-0005-0000-0000-000041000000}"/>
    <cellStyle name="TitleE8x" xfId="62" xr:uid="{00000000-0005-0000-0000-000042000000}"/>
    <cellStyle name="TitleF" xfId="63" xr:uid="{00000000-0005-0000-0000-000043000000}"/>
    <cellStyle name="TitleT" xfId="64" xr:uid="{00000000-0005-0000-0000-000044000000}"/>
    <cellStyle name="TitleYC89" xfId="65" xr:uid="{00000000-0005-0000-0000-000045000000}"/>
    <cellStyle name="TitleZ" xfId="66" xr:uid="{00000000-0005-0000-0000-000046000000}"/>
    <cellStyle name="Total" xfId="67" builtinId="25" customBuiltin="1"/>
    <cellStyle name="Warning Text" xfId="68" builtinId="11" customBuiltin="1"/>
  </cellStyles>
  <dxfs count="315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85D21-C80A-44ED-B38C-2365D9171602}">
  <sheetPr>
    <tabColor theme="0"/>
    <pageSetUpPr autoPageBreaks="0"/>
  </sheetPr>
  <dimension ref="A1:H462"/>
  <sheetViews>
    <sheetView showZeros="0" tabSelected="1" showOutlineSymbols="0" view="pageBreakPreview" topLeftCell="B1" zoomScale="85" zoomScaleNormal="87" zoomScaleSheetLayoutView="85" workbookViewId="0">
      <selection activeCell="G9" sqref="G9"/>
    </sheetView>
  </sheetViews>
  <sheetFormatPr defaultColWidth="13.5703125" defaultRowHeight="15" x14ac:dyDescent="0.2"/>
  <cols>
    <col min="1" max="1" width="10.140625" style="236" hidden="1" customWidth="1"/>
    <col min="2" max="2" width="11.28515625" style="10" customWidth="1"/>
    <col min="3" max="3" width="47.28515625" style="5" customWidth="1"/>
    <col min="4" max="4" width="16.42578125" style="237" customWidth="1"/>
    <col min="5" max="5" width="8.7109375" style="5" customWidth="1"/>
    <col min="6" max="6" width="15.140625" style="5" customWidth="1"/>
    <col min="7" max="7" width="15.140625" style="236" customWidth="1"/>
    <col min="8" max="8" width="21.5703125" style="236" customWidth="1"/>
    <col min="9" max="16384" width="13.5703125" style="5"/>
  </cols>
  <sheetData>
    <row r="1" spans="1:8" ht="15.75" x14ac:dyDescent="0.2">
      <c r="A1" s="2"/>
      <c r="B1" s="3" t="s">
        <v>393</v>
      </c>
      <c r="C1" s="4"/>
      <c r="D1" s="4"/>
      <c r="E1" s="4"/>
      <c r="F1" s="4"/>
      <c r="G1" s="2"/>
      <c r="H1" s="4"/>
    </row>
    <row r="2" spans="1:8" x14ac:dyDescent="0.2">
      <c r="A2" s="6"/>
      <c r="B2" s="7" t="s">
        <v>394</v>
      </c>
      <c r="C2" s="8"/>
      <c r="D2" s="8"/>
      <c r="E2" s="8"/>
      <c r="F2" s="8"/>
      <c r="G2" s="6"/>
      <c r="H2" s="8"/>
    </row>
    <row r="3" spans="1:8" x14ac:dyDescent="0.2">
      <c r="A3" s="9"/>
      <c r="B3" s="10" t="s">
        <v>395</v>
      </c>
      <c r="D3" s="5"/>
      <c r="G3" s="11"/>
      <c r="H3" s="12"/>
    </row>
    <row r="4" spans="1:8" ht="15" customHeight="1" x14ac:dyDescent="0.2">
      <c r="A4" s="13" t="s">
        <v>128</v>
      </c>
      <c r="B4" s="14" t="s">
        <v>107</v>
      </c>
      <c r="C4" s="15" t="s">
        <v>108</v>
      </c>
      <c r="D4" s="16" t="s">
        <v>396</v>
      </c>
      <c r="E4" s="17" t="s">
        <v>109</v>
      </c>
      <c r="F4" s="17" t="s">
        <v>397</v>
      </c>
      <c r="G4" s="18" t="s">
        <v>105</v>
      </c>
      <c r="H4" s="16" t="s">
        <v>110</v>
      </c>
    </row>
    <row r="5" spans="1:8" ht="15" customHeight="1" thickBot="1" x14ac:dyDescent="0.25">
      <c r="A5" s="19"/>
      <c r="B5" s="20"/>
      <c r="C5" s="21"/>
      <c r="D5" s="22" t="s">
        <v>398</v>
      </c>
      <c r="E5" s="23"/>
      <c r="F5" s="24" t="s">
        <v>399</v>
      </c>
      <c r="G5" s="25"/>
      <c r="H5" s="26"/>
    </row>
    <row r="6" spans="1:8" ht="30" customHeight="1" thickTop="1" x14ac:dyDescent="0.2">
      <c r="A6" s="27"/>
      <c r="B6" s="275" t="s">
        <v>400</v>
      </c>
      <c r="C6" s="276"/>
      <c r="D6" s="276"/>
      <c r="E6" s="276"/>
      <c r="F6" s="277"/>
      <c r="G6" s="28"/>
      <c r="H6" s="29"/>
    </row>
    <row r="7" spans="1:8" s="33" customFormat="1" ht="45" customHeight="1" x14ac:dyDescent="0.2">
      <c r="A7" s="30"/>
      <c r="B7" s="31" t="s">
        <v>263</v>
      </c>
      <c r="C7" s="262" t="s">
        <v>401</v>
      </c>
      <c r="D7" s="268"/>
      <c r="E7" s="268"/>
      <c r="F7" s="269"/>
      <c r="G7" s="32"/>
      <c r="H7" s="32" t="s">
        <v>106</v>
      </c>
    </row>
    <row r="8" spans="1:8" ht="30" customHeight="1" x14ac:dyDescent="0.2">
      <c r="A8" s="27"/>
      <c r="B8" s="34"/>
      <c r="C8" s="35" t="s">
        <v>122</v>
      </c>
      <c r="D8" s="36"/>
      <c r="E8" s="37" t="s">
        <v>106</v>
      </c>
      <c r="F8" s="37" t="s">
        <v>106</v>
      </c>
      <c r="G8" s="38" t="s">
        <v>106</v>
      </c>
      <c r="H8" s="38"/>
    </row>
    <row r="9" spans="1:8" ht="30" customHeight="1" x14ac:dyDescent="0.2">
      <c r="A9" s="39" t="s">
        <v>226</v>
      </c>
      <c r="B9" s="40" t="s">
        <v>123</v>
      </c>
      <c r="C9" s="41" t="s">
        <v>52</v>
      </c>
      <c r="D9" s="42" t="s">
        <v>391</v>
      </c>
      <c r="E9" s="43" t="s">
        <v>112</v>
      </c>
      <c r="F9" s="44">
        <v>3170</v>
      </c>
      <c r="G9" s="45"/>
      <c r="H9" s="46">
        <f t="shared" ref="H9:H22" si="0">ROUND(G9*F9,2)</f>
        <v>0</v>
      </c>
    </row>
    <row r="10" spans="1:8" ht="30" customHeight="1" x14ac:dyDescent="0.2">
      <c r="A10" s="47" t="s">
        <v>148</v>
      </c>
      <c r="B10" s="40" t="s">
        <v>117</v>
      </c>
      <c r="C10" s="41" t="s">
        <v>44</v>
      </c>
      <c r="D10" s="42" t="s">
        <v>391</v>
      </c>
      <c r="E10" s="43" t="s">
        <v>111</v>
      </c>
      <c r="F10" s="44">
        <v>7030</v>
      </c>
      <c r="G10" s="45"/>
      <c r="H10" s="46">
        <f t="shared" si="0"/>
        <v>0</v>
      </c>
    </row>
    <row r="11" spans="1:8" ht="30" customHeight="1" x14ac:dyDescent="0.2">
      <c r="A11" s="47" t="s">
        <v>149</v>
      </c>
      <c r="B11" s="40" t="s">
        <v>49</v>
      </c>
      <c r="C11" s="41" t="s">
        <v>355</v>
      </c>
      <c r="D11" s="42" t="s">
        <v>391</v>
      </c>
      <c r="E11" s="43"/>
      <c r="F11" s="44"/>
      <c r="G11" s="48"/>
      <c r="H11" s="46">
        <f t="shared" si="0"/>
        <v>0</v>
      </c>
    </row>
    <row r="12" spans="1:8" ht="30" customHeight="1" x14ac:dyDescent="0.2">
      <c r="A12" s="47" t="s">
        <v>356</v>
      </c>
      <c r="B12" s="49" t="s">
        <v>184</v>
      </c>
      <c r="C12" s="41" t="s">
        <v>357</v>
      </c>
      <c r="D12" s="50" t="s">
        <v>106</v>
      </c>
      <c r="E12" s="43" t="s">
        <v>113</v>
      </c>
      <c r="F12" s="44">
        <v>2660</v>
      </c>
      <c r="G12" s="45"/>
      <c r="H12" s="46">
        <f t="shared" si="0"/>
        <v>0</v>
      </c>
    </row>
    <row r="13" spans="1:8" ht="30" customHeight="1" x14ac:dyDescent="0.2">
      <c r="A13" s="47" t="s">
        <v>358</v>
      </c>
      <c r="B13" s="49" t="s">
        <v>185</v>
      </c>
      <c r="C13" s="41" t="s">
        <v>359</v>
      </c>
      <c r="D13" s="50" t="s">
        <v>106</v>
      </c>
      <c r="E13" s="43" t="s">
        <v>113</v>
      </c>
      <c r="F13" s="44">
        <v>5300</v>
      </c>
      <c r="G13" s="45"/>
      <c r="H13" s="46">
        <f t="shared" si="0"/>
        <v>0</v>
      </c>
    </row>
    <row r="14" spans="1:8" ht="45" customHeight="1" x14ac:dyDescent="0.2">
      <c r="A14" s="47" t="s">
        <v>150</v>
      </c>
      <c r="B14" s="40" t="s">
        <v>50</v>
      </c>
      <c r="C14" s="41" t="s">
        <v>175</v>
      </c>
      <c r="D14" s="42" t="s">
        <v>391</v>
      </c>
      <c r="E14" s="43"/>
      <c r="F14" s="44"/>
      <c r="G14" s="48"/>
      <c r="H14" s="46">
        <f t="shared" si="0"/>
        <v>0</v>
      </c>
    </row>
    <row r="15" spans="1:8" ht="45" customHeight="1" x14ac:dyDescent="0.2">
      <c r="A15" s="47" t="s">
        <v>360</v>
      </c>
      <c r="B15" s="49" t="s">
        <v>184</v>
      </c>
      <c r="C15" s="41" t="s">
        <v>361</v>
      </c>
      <c r="D15" s="50" t="s">
        <v>106</v>
      </c>
      <c r="E15" s="43" t="s">
        <v>112</v>
      </c>
      <c r="F15" s="44">
        <v>890</v>
      </c>
      <c r="G15" s="45"/>
      <c r="H15" s="46">
        <f t="shared" si="0"/>
        <v>0</v>
      </c>
    </row>
    <row r="16" spans="1:8" ht="30" customHeight="1" x14ac:dyDescent="0.2">
      <c r="A16" s="39" t="s">
        <v>151</v>
      </c>
      <c r="B16" s="40" t="s">
        <v>63</v>
      </c>
      <c r="C16" s="41" t="s">
        <v>56</v>
      </c>
      <c r="D16" s="42" t="s">
        <v>391</v>
      </c>
      <c r="E16" s="43" t="s">
        <v>111</v>
      </c>
      <c r="F16" s="44">
        <v>30</v>
      </c>
      <c r="G16" s="45"/>
      <c r="H16" s="46">
        <f t="shared" si="0"/>
        <v>0</v>
      </c>
    </row>
    <row r="17" spans="1:8" ht="30" customHeight="1" x14ac:dyDescent="0.2">
      <c r="A17" s="47" t="s">
        <v>152</v>
      </c>
      <c r="B17" s="40" t="s">
        <v>402</v>
      </c>
      <c r="C17" s="41" t="s">
        <v>176</v>
      </c>
      <c r="D17" s="42" t="s">
        <v>391</v>
      </c>
      <c r="E17" s="43"/>
      <c r="F17" s="44"/>
      <c r="G17" s="48"/>
      <c r="H17" s="46">
        <f t="shared" si="0"/>
        <v>0</v>
      </c>
    </row>
    <row r="18" spans="1:8" ht="30" customHeight="1" x14ac:dyDescent="0.2">
      <c r="A18" s="39" t="s">
        <v>153</v>
      </c>
      <c r="B18" s="49" t="s">
        <v>184</v>
      </c>
      <c r="C18" s="41" t="s">
        <v>323</v>
      </c>
      <c r="D18" s="50" t="s">
        <v>106</v>
      </c>
      <c r="E18" s="43" t="s">
        <v>114</v>
      </c>
      <c r="F18" s="44">
        <v>5</v>
      </c>
      <c r="G18" s="45"/>
      <c r="H18" s="46">
        <f t="shared" si="0"/>
        <v>0</v>
      </c>
    </row>
    <row r="19" spans="1:8" ht="30" customHeight="1" x14ac:dyDescent="0.2">
      <c r="A19" s="47" t="s">
        <v>154</v>
      </c>
      <c r="B19" s="40" t="s">
        <v>51</v>
      </c>
      <c r="C19" s="41" t="s">
        <v>362</v>
      </c>
      <c r="D19" s="42" t="s">
        <v>363</v>
      </c>
      <c r="E19" s="43"/>
      <c r="F19" s="44"/>
      <c r="G19" s="48"/>
      <c r="H19" s="46">
        <f t="shared" si="0"/>
        <v>0</v>
      </c>
    </row>
    <row r="20" spans="1:8" ht="30" customHeight="1" x14ac:dyDescent="0.2">
      <c r="A20" s="47" t="s">
        <v>364</v>
      </c>
      <c r="B20" s="49" t="s">
        <v>184</v>
      </c>
      <c r="C20" s="41" t="s">
        <v>365</v>
      </c>
      <c r="D20" s="50" t="s">
        <v>106</v>
      </c>
      <c r="E20" s="43" t="s">
        <v>111</v>
      </c>
      <c r="F20" s="44">
        <v>7030</v>
      </c>
      <c r="G20" s="45"/>
      <c r="H20" s="46">
        <f t="shared" si="0"/>
        <v>0</v>
      </c>
    </row>
    <row r="21" spans="1:8" ht="30" customHeight="1" x14ac:dyDescent="0.2">
      <c r="A21" s="47" t="s">
        <v>366</v>
      </c>
      <c r="B21" s="40" t="s">
        <v>403</v>
      </c>
      <c r="C21" s="41" t="s">
        <v>288</v>
      </c>
      <c r="D21" s="50" t="s">
        <v>367</v>
      </c>
      <c r="E21" s="43"/>
      <c r="F21" s="44"/>
      <c r="G21" s="48"/>
      <c r="H21" s="46">
        <f t="shared" si="0"/>
        <v>0</v>
      </c>
    </row>
    <row r="22" spans="1:8" ht="30" customHeight="1" x14ac:dyDescent="0.2">
      <c r="A22" s="47" t="s">
        <v>368</v>
      </c>
      <c r="B22" s="49" t="s">
        <v>184</v>
      </c>
      <c r="C22" s="41" t="s">
        <v>369</v>
      </c>
      <c r="D22" s="50" t="s">
        <v>106</v>
      </c>
      <c r="E22" s="43" t="s">
        <v>111</v>
      </c>
      <c r="F22" s="44">
        <v>7030</v>
      </c>
      <c r="G22" s="45"/>
      <c r="H22" s="46">
        <f t="shared" si="0"/>
        <v>0</v>
      </c>
    </row>
    <row r="23" spans="1:8" ht="30" customHeight="1" x14ac:dyDescent="0.2">
      <c r="A23" s="51"/>
      <c r="B23" s="40" t="s">
        <v>53</v>
      </c>
      <c r="C23" s="41" t="s">
        <v>404</v>
      </c>
      <c r="D23" s="52" t="s">
        <v>405</v>
      </c>
      <c r="E23" s="43" t="s">
        <v>112</v>
      </c>
      <c r="F23" s="53">
        <v>765</v>
      </c>
      <c r="G23" s="45"/>
      <c r="H23" s="46">
        <f>ROUND(G23*F23,2)</f>
        <v>0</v>
      </c>
    </row>
    <row r="24" spans="1:8" ht="30" customHeight="1" x14ac:dyDescent="0.2">
      <c r="A24" s="27"/>
      <c r="B24" s="34"/>
      <c r="C24" s="54" t="s">
        <v>406</v>
      </c>
      <c r="D24" s="36"/>
      <c r="E24" s="55"/>
      <c r="F24" s="44"/>
      <c r="G24" s="48"/>
      <c r="H24" s="46">
        <f t="shared" ref="H24:H25" si="1">ROUND(G24*F24,2)</f>
        <v>0</v>
      </c>
    </row>
    <row r="25" spans="1:8" ht="30" customHeight="1" x14ac:dyDescent="0.2">
      <c r="A25" s="56" t="s">
        <v>196</v>
      </c>
      <c r="B25" s="40" t="s">
        <v>407</v>
      </c>
      <c r="C25" s="41" t="s">
        <v>172</v>
      </c>
      <c r="D25" s="42" t="s">
        <v>391</v>
      </c>
      <c r="E25" s="43"/>
      <c r="F25" s="44"/>
      <c r="G25" s="48"/>
      <c r="H25" s="46">
        <f t="shared" si="1"/>
        <v>0</v>
      </c>
    </row>
    <row r="26" spans="1:8" ht="30" customHeight="1" x14ac:dyDescent="0.2">
      <c r="A26" s="56" t="s">
        <v>227</v>
      </c>
      <c r="B26" s="49" t="s">
        <v>184</v>
      </c>
      <c r="C26" s="41" t="s">
        <v>173</v>
      </c>
      <c r="D26" s="50" t="s">
        <v>106</v>
      </c>
      <c r="E26" s="43" t="s">
        <v>111</v>
      </c>
      <c r="F26" s="44">
        <v>7000</v>
      </c>
      <c r="G26" s="45"/>
      <c r="H26" s="46">
        <f>ROUND(G26*F26,2)</f>
        <v>0</v>
      </c>
    </row>
    <row r="27" spans="1:8" ht="30" customHeight="1" x14ac:dyDescent="0.2">
      <c r="A27" s="56" t="s">
        <v>155</v>
      </c>
      <c r="B27" s="49" t="s">
        <v>185</v>
      </c>
      <c r="C27" s="41" t="s">
        <v>174</v>
      </c>
      <c r="D27" s="50" t="s">
        <v>106</v>
      </c>
      <c r="E27" s="43" t="s">
        <v>111</v>
      </c>
      <c r="F27" s="44">
        <v>320</v>
      </c>
      <c r="G27" s="45"/>
      <c r="H27" s="46">
        <f>ROUND(G27*F27,2)</f>
        <v>0</v>
      </c>
    </row>
    <row r="28" spans="1:8" ht="30" customHeight="1" x14ac:dyDescent="0.2">
      <c r="A28" s="56" t="s">
        <v>162</v>
      </c>
      <c r="B28" s="40" t="s">
        <v>54</v>
      </c>
      <c r="C28" s="41" t="s">
        <v>94</v>
      </c>
      <c r="D28" s="50" t="s">
        <v>408</v>
      </c>
      <c r="E28" s="43"/>
      <c r="F28" s="44"/>
      <c r="G28" s="48"/>
      <c r="H28" s="46">
        <f t="shared" ref="H28" si="2">ROUND(G28*F28,2)</f>
        <v>0</v>
      </c>
    </row>
    <row r="29" spans="1:8" ht="30" customHeight="1" x14ac:dyDescent="0.2">
      <c r="A29" s="56" t="s">
        <v>163</v>
      </c>
      <c r="B29" s="49" t="s">
        <v>184</v>
      </c>
      <c r="C29" s="41" t="s">
        <v>120</v>
      </c>
      <c r="D29" s="50" t="s">
        <v>106</v>
      </c>
      <c r="E29" s="43" t="s">
        <v>114</v>
      </c>
      <c r="F29" s="44">
        <v>85</v>
      </c>
      <c r="G29" s="45"/>
      <c r="H29" s="46">
        <f>ROUND(G29*F29,2)</f>
        <v>0</v>
      </c>
    </row>
    <row r="30" spans="1:8" ht="30" customHeight="1" x14ac:dyDescent="0.2">
      <c r="A30" s="56" t="s">
        <v>164</v>
      </c>
      <c r="B30" s="40" t="s">
        <v>55</v>
      </c>
      <c r="C30" s="41" t="s">
        <v>95</v>
      </c>
      <c r="D30" s="50" t="s">
        <v>408</v>
      </c>
      <c r="E30" s="43"/>
      <c r="F30" s="44"/>
      <c r="G30" s="48"/>
      <c r="H30" s="46">
        <f t="shared" ref="H30" si="3">ROUND(G30*F30,2)</f>
        <v>0</v>
      </c>
    </row>
    <row r="31" spans="1:8" s="64" customFormat="1" ht="30" customHeight="1" x14ac:dyDescent="0.2">
      <c r="A31" s="57" t="s">
        <v>165</v>
      </c>
      <c r="B31" s="58" t="s">
        <v>184</v>
      </c>
      <c r="C31" s="59" t="s">
        <v>119</v>
      </c>
      <c r="D31" s="60" t="s">
        <v>106</v>
      </c>
      <c r="E31" s="61" t="s">
        <v>114</v>
      </c>
      <c r="F31" s="62">
        <v>160</v>
      </c>
      <c r="G31" s="239"/>
      <c r="H31" s="63">
        <f>ROUND(G31*F31,2)</f>
        <v>0</v>
      </c>
    </row>
    <row r="32" spans="1:8" ht="30" customHeight="1" x14ac:dyDescent="0.2">
      <c r="A32" s="56" t="s">
        <v>307</v>
      </c>
      <c r="B32" s="40" t="s">
        <v>57</v>
      </c>
      <c r="C32" s="41" t="s">
        <v>177</v>
      </c>
      <c r="D32" s="50" t="s">
        <v>3</v>
      </c>
      <c r="E32" s="43"/>
      <c r="F32" s="36"/>
      <c r="G32" s="27"/>
      <c r="H32" s="38"/>
    </row>
    <row r="33" spans="1:8" ht="30" customHeight="1" x14ac:dyDescent="0.2">
      <c r="A33" s="56" t="s">
        <v>308</v>
      </c>
      <c r="B33" s="49" t="s">
        <v>184</v>
      </c>
      <c r="C33" s="41" t="s">
        <v>409</v>
      </c>
      <c r="D33" s="50" t="s">
        <v>106</v>
      </c>
      <c r="E33" s="43" t="s">
        <v>111</v>
      </c>
      <c r="F33" s="44">
        <v>2360</v>
      </c>
      <c r="G33" s="45"/>
      <c r="H33" s="46">
        <f t="shared" ref="H33:H45" si="4">ROUND(G33*F33,2)</f>
        <v>0</v>
      </c>
    </row>
    <row r="34" spans="1:8" ht="30" customHeight="1" x14ac:dyDescent="0.2">
      <c r="A34" s="65" t="s">
        <v>309</v>
      </c>
      <c r="B34" s="49" t="s">
        <v>185</v>
      </c>
      <c r="C34" s="41" t="s">
        <v>178</v>
      </c>
      <c r="D34" s="50" t="s">
        <v>106</v>
      </c>
      <c r="E34" s="43" t="s">
        <v>111</v>
      </c>
      <c r="F34" s="44">
        <v>10</v>
      </c>
      <c r="G34" s="45"/>
      <c r="H34" s="46">
        <f t="shared" si="4"/>
        <v>0</v>
      </c>
    </row>
    <row r="35" spans="1:8" ht="30" customHeight="1" x14ac:dyDescent="0.2">
      <c r="A35" s="56" t="s">
        <v>310</v>
      </c>
      <c r="B35" s="40" t="s">
        <v>58</v>
      </c>
      <c r="C35" s="41" t="s">
        <v>179</v>
      </c>
      <c r="D35" s="50" t="s">
        <v>410</v>
      </c>
      <c r="E35" s="43"/>
      <c r="F35" s="44"/>
      <c r="G35" s="48"/>
      <c r="H35" s="46">
        <f t="shared" si="4"/>
        <v>0</v>
      </c>
    </row>
    <row r="36" spans="1:8" ht="30" customHeight="1" x14ac:dyDescent="0.2">
      <c r="A36" s="56" t="s">
        <v>311</v>
      </c>
      <c r="B36" s="49" t="s">
        <v>184</v>
      </c>
      <c r="C36" s="41" t="s">
        <v>714</v>
      </c>
      <c r="D36" s="50" t="s">
        <v>261</v>
      </c>
      <c r="E36" s="43" t="s">
        <v>111</v>
      </c>
      <c r="F36" s="44">
        <v>10</v>
      </c>
      <c r="G36" s="45"/>
      <c r="H36" s="46">
        <f t="shared" si="4"/>
        <v>0</v>
      </c>
    </row>
    <row r="37" spans="1:8" ht="45" customHeight="1" x14ac:dyDescent="0.2">
      <c r="A37" s="66" t="s">
        <v>387</v>
      </c>
      <c r="B37" s="67" t="s">
        <v>59</v>
      </c>
      <c r="C37" s="68" t="s">
        <v>715</v>
      </c>
      <c r="D37" s="50" t="s">
        <v>411</v>
      </c>
      <c r="E37" s="69" t="s">
        <v>111</v>
      </c>
      <c r="F37" s="70">
        <v>2900</v>
      </c>
      <c r="G37" s="240"/>
      <c r="H37" s="71">
        <f t="shared" si="4"/>
        <v>0</v>
      </c>
    </row>
    <row r="38" spans="1:8" ht="30" customHeight="1" x14ac:dyDescent="0.2">
      <c r="A38" s="66" t="s">
        <v>388</v>
      </c>
      <c r="B38" s="67" t="s">
        <v>60</v>
      </c>
      <c r="C38" s="68" t="s">
        <v>389</v>
      </c>
      <c r="D38" s="72"/>
      <c r="E38" s="69"/>
      <c r="F38" s="44"/>
      <c r="G38" s="48"/>
      <c r="H38" s="46">
        <f t="shared" si="4"/>
        <v>0</v>
      </c>
    </row>
    <row r="39" spans="1:8" ht="45" customHeight="1" x14ac:dyDescent="0.2">
      <c r="A39" s="66"/>
      <c r="B39" s="49" t="s">
        <v>184</v>
      </c>
      <c r="C39" s="68" t="s">
        <v>412</v>
      </c>
      <c r="D39" s="50" t="s">
        <v>2</v>
      </c>
      <c r="E39" s="69" t="s">
        <v>111</v>
      </c>
      <c r="F39" s="70">
        <v>325</v>
      </c>
      <c r="G39" s="240"/>
      <c r="H39" s="71">
        <f t="shared" si="4"/>
        <v>0</v>
      </c>
    </row>
    <row r="40" spans="1:8" ht="30" customHeight="1" x14ac:dyDescent="0.2">
      <c r="A40" s="56" t="s">
        <v>312</v>
      </c>
      <c r="B40" s="40" t="s">
        <v>61</v>
      </c>
      <c r="C40" s="41" t="s">
        <v>180</v>
      </c>
      <c r="D40" s="50" t="s">
        <v>410</v>
      </c>
      <c r="E40" s="43"/>
      <c r="F40" s="44"/>
      <c r="G40" s="48"/>
      <c r="H40" s="46">
        <f t="shared" si="4"/>
        <v>0</v>
      </c>
    </row>
    <row r="41" spans="1:8" ht="30" customHeight="1" x14ac:dyDescent="0.2">
      <c r="A41" s="56" t="s">
        <v>313</v>
      </c>
      <c r="B41" s="49" t="s">
        <v>184</v>
      </c>
      <c r="C41" s="41" t="s">
        <v>716</v>
      </c>
      <c r="D41" s="50" t="s">
        <v>206</v>
      </c>
      <c r="E41" s="43"/>
      <c r="F41" s="44"/>
      <c r="G41" s="48"/>
      <c r="H41" s="46">
        <f t="shared" si="4"/>
        <v>0</v>
      </c>
    </row>
    <row r="42" spans="1:8" ht="30" customHeight="1" x14ac:dyDescent="0.2">
      <c r="A42" s="56" t="s">
        <v>314</v>
      </c>
      <c r="B42" s="73" t="s">
        <v>276</v>
      </c>
      <c r="C42" s="41" t="s">
        <v>277</v>
      </c>
      <c r="D42" s="50"/>
      <c r="E42" s="43" t="s">
        <v>111</v>
      </c>
      <c r="F42" s="44">
        <v>10</v>
      </c>
      <c r="G42" s="45"/>
      <c r="H42" s="46">
        <f t="shared" si="4"/>
        <v>0</v>
      </c>
    </row>
    <row r="43" spans="1:8" ht="30" customHeight="1" x14ac:dyDescent="0.2">
      <c r="A43" s="56" t="s">
        <v>315</v>
      </c>
      <c r="B43" s="73" t="s">
        <v>278</v>
      </c>
      <c r="C43" s="41" t="s">
        <v>279</v>
      </c>
      <c r="D43" s="50"/>
      <c r="E43" s="43" t="s">
        <v>111</v>
      </c>
      <c r="F43" s="44">
        <v>15</v>
      </c>
      <c r="G43" s="45"/>
      <c r="H43" s="46">
        <f t="shared" si="4"/>
        <v>0</v>
      </c>
    </row>
    <row r="44" spans="1:8" ht="30" customHeight="1" x14ac:dyDescent="0.2">
      <c r="A44" s="56" t="s">
        <v>320</v>
      </c>
      <c r="B44" s="40" t="s">
        <v>166</v>
      </c>
      <c r="C44" s="41" t="s">
        <v>90</v>
      </c>
      <c r="D44" s="50" t="s">
        <v>413</v>
      </c>
      <c r="E44" s="43"/>
      <c r="F44" s="44"/>
      <c r="G44" s="48"/>
      <c r="H44" s="46">
        <f t="shared" si="4"/>
        <v>0</v>
      </c>
    </row>
    <row r="45" spans="1:8" ht="45" customHeight="1" x14ac:dyDescent="0.2">
      <c r="A45" s="56" t="s">
        <v>373</v>
      </c>
      <c r="B45" s="49" t="s">
        <v>184</v>
      </c>
      <c r="C45" s="41" t="s">
        <v>717</v>
      </c>
      <c r="D45" s="50" t="s">
        <v>280</v>
      </c>
      <c r="E45" s="43"/>
      <c r="F45" s="44"/>
      <c r="G45" s="48"/>
      <c r="H45" s="46">
        <f t="shared" si="4"/>
        <v>0</v>
      </c>
    </row>
    <row r="46" spans="1:8" ht="30" customHeight="1" x14ac:dyDescent="0.2">
      <c r="A46" s="66" t="s">
        <v>718</v>
      </c>
      <c r="B46" s="74" t="s">
        <v>276</v>
      </c>
      <c r="C46" s="75" t="s">
        <v>281</v>
      </c>
      <c r="D46" s="42"/>
      <c r="E46" s="76" t="s">
        <v>115</v>
      </c>
      <c r="F46" s="77">
        <v>10</v>
      </c>
      <c r="G46" s="45"/>
      <c r="H46" s="48">
        <f>ROUND(G46*F46,2)</f>
        <v>0</v>
      </c>
    </row>
    <row r="47" spans="1:8" ht="30" customHeight="1" x14ac:dyDescent="0.2">
      <c r="A47" s="66" t="s">
        <v>719</v>
      </c>
      <c r="B47" s="74" t="s">
        <v>278</v>
      </c>
      <c r="C47" s="75" t="s">
        <v>282</v>
      </c>
      <c r="D47" s="42"/>
      <c r="E47" s="76" t="s">
        <v>115</v>
      </c>
      <c r="F47" s="77">
        <v>30</v>
      </c>
      <c r="G47" s="45"/>
      <c r="H47" s="48">
        <f>ROUND(G47*F47,2)</f>
        <v>0</v>
      </c>
    </row>
    <row r="48" spans="1:8" ht="45" customHeight="1" x14ac:dyDescent="0.2">
      <c r="A48" s="56" t="s">
        <v>236</v>
      </c>
      <c r="B48" s="40" t="s">
        <v>167</v>
      </c>
      <c r="C48" s="41" t="s">
        <v>98</v>
      </c>
      <c r="D48" s="50" t="s">
        <v>291</v>
      </c>
      <c r="E48" s="43" t="s">
        <v>111</v>
      </c>
      <c r="F48" s="44">
        <v>210</v>
      </c>
      <c r="G48" s="45"/>
      <c r="H48" s="46">
        <f t="shared" ref="H48:H51" si="5">ROUND(G48*F48,2)</f>
        <v>0</v>
      </c>
    </row>
    <row r="49" spans="1:8" ht="30" customHeight="1" x14ac:dyDescent="0.2">
      <c r="A49" s="56" t="s">
        <v>237</v>
      </c>
      <c r="B49" s="40" t="s">
        <v>294</v>
      </c>
      <c r="C49" s="41" t="s">
        <v>48</v>
      </c>
      <c r="D49" s="50" t="s">
        <v>333</v>
      </c>
      <c r="E49" s="43"/>
      <c r="F49" s="44"/>
      <c r="G49" s="48"/>
      <c r="H49" s="46">
        <f t="shared" si="5"/>
        <v>0</v>
      </c>
    </row>
    <row r="50" spans="1:8" ht="30" customHeight="1" x14ac:dyDescent="0.2">
      <c r="A50" s="56" t="s">
        <v>238</v>
      </c>
      <c r="B50" s="49" t="s">
        <v>184</v>
      </c>
      <c r="C50" s="41" t="s">
        <v>345</v>
      </c>
      <c r="D50" s="50" t="s">
        <v>106</v>
      </c>
      <c r="E50" s="43" t="s">
        <v>111</v>
      </c>
      <c r="F50" s="44">
        <v>100</v>
      </c>
      <c r="G50" s="45"/>
      <c r="H50" s="46">
        <f t="shared" si="5"/>
        <v>0</v>
      </c>
    </row>
    <row r="51" spans="1:8" ht="30" customHeight="1" x14ac:dyDescent="0.2">
      <c r="A51" s="56" t="s">
        <v>239</v>
      </c>
      <c r="B51" s="49" t="s">
        <v>185</v>
      </c>
      <c r="C51" s="41" t="s">
        <v>45</v>
      </c>
      <c r="D51" s="50" t="s">
        <v>106</v>
      </c>
      <c r="E51" s="43" t="s">
        <v>111</v>
      </c>
      <c r="F51" s="44">
        <v>50</v>
      </c>
      <c r="G51" s="45"/>
      <c r="H51" s="46">
        <f t="shared" si="5"/>
        <v>0</v>
      </c>
    </row>
    <row r="52" spans="1:8" ht="30" customHeight="1" x14ac:dyDescent="0.2">
      <c r="A52" s="56" t="s">
        <v>321</v>
      </c>
      <c r="B52" s="40" t="s">
        <v>414</v>
      </c>
      <c r="C52" s="41" t="s">
        <v>329</v>
      </c>
      <c r="D52" s="50" t="s">
        <v>334</v>
      </c>
      <c r="E52" s="43" t="s">
        <v>114</v>
      </c>
      <c r="F52" s="78">
        <v>24</v>
      </c>
      <c r="G52" s="45"/>
      <c r="H52" s="46">
        <f>ROUND(G52*F52,2)</f>
        <v>0</v>
      </c>
    </row>
    <row r="53" spans="1:8" ht="30" customHeight="1" x14ac:dyDescent="0.25">
      <c r="A53" s="79"/>
      <c r="B53" s="80"/>
      <c r="C53" s="81" t="s">
        <v>284</v>
      </c>
      <c r="D53" s="82"/>
      <c r="E53" s="82"/>
      <c r="F53" s="44"/>
      <c r="G53" s="48"/>
      <c r="H53" s="46">
        <f t="shared" ref="H53:H56" si="6">ROUND(G53*F53,2)</f>
        <v>0</v>
      </c>
    </row>
    <row r="54" spans="1:8" ht="45" customHeight="1" x14ac:dyDescent="0.2">
      <c r="A54" s="39" t="s">
        <v>130</v>
      </c>
      <c r="B54" s="40" t="s">
        <v>243</v>
      </c>
      <c r="C54" s="41" t="s">
        <v>235</v>
      </c>
      <c r="D54" s="50" t="s">
        <v>415</v>
      </c>
      <c r="E54" s="43"/>
      <c r="F54" s="44"/>
      <c r="G54" s="48"/>
      <c r="H54" s="46">
        <f t="shared" si="6"/>
        <v>0</v>
      </c>
    </row>
    <row r="55" spans="1:8" ht="45" customHeight="1" x14ac:dyDescent="0.2">
      <c r="A55" s="39" t="s">
        <v>131</v>
      </c>
      <c r="B55" s="49" t="s">
        <v>184</v>
      </c>
      <c r="C55" s="41" t="s">
        <v>416</v>
      </c>
      <c r="D55" s="50" t="s">
        <v>106</v>
      </c>
      <c r="E55" s="43" t="s">
        <v>111</v>
      </c>
      <c r="F55" s="78">
        <v>4135</v>
      </c>
      <c r="G55" s="45"/>
      <c r="H55" s="46">
        <f t="shared" si="6"/>
        <v>0</v>
      </c>
    </row>
    <row r="56" spans="1:8" s="64" customFormat="1" ht="45" customHeight="1" x14ac:dyDescent="0.2">
      <c r="A56" s="83" t="s">
        <v>132</v>
      </c>
      <c r="B56" s="58" t="s">
        <v>185</v>
      </c>
      <c r="C56" s="59" t="s">
        <v>417</v>
      </c>
      <c r="D56" s="60" t="s">
        <v>106</v>
      </c>
      <c r="E56" s="61" t="s">
        <v>111</v>
      </c>
      <c r="F56" s="84">
        <v>210</v>
      </c>
      <c r="G56" s="239"/>
      <c r="H56" s="63">
        <f t="shared" si="6"/>
        <v>0</v>
      </c>
    </row>
    <row r="57" spans="1:8" ht="30" customHeight="1" x14ac:dyDescent="0.2">
      <c r="A57" s="39" t="s">
        <v>203</v>
      </c>
      <c r="B57" s="40" t="s">
        <v>244</v>
      </c>
      <c r="C57" s="41" t="s">
        <v>69</v>
      </c>
      <c r="D57" s="50" t="s">
        <v>415</v>
      </c>
      <c r="E57" s="43"/>
      <c r="F57" s="36"/>
      <c r="G57" s="27"/>
      <c r="H57" s="38"/>
    </row>
    <row r="58" spans="1:8" ht="50.1" customHeight="1" x14ac:dyDescent="0.2">
      <c r="A58" s="39" t="s">
        <v>375</v>
      </c>
      <c r="B58" s="49" t="s">
        <v>184</v>
      </c>
      <c r="C58" s="41" t="s">
        <v>418</v>
      </c>
      <c r="D58" s="50"/>
      <c r="E58" s="43" t="s">
        <v>111</v>
      </c>
      <c r="F58" s="78">
        <v>890</v>
      </c>
      <c r="G58" s="45"/>
      <c r="H58" s="46">
        <f t="shared" ref="H58:H62" si="7">ROUND(G58*F58,2)</f>
        <v>0</v>
      </c>
    </row>
    <row r="59" spans="1:8" ht="50.1" customHeight="1" x14ac:dyDescent="0.2">
      <c r="A59" s="39" t="s">
        <v>376</v>
      </c>
      <c r="B59" s="49" t="s">
        <v>185</v>
      </c>
      <c r="C59" s="41" t="s">
        <v>419</v>
      </c>
      <c r="D59" s="50"/>
      <c r="E59" s="43" t="s">
        <v>111</v>
      </c>
      <c r="F59" s="78">
        <v>890</v>
      </c>
      <c r="G59" s="45"/>
      <c r="H59" s="46">
        <f t="shared" si="7"/>
        <v>0</v>
      </c>
    </row>
    <row r="60" spans="1:8" ht="50.1" customHeight="1" x14ac:dyDescent="0.2">
      <c r="A60" s="39" t="s">
        <v>377</v>
      </c>
      <c r="B60" s="49" t="s">
        <v>186</v>
      </c>
      <c r="C60" s="41" t="s">
        <v>420</v>
      </c>
      <c r="D60" s="50"/>
      <c r="E60" s="43" t="s">
        <v>111</v>
      </c>
      <c r="F60" s="78">
        <v>105</v>
      </c>
      <c r="G60" s="45"/>
      <c r="H60" s="46">
        <f t="shared" si="7"/>
        <v>0</v>
      </c>
    </row>
    <row r="61" spans="1:8" ht="50.1" customHeight="1" x14ac:dyDescent="0.2">
      <c r="A61" s="39" t="s">
        <v>378</v>
      </c>
      <c r="B61" s="49" t="s">
        <v>187</v>
      </c>
      <c r="C61" s="41" t="s">
        <v>421</v>
      </c>
      <c r="D61" s="50"/>
      <c r="E61" s="43" t="s">
        <v>111</v>
      </c>
      <c r="F61" s="78">
        <v>105</v>
      </c>
      <c r="G61" s="45"/>
      <c r="H61" s="46">
        <f t="shared" si="7"/>
        <v>0</v>
      </c>
    </row>
    <row r="62" spans="1:8" ht="45" customHeight="1" x14ac:dyDescent="0.2">
      <c r="A62" s="39" t="s">
        <v>204</v>
      </c>
      <c r="B62" s="40" t="s">
        <v>245</v>
      </c>
      <c r="C62" s="41" t="s">
        <v>191</v>
      </c>
      <c r="D62" s="50" t="s">
        <v>415</v>
      </c>
      <c r="E62" s="43"/>
      <c r="F62" s="44"/>
      <c r="G62" s="48"/>
      <c r="H62" s="46">
        <f t="shared" si="7"/>
        <v>0</v>
      </c>
    </row>
    <row r="63" spans="1:8" ht="45" customHeight="1" x14ac:dyDescent="0.2">
      <c r="A63" s="39" t="s">
        <v>379</v>
      </c>
      <c r="B63" s="49" t="s">
        <v>184</v>
      </c>
      <c r="C63" s="41" t="s">
        <v>720</v>
      </c>
      <c r="D63" s="50" t="s">
        <v>253</v>
      </c>
      <c r="E63" s="43" t="s">
        <v>115</v>
      </c>
      <c r="F63" s="44">
        <v>640</v>
      </c>
      <c r="G63" s="45"/>
      <c r="H63" s="46">
        <f>ROUND(G63*F63,2)</f>
        <v>0</v>
      </c>
    </row>
    <row r="64" spans="1:8" ht="45" customHeight="1" x14ac:dyDescent="0.2">
      <c r="A64" s="39" t="s">
        <v>380</v>
      </c>
      <c r="B64" s="49" t="s">
        <v>185</v>
      </c>
      <c r="C64" s="41" t="s">
        <v>721</v>
      </c>
      <c r="D64" s="50" t="s">
        <v>208</v>
      </c>
      <c r="E64" s="43" t="s">
        <v>115</v>
      </c>
      <c r="F64" s="44">
        <v>125</v>
      </c>
      <c r="G64" s="45"/>
      <c r="H64" s="46">
        <f>ROUND(G64*F64,2)</f>
        <v>0</v>
      </c>
    </row>
    <row r="65" spans="1:8" ht="45" customHeight="1" x14ac:dyDescent="0.2">
      <c r="A65" s="39" t="s">
        <v>205</v>
      </c>
      <c r="B65" s="49" t="s">
        <v>186</v>
      </c>
      <c r="C65" s="41" t="s">
        <v>722</v>
      </c>
      <c r="D65" s="50" t="s">
        <v>285</v>
      </c>
      <c r="E65" s="43" t="s">
        <v>115</v>
      </c>
      <c r="F65" s="44">
        <v>180</v>
      </c>
      <c r="G65" s="45"/>
      <c r="H65" s="46">
        <f t="shared" ref="H65:H69" si="8">ROUND(G65*F65,2)</f>
        <v>0</v>
      </c>
    </row>
    <row r="66" spans="1:8" ht="45" customHeight="1" x14ac:dyDescent="0.2">
      <c r="A66" s="39" t="s">
        <v>10</v>
      </c>
      <c r="B66" s="49" t="s">
        <v>187</v>
      </c>
      <c r="C66" s="41" t="s">
        <v>723</v>
      </c>
      <c r="D66" s="50" t="s">
        <v>183</v>
      </c>
      <c r="E66" s="43" t="s">
        <v>115</v>
      </c>
      <c r="F66" s="44">
        <v>15</v>
      </c>
      <c r="G66" s="45"/>
      <c r="H66" s="46">
        <f t="shared" si="8"/>
        <v>0</v>
      </c>
    </row>
    <row r="67" spans="1:8" ht="30" customHeight="1" x14ac:dyDescent="0.2">
      <c r="A67" s="39" t="s">
        <v>11</v>
      </c>
      <c r="B67" s="40" t="s">
        <v>246</v>
      </c>
      <c r="C67" s="41" t="s">
        <v>72</v>
      </c>
      <c r="D67" s="50" t="s">
        <v>415</v>
      </c>
      <c r="E67" s="43" t="s">
        <v>115</v>
      </c>
      <c r="F67" s="78">
        <v>1350</v>
      </c>
      <c r="G67" s="45"/>
      <c r="H67" s="46">
        <f t="shared" si="8"/>
        <v>0</v>
      </c>
    </row>
    <row r="68" spans="1:8" ht="45" customHeight="1" x14ac:dyDescent="0.2">
      <c r="A68" s="85" t="s">
        <v>12</v>
      </c>
      <c r="B68" s="40" t="s">
        <v>289</v>
      </c>
      <c r="C68" s="41" t="s">
        <v>209</v>
      </c>
      <c r="D68" s="50" t="s">
        <v>374</v>
      </c>
      <c r="E68" s="86"/>
      <c r="F68" s="44"/>
      <c r="G68" s="48"/>
      <c r="H68" s="46">
        <f t="shared" si="8"/>
        <v>0</v>
      </c>
    </row>
    <row r="69" spans="1:8" ht="30" customHeight="1" x14ac:dyDescent="0.2">
      <c r="A69" s="39" t="s">
        <v>212</v>
      </c>
      <c r="B69" s="49" t="s">
        <v>184</v>
      </c>
      <c r="C69" s="41" t="s">
        <v>190</v>
      </c>
      <c r="D69" s="50"/>
      <c r="E69" s="43"/>
      <c r="F69" s="44"/>
      <c r="G69" s="48"/>
      <c r="H69" s="46">
        <f t="shared" si="8"/>
        <v>0</v>
      </c>
    </row>
    <row r="70" spans="1:8" ht="30" customHeight="1" x14ac:dyDescent="0.2">
      <c r="A70" s="39" t="s">
        <v>213</v>
      </c>
      <c r="B70" s="73" t="s">
        <v>276</v>
      </c>
      <c r="C70" s="41" t="s">
        <v>283</v>
      </c>
      <c r="D70" s="50"/>
      <c r="E70" s="43" t="s">
        <v>113</v>
      </c>
      <c r="F70" s="44">
        <v>100</v>
      </c>
      <c r="G70" s="45"/>
      <c r="H70" s="46">
        <f>ROUND(G70*F70,2)</f>
        <v>0</v>
      </c>
    </row>
    <row r="71" spans="1:8" ht="30" customHeight="1" x14ac:dyDescent="0.2">
      <c r="A71" s="27"/>
      <c r="B71" s="87"/>
      <c r="C71" s="54" t="s">
        <v>124</v>
      </c>
      <c r="D71" s="36"/>
      <c r="E71" s="88"/>
      <c r="F71" s="44"/>
      <c r="G71" s="48"/>
      <c r="H71" s="46">
        <f t="shared" ref="H71" si="9">ROUND(G71*F71,2)</f>
        <v>0</v>
      </c>
    </row>
    <row r="72" spans="1:8" ht="30" customHeight="1" x14ac:dyDescent="0.2">
      <c r="A72" s="39" t="s">
        <v>250</v>
      </c>
      <c r="B72" s="40" t="s">
        <v>290</v>
      </c>
      <c r="C72" s="41" t="s">
        <v>47</v>
      </c>
      <c r="D72" s="50" t="s">
        <v>293</v>
      </c>
      <c r="E72" s="43" t="s">
        <v>115</v>
      </c>
      <c r="F72" s="78">
        <v>50</v>
      </c>
      <c r="G72" s="45"/>
      <c r="H72" s="46">
        <f>ROUND(G72*F72,2)</f>
        <v>0</v>
      </c>
    </row>
    <row r="73" spans="1:8" ht="45" customHeight="1" x14ac:dyDescent="0.2">
      <c r="A73" s="27"/>
      <c r="B73" s="87"/>
      <c r="C73" s="54" t="s">
        <v>125</v>
      </c>
      <c r="D73" s="36"/>
      <c r="E73" s="88"/>
      <c r="F73" s="44"/>
      <c r="G73" s="48"/>
      <c r="H73" s="46">
        <f t="shared" ref="H73:H74" si="10">ROUND(G73*F73,2)</f>
        <v>0</v>
      </c>
    </row>
    <row r="74" spans="1:8" ht="30" customHeight="1" x14ac:dyDescent="0.2">
      <c r="A74" s="39" t="s">
        <v>133</v>
      </c>
      <c r="B74" s="40" t="s">
        <v>422</v>
      </c>
      <c r="C74" s="41" t="s">
        <v>214</v>
      </c>
      <c r="D74" s="50" t="s">
        <v>5</v>
      </c>
      <c r="E74" s="43"/>
      <c r="F74" s="44"/>
      <c r="G74" s="48"/>
      <c r="H74" s="46">
        <f t="shared" si="10"/>
        <v>0</v>
      </c>
    </row>
    <row r="75" spans="1:8" ht="30" customHeight="1" x14ac:dyDescent="0.2">
      <c r="A75" s="39" t="s">
        <v>347</v>
      </c>
      <c r="B75" s="49" t="s">
        <v>184</v>
      </c>
      <c r="C75" s="41" t="s">
        <v>337</v>
      </c>
      <c r="D75" s="50"/>
      <c r="E75" s="43" t="s">
        <v>114</v>
      </c>
      <c r="F75" s="78">
        <v>9</v>
      </c>
      <c r="G75" s="45"/>
      <c r="H75" s="46">
        <f>ROUND(G75*F75,2)</f>
        <v>0</v>
      </c>
    </row>
    <row r="76" spans="1:8" ht="30" customHeight="1" x14ac:dyDescent="0.2">
      <c r="A76" s="39" t="s">
        <v>348</v>
      </c>
      <c r="B76" s="49" t="s">
        <v>185</v>
      </c>
      <c r="C76" s="41" t="s">
        <v>338</v>
      </c>
      <c r="D76" s="50"/>
      <c r="E76" s="43" t="s">
        <v>114</v>
      </c>
      <c r="F76" s="78">
        <v>4</v>
      </c>
      <c r="G76" s="45"/>
      <c r="H76" s="46">
        <f>ROUND(G76*F76,2)</f>
        <v>0</v>
      </c>
    </row>
    <row r="77" spans="1:8" ht="30" customHeight="1" x14ac:dyDescent="0.2">
      <c r="A77" s="39" t="s">
        <v>134</v>
      </c>
      <c r="B77" s="40" t="s">
        <v>335</v>
      </c>
      <c r="C77" s="41" t="s">
        <v>215</v>
      </c>
      <c r="D77" s="50" t="s">
        <v>5</v>
      </c>
      <c r="E77" s="43"/>
      <c r="F77" s="44"/>
      <c r="G77" s="48"/>
      <c r="H77" s="46">
        <f t="shared" ref="H77" si="11">ROUND(G77*F77,2)</f>
        <v>0</v>
      </c>
    </row>
    <row r="78" spans="1:8" s="64" customFormat="1" ht="30" customHeight="1" x14ac:dyDescent="0.2">
      <c r="A78" s="83" t="s">
        <v>135</v>
      </c>
      <c r="B78" s="58" t="s">
        <v>184</v>
      </c>
      <c r="C78" s="59" t="s">
        <v>216</v>
      </c>
      <c r="D78" s="60"/>
      <c r="E78" s="61" t="s">
        <v>114</v>
      </c>
      <c r="F78" s="84">
        <v>6</v>
      </c>
      <c r="G78" s="239"/>
      <c r="H78" s="63">
        <f>ROUND(G78*F78,2)</f>
        <v>0</v>
      </c>
    </row>
    <row r="79" spans="1:8" ht="30" customHeight="1" x14ac:dyDescent="0.2">
      <c r="A79" s="39" t="s">
        <v>136</v>
      </c>
      <c r="B79" s="40" t="s">
        <v>423</v>
      </c>
      <c r="C79" s="41" t="s">
        <v>217</v>
      </c>
      <c r="D79" s="50" t="s">
        <v>5</v>
      </c>
      <c r="E79" s="43"/>
      <c r="F79" s="36"/>
      <c r="G79" s="27"/>
      <c r="H79" s="38"/>
    </row>
    <row r="80" spans="1:8" ht="30" customHeight="1" x14ac:dyDescent="0.2">
      <c r="A80" s="85" t="s">
        <v>21</v>
      </c>
      <c r="B80" s="49" t="s">
        <v>184</v>
      </c>
      <c r="C80" s="41" t="s">
        <v>424</v>
      </c>
      <c r="D80" s="50"/>
      <c r="E80" s="43"/>
      <c r="F80" s="44"/>
      <c r="G80" s="48"/>
      <c r="H80" s="46">
        <f t="shared" ref="H80" si="12">ROUND(G80*F80,2)</f>
        <v>0</v>
      </c>
    </row>
    <row r="81" spans="1:8" ht="45" customHeight="1" x14ac:dyDescent="0.2">
      <c r="A81" s="39" t="s">
        <v>22</v>
      </c>
      <c r="B81" s="73" t="s">
        <v>276</v>
      </c>
      <c r="C81" s="41" t="s">
        <v>425</v>
      </c>
      <c r="D81" s="50"/>
      <c r="E81" s="43" t="s">
        <v>115</v>
      </c>
      <c r="F81" s="78">
        <v>75</v>
      </c>
      <c r="G81" s="45"/>
      <c r="H81" s="46">
        <f>ROUND(G81*F81,2)</f>
        <v>0</v>
      </c>
    </row>
    <row r="82" spans="1:8" ht="30" customHeight="1" x14ac:dyDescent="0.2">
      <c r="A82" s="39" t="s">
        <v>23</v>
      </c>
      <c r="B82" s="40" t="s">
        <v>426</v>
      </c>
      <c r="C82" s="41" t="s">
        <v>262</v>
      </c>
      <c r="D82" s="50" t="s">
        <v>5</v>
      </c>
      <c r="E82" s="43" t="s">
        <v>115</v>
      </c>
      <c r="F82" s="78">
        <v>12</v>
      </c>
      <c r="G82" s="45"/>
      <c r="H82" s="46">
        <f>ROUND(G82*F82,2)</f>
        <v>0</v>
      </c>
    </row>
    <row r="83" spans="1:8" ht="30" customHeight="1" x14ac:dyDescent="0.2">
      <c r="A83" s="89" t="s">
        <v>24</v>
      </c>
      <c r="B83" s="40" t="s">
        <v>427</v>
      </c>
      <c r="C83" s="41" t="s">
        <v>218</v>
      </c>
      <c r="D83" s="50" t="s">
        <v>5</v>
      </c>
      <c r="E83" s="43"/>
      <c r="F83" s="44"/>
      <c r="G83" s="48"/>
      <c r="H83" s="46">
        <f t="shared" ref="H83:H84" si="13">ROUND(G83*F83,2)</f>
        <v>0</v>
      </c>
    </row>
    <row r="84" spans="1:8" ht="30" customHeight="1" x14ac:dyDescent="0.2">
      <c r="A84" s="85" t="s">
        <v>25</v>
      </c>
      <c r="B84" s="49" t="s">
        <v>184</v>
      </c>
      <c r="C84" s="41" t="s">
        <v>328</v>
      </c>
      <c r="D84" s="50"/>
      <c r="E84" s="43"/>
      <c r="F84" s="44"/>
      <c r="G84" s="48"/>
      <c r="H84" s="46">
        <f t="shared" si="13"/>
        <v>0</v>
      </c>
    </row>
    <row r="85" spans="1:8" ht="30" customHeight="1" x14ac:dyDescent="0.2">
      <c r="A85" s="89" t="s">
        <v>26</v>
      </c>
      <c r="B85" s="73" t="s">
        <v>276</v>
      </c>
      <c r="C85" s="41" t="s">
        <v>286</v>
      </c>
      <c r="D85" s="50"/>
      <c r="E85" s="43" t="s">
        <v>116</v>
      </c>
      <c r="F85" s="90">
        <v>25</v>
      </c>
      <c r="G85" s="45"/>
      <c r="H85" s="46">
        <f>ROUND(G85*F85,2)</f>
        <v>0</v>
      </c>
    </row>
    <row r="86" spans="1:8" ht="30" customHeight="1" x14ac:dyDescent="0.2">
      <c r="A86" s="39" t="s">
        <v>27</v>
      </c>
      <c r="B86" s="40" t="s">
        <v>428</v>
      </c>
      <c r="C86" s="91" t="s">
        <v>349</v>
      </c>
      <c r="D86" s="92" t="s">
        <v>350</v>
      </c>
      <c r="E86" s="43"/>
      <c r="F86" s="44"/>
      <c r="G86" s="48"/>
      <c r="H86" s="46">
        <f t="shared" ref="H86:H92" si="14">ROUND(G86*F86,2)</f>
        <v>0</v>
      </c>
    </row>
    <row r="87" spans="1:8" ht="45" customHeight="1" x14ac:dyDescent="0.2">
      <c r="A87" s="39" t="s">
        <v>28</v>
      </c>
      <c r="B87" s="49" t="s">
        <v>184</v>
      </c>
      <c r="C87" s="93" t="s">
        <v>381</v>
      </c>
      <c r="D87" s="50"/>
      <c r="E87" s="43" t="s">
        <v>114</v>
      </c>
      <c r="F87" s="78">
        <v>15</v>
      </c>
      <c r="G87" s="45"/>
      <c r="H87" s="46">
        <f t="shared" si="14"/>
        <v>0</v>
      </c>
    </row>
    <row r="88" spans="1:8" ht="45" customHeight="1" x14ac:dyDescent="0.2">
      <c r="A88" s="39" t="s">
        <v>29</v>
      </c>
      <c r="B88" s="49" t="s">
        <v>185</v>
      </c>
      <c r="C88" s="93" t="s">
        <v>382</v>
      </c>
      <c r="D88" s="50"/>
      <c r="E88" s="43" t="s">
        <v>114</v>
      </c>
      <c r="F88" s="78">
        <v>15</v>
      </c>
      <c r="G88" s="45"/>
      <c r="H88" s="46">
        <f t="shared" si="14"/>
        <v>0</v>
      </c>
    </row>
    <row r="89" spans="1:8" ht="45" customHeight="1" x14ac:dyDescent="0.2">
      <c r="A89" s="39" t="s">
        <v>30</v>
      </c>
      <c r="B89" s="49" t="s">
        <v>186</v>
      </c>
      <c r="C89" s="93" t="s">
        <v>383</v>
      </c>
      <c r="D89" s="50"/>
      <c r="E89" s="43" t="s">
        <v>114</v>
      </c>
      <c r="F89" s="78">
        <v>1</v>
      </c>
      <c r="G89" s="45"/>
      <c r="H89" s="46">
        <f t="shared" si="14"/>
        <v>0</v>
      </c>
    </row>
    <row r="90" spans="1:8" ht="30" customHeight="1" x14ac:dyDescent="0.2">
      <c r="A90" s="39" t="s">
        <v>31</v>
      </c>
      <c r="B90" s="49" t="s">
        <v>187</v>
      </c>
      <c r="C90" s="93" t="s">
        <v>384</v>
      </c>
      <c r="D90" s="50"/>
      <c r="E90" s="43" t="s">
        <v>114</v>
      </c>
      <c r="F90" s="78">
        <v>5</v>
      </c>
      <c r="G90" s="45"/>
      <c r="H90" s="46">
        <f t="shared" si="14"/>
        <v>0</v>
      </c>
    </row>
    <row r="91" spans="1:8" ht="30" customHeight="1" x14ac:dyDescent="0.2">
      <c r="A91" s="39" t="s">
        <v>32</v>
      </c>
      <c r="B91" s="49" t="s">
        <v>188</v>
      </c>
      <c r="C91" s="93" t="s">
        <v>385</v>
      </c>
      <c r="D91" s="50"/>
      <c r="E91" s="43" t="s">
        <v>114</v>
      </c>
      <c r="F91" s="78">
        <v>5</v>
      </c>
      <c r="G91" s="45"/>
      <c r="H91" s="46">
        <f t="shared" si="14"/>
        <v>0</v>
      </c>
    </row>
    <row r="92" spans="1:8" ht="30" customHeight="1" x14ac:dyDescent="0.2">
      <c r="A92" s="39" t="s">
        <v>33</v>
      </c>
      <c r="B92" s="40" t="s">
        <v>429</v>
      </c>
      <c r="C92" s="94" t="s">
        <v>219</v>
      </c>
      <c r="D92" s="50" t="s">
        <v>5</v>
      </c>
      <c r="E92" s="43"/>
      <c r="F92" s="44"/>
      <c r="G92" s="48"/>
      <c r="H92" s="46">
        <f t="shared" si="14"/>
        <v>0</v>
      </c>
    </row>
    <row r="93" spans="1:8" ht="30" customHeight="1" x14ac:dyDescent="0.2">
      <c r="A93" s="39" t="s">
        <v>34</v>
      </c>
      <c r="B93" s="49" t="s">
        <v>184</v>
      </c>
      <c r="C93" s="94" t="s">
        <v>339</v>
      </c>
      <c r="D93" s="50"/>
      <c r="E93" s="43" t="s">
        <v>114</v>
      </c>
      <c r="F93" s="78">
        <v>2</v>
      </c>
      <c r="G93" s="45"/>
      <c r="H93" s="46">
        <f>ROUND(G93*F93,2)</f>
        <v>0</v>
      </c>
    </row>
    <row r="94" spans="1:8" ht="30" customHeight="1" x14ac:dyDescent="0.2">
      <c r="A94" s="39" t="s">
        <v>35</v>
      </c>
      <c r="B94" s="40" t="s">
        <v>430</v>
      </c>
      <c r="C94" s="94" t="s">
        <v>220</v>
      </c>
      <c r="D94" s="50" t="s">
        <v>5</v>
      </c>
      <c r="E94" s="43"/>
      <c r="F94" s="44"/>
      <c r="G94" s="48"/>
      <c r="H94" s="46">
        <f t="shared" ref="H94" si="15">ROUND(G94*F94,2)</f>
        <v>0</v>
      </c>
    </row>
    <row r="95" spans="1:8" ht="30" customHeight="1" x14ac:dyDescent="0.2">
      <c r="A95" s="39" t="s">
        <v>36</v>
      </c>
      <c r="B95" s="49" t="s">
        <v>184</v>
      </c>
      <c r="C95" s="94" t="s">
        <v>340</v>
      </c>
      <c r="D95" s="50"/>
      <c r="E95" s="43" t="s">
        <v>114</v>
      </c>
      <c r="F95" s="78">
        <v>1</v>
      </c>
      <c r="G95" s="45"/>
      <c r="H95" s="46">
        <f>ROUND(G95*F95,2)</f>
        <v>0</v>
      </c>
    </row>
    <row r="96" spans="1:8" ht="30" customHeight="1" x14ac:dyDescent="0.2">
      <c r="A96" s="89" t="s">
        <v>37</v>
      </c>
      <c r="B96" s="40" t="s">
        <v>431</v>
      </c>
      <c r="C96" s="94" t="s">
        <v>221</v>
      </c>
      <c r="D96" s="50" t="s">
        <v>5</v>
      </c>
      <c r="E96" s="43"/>
      <c r="F96" s="44"/>
      <c r="G96" s="48"/>
      <c r="H96" s="46">
        <f t="shared" ref="H96:H107" si="16">ROUND(G96*F96,2)</f>
        <v>0</v>
      </c>
    </row>
    <row r="97" spans="1:8" ht="30" customHeight="1" x14ac:dyDescent="0.2">
      <c r="A97" s="89" t="s">
        <v>38</v>
      </c>
      <c r="B97" s="49" t="s">
        <v>184</v>
      </c>
      <c r="C97" s="94" t="s">
        <v>432</v>
      </c>
      <c r="D97" s="50"/>
      <c r="E97" s="43"/>
      <c r="F97" s="44"/>
      <c r="G97" s="48"/>
      <c r="H97" s="46">
        <f t="shared" si="16"/>
        <v>0</v>
      </c>
    </row>
    <row r="98" spans="1:8" ht="30" customHeight="1" x14ac:dyDescent="0.2">
      <c r="A98" s="89" t="s">
        <v>39</v>
      </c>
      <c r="B98" s="73" t="s">
        <v>276</v>
      </c>
      <c r="C98" s="41" t="s">
        <v>433</v>
      </c>
      <c r="D98" s="50"/>
      <c r="E98" s="43" t="s">
        <v>114</v>
      </c>
      <c r="F98" s="78">
        <v>7</v>
      </c>
      <c r="G98" s="45"/>
      <c r="H98" s="46">
        <f t="shared" si="16"/>
        <v>0</v>
      </c>
    </row>
    <row r="99" spans="1:8" ht="30" customHeight="1" x14ac:dyDescent="0.2">
      <c r="A99" s="89" t="s">
        <v>40</v>
      </c>
      <c r="B99" s="73" t="s">
        <v>278</v>
      </c>
      <c r="C99" s="41" t="s">
        <v>434</v>
      </c>
      <c r="D99" s="50"/>
      <c r="E99" s="43" t="s">
        <v>114</v>
      </c>
      <c r="F99" s="78">
        <v>2</v>
      </c>
      <c r="G99" s="45"/>
      <c r="H99" s="46">
        <f t="shared" si="16"/>
        <v>0</v>
      </c>
    </row>
    <row r="100" spans="1:8" ht="45" customHeight="1" x14ac:dyDescent="0.2">
      <c r="A100" s="39" t="s">
        <v>41</v>
      </c>
      <c r="B100" s="40" t="s">
        <v>435</v>
      </c>
      <c r="C100" s="94" t="s">
        <v>287</v>
      </c>
      <c r="D100" s="50" t="s">
        <v>5</v>
      </c>
      <c r="E100" s="43"/>
      <c r="F100" s="44"/>
      <c r="G100" s="48"/>
      <c r="H100" s="46">
        <f t="shared" si="16"/>
        <v>0</v>
      </c>
    </row>
    <row r="101" spans="1:8" ht="30" customHeight="1" x14ac:dyDescent="0.2">
      <c r="A101" s="39" t="s">
        <v>42</v>
      </c>
      <c r="B101" s="49" t="s">
        <v>184</v>
      </c>
      <c r="C101" s="94" t="s">
        <v>346</v>
      </c>
      <c r="D101" s="50"/>
      <c r="E101" s="43" t="s">
        <v>114</v>
      </c>
      <c r="F101" s="78">
        <v>1</v>
      </c>
      <c r="G101" s="45"/>
      <c r="H101" s="46">
        <f t="shared" si="16"/>
        <v>0</v>
      </c>
    </row>
    <row r="102" spans="1:8" s="64" customFormat="1" ht="30" customHeight="1" x14ac:dyDescent="0.2">
      <c r="A102" s="83" t="s">
        <v>43</v>
      </c>
      <c r="B102" s="95" t="s">
        <v>436</v>
      </c>
      <c r="C102" s="59" t="s">
        <v>273</v>
      </c>
      <c r="D102" s="60" t="s">
        <v>5</v>
      </c>
      <c r="E102" s="61" t="s">
        <v>114</v>
      </c>
      <c r="F102" s="84">
        <v>2</v>
      </c>
      <c r="G102" s="239"/>
      <c r="H102" s="63">
        <f t="shared" si="16"/>
        <v>0</v>
      </c>
    </row>
    <row r="103" spans="1:8" ht="30" customHeight="1" x14ac:dyDescent="0.2">
      <c r="A103" s="39" t="s">
        <v>223</v>
      </c>
      <c r="B103" s="40" t="s">
        <v>437</v>
      </c>
      <c r="C103" s="41" t="s">
        <v>274</v>
      </c>
      <c r="D103" s="50" t="s">
        <v>5</v>
      </c>
      <c r="E103" s="43" t="s">
        <v>114</v>
      </c>
      <c r="F103" s="78">
        <v>8</v>
      </c>
      <c r="G103" s="45"/>
      <c r="H103" s="46">
        <f t="shared" si="16"/>
        <v>0</v>
      </c>
    </row>
    <row r="104" spans="1:8" ht="30" customHeight="1" x14ac:dyDescent="0.2">
      <c r="A104" s="39" t="s">
        <v>224</v>
      </c>
      <c r="B104" s="40" t="s">
        <v>438</v>
      </c>
      <c r="C104" s="41" t="s">
        <v>222</v>
      </c>
      <c r="D104" s="50" t="s">
        <v>5</v>
      </c>
      <c r="E104" s="43" t="s">
        <v>114</v>
      </c>
      <c r="F104" s="78">
        <v>6</v>
      </c>
      <c r="G104" s="45"/>
      <c r="H104" s="46">
        <f t="shared" si="16"/>
        <v>0</v>
      </c>
    </row>
    <row r="105" spans="1:8" ht="30" customHeight="1" x14ac:dyDescent="0.2">
      <c r="A105" s="39" t="s">
        <v>0</v>
      </c>
      <c r="B105" s="40" t="s">
        <v>439</v>
      </c>
      <c r="C105" s="41" t="s">
        <v>1</v>
      </c>
      <c r="D105" s="50" t="s">
        <v>354</v>
      </c>
      <c r="E105" s="43" t="s">
        <v>114</v>
      </c>
      <c r="F105" s="78">
        <v>10</v>
      </c>
      <c r="G105" s="45"/>
      <c r="H105" s="46">
        <f t="shared" si="16"/>
        <v>0</v>
      </c>
    </row>
    <row r="106" spans="1:8" ht="30" customHeight="1" x14ac:dyDescent="0.2">
      <c r="A106" s="39" t="s">
        <v>225</v>
      </c>
      <c r="B106" s="40" t="s">
        <v>440</v>
      </c>
      <c r="C106" s="41" t="s">
        <v>171</v>
      </c>
      <c r="D106" s="50" t="s">
        <v>6</v>
      </c>
      <c r="E106" s="43" t="s">
        <v>115</v>
      </c>
      <c r="F106" s="78">
        <v>240</v>
      </c>
      <c r="G106" s="45"/>
      <c r="H106" s="46">
        <f t="shared" si="16"/>
        <v>0</v>
      </c>
    </row>
    <row r="107" spans="1:8" ht="30" customHeight="1" x14ac:dyDescent="0.2">
      <c r="A107" s="39" t="s">
        <v>341</v>
      </c>
      <c r="B107" s="96" t="s">
        <v>441</v>
      </c>
      <c r="C107" s="97" t="s">
        <v>342</v>
      </c>
      <c r="D107" s="98" t="s">
        <v>392</v>
      </c>
      <c r="E107" s="43"/>
      <c r="F107" s="44"/>
      <c r="G107" s="48"/>
      <c r="H107" s="46">
        <f t="shared" si="16"/>
        <v>0</v>
      </c>
    </row>
    <row r="108" spans="1:8" ht="30" customHeight="1" x14ac:dyDescent="0.2">
      <c r="A108" s="39" t="s">
        <v>343</v>
      </c>
      <c r="B108" s="99" t="s">
        <v>184</v>
      </c>
      <c r="C108" s="100" t="s">
        <v>344</v>
      </c>
      <c r="D108" s="98"/>
      <c r="E108" s="43" t="s">
        <v>111</v>
      </c>
      <c r="F108" s="78">
        <v>1560</v>
      </c>
      <c r="G108" s="45"/>
      <c r="H108" s="46">
        <f>ROUND(G108*F108,2)</f>
        <v>0</v>
      </c>
    </row>
    <row r="109" spans="1:8" ht="45" customHeight="1" x14ac:dyDescent="0.2">
      <c r="A109" s="39"/>
      <c r="B109" s="96" t="s">
        <v>442</v>
      </c>
      <c r="C109" s="100" t="s">
        <v>443</v>
      </c>
      <c r="D109" s="101" t="s">
        <v>5</v>
      </c>
      <c r="E109" s="43" t="s">
        <v>114</v>
      </c>
      <c r="F109" s="102">
        <v>6</v>
      </c>
      <c r="G109" s="45"/>
      <c r="H109" s="46">
        <f t="shared" ref="H109:H111" si="17">ROUND(G109*F109,2)</f>
        <v>0</v>
      </c>
    </row>
    <row r="110" spans="1:8" ht="30" customHeight="1" x14ac:dyDescent="0.2">
      <c r="A110" s="39"/>
      <c r="B110" s="96" t="s">
        <v>444</v>
      </c>
      <c r="C110" s="100" t="s">
        <v>445</v>
      </c>
      <c r="D110" s="103" t="s">
        <v>446</v>
      </c>
      <c r="E110" s="43" t="s">
        <v>114</v>
      </c>
      <c r="F110" s="102">
        <v>5</v>
      </c>
      <c r="G110" s="45"/>
      <c r="H110" s="46">
        <f t="shared" si="17"/>
        <v>0</v>
      </c>
    </row>
    <row r="111" spans="1:8" ht="30" customHeight="1" x14ac:dyDescent="0.2">
      <c r="A111" s="27"/>
      <c r="B111" s="104"/>
      <c r="C111" s="54" t="s">
        <v>126</v>
      </c>
      <c r="D111" s="36"/>
      <c r="E111" s="88"/>
      <c r="F111" s="44"/>
      <c r="G111" s="48"/>
      <c r="H111" s="46">
        <f t="shared" si="17"/>
        <v>0</v>
      </c>
    </row>
    <row r="112" spans="1:8" ht="45" customHeight="1" x14ac:dyDescent="0.2">
      <c r="A112" s="39" t="s">
        <v>137</v>
      </c>
      <c r="B112" s="40" t="s">
        <v>447</v>
      </c>
      <c r="C112" s="93" t="s">
        <v>351</v>
      </c>
      <c r="D112" s="92" t="s">
        <v>350</v>
      </c>
      <c r="E112" s="43" t="s">
        <v>114</v>
      </c>
      <c r="F112" s="78">
        <v>15</v>
      </c>
      <c r="G112" s="45"/>
      <c r="H112" s="46">
        <f>ROUND(G112*F112,2)</f>
        <v>0</v>
      </c>
    </row>
    <row r="113" spans="1:8" ht="30" customHeight="1" x14ac:dyDescent="0.2">
      <c r="A113" s="39" t="s">
        <v>138</v>
      </c>
      <c r="B113" s="40" t="s">
        <v>448</v>
      </c>
      <c r="C113" s="41" t="s">
        <v>269</v>
      </c>
      <c r="D113" s="50" t="s">
        <v>5</v>
      </c>
      <c r="E113" s="43"/>
      <c r="F113" s="44"/>
      <c r="G113" s="48"/>
      <c r="H113" s="46">
        <f t="shared" ref="H113" si="18">ROUND(G113*F113,2)</f>
        <v>0</v>
      </c>
    </row>
    <row r="114" spans="1:8" ht="30" customHeight="1" x14ac:dyDescent="0.2">
      <c r="A114" s="39" t="s">
        <v>270</v>
      </c>
      <c r="B114" s="49" t="s">
        <v>184</v>
      </c>
      <c r="C114" s="41" t="s">
        <v>275</v>
      </c>
      <c r="D114" s="50"/>
      <c r="E114" s="43" t="s">
        <v>116</v>
      </c>
      <c r="F114" s="90">
        <v>1.5</v>
      </c>
      <c r="G114" s="45"/>
      <c r="H114" s="46">
        <f>ROUND(G114*F114,2)</f>
        <v>0</v>
      </c>
    </row>
    <row r="115" spans="1:8" ht="30" customHeight="1" x14ac:dyDescent="0.2">
      <c r="A115" s="39" t="s">
        <v>139</v>
      </c>
      <c r="B115" s="40" t="s">
        <v>449</v>
      </c>
      <c r="C115" s="93" t="s">
        <v>386</v>
      </c>
      <c r="D115" s="92" t="s">
        <v>350</v>
      </c>
      <c r="E115" s="43"/>
      <c r="F115" s="44"/>
      <c r="G115" s="48"/>
      <c r="H115" s="46">
        <f t="shared" ref="H115" si="19">ROUND(G115*F115,2)</f>
        <v>0</v>
      </c>
    </row>
    <row r="116" spans="1:8" ht="30" customHeight="1" x14ac:dyDescent="0.2">
      <c r="A116" s="39" t="s">
        <v>140</v>
      </c>
      <c r="B116" s="49" t="s">
        <v>184</v>
      </c>
      <c r="C116" s="41" t="s">
        <v>324</v>
      </c>
      <c r="D116" s="50"/>
      <c r="E116" s="43" t="s">
        <v>114</v>
      </c>
      <c r="F116" s="78">
        <v>1</v>
      </c>
      <c r="G116" s="45"/>
      <c r="H116" s="46">
        <f>ROUND(G116*F116,2)</f>
        <v>0</v>
      </c>
    </row>
    <row r="117" spans="1:8" ht="30" customHeight="1" x14ac:dyDescent="0.2">
      <c r="A117" s="39" t="s">
        <v>141</v>
      </c>
      <c r="B117" s="49" t="s">
        <v>185</v>
      </c>
      <c r="C117" s="41" t="s">
        <v>325</v>
      </c>
      <c r="D117" s="50"/>
      <c r="E117" s="43" t="s">
        <v>114</v>
      </c>
      <c r="F117" s="78">
        <v>13</v>
      </c>
      <c r="G117" s="45"/>
      <c r="H117" s="46">
        <f>ROUND(G117*F117,2)</f>
        <v>0</v>
      </c>
    </row>
    <row r="118" spans="1:8" ht="30" customHeight="1" x14ac:dyDescent="0.2">
      <c r="A118" s="39" t="s">
        <v>142</v>
      </c>
      <c r="B118" s="49" t="s">
        <v>186</v>
      </c>
      <c r="C118" s="41" t="s">
        <v>326</v>
      </c>
      <c r="D118" s="50"/>
      <c r="E118" s="43" t="s">
        <v>114</v>
      </c>
      <c r="F118" s="78">
        <v>1</v>
      </c>
      <c r="G118" s="45"/>
      <c r="H118" s="46">
        <f>ROUND(G118*F118,2)</f>
        <v>0</v>
      </c>
    </row>
    <row r="119" spans="1:8" ht="30" customHeight="1" x14ac:dyDescent="0.2">
      <c r="A119" s="39" t="s">
        <v>143</v>
      </c>
      <c r="B119" s="40" t="s">
        <v>450</v>
      </c>
      <c r="C119" s="41" t="s">
        <v>257</v>
      </c>
      <c r="D119" s="92" t="s">
        <v>350</v>
      </c>
      <c r="E119" s="43" t="s">
        <v>114</v>
      </c>
      <c r="F119" s="78">
        <v>13</v>
      </c>
      <c r="G119" s="45"/>
      <c r="H119" s="46">
        <f t="shared" ref="H119:H125" si="20">ROUND(G119*F119,2)</f>
        <v>0</v>
      </c>
    </row>
    <row r="120" spans="1:8" ht="30" customHeight="1" x14ac:dyDescent="0.2">
      <c r="A120" s="39" t="s">
        <v>231</v>
      </c>
      <c r="B120" s="40" t="s">
        <v>451</v>
      </c>
      <c r="C120" s="41" t="s">
        <v>259</v>
      </c>
      <c r="D120" s="92" t="s">
        <v>350</v>
      </c>
      <c r="E120" s="43" t="s">
        <v>114</v>
      </c>
      <c r="F120" s="78">
        <v>3</v>
      </c>
      <c r="G120" s="45"/>
      <c r="H120" s="46">
        <f t="shared" si="20"/>
        <v>0</v>
      </c>
    </row>
    <row r="121" spans="1:8" ht="30" customHeight="1" x14ac:dyDescent="0.2">
      <c r="A121" s="39" t="s">
        <v>144</v>
      </c>
      <c r="B121" s="40" t="s">
        <v>452</v>
      </c>
      <c r="C121" s="41" t="s">
        <v>258</v>
      </c>
      <c r="D121" s="92" t="s">
        <v>350</v>
      </c>
      <c r="E121" s="43" t="s">
        <v>114</v>
      </c>
      <c r="F121" s="78">
        <v>5</v>
      </c>
      <c r="G121" s="45"/>
      <c r="H121" s="46">
        <f t="shared" si="20"/>
        <v>0</v>
      </c>
    </row>
    <row r="122" spans="1:8" ht="30" customHeight="1" x14ac:dyDescent="0.2">
      <c r="A122" s="105" t="s">
        <v>145</v>
      </c>
      <c r="B122" s="106" t="s">
        <v>453</v>
      </c>
      <c r="C122" s="93" t="s">
        <v>260</v>
      </c>
      <c r="D122" s="92" t="s">
        <v>350</v>
      </c>
      <c r="E122" s="107" t="s">
        <v>114</v>
      </c>
      <c r="F122" s="108">
        <v>2</v>
      </c>
      <c r="G122" s="1"/>
      <c r="H122" s="109">
        <f>ROUND(G122*F122,2)</f>
        <v>0</v>
      </c>
    </row>
    <row r="123" spans="1:8" ht="45" customHeight="1" x14ac:dyDescent="0.2">
      <c r="A123" s="39" t="s">
        <v>7</v>
      </c>
      <c r="B123" s="40" t="s">
        <v>454</v>
      </c>
      <c r="C123" s="41" t="s">
        <v>8</v>
      </c>
      <c r="D123" s="50" t="s">
        <v>350</v>
      </c>
      <c r="E123" s="43" t="s">
        <v>114</v>
      </c>
      <c r="F123" s="102">
        <v>5</v>
      </c>
      <c r="G123" s="45"/>
      <c r="H123" s="46">
        <f t="shared" si="20"/>
        <v>0</v>
      </c>
    </row>
    <row r="124" spans="1:8" ht="30" customHeight="1" x14ac:dyDescent="0.2">
      <c r="A124" s="27"/>
      <c r="B124" s="34"/>
      <c r="C124" s="54" t="s">
        <v>127</v>
      </c>
      <c r="D124" s="36"/>
      <c r="E124" s="55"/>
      <c r="F124" s="44"/>
      <c r="G124" s="48"/>
      <c r="H124" s="46">
        <f t="shared" si="20"/>
        <v>0</v>
      </c>
    </row>
    <row r="125" spans="1:8" ht="30" customHeight="1" x14ac:dyDescent="0.2">
      <c r="A125" s="56" t="s">
        <v>146</v>
      </c>
      <c r="B125" s="40" t="s">
        <v>455</v>
      </c>
      <c r="C125" s="41" t="s">
        <v>82</v>
      </c>
      <c r="D125" s="50" t="s">
        <v>9</v>
      </c>
      <c r="E125" s="43"/>
      <c r="F125" s="44"/>
      <c r="G125" s="48"/>
      <c r="H125" s="46">
        <f t="shared" si="20"/>
        <v>0</v>
      </c>
    </row>
    <row r="126" spans="1:8" ht="30" customHeight="1" x14ac:dyDescent="0.2">
      <c r="A126" s="56" t="s">
        <v>147</v>
      </c>
      <c r="B126" s="49" t="s">
        <v>184</v>
      </c>
      <c r="C126" s="41" t="s">
        <v>327</v>
      </c>
      <c r="D126" s="50"/>
      <c r="E126" s="43" t="s">
        <v>111</v>
      </c>
      <c r="F126" s="44">
        <v>10</v>
      </c>
      <c r="G126" s="45"/>
      <c r="H126" s="46">
        <f>ROUND(G126*F126,2)</f>
        <v>0</v>
      </c>
    </row>
    <row r="127" spans="1:8" ht="30" customHeight="1" x14ac:dyDescent="0.2">
      <c r="A127" s="110"/>
      <c r="B127" s="111"/>
      <c r="C127" s="54" t="s">
        <v>118</v>
      </c>
      <c r="D127" s="36"/>
      <c r="E127" s="88"/>
      <c r="F127" s="44"/>
      <c r="G127" s="48"/>
      <c r="H127" s="46">
        <f t="shared" ref="H127:H137" si="21">ROUND(G127*F127,2)</f>
        <v>0</v>
      </c>
    </row>
    <row r="128" spans="1:8" s="64" customFormat="1" ht="30" customHeight="1" x14ac:dyDescent="0.2">
      <c r="A128" s="112"/>
      <c r="B128" s="95" t="s">
        <v>456</v>
      </c>
      <c r="C128" s="59" t="s">
        <v>457</v>
      </c>
      <c r="D128" s="60" t="s">
        <v>458</v>
      </c>
      <c r="E128" s="61" t="s">
        <v>459</v>
      </c>
      <c r="F128" s="62">
        <v>3</v>
      </c>
      <c r="G128" s="239"/>
      <c r="H128" s="63">
        <f t="shared" si="21"/>
        <v>0</v>
      </c>
    </row>
    <row r="129" spans="1:8" ht="30" customHeight="1" x14ac:dyDescent="0.2">
      <c r="A129" s="110"/>
      <c r="B129" s="40" t="s">
        <v>460</v>
      </c>
      <c r="C129" s="41" t="s">
        <v>461</v>
      </c>
      <c r="D129" s="50" t="s">
        <v>462</v>
      </c>
      <c r="E129" s="43" t="s">
        <v>459</v>
      </c>
      <c r="F129" s="44">
        <v>3</v>
      </c>
      <c r="G129" s="45"/>
      <c r="H129" s="46">
        <f t="shared" si="21"/>
        <v>0</v>
      </c>
    </row>
    <row r="130" spans="1:8" ht="30" customHeight="1" x14ac:dyDescent="0.2">
      <c r="A130" s="110"/>
      <c r="B130" s="40" t="s">
        <v>463</v>
      </c>
      <c r="C130" s="41" t="s">
        <v>464</v>
      </c>
      <c r="D130" s="50" t="s">
        <v>465</v>
      </c>
      <c r="E130" s="88"/>
      <c r="F130" s="44"/>
      <c r="G130" s="48"/>
      <c r="H130" s="46">
        <f t="shared" si="21"/>
        <v>0</v>
      </c>
    </row>
    <row r="131" spans="1:8" ht="30" customHeight="1" x14ac:dyDescent="0.2">
      <c r="A131" s="110"/>
      <c r="B131" s="49" t="s">
        <v>184</v>
      </c>
      <c r="C131" s="41" t="s">
        <v>466</v>
      </c>
      <c r="D131" s="50"/>
      <c r="E131" s="43" t="s">
        <v>467</v>
      </c>
      <c r="F131" s="44">
        <v>2</v>
      </c>
      <c r="G131" s="45"/>
      <c r="H131" s="46">
        <f t="shared" si="21"/>
        <v>0</v>
      </c>
    </row>
    <row r="132" spans="1:8" ht="30" customHeight="1" x14ac:dyDescent="0.2">
      <c r="A132" s="110"/>
      <c r="B132" s="40" t="s">
        <v>468</v>
      </c>
      <c r="C132" s="41" t="s">
        <v>469</v>
      </c>
      <c r="D132" s="50" t="s">
        <v>470</v>
      </c>
      <c r="E132" s="43" t="s">
        <v>471</v>
      </c>
      <c r="F132" s="44">
        <v>10</v>
      </c>
      <c r="G132" s="45"/>
      <c r="H132" s="46">
        <f t="shared" si="21"/>
        <v>0</v>
      </c>
    </row>
    <row r="133" spans="1:8" ht="30" customHeight="1" x14ac:dyDescent="0.2">
      <c r="A133" s="110"/>
      <c r="B133" s="40" t="s">
        <v>472</v>
      </c>
      <c r="C133" s="41" t="s">
        <v>473</v>
      </c>
      <c r="D133" s="50" t="s">
        <v>474</v>
      </c>
      <c r="E133" s="88"/>
      <c r="F133" s="44"/>
      <c r="G133" s="48"/>
      <c r="H133" s="46">
        <f t="shared" si="21"/>
        <v>0</v>
      </c>
    </row>
    <row r="134" spans="1:8" ht="30" customHeight="1" x14ac:dyDescent="0.2">
      <c r="A134" s="110"/>
      <c r="B134" s="49" t="s">
        <v>184</v>
      </c>
      <c r="C134" s="41" t="s">
        <v>475</v>
      </c>
      <c r="D134" s="50"/>
      <c r="E134" s="43" t="s">
        <v>459</v>
      </c>
      <c r="F134" s="44">
        <v>1</v>
      </c>
      <c r="G134" s="45"/>
      <c r="H134" s="46">
        <f t="shared" si="21"/>
        <v>0</v>
      </c>
    </row>
    <row r="135" spans="1:8" ht="30" customHeight="1" x14ac:dyDescent="0.2">
      <c r="A135" s="110"/>
      <c r="B135" s="40" t="s">
        <v>476</v>
      </c>
      <c r="C135" s="41" t="s">
        <v>477</v>
      </c>
      <c r="D135" s="50" t="s">
        <v>478</v>
      </c>
      <c r="E135" s="43" t="s">
        <v>471</v>
      </c>
      <c r="F135" s="44">
        <v>12</v>
      </c>
      <c r="G135" s="45"/>
      <c r="H135" s="46">
        <f t="shared" si="21"/>
        <v>0</v>
      </c>
    </row>
    <row r="136" spans="1:8" ht="30" customHeight="1" x14ac:dyDescent="0.2">
      <c r="A136" s="56" t="s">
        <v>251</v>
      </c>
      <c r="B136" s="40" t="s">
        <v>479</v>
      </c>
      <c r="C136" s="41" t="s">
        <v>248</v>
      </c>
      <c r="D136" s="50" t="s">
        <v>330</v>
      </c>
      <c r="E136" s="43" t="s">
        <v>115</v>
      </c>
      <c r="F136" s="44">
        <v>35</v>
      </c>
      <c r="G136" s="45"/>
      <c r="H136" s="46">
        <f t="shared" si="21"/>
        <v>0</v>
      </c>
    </row>
    <row r="137" spans="1:8" ht="30" customHeight="1" x14ac:dyDescent="0.2">
      <c r="A137" s="56" t="s">
        <v>255</v>
      </c>
      <c r="B137" s="113" t="s">
        <v>480</v>
      </c>
      <c r="C137" s="41" t="s">
        <v>249</v>
      </c>
      <c r="D137" s="50" t="s">
        <v>330</v>
      </c>
      <c r="E137" s="43" t="s">
        <v>114</v>
      </c>
      <c r="F137" s="44">
        <v>8</v>
      </c>
      <c r="G137" s="45"/>
      <c r="H137" s="46">
        <f t="shared" si="21"/>
        <v>0</v>
      </c>
    </row>
    <row r="138" spans="1:8" ht="30" customHeight="1" x14ac:dyDescent="0.2">
      <c r="A138" s="114"/>
      <c r="B138" s="115" t="s">
        <v>481</v>
      </c>
      <c r="C138" s="116" t="s">
        <v>482</v>
      </c>
      <c r="D138" s="117" t="s">
        <v>483</v>
      </c>
      <c r="E138" s="118" t="s">
        <v>484</v>
      </c>
      <c r="F138" s="119">
        <v>100</v>
      </c>
      <c r="G138" s="245"/>
      <c r="H138" s="46">
        <f>ROUND(G138*F138,2)</f>
        <v>0</v>
      </c>
    </row>
    <row r="139" spans="1:8" ht="45" customHeight="1" x14ac:dyDescent="0.2">
      <c r="A139" s="114"/>
      <c r="B139" s="115" t="s">
        <v>485</v>
      </c>
      <c r="C139" s="116" t="s">
        <v>486</v>
      </c>
      <c r="D139" s="117" t="s">
        <v>487</v>
      </c>
      <c r="E139" s="118" t="s">
        <v>459</v>
      </c>
      <c r="F139" s="119">
        <v>4</v>
      </c>
      <c r="G139" s="245"/>
      <c r="H139" s="46">
        <f t="shared" ref="H139:H142" si="22">ROUND(G139*F139,2)</f>
        <v>0</v>
      </c>
    </row>
    <row r="140" spans="1:8" ht="30" customHeight="1" x14ac:dyDescent="0.2">
      <c r="A140" s="114"/>
      <c r="B140" s="115" t="s">
        <v>488</v>
      </c>
      <c r="C140" s="116" t="s">
        <v>489</v>
      </c>
      <c r="D140" s="117" t="s">
        <v>487</v>
      </c>
      <c r="E140" s="118" t="s">
        <v>459</v>
      </c>
      <c r="F140" s="119">
        <v>5</v>
      </c>
      <c r="G140" s="245"/>
      <c r="H140" s="46">
        <f t="shared" si="22"/>
        <v>0</v>
      </c>
    </row>
    <row r="141" spans="1:8" ht="30" customHeight="1" x14ac:dyDescent="0.2">
      <c r="A141" s="114"/>
      <c r="B141" s="115" t="s">
        <v>490</v>
      </c>
      <c r="C141" s="116" t="s">
        <v>491</v>
      </c>
      <c r="D141" s="117" t="s">
        <v>492</v>
      </c>
      <c r="E141" s="118" t="s">
        <v>459</v>
      </c>
      <c r="F141" s="119">
        <v>12</v>
      </c>
      <c r="G141" s="245"/>
      <c r="H141" s="46">
        <f t="shared" si="22"/>
        <v>0</v>
      </c>
    </row>
    <row r="142" spans="1:8" ht="30" customHeight="1" x14ac:dyDescent="0.2">
      <c r="A142" s="114"/>
      <c r="B142" s="115" t="s">
        <v>493</v>
      </c>
      <c r="C142" s="116" t="s">
        <v>494</v>
      </c>
      <c r="D142" s="117" t="s">
        <v>495</v>
      </c>
      <c r="E142" s="118" t="s">
        <v>459</v>
      </c>
      <c r="F142" s="119">
        <v>3</v>
      </c>
      <c r="G142" s="245"/>
      <c r="H142" s="46">
        <f t="shared" si="22"/>
        <v>0</v>
      </c>
    </row>
    <row r="143" spans="1:8" ht="17.25" customHeight="1" x14ac:dyDescent="0.2">
      <c r="A143" s="27"/>
      <c r="B143" s="111"/>
      <c r="C143" s="54"/>
      <c r="D143" s="36"/>
      <c r="E143" s="88"/>
      <c r="F143" s="37"/>
      <c r="G143" s="19"/>
      <c r="H143" s="38"/>
    </row>
    <row r="144" spans="1:8" ht="45" customHeight="1" thickBot="1" x14ac:dyDescent="0.25">
      <c r="A144" s="120"/>
      <c r="B144" s="121" t="s">
        <v>263</v>
      </c>
      <c r="C144" s="265" t="str">
        <f>C7</f>
        <v>RECONSTRUCTION:  SMITH STREET FROM GRAHAM AVENUE TO NOTRE DAME AVENUE</v>
      </c>
      <c r="D144" s="266"/>
      <c r="E144" s="266"/>
      <c r="F144" s="267"/>
      <c r="G144" s="120" t="s">
        <v>496</v>
      </c>
      <c r="H144" s="120">
        <f>SUM(H9:H143)</f>
        <v>0</v>
      </c>
    </row>
    <row r="145" spans="1:8" s="33" customFormat="1" ht="45" customHeight="1" thickTop="1" x14ac:dyDescent="0.2">
      <c r="A145" s="30"/>
      <c r="B145" s="31" t="s">
        <v>264</v>
      </c>
      <c r="C145" s="278" t="s">
        <v>497</v>
      </c>
      <c r="D145" s="279"/>
      <c r="E145" s="279"/>
      <c r="F145" s="280"/>
      <c r="G145" s="30"/>
      <c r="H145" s="32"/>
    </row>
    <row r="146" spans="1:8" ht="30" customHeight="1" x14ac:dyDescent="0.2">
      <c r="A146" s="27"/>
      <c r="B146" s="34"/>
      <c r="C146" s="35" t="s">
        <v>122</v>
      </c>
      <c r="D146" s="36"/>
      <c r="E146" s="37" t="s">
        <v>106</v>
      </c>
      <c r="F146" s="37" t="s">
        <v>106</v>
      </c>
      <c r="G146" s="27" t="s">
        <v>106</v>
      </c>
      <c r="H146" s="38"/>
    </row>
    <row r="147" spans="1:8" s="72" customFormat="1" ht="30" customHeight="1" x14ac:dyDescent="0.2">
      <c r="A147" s="39" t="s">
        <v>226</v>
      </c>
      <c r="B147" s="40" t="s">
        <v>83</v>
      </c>
      <c r="C147" s="41" t="s">
        <v>52</v>
      </c>
      <c r="D147" s="42" t="s">
        <v>391</v>
      </c>
      <c r="E147" s="43" t="s">
        <v>112</v>
      </c>
      <c r="F147" s="44">
        <v>400</v>
      </c>
      <c r="G147" s="45"/>
      <c r="H147" s="46">
        <f t="shared" ref="H147:H164" si="23">ROUND(G147*F147,2)</f>
        <v>0</v>
      </c>
    </row>
    <row r="148" spans="1:8" ht="30" customHeight="1" x14ac:dyDescent="0.2">
      <c r="A148" s="47" t="s">
        <v>148</v>
      </c>
      <c r="B148" s="40" t="s">
        <v>84</v>
      </c>
      <c r="C148" s="41" t="s">
        <v>44</v>
      </c>
      <c r="D148" s="42" t="s">
        <v>391</v>
      </c>
      <c r="E148" s="43" t="s">
        <v>111</v>
      </c>
      <c r="F148" s="44">
        <v>200</v>
      </c>
      <c r="G148" s="45"/>
      <c r="H148" s="46">
        <f t="shared" si="23"/>
        <v>0</v>
      </c>
    </row>
    <row r="149" spans="1:8" s="72" customFormat="1" ht="30" customHeight="1" x14ac:dyDescent="0.2">
      <c r="A149" s="47" t="s">
        <v>149</v>
      </c>
      <c r="B149" s="40" t="s">
        <v>85</v>
      </c>
      <c r="C149" s="41" t="s">
        <v>355</v>
      </c>
      <c r="D149" s="42" t="s">
        <v>391</v>
      </c>
      <c r="E149" s="43"/>
      <c r="F149" s="44"/>
      <c r="G149" s="48"/>
      <c r="H149" s="46">
        <f t="shared" si="23"/>
        <v>0</v>
      </c>
    </row>
    <row r="150" spans="1:8" s="72" customFormat="1" ht="30" customHeight="1" x14ac:dyDescent="0.2">
      <c r="A150" s="47" t="s">
        <v>356</v>
      </c>
      <c r="B150" s="49" t="s">
        <v>184</v>
      </c>
      <c r="C150" s="41" t="s">
        <v>357</v>
      </c>
      <c r="D150" s="50" t="s">
        <v>106</v>
      </c>
      <c r="E150" s="43" t="s">
        <v>113</v>
      </c>
      <c r="F150" s="44">
        <v>160</v>
      </c>
      <c r="G150" s="45"/>
      <c r="H150" s="46">
        <f t="shared" si="23"/>
        <v>0</v>
      </c>
    </row>
    <row r="151" spans="1:8" ht="30" customHeight="1" x14ac:dyDescent="0.2">
      <c r="A151" s="47" t="s">
        <v>358</v>
      </c>
      <c r="B151" s="49" t="s">
        <v>185</v>
      </c>
      <c r="C151" s="41" t="s">
        <v>359</v>
      </c>
      <c r="D151" s="50" t="s">
        <v>106</v>
      </c>
      <c r="E151" s="43" t="s">
        <v>113</v>
      </c>
      <c r="F151" s="44">
        <v>135</v>
      </c>
      <c r="G151" s="45"/>
      <c r="H151" s="46">
        <f t="shared" si="23"/>
        <v>0</v>
      </c>
    </row>
    <row r="152" spans="1:8" s="72" customFormat="1" ht="45" customHeight="1" x14ac:dyDescent="0.2">
      <c r="A152" s="47" t="s">
        <v>150</v>
      </c>
      <c r="B152" s="40" t="s">
        <v>86</v>
      </c>
      <c r="C152" s="41" t="s">
        <v>175</v>
      </c>
      <c r="D152" s="42" t="s">
        <v>391</v>
      </c>
      <c r="E152" s="43"/>
      <c r="F152" s="44"/>
      <c r="G152" s="48"/>
      <c r="H152" s="46">
        <f t="shared" si="23"/>
        <v>0</v>
      </c>
    </row>
    <row r="153" spans="1:8" s="72" customFormat="1" ht="45" customHeight="1" x14ac:dyDescent="0.2">
      <c r="A153" s="47" t="s">
        <v>360</v>
      </c>
      <c r="B153" s="49" t="s">
        <v>184</v>
      </c>
      <c r="C153" s="41" t="s">
        <v>361</v>
      </c>
      <c r="D153" s="50" t="s">
        <v>106</v>
      </c>
      <c r="E153" s="43" t="s">
        <v>112</v>
      </c>
      <c r="F153" s="44">
        <v>320</v>
      </c>
      <c r="G153" s="45"/>
      <c r="H153" s="46">
        <f t="shared" si="23"/>
        <v>0</v>
      </c>
    </row>
    <row r="154" spans="1:8" s="72" customFormat="1" ht="30" customHeight="1" x14ac:dyDescent="0.2">
      <c r="A154" s="39" t="s">
        <v>151</v>
      </c>
      <c r="B154" s="40" t="s">
        <v>87</v>
      </c>
      <c r="C154" s="41" t="s">
        <v>56</v>
      </c>
      <c r="D154" s="42" t="s">
        <v>391</v>
      </c>
      <c r="E154" s="43" t="s">
        <v>111</v>
      </c>
      <c r="F154" s="44">
        <v>30</v>
      </c>
      <c r="G154" s="45"/>
      <c r="H154" s="46">
        <f t="shared" si="23"/>
        <v>0</v>
      </c>
    </row>
    <row r="155" spans="1:8" s="72" customFormat="1" ht="30" customHeight="1" x14ac:dyDescent="0.2">
      <c r="A155" s="47" t="s">
        <v>152</v>
      </c>
      <c r="B155" s="40" t="s">
        <v>92</v>
      </c>
      <c r="C155" s="41" t="s">
        <v>176</v>
      </c>
      <c r="D155" s="42" t="s">
        <v>391</v>
      </c>
      <c r="E155" s="43"/>
      <c r="F155" s="44"/>
      <c r="G155" s="48"/>
      <c r="H155" s="46">
        <f t="shared" si="23"/>
        <v>0</v>
      </c>
    </row>
    <row r="156" spans="1:8" s="72" customFormat="1" ht="30" customHeight="1" x14ac:dyDescent="0.2">
      <c r="A156" s="39" t="s">
        <v>153</v>
      </c>
      <c r="B156" s="49" t="s">
        <v>184</v>
      </c>
      <c r="C156" s="41" t="s">
        <v>323</v>
      </c>
      <c r="D156" s="50" t="s">
        <v>106</v>
      </c>
      <c r="E156" s="43" t="s">
        <v>114</v>
      </c>
      <c r="F156" s="44">
        <v>2</v>
      </c>
      <c r="G156" s="45"/>
      <c r="H156" s="46">
        <f t="shared" si="23"/>
        <v>0</v>
      </c>
    </row>
    <row r="157" spans="1:8" ht="30" customHeight="1" x14ac:dyDescent="0.2">
      <c r="A157" s="47" t="s">
        <v>154</v>
      </c>
      <c r="B157" s="40" t="s">
        <v>194</v>
      </c>
      <c r="C157" s="41" t="s">
        <v>362</v>
      </c>
      <c r="D157" s="42" t="s">
        <v>363</v>
      </c>
      <c r="E157" s="43"/>
      <c r="F157" s="44"/>
      <c r="G157" s="48"/>
      <c r="H157" s="46">
        <f t="shared" si="23"/>
        <v>0</v>
      </c>
    </row>
    <row r="158" spans="1:8" ht="30" customHeight="1" x14ac:dyDescent="0.2">
      <c r="A158" s="47" t="s">
        <v>364</v>
      </c>
      <c r="B158" s="49" t="s">
        <v>184</v>
      </c>
      <c r="C158" s="41" t="s">
        <v>365</v>
      </c>
      <c r="D158" s="50" t="s">
        <v>106</v>
      </c>
      <c r="E158" s="43" t="s">
        <v>111</v>
      </c>
      <c r="F158" s="44">
        <v>200</v>
      </c>
      <c r="G158" s="45"/>
      <c r="H158" s="46">
        <f t="shared" si="23"/>
        <v>0</v>
      </c>
    </row>
    <row r="159" spans="1:8" ht="30" customHeight="1" x14ac:dyDescent="0.2">
      <c r="A159" s="47" t="s">
        <v>366</v>
      </c>
      <c r="B159" s="40" t="s">
        <v>93</v>
      </c>
      <c r="C159" s="41" t="s">
        <v>288</v>
      </c>
      <c r="D159" s="50" t="s">
        <v>367</v>
      </c>
      <c r="E159" s="43"/>
      <c r="F159" s="44"/>
      <c r="G159" s="48"/>
      <c r="H159" s="46">
        <f t="shared" si="23"/>
        <v>0</v>
      </c>
    </row>
    <row r="160" spans="1:8" ht="30" customHeight="1" x14ac:dyDescent="0.2">
      <c r="A160" s="47" t="s">
        <v>368</v>
      </c>
      <c r="B160" s="49" t="s">
        <v>184</v>
      </c>
      <c r="C160" s="41" t="s">
        <v>369</v>
      </c>
      <c r="D160" s="50" t="s">
        <v>106</v>
      </c>
      <c r="E160" s="43" t="s">
        <v>111</v>
      </c>
      <c r="F160" s="44">
        <v>200</v>
      </c>
      <c r="G160" s="45"/>
      <c r="H160" s="46">
        <f t="shared" si="23"/>
        <v>0</v>
      </c>
    </row>
    <row r="161" spans="1:8" ht="30" customHeight="1" x14ac:dyDescent="0.2">
      <c r="A161" s="122" t="s">
        <v>241</v>
      </c>
      <c r="B161" s="123" t="s">
        <v>121</v>
      </c>
      <c r="C161" s="124" t="s">
        <v>240</v>
      </c>
      <c r="D161" s="125" t="s">
        <v>256</v>
      </c>
      <c r="E161" s="126"/>
      <c r="F161" s="44"/>
      <c r="G161" s="48"/>
      <c r="H161" s="46">
        <f t="shared" si="23"/>
        <v>0</v>
      </c>
    </row>
    <row r="162" spans="1:8" ht="30" customHeight="1" x14ac:dyDescent="0.2">
      <c r="A162" s="127" t="s">
        <v>242</v>
      </c>
      <c r="B162" s="128" t="s">
        <v>184</v>
      </c>
      <c r="C162" s="124" t="s">
        <v>247</v>
      </c>
      <c r="D162" s="129"/>
      <c r="E162" s="126" t="s">
        <v>112</v>
      </c>
      <c r="F162" s="44">
        <v>75</v>
      </c>
      <c r="G162" s="45"/>
      <c r="H162" s="46">
        <f t="shared" si="23"/>
        <v>0</v>
      </c>
    </row>
    <row r="163" spans="1:8" ht="30" customHeight="1" x14ac:dyDescent="0.2">
      <c r="A163" s="27"/>
      <c r="B163" s="34"/>
      <c r="C163" s="54" t="s">
        <v>406</v>
      </c>
      <c r="D163" s="36"/>
      <c r="E163" s="55"/>
      <c r="F163" s="44"/>
      <c r="G163" s="48"/>
      <c r="H163" s="46">
        <f t="shared" si="23"/>
        <v>0</v>
      </c>
    </row>
    <row r="164" spans="1:8" ht="30" customHeight="1" x14ac:dyDescent="0.2">
      <c r="A164" s="56" t="s">
        <v>196</v>
      </c>
      <c r="B164" s="40" t="s">
        <v>88</v>
      </c>
      <c r="C164" s="41" t="s">
        <v>172</v>
      </c>
      <c r="D164" s="42" t="s">
        <v>391</v>
      </c>
      <c r="E164" s="43"/>
      <c r="F164" s="44"/>
      <c r="G164" s="48"/>
      <c r="H164" s="46">
        <f t="shared" si="23"/>
        <v>0</v>
      </c>
    </row>
    <row r="165" spans="1:8" ht="30" customHeight="1" x14ac:dyDescent="0.2">
      <c r="A165" s="56" t="s">
        <v>227</v>
      </c>
      <c r="B165" s="49" t="s">
        <v>184</v>
      </c>
      <c r="C165" s="41" t="s">
        <v>173</v>
      </c>
      <c r="D165" s="50" t="s">
        <v>106</v>
      </c>
      <c r="E165" s="43" t="s">
        <v>111</v>
      </c>
      <c r="F165" s="44">
        <v>800</v>
      </c>
      <c r="G165" s="45"/>
      <c r="H165" s="46">
        <f>ROUND(G165*F165,2)</f>
        <v>0</v>
      </c>
    </row>
    <row r="166" spans="1:8" ht="30" customHeight="1" x14ac:dyDescent="0.2">
      <c r="A166" s="56" t="s">
        <v>155</v>
      </c>
      <c r="B166" s="49" t="s">
        <v>185</v>
      </c>
      <c r="C166" s="41" t="s">
        <v>174</v>
      </c>
      <c r="D166" s="50" t="s">
        <v>106</v>
      </c>
      <c r="E166" s="43" t="s">
        <v>111</v>
      </c>
      <c r="F166" s="44">
        <v>210</v>
      </c>
      <c r="G166" s="45"/>
      <c r="H166" s="46">
        <f>ROUND(G166*F166,2)</f>
        <v>0</v>
      </c>
    </row>
    <row r="167" spans="1:8" ht="30" customHeight="1" x14ac:dyDescent="0.2">
      <c r="A167" s="56" t="s">
        <v>156</v>
      </c>
      <c r="B167" s="40" t="s">
        <v>89</v>
      </c>
      <c r="C167" s="41" t="s">
        <v>232</v>
      </c>
      <c r="D167" s="50" t="s">
        <v>408</v>
      </c>
      <c r="E167" s="43"/>
      <c r="F167" s="44"/>
      <c r="G167" s="48"/>
      <c r="H167" s="46">
        <f t="shared" ref="H167" si="24">ROUND(G167*F167,2)</f>
        <v>0</v>
      </c>
    </row>
    <row r="168" spans="1:8" ht="45" customHeight="1" x14ac:dyDescent="0.2">
      <c r="A168" s="65" t="s">
        <v>157</v>
      </c>
      <c r="B168" s="49" t="s">
        <v>184</v>
      </c>
      <c r="C168" s="41" t="s">
        <v>498</v>
      </c>
      <c r="D168" s="50" t="s">
        <v>106</v>
      </c>
      <c r="E168" s="43" t="s">
        <v>111</v>
      </c>
      <c r="F168" s="44">
        <v>255</v>
      </c>
      <c r="G168" s="45"/>
      <c r="H168" s="46">
        <f>ROUND(G168*F168,2)</f>
        <v>0</v>
      </c>
    </row>
    <row r="169" spans="1:8" ht="30" customHeight="1" x14ac:dyDescent="0.2">
      <c r="A169" s="65" t="s">
        <v>158</v>
      </c>
      <c r="B169" s="40" t="s">
        <v>96</v>
      </c>
      <c r="C169" s="41" t="s">
        <v>233</v>
      </c>
      <c r="D169" s="50" t="s">
        <v>408</v>
      </c>
      <c r="E169" s="43"/>
      <c r="F169" s="44"/>
      <c r="G169" s="48"/>
      <c r="H169" s="46">
        <f t="shared" ref="H169:H173" si="25">ROUND(G169*F169,2)</f>
        <v>0</v>
      </c>
    </row>
    <row r="170" spans="1:8" s="64" customFormat="1" ht="30" customHeight="1" x14ac:dyDescent="0.2">
      <c r="A170" s="57" t="s">
        <v>159</v>
      </c>
      <c r="B170" s="58" t="s">
        <v>184</v>
      </c>
      <c r="C170" s="59" t="s">
        <v>499</v>
      </c>
      <c r="D170" s="60" t="s">
        <v>106</v>
      </c>
      <c r="E170" s="61" t="s">
        <v>111</v>
      </c>
      <c r="F170" s="62">
        <v>65</v>
      </c>
      <c r="G170" s="239"/>
      <c r="H170" s="63">
        <f t="shared" si="25"/>
        <v>0</v>
      </c>
    </row>
    <row r="171" spans="1:8" ht="30" customHeight="1" x14ac:dyDescent="0.2">
      <c r="A171" s="56" t="s">
        <v>160</v>
      </c>
      <c r="B171" s="49" t="s">
        <v>185</v>
      </c>
      <c r="C171" s="41" t="s">
        <v>500</v>
      </c>
      <c r="D171" s="50" t="s">
        <v>106</v>
      </c>
      <c r="E171" s="43" t="s">
        <v>111</v>
      </c>
      <c r="F171" s="44">
        <v>330</v>
      </c>
      <c r="G171" s="45"/>
      <c r="H171" s="46">
        <f t="shared" si="25"/>
        <v>0</v>
      </c>
    </row>
    <row r="172" spans="1:8" ht="30" customHeight="1" x14ac:dyDescent="0.2">
      <c r="A172" s="56" t="s">
        <v>161</v>
      </c>
      <c r="B172" s="49" t="s">
        <v>186</v>
      </c>
      <c r="C172" s="41" t="s">
        <v>501</v>
      </c>
      <c r="D172" s="50" t="s">
        <v>106</v>
      </c>
      <c r="E172" s="43" t="s">
        <v>111</v>
      </c>
      <c r="F172" s="44">
        <v>860</v>
      </c>
      <c r="G172" s="45"/>
      <c r="H172" s="46">
        <f t="shared" si="25"/>
        <v>0</v>
      </c>
    </row>
    <row r="173" spans="1:8" ht="45" customHeight="1" x14ac:dyDescent="0.2">
      <c r="A173" s="56" t="s">
        <v>295</v>
      </c>
      <c r="B173" s="40" t="s">
        <v>97</v>
      </c>
      <c r="C173" s="41" t="s">
        <v>502</v>
      </c>
      <c r="D173" s="50" t="s">
        <v>408</v>
      </c>
      <c r="E173" s="43"/>
      <c r="F173" s="44"/>
      <c r="G173" s="48"/>
      <c r="H173" s="46">
        <f t="shared" si="25"/>
        <v>0</v>
      </c>
    </row>
    <row r="174" spans="1:8" ht="45" customHeight="1" x14ac:dyDescent="0.2">
      <c r="A174" s="65" t="s">
        <v>296</v>
      </c>
      <c r="B174" s="49" t="s">
        <v>184</v>
      </c>
      <c r="C174" s="41" t="s">
        <v>503</v>
      </c>
      <c r="D174" s="50" t="s">
        <v>106</v>
      </c>
      <c r="E174" s="43" t="s">
        <v>111</v>
      </c>
      <c r="F174" s="44">
        <v>55</v>
      </c>
      <c r="G174" s="45"/>
      <c r="H174" s="46">
        <f>ROUND(G174*F174,2)</f>
        <v>0</v>
      </c>
    </row>
    <row r="175" spans="1:8" ht="45" customHeight="1" x14ac:dyDescent="0.2">
      <c r="A175" s="56" t="s">
        <v>297</v>
      </c>
      <c r="B175" s="40" t="s">
        <v>91</v>
      </c>
      <c r="C175" s="41" t="s">
        <v>504</v>
      </c>
      <c r="D175" s="50" t="s">
        <v>408</v>
      </c>
      <c r="E175" s="43"/>
      <c r="F175" s="44"/>
      <c r="G175" s="48"/>
      <c r="H175" s="46">
        <f t="shared" ref="H175:H179" si="26">ROUND(G175*F175,2)</f>
        <v>0</v>
      </c>
    </row>
    <row r="176" spans="1:8" ht="30" customHeight="1" x14ac:dyDescent="0.2">
      <c r="A176" s="56" t="s">
        <v>298</v>
      </c>
      <c r="B176" s="49" t="s">
        <v>184</v>
      </c>
      <c r="C176" s="41" t="s">
        <v>505</v>
      </c>
      <c r="D176" s="50" t="s">
        <v>106</v>
      </c>
      <c r="E176" s="43" t="s">
        <v>111</v>
      </c>
      <c r="F176" s="44">
        <v>15</v>
      </c>
      <c r="G176" s="45"/>
      <c r="H176" s="46">
        <f t="shared" si="26"/>
        <v>0</v>
      </c>
    </row>
    <row r="177" spans="1:8" ht="30" customHeight="1" x14ac:dyDescent="0.2">
      <c r="A177" s="56" t="s">
        <v>299</v>
      </c>
      <c r="B177" s="49" t="s">
        <v>185</v>
      </c>
      <c r="C177" s="41" t="s">
        <v>506</v>
      </c>
      <c r="D177" s="50" t="s">
        <v>106</v>
      </c>
      <c r="E177" s="43" t="s">
        <v>111</v>
      </c>
      <c r="F177" s="44">
        <v>70</v>
      </c>
      <c r="G177" s="45"/>
      <c r="H177" s="46">
        <f t="shared" si="26"/>
        <v>0</v>
      </c>
    </row>
    <row r="178" spans="1:8" ht="30" customHeight="1" x14ac:dyDescent="0.2">
      <c r="A178" s="56" t="s">
        <v>300</v>
      </c>
      <c r="B178" s="49" t="s">
        <v>186</v>
      </c>
      <c r="C178" s="41" t="s">
        <v>507</v>
      </c>
      <c r="D178" s="50" t="s">
        <v>106</v>
      </c>
      <c r="E178" s="43" t="s">
        <v>111</v>
      </c>
      <c r="F178" s="44">
        <v>185</v>
      </c>
      <c r="G178" s="45"/>
      <c r="H178" s="46">
        <f t="shared" si="26"/>
        <v>0</v>
      </c>
    </row>
    <row r="179" spans="1:8" ht="45" customHeight="1" x14ac:dyDescent="0.2">
      <c r="A179" s="56" t="s">
        <v>301</v>
      </c>
      <c r="B179" s="40" t="s">
        <v>271</v>
      </c>
      <c r="C179" s="41" t="s">
        <v>508</v>
      </c>
      <c r="D179" s="50" t="s">
        <v>408</v>
      </c>
      <c r="E179" s="43"/>
      <c r="F179" s="44"/>
      <c r="G179" s="48"/>
      <c r="H179" s="46">
        <f t="shared" si="26"/>
        <v>0</v>
      </c>
    </row>
    <row r="180" spans="1:8" ht="45" customHeight="1" x14ac:dyDescent="0.2">
      <c r="A180" s="65" t="s">
        <v>302</v>
      </c>
      <c r="B180" s="49" t="s">
        <v>184</v>
      </c>
      <c r="C180" s="41" t="s">
        <v>509</v>
      </c>
      <c r="D180" s="50" t="s">
        <v>106</v>
      </c>
      <c r="E180" s="43" t="s">
        <v>111</v>
      </c>
      <c r="F180" s="44">
        <v>55</v>
      </c>
      <c r="G180" s="45"/>
      <c r="H180" s="46">
        <f>ROUND(G180*F180,2)</f>
        <v>0</v>
      </c>
    </row>
    <row r="181" spans="1:8" ht="45" customHeight="1" x14ac:dyDescent="0.2">
      <c r="A181" s="56" t="s">
        <v>303</v>
      </c>
      <c r="B181" s="113" t="s">
        <v>99</v>
      </c>
      <c r="C181" s="41" t="s">
        <v>510</v>
      </c>
      <c r="D181" s="50" t="s">
        <v>408</v>
      </c>
      <c r="E181" s="43"/>
      <c r="F181" s="44"/>
      <c r="G181" s="48"/>
      <c r="H181" s="46">
        <f t="shared" ref="H181:H185" si="27">ROUND(G181*F181,2)</f>
        <v>0</v>
      </c>
    </row>
    <row r="182" spans="1:8" ht="30" customHeight="1" x14ac:dyDescent="0.2">
      <c r="A182" s="56" t="s">
        <v>304</v>
      </c>
      <c r="B182" s="49" t="s">
        <v>184</v>
      </c>
      <c r="C182" s="41" t="s">
        <v>511</v>
      </c>
      <c r="D182" s="50" t="s">
        <v>106</v>
      </c>
      <c r="E182" s="43" t="s">
        <v>111</v>
      </c>
      <c r="F182" s="44">
        <v>15</v>
      </c>
      <c r="G182" s="45"/>
      <c r="H182" s="46">
        <f t="shared" si="27"/>
        <v>0</v>
      </c>
    </row>
    <row r="183" spans="1:8" ht="30" customHeight="1" x14ac:dyDescent="0.2">
      <c r="A183" s="56" t="s">
        <v>305</v>
      </c>
      <c r="B183" s="49" t="s">
        <v>185</v>
      </c>
      <c r="C183" s="41" t="s">
        <v>512</v>
      </c>
      <c r="D183" s="50" t="s">
        <v>106</v>
      </c>
      <c r="E183" s="43" t="s">
        <v>111</v>
      </c>
      <c r="F183" s="44">
        <v>70</v>
      </c>
      <c r="G183" s="45"/>
      <c r="H183" s="46">
        <f t="shared" si="27"/>
        <v>0</v>
      </c>
    </row>
    <row r="184" spans="1:8" ht="30" customHeight="1" x14ac:dyDescent="0.2">
      <c r="A184" s="56" t="s">
        <v>306</v>
      </c>
      <c r="B184" s="49" t="s">
        <v>186</v>
      </c>
      <c r="C184" s="41" t="s">
        <v>513</v>
      </c>
      <c r="D184" s="50" t="s">
        <v>106</v>
      </c>
      <c r="E184" s="43" t="s">
        <v>111</v>
      </c>
      <c r="F184" s="44">
        <v>185</v>
      </c>
      <c r="G184" s="45"/>
      <c r="H184" s="46">
        <f t="shared" si="27"/>
        <v>0</v>
      </c>
    </row>
    <row r="185" spans="1:8" ht="30" customHeight="1" x14ac:dyDescent="0.2">
      <c r="A185" s="56" t="s">
        <v>162</v>
      </c>
      <c r="B185" s="40" t="s">
        <v>100</v>
      </c>
      <c r="C185" s="41" t="s">
        <v>94</v>
      </c>
      <c r="D185" s="50" t="s">
        <v>408</v>
      </c>
      <c r="E185" s="43"/>
      <c r="F185" s="44"/>
      <c r="G185" s="48"/>
      <c r="H185" s="46">
        <f t="shared" si="27"/>
        <v>0</v>
      </c>
    </row>
    <row r="186" spans="1:8" ht="30" customHeight="1" x14ac:dyDescent="0.2">
      <c r="A186" s="56" t="s">
        <v>163</v>
      </c>
      <c r="B186" s="49" t="s">
        <v>184</v>
      </c>
      <c r="C186" s="41" t="s">
        <v>120</v>
      </c>
      <c r="D186" s="50" t="s">
        <v>106</v>
      </c>
      <c r="E186" s="43" t="s">
        <v>114</v>
      </c>
      <c r="F186" s="44">
        <v>400</v>
      </c>
      <c r="G186" s="45"/>
      <c r="H186" s="46">
        <f>ROUND(G186*F186,2)</f>
        <v>0</v>
      </c>
    </row>
    <row r="187" spans="1:8" ht="30" customHeight="1" x14ac:dyDescent="0.2">
      <c r="A187" s="56" t="s">
        <v>164</v>
      </c>
      <c r="B187" s="40" t="s">
        <v>101</v>
      </c>
      <c r="C187" s="41" t="s">
        <v>95</v>
      </c>
      <c r="D187" s="50" t="s">
        <v>408</v>
      </c>
      <c r="E187" s="43"/>
      <c r="F187" s="44"/>
      <c r="G187" s="48"/>
      <c r="H187" s="46">
        <f t="shared" ref="H187" si="28">ROUND(G187*F187,2)</f>
        <v>0</v>
      </c>
    </row>
    <row r="188" spans="1:8" ht="30" customHeight="1" x14ac:dyDescent="0.2">
      <c r="A188" s="56" t="s">
        <v>165</v>
      </c>
      <c r="B188" s="49" t="s">
        <v>184</v>
      </c>
      <c r="C188" s="41" t="s">
        <v>119</v>
      </c>
      <c r="D188" s="50" t="s">
        <v>106</v>
      </c>
      <c r="E188" s="43" t="s">
        <v>114</v>
      </c>
      <c r="F188" s="44">
        <v>350</v>
      </c>
      <c r="G188" s="45"/>
      <c r="H188" s="46">
        <f>ROUND(G188*F188,2)</f>
        <v>0</v>
      </c>
    </row>
    <row r="189" spans="1:8" ht="30" customHeight="1" x14ac:dyDescent="0.2">
      <c r="A189" s="56" t="s">
        <v>307</v>
      </c>
      <c r="B189" s="40" t="s">
        <v>102</v>
      </c>
      <c r="C189" s="41" t="s">
        <v>177</v>
      </c>
      <c r="D189" s="50" t="s">
        <v>3</v>
      </c>
      <c r="E189" s="43"/>
      <c r="F189" s="44"/>
      <c r="G189" s="48"/>
      <c r="H189" s="46">
        <f t="shared" ref="H189:H196" si="29">ROUND(G189*F189,2)</f>
        <v>0</v>
      </c>
    </row>
    <row r="190" spans="1:8" ht="30" customHeight="1" x14ac:dyDescent="0.2">
      <c r="A190" s="56" t="s">
        <v>308</v>
      </c>
      <c r="B190" s="49" t="s">
        <v>184</v>
      </c>
      <c r="C190" s="41" t="s">
        <v>4</v>
      </c>
      <c r="D190" s="50" t="s">
        <v>106</v>
      </c>
      <c r="E190" s="43" t="s">
        <v>111</v>
      </c>
      <c r="F190" s="44">
        <v>3750</v>
      </c>
      <c r="G190" s="45"/>
      <c r="H190" s="46">
        <f t="shared" si="29"/>
        <v>0</v>
      </c>
    </row>
    <row r="191" spans="1:8" ht="30" customHeight="1" x14ac:dyDescent="0.2">
      <c r="A191" s="56" t="s">
        <v>309</v>
      </c>
      <c r="B191" s="49" t="s">
        <v>185</v>
      </c>
      <c r="C191" s="41" t="s">
        <v>178</v>
      </c>
      <c r="D191" s="50" t="s">
        <v>106</v>
      </c>
      <c r="E191" s="43" t="s">
        <v>111</v>
      </c>
      <c r="F191" s="44">
        <v>10</v>
      </c>
      <c r="G191" s="45"/>
      <c r="H191" s="46">
        <f t="shared" si="29"/>
        <v>0</v>
      </c>
    </row>
    <row r="192" spans="1:8" ht="30" customHeight="1" x14ac:dyDescent="0.2">
      <c r="A192" s="56" t="s">
        <v>310</v>
      </c>
      <c r="B192" s="40" t="s">
        <v>103</v>
      </c>
      <c r="C192" s="41" t="s">
        <v>179</v>
      </c>
      <c r="D192" s="50" t="s">
        <v>514</v>
      </c>
      <c r="E192" s="43"/>
      <c r="F192" s="44"/>
      <c r="G192" s="48"/>
      <c r="H192" s="46">
        <f t="shared" si="29"/>
        <v>0</v>
      </c>
    </row>
    <row r="193" spans="1:8" ht="30" customHeight="1" x14ac:dyDescent="0.2">
      <c r="A193" s="56" t="s">
        <v>311</v>
      </c>
      <c r="B193" s="49" t="s">
        <v>184</v>
      </c>
      <c r="C193" s="41" t="s">
        <v>714</v>
      </c>
      <c r="D193" s="50" t="s">
        <v>261</v>
      </c>
      <c r="E193" s="43" t="s">
        <v>111</v>
      </c>
      <c r="F193" s="44">
        <v>10</v>
      </c>
      <c r="G193" s="45"/>
      <c r="H193" s="46">
        <f t="shared" si="29"/>
        <v>0</v>
      </c>
    </row>
    <row r="194" spans="1:8" ht="45" customHeight="1" x14ac:dyDescent="0.2">
      <c r="A194" s="66" t="s">
        <v>387</v>
      </c>
      <c r="B194" s="67" t="s">
        <v>104</v>
      </c>
      <c r="C194" s="68" t="s">
        <v>715</v>
      </c>
      <c r="D194" s="50" t="s">
        <v>411</v>
      </c>
      <c r="E194" s="69" t="s">
        <v>111</v>
      </c>
      <c r="F194" s="70">
        <v>3740</v>
      </c>
      <c r="G194" s="240"/>
      <c r="H194" s="71">
        <f t="shared" si="29"/>
        <v>0</v>
      </c>
    </row>
    <row r="195" spans="1:8" ht="30" customHeight="1" x14ac:dyDescent="0.2">
      <c r="A195" s="66" t="s">
        <v>388</v>
      </c>
      <c r="B195" s="67" t="s">
        <v>195</v>
      </c>
      <c r="C195" s="68" t="s">
        <v>389</v>
      </c>
      <c r="D195" s="50" t="s">
        <v>2</v>
      </c>
      <c r="E195" s="72"/>
      <c r="F195" s="44"/>
      <c r="G195" s="48"/>
      <c r="H195" s="46">
        <f t="shared" si="29"/>
        <v>0</v>
      </c>
    </row>
    <row r="196" spans="1:8" s="64" customFormat="1" ht="45" customHeight="1" x14ac:dyDescent="0.2">
      <c r="A196" s="130"/>
      <c r="B196" s="131" t="s">
        <v>184</v>
      </c>
      <c r="C196" s="132" t="s">
        <v>515</v>
      </c>
      <c r="D196" s="60"/>
      <c r="E196" s="133" t="s">
        <v>111</v>
      </c>
      <c r="F196" s="134">
        <v>500</v>
      </c>
      <c r="G196" s="241"/>
      <c r="H196" s="135">
        <f t="shared" si="29"/>
        <v>0</v>
      </c>
    </row>
    <row r="197" spans="1:8" ht="30" customHeight="1" x14ac:dyDescent="0.2">
      <c r="A197" s="56" t="s">
        <v>316</v>
      </c>
      <c r="B197" s="40" t="s">
        <v>129</v>
      </c>
      <c r="C197" s="41" t="s">
        <v>181</v>
      </c>
      <c r="D197" s="50" t="s">
        <v>331</v>
      </c>
      <c r="E197" s="43"/>
      <c r="F197" s="36"/>
      <c r="G197" s="27"/>
      <c r="H197" s="38"/>
    </row>
    <row r="198" spans="1:8" ht="30" customHeight="1" x14ac:dyDescent="0.2">
      <c r="A198" s="56" t="s">
        <v>370</v>
      </c>
      <c r="B198" s="49" t="s">
        <v>184</v>
      </c>
      <c r="C198" s="41" t="s">
        <v>336</v>
      </c>
      <c r="D198" s="50" t="s">
        <v>106</v>
      </c>
      <c r="E198" s="43" t="s">
        <v>115</v>
      </c>
      <c r="F198" s="44">
        <v>965</v>
      </c>
      <c r="G198" s="45"/>
      <c r="H198" s="46">
        <f>ROUND(G198*F198,2)</f>
        <v>0</v>
      </c>
    </row>
    <row r="199" spans="1:8" ht="30" customHeight="1" x14ac:dyDescent="0.2">
      <c r="A199" s="56" t="s">
        <v>317</v>
      </c>
      <c r="B199" s="49" t="s">
        <v>185</v>
      </c>
      <c r="C199" s="41" t="s">
        <v>516</v>
      </c>
      <c r="D199" s="50"/>
      <c r="E199" s="43" t="s">
        <v>115</v>
      </c>
      <c r="F199" s="44">
        <v>65</v>
      </c>
      <c r="G199" s="45"/>
      <c r="H199" s="46">
        <f t="shared" ref="H199:H201" si="30">ROUND(G199*F199,2)</f>
        <v>0</v>
      </c>
    </row>
    <row r="200" spans="1:8" ht="30" customHeight="1" x14ac:dyDescent="0.2">
      <c r="A200" s="56" t="s">
        <v>318</v>
      </c>
      <c r="B200" s="49" t="s">
        <v>186</v>
      </c>
      <c r="C200" s="41" t="s">
        <v>272</v>
      </c>
      <c r="D200" s="50" t="s">
        <v>106</v>
      </c>
      <c r="E200" s="43" t="s">
        <v>115</v>
      </c>
      <c r="F200" s="44">
        <v>240</v>
      </c>
      <c r="G200" s="45"/>
      <c r="H200" s="46">
        <f t="shared" si="30"/>
        <v>0</v>
      </c>
    </row>
    <row r="201" spans="1:8" ht="30" customHeight="1" x14ac:dyDescent="0.2">
      <c r="A201" s="56" t="s">
        <v>319</v>
      </c>
      <c r="B201" s="40" t="s">
        <v>170</v>
      </c>
      <c r="C201" s="41" t="s">
        <v>182</v>
      </c>
      <c r="D201" s="50" t="s">
        <v>413</v>
      </c>
      <c r="E201" s="43"/>
      <c r="F201" s="44"/>
      <c r="G201" s="48"/>
      <c r="H201" s="46">
        <f t="shared" si="30"/>
        <v>0</v>
      </c>
    </row>
    <row r="202" spans="1:8" ht="45" customHeight="1" x14ac:dyDescent="0.2">
      <c r="A202" s="56" t="s">
        <v>371</v>
      </c>
      <c r="B202" s="49" t="s">
        <v>184</v>
      </c>
      <c r="C202" s="41" t="s">
        <v>717</v>
      </c>
      <c r="D202" s="50" t="s">
        <v>207</v>
      </c>
      <c r="E202" s="43" t="s">
        <v>115</v>
      </c>
      <c r="F202" s="44">
        <v>1100</v>
      </c>
      <c r="G202" s="45"/>
      <c r="H202" s="46">
        <f>ROUND(G202*F202,2)</f>
        <v>0</v>
      </c>
    </row>
    <row r="203" spans="1:8" ht="45" customHeight="1" x14ac:dyDescent="0.2">
      <c r="A203" s="56" t="s">
        <v>372</v>
      </c>
      <c r="B203" s="49" t="s">
        <v>185</v>
      </c>
      <c r="C203" s="41" t="s">
        <v>724</v>
      </c>
      <c r="D203" s="50" t="s">
        <v>208</v>
      </c>
      <c r="E203" s="43" t="s">
        <v>115</v>
      </c>
      <c r="F203" s="44">
        <v>65</v>
      </c>
      <c r="G203" s="45"/>
      <c r="H203" s="46">
        <f>ROUND(G203*F203,2)</f>
        <v>0</v>
      </c>
    </row>
    <row r="204" spans="1:8" ht="45" customHeight="1" x14ac:dyDescent="0.2">
      <c r="A204" s="56" t="s">
        <v>332</v>
      </c>
      <c r="B204" s="49" t="s">
        <v>186</v>
      </c>
      <c r="C204" s="41" t="s">
        <v>725</v>
      </c>
      <c r="D204" s="50" t="s">
        <v>192</v>
      </c>
      <c r="E204" s="43" t="s">
        <v>115</v>
      </c>
      <c r="F204" s="44">
        <v>240</v>
      </c>
      <c r="G204" s="45"/>
      <c r="H204" s="46">
        <f t="shared" ref="H204:H206" si="31">ROUND(G204*F204,2)</f>
        <v>0</v>
      </c>
    </row>
    <row r="205" spans="1:8" ht="30" customHeight="1" x14ac:dyDescent="0.2">
      <c r="A205" s="56" t="s">
        <v>320</v>
      </c>
      <c r="B205" s="40" t="s">
        <v>168</v>
      </c>
      <c r="C205" s="41" t="s">
        <v>90</v>
      </c>
      <c r="D205" s="50" t="s">
        <v>413</v>
      </c>
      <c r="E205" s="43"/>
      <c r="F205" s="44"/>
      <c r="G205" s="48"/>
      <c r="H205" s="46">
        <f t="shared" si="31"/>
        <v>0</v>
      </c>
    </row>
    <row r="206" spans="1:8" ht="45" customHeight="1" x14ac:dyDescent="0.2">
      <c r="A206" s="56" t="s">
        <v>373</v>
      </c>
      <c r="B206" s="49" t="s">
        <v>184</v>
      </c>
      <c r="C206" s="41" t="s">
        <v>717</v>
      </c>
      <c r="D206" s="50" t="s">
        <v>280</v>
      </c>
      <c r="E206" s="43"/>
      <c r="F206" s="44"/>
      <c r="G206" s="48"/>
      <c r="H206" s="46">
        <f t="shared" si="31"/>
        <v>0</v>
      </c>
    </row>
    <row r="207" spans="1:8" ht="30" customHeight="1" x14ac:dyDescent="0.2">
      <c r="A207" s="66" t="s">
        <v>718</v>
      </c>
      <c r="B207" s="74" t="s">
        <v>276</v>
      </c>
      <c r="C207" s="75" t="s">
        <v>281</v>
      </c>
      <c r="D207" s="42"/>
      <c r="E207" s="76" t="s">
        <v>115</v>
      </c>
      <c r="F207" s="77">
        <v>5</v>
      </c>
      <c r="G207" s="45"/>
      <c r="H207" s="48">
        <f>ROUND(G207*F207,2)</f>
        <v>0</v>
      </c>
    </row>
    <row r="208" spans="1:8" ht="30" customHeight="1" x14ac:dyDescent="0.2">
      <c r="A208" s="66" t="s">
        <v>719</v>
      </c>
      <c r="B208" s="74" t="s">
        <v>278</v>
      </c>
      <c r="C208" s="75" t="s">
        <v>282</v>
      </c>
      <c r="D208" s="42"/>
      <c r="E208" s="76" t="s">
        <v>115</v>
      </c>
      <c r="F208" s="77">
        <v>10</v>
      </c>
      <c r="G208" s="45"/>
      <c r="H208" s="48">
        <f>ROUND(G208*F208,2)</f>
        <v>0</v>
      </c>
    </row>
    <row r="209" spans="1:8" ht="45" customHeight="1" x14ac:dyDescent="0.2">
      <c r="A209" s="56" t="s">
        <v>236</v>
      </c>
      <c r="B209" s="40" t="s">
        <v>229</v>
      </c>
      <c r="C209" s="41" t="s">
        <v>98</v>
      </c>
      <c r="D209" s="50" t="s">
        <v>291</v>
      </c>
      <c r="E209" s="43" t="s">
        <v>111</v>
      </c>
      <c r="F209" s="44">
        <v>100</v>
      </c>
      <c r="G209" s="45"/>
      <c r="H209" s="46">
        <f t="shared" ref="H209:H213" si="32">ROUND(G209*F209,2)</f>
        <v>0</v>
      </c>
    </row>
    <row r="210" spans="1:8" ht="30" customHeight="1" x14ac:dyDescent="0.2">
      <c r="A210" s="56" t="s">
        <v>237</v>
      </c>
      <c r="B210" s="40" t="s">
        <v>169</v>
      </c>
      <c r="C210" s="41" t="s">
        <v>48</v>
      </c>
      <c r="D210" s="50" t="s">
        <v>333</v>
      </c>
      <c r="E210" s="43"/>
      <c r="F210" s="44"/>
      <c r="G210" s="48"/>
      <c r="H210" s="46">
        <f t="shared" si="32"/>
        <v>0</v>
      </c>
    </row>
    <row r="211" spans="1:8" ht="30" customHeight="1" x14ac:dyDescent="0.2">
      <c r="A211" s="56" t="s">
        <v>238</v>
      </c>
      <c r="B211" s="49" t="s">
        <v>184</v>
      </c>
      <c r="C211" s="41" t="s">
        <v>345</v>
      </c>
      <c r="D211" s="50" t="s">
        <v>106</v>
      </c>
      <c r="E211" s="43" t="s">
        <v>111</v>
      </c>
      <c r="F211" s="44">
        <v>3355</v>
      </c>
      <c r="G211" s="45"/>
      <c r="H211" s="46">
        <f t="shared" si="32"/>
        <v>0</v>
      </c>
    </row>
    <row r="212" spans="1:8" ht="30" customHeight="1" x14ac:dyDescent="0.2">
      <c r="A212" s="56" t="s">
        <v>239</v>
      </c>
      <c r="B212" s="49" t="s">
        <v>185</v>
      </c>
      <c r="C212" s="41" t="s">
        <v>45</v>
      </c>
      <c r="D212" s="50" t="s">
        <v>106</v>
      </c>
      <c r="E212" s="43" t="s">
        <v>111</v>
      </c>
      <c r="F212" s="44">
        <v>7830</v>
      </c>
      <c r="G212" s="45"/>
      <c r="H212" s="46">
        <f t="shared" si="32"/>
        <v>0</v>
      </c>
    </row>
    <row r="213" spans="1:8" ht="30" customHeight="1" x14ac:dyDescent="0.2">
      <c r="A213" s="56" t="s">
        <v>252</v>
      </c>
      <c r="B213" s="40" t="s">
        <v>234</v>
      </c>
      <c r="C213" s="41" t="s">
        <v>46</v>
      </c>
      <c r="D213" s="50" t="s">
        <v>254</v>
      </c>
      <c r="E213" s="43" t="s">
        <v>111</v>
      </c>
      <c r="F213" s="78">
        <v>2400</v>
      </c>
      <c r="G213" s="45"/>
      <c r="H213" s="46">
        <f t="shared" si="32"/>
        <v>0</v>
      </c>
    </row>
    <row r="214" spans="1:8" ht="30" customHeight="1" x14ac:dyDescent="0.2">
      <c r="A214" s="56" t="s">
        <v>321</v>
      </c>
      <c r="B214" s="40" t="s">
        <v>268</v>
      </c>
      <c r="C214" s="41" t="s">
        <v>329</v>
      </c>
      <c r="D214" s="50" t="s">
        <v>334</v>
      </c>
      <c r="E214" s="43" t="s">
        <v>114</v>
      </c>
      <c r="F214" s="78">
        <v>34</v>
      </c>
      <c r="G214" s="45"/>
      <c r="H214" s="46">
        <f>ROUND(G214*F214,2)</f>
        <v>0</v>
      </c>
    </row>
    <row r="215" spans="1:8" ht="30" customHeight="1" x14ac:dyDescent="0.25">
      <c r="A215" s="79"/>
      <c r="B215" s="80"/>
      <c r="C215" s="81" t="s">
        <v>284</v>
      </c>
      <c r="D215" s="82"/>
      <c r="E215" s="82"/>
      <c r="F215" s="44"/>
      <c r="G215" s="48"/>
      <c r="H215" s="46">
        <f t="shared" ref="H215:H219" si="33">ROUND(G215*F215,2)</f>
        <v>0</v>
      </c>
    </row>
    <row r="216" spans="1:8" ht="45" customHeight="1" x14ac:dyDescent="0.2">
      <c r="A216" s="39" t="s">
        <v>130</v>
      </c>
      <c r="B216" s="40" t="s">
        <v>322</v>
      </c>
      <c r="C216" s="41" t="s">
        <v>235</v>
      </c>
      <c r="D216" s="50" t="s">
        <v>415</v>
      </c>
      <c r="E216" s="43"/>
      <c r="F216" s="44"/>
      <c r="G216" s="48"/>
      <c r="H216" s="46">
        <f t="shared" si="33"/>
        <v>0</v>
      </c>
    </row>
    <row r="217" spans="1:8" ht="45" customHeight="1" x14ac:dyDescent="0.2">
      <c r="A217" s="39" t="s">
        <v>230</v>
      </c>
      <c r="B217" s="49" t="s">
        <v>184</v>
      </c>
      <c r="C217" s="41" t="s">
        <v>517</v>
      </c>
      <c r="D217" s="50" t="s">
        <v>106</v>
      </c>
      <c r="E217" s="43" t="s">
        <v>111</v>
      </c>
      <c r="F217" s="78">
        <v>200</v>
      </c>
      <c r="G217" s="45"/>
      <c r="H217" s="46">
        <f t="shared" si="33"/>
        <v>0</v>
      </c>
    </row>
    <row r="218" spans="1:8" ht="45" customHeight="1" x14ac:dyDescent="0.2">
      <c r="A218" s="39" t="s">
        <v>12</v>
      </c>
      <c r="B218" s="40" t="s">
        <v>518</v>
      </c>
      <c r="C218" s="41" t="s">
        <v>209</v>
      </c>
      <c r="D218" s="50" t="s">
        <v>374</v>
      </c>
      <c r="E218" s="86"/>
      <c r="F218" s="44"/>
      <c r="G218" s="48"/>
      <c r="H218" s="46">
        <f t="shared" si="33"/>
        <v>0</v>
      </c>
    </row>
    <row r="219" spans="1:8" ht="30" customHeight="1" x14ac:dyDescent="0.2">
      <c r="A219" s="39" t="s">
        <v>210</v>
      </c>
      <c r="B219" s="49" t="s">
        <v>184</v>
      </c>
      <c r="C219" s="41" t="s">
        <v>189</v>
      </c>
      <c r="D219" s="50"/>
      <c r="E219" s="43"/>
      <c r="F219" s="44"/>
      <c r="G219" s="48"/>
      <c r="H219" s="46">
        <f t="shared" si="33"/>
        <v>0</v>
      </c>
    </row>
    <row r="220" spans="1:8" s="64" customFormat="1" ht="30" customHeight="1" x14ac:dyDescent="0.2">
      <c r="A220" s="83" t="s">
        <v>211</v>
      </c>
      <c r="B220" s="136" t="s">
        <v>276</v>
      </c>
      <c r="C220" s="59" t="s">
        <v>283</v>
      </c>
      <c r="D220" s="60"/>
      <c r="E220" s="61" t="s">
        <v>113</v>
      </c>
      <c r="F220" s="62">
        <v>2415</v>
      </c>
      <c r="G220" s="239"/>
      <c r="H220" s="63">
        <f>ROUND(G220*F220,2)</f>
        <v>0</v>
      </c>
    </row>
    <row r="221" spans="1:8" ht="30" customHeight="1" x14ac:dyDescent="0.2">
      <c r="A221" s="39" t="s">
        <v>212</v>
      </c>
      <c r="B221" s="49" t="s">
        <v>185</v>
      </c>
      <c r="C221" s="41" t="s">
        <v>190</v>
      </c>
      <c r="D221" s="50"/>
      <c r="E221" s="43"/>
      <c r="F221" s="36"/>
      <c r="G221" s="27"/>
      <c r="H221" s="38"/>
    </row>
    <row r="222" spans="1:8" ht="30" customHeight="1" x14ac:dyDescent="0.2">
      <c r="A222" s="39" t="s">
        <v>213</v>
      </c>
      <c r="B222" s="73" t="s">
        <v>276</v>
      </c>
      <c r="C222" s="41" t="s">
        <v>283</v>
      </c>
      <c r="D222" s="50"/>
      <c r="E222" s="43" t="s">
        <v>113</v>
      </c>
      <c r="F222" s="44">
        <v>185</v>
      </c>
      <c r="G222" s="45"/>
      <c r="H222" s="46">
        <f>ROUND(G222*F222,2)</f>
        <v>0</v>
      </c>
    </row>
    <row r="223" spans="1:8" ht="30" customHeight="1" x14ac:dyDescent="0.25">
      <c r="A223" s="79"/>
      <c r="B223" s="80"/>
      <c r="C223" s="54" t="s">
        <v>124</v>
      </c>
      <c r="D223" s="82"/>
      <c r="E223" s="82"/>
      <c r="F223" s="44"/>
      <c r="G223" s="48"/>
      <c r="H223" s="46">
        <f t="shared" ref="H223" si="34">ROUND(G223*F223,2)</f>
        <v>0</v>
      </c>
    </row>
    <row r="224" spans="1:8" ht="30" customHeight="1" x14ac:dyDescent="0.2">
      <c r="A224" s="39" t="s">
        <v>250</v>
      </c>
      <c r="B224" s="40" t="s">
        <v>519</v>
      </c>
      <c r="C224" s="41" t="s">
        <v>47</v>
      </c>
      <c r="D224" s="50" t="s">
        <v>293</v>
      </c>
      <c r="E224" s="43" t="s">
        <v>115</v>
      </c>
      <c r="F224" s="78">
        <v>1100</v>
      </c>
      <c r="G224" s="45"/>
      <c r="H224" s="46">
        <f>ROUND(G224*F224,2)</f>
        <v>0</v>
      </c>
    </row>
    <row r="225" spans="1:8" ht="45" customHeight="1" x14ac:dyDescent="0.2">
      <c r="A225" s="27"/>
      <c r="B225" s="87"/>
      <c r="C225" s="54" t="s">
        <v>125</v>
      </c>
      <c r="D225" s="36"/>
      <c r="E225" s="88"/>
      <c r="F225" s="44"/>
      <c r="G225" s="48"/>
      <c r="H225" s="46">
        <f t="shared" ref="H225:H226" si="35">ROUND(G225*F225,2)</f>
        <v>0</v>
      </c>
    </row>
    <row r="226" spans="1:8" ht="30" customHeight="1" x14ac:dyDescent="0.2">
      <c r="A226" s="39" t="s">
        <v>133</v>
      </c>
      <c r="B226" s="40" t="s">
        <v>520</v>
      </c>
      <c r="C226" s="41" t="s">
        <v>214</v>
      </c>
      <c r="D226" s="50" t="s">
        <v>5</v>
      </c>
      <c r="E226" s="43"/>
      <c r="F226" s="44"/>
      <c r="G226" s="48"/>
      <c r="H226" s="46">
        <f t="shared" si="35"/>
        <v>0</v>
      </c>
    </row>
    <row r="227" spans="1:8" ht="30" customHeight="1" x14ac:dyDescent="0.2">
      <c r="A227" s="39" t="s">
        <v>347</v>
      </c>
      <c r="B227" s="49" t="s">
        <v>184</v>
      </c>
      <c r="C227" s="41" t="s">
        <v>337</v>
      </c>
      <c r="D227" s="50"/>
      <c r="E227" s="43" t="s">
        <v>114</v>
      </c>
      <c r="F227" s="78">
        <v>8</v>
      </c>
      <c r="G227" s="45"/>
      <c r="H227" s="46">
        <f>ROUND(G227*F227,2)</f>
        <v>0</v>
      </c>
    </row>
    <row r="228" spans="1:8" ht="30" customHeight="1" x14ac:dyDescent="0.2">
      <c r="A228" s="39" t="s">
        <v>348</v>
      </c>
      <c r="B228" s="49" t="s">
        <v>185</v>
      </c>
      <c r="C228" s="41" t="s">
        <v>338</v>
      </c>
      <c r="D228" s="50"/>
      <c r="E228" s="43" t="s">
        <v>114</v>
      </c>
      <c r="F228" s="78">
        <v>5</v>
      </c>
      <c r="G228" s="45"/>
      <c r="H228" s="46">
        <f>ROUND(G228*F228,2)</f>
        <v>0</v>
      </c>
    </row>
    <row r="229" spans="1:8" ht="30" customHeight="1" x14ac:dyDescent="0.2">
      <c r="A229" s="39" t="s">
        <v>134</v>
      </c>
      <c r="B229" s="40" t="s">
        <v>521</v>
      </c>
      <c r="C229" s="41" t="s">
        <v>215</v>
      </c>
      <c r="D229" s="50" t="s">
        <v>5</v>
      </c>
      <c r="E229" s="43"/>
      <c r="F229" s="44"/>
      <c r="G229" s="48"/>
      <c r="H229" s="46">
        <f t="shared" ref="H229" si="36">ROUND(G229*F229,2)</f>
        <v>0</v>
      </c>
    </row>
    <row r="230" spans="1:8" ht="30" customHeight="1" x14ac:dyDescent="0.2">
      <c r="A230" s="39" t="s">
        <v>135</v>
      </c>
      <c r="B230" s="49" t="s">
        <v>184</v>
      </c>
      <c r="C230" s="41" t="s">
        <v>216</v>
      </c>
      <c r="D230" s="50"/>
      <c r="E230" s="43" t="s">
        <v>114</v>
      </c>
      <c r="F230" s="78">
        <v>3</v>
      </c>
      <c r="G230" s="45"/>
      <c r="H230" s="46">
        <f>ROUND(G230*F230,2)</f>
        <v>0</v>
      </c>
    </row>
    <row r="231" spans="1:8" ht="30" customHeight="1" x14ac:dyDescent="0.2">
      <c r="A231" s="39" t="s">
        <v>136</v>
      </c>
      <c r="B231" s="40" t="s">
        <v>522</v>
      </c>
      <c r="C231" s="41" t="s">
        <v>217</v>
      </c>
      <c r="D231" s="50" t="s">
        <v>5</v>
      </c>
      <c r="E231" s="43"/>
      <c r="F231" s="44"/>
      <c r="G231" s="48"/>
      <c r="H231" s="46">
        <f t="shared" ref="H231:H232" si="37">ROUND(G231*F231,2)</f>
        <v>0</v>
      </c>
    </row>
    <row r="232" spans="1:8" ht="30" customHeight="1" x14ac:dyDescent="0.2">
      <c r="A232" s="85" t="s">
        <v>21</v>
      </c>
      <c r="B232" s="49" t="s">
        <v>184</v>
      </c>
      <c r="C232" s="41" t="s">
        <v>424</v>
      </c>
      <c r="D232" s="50"/>
      <c r="E232" s="43"/>
      <c r="F232" s="44"/>
      <c r="G232" s="48"/>
      <c r="H232" s="46">
        <f t="shared" si="37"/>
        <v>0</v>
      </c>
    </row>
    <row r="233" spans="1:8" ht="45" customHeight="1" x14ac:dyDescent="0.2">
      <c r="A233" s="39" t="s">
        <v>22</v>
      </c>
      <c r="B233" s="73" t="s">
        <v>276</v>
      </c>
      <c r="C233" s="41" t="s">
        <v>523</v>
      </c>
      <c r="D233" s="50"/>
      <c r="E233" s="43" t="s">
        <v>115</v>
      </c>
      <c r="F233" s="78">
        <v>60</v>
      </c>
      <c r="G233" s="45"/>
      <c r="H233" s="46">
        <f>ROUND(G233*F233,2)</f>
        <v>0</v>
      </c>
    </row>
    <row r="234" spans="1:8" ht="30" customHeight="1" x14ac:dyDescent="0.2">
      <c r="A234" s="39" t="s">
        <v>23</v>
      </c>
      <c r="B234" s="40" t="s">
        <v>524</v>
      </c>
      <c r="C234" s="41" t="s">
        <v>262</v>
      </c>
      <c r="D234" s="50" t="s">
        <v>5</v>
      </c>
      <c r="E234" s="43" t="s">
        <v>115</v>
      </c>
      <c r="F234" s="78">
        <v>30</v>
      </c>
      <c r="G234" s="45"/>
      <c r="H234" s="46">
        <f>ROUND(G234*F234,2)</f>
        <v>0</v>
      </c>
    </row>
    <row r="235" spans="1:8" ht="30" customHeight="1" x14ac:dyDescent="0.2">
      <c r="A235" s="39" t="s">
        <v>24</v>
      </c>
      <c r="B235" s="40" t="s">
        <v>525</v>
      </c>
      <c r="C235" s="41" t="s">
        <v>218</v>
      </c>
      <c r="D235" s="50" t="s">
        <v>5</v>
      </c>
      <c r="E235" s="43"/>
      <c r="F235" s="44"/>
      <c r="G235" s="48"/>
      <c r="H235" s="46">
        <f t="shared" ref="H235:H236" si="38">ROUND(G235*F235,2)</f>
        <v>0</v>
      </c>
    </row>
    <row r="236" spans="1:8" ht="30" customHeight="1" x14ac:dyDescent="0.2">
      <c r="A236" s="85" t="s">
        <v>25</v>
      </c>
      <c r="B236" s="49" t="s">
        <v>184</v>
      </c>
      <c r="C236" s="41" t="s">
        <v>328</v>
      </c>
      <c r="D236" s="50"/>
      <c r="E236" s="43"/>
      <c r="F236" s="44"/>
      <c r="G236" s="48"/>
      <c r="H236" s="46">
        <f t="shared" si="38"/>
        <v>0</v>
      </c>
    </row>
    <row r="237" spans="1:8" ht="30" customHeight="1" x14ac:dyDescent="0.2">
      <c r="A237" s="39" t="s">
        <v>26</v>
      </c>
      <c r="B237" s="73" t="s">
        <v>276</v>
      </c>
      <c r="C237" s="41" t="s">
        <v>286</v>
      </c>
      <c r="D237" s="50"/>
      <c r="E237" s="43" t="s">
        <v>116</v>
      </c>
      <c r="F237" s="90">
        <v>5</v>
      </c>
      <c r="G237" s="45"/>
      <c r="H237" s="46">
        <f>ROUND(G237*F237,2)</f>
        <v>0</v>
      </c>
    </row>
    <row r="238" spans="1:8" ht="30" customHeight="1" x14ac:dyDescent="0.2">
      <c r="A238" s="39" t="s">
        <v>27</v>
      </c>
      <c r="B238" s="40" t="s">
        <v>526</v>
      </c>
      <c r="C238" s="91" t="s">
        <v>349</v>
      </c>
      <c r="D238" s="92" t="s">
        <v>350</v>
      </c>
      <c r="E238" s="43"/>
      <c r="F238" s="44"/>
      <c r="G238" s="48"/>
      <c r="H238" s="46">
        <f t="shared" ref="H238:H244" si="39">ROUND(G238*F238,2)</f>
        <v>0</v>
      </c>
    </row>
    <row r="239" spans="1:8" ht="45" customHeight="1" x14ac:dyDescent="0.2">
      <c r="A239" s="39" t="s">
        <v>28</v>
      </c>
      <c r="B239" s="49" t="s">
        <v>184</v>
      </c>
      <c r="C239" s="93" t="s">
        <v>381</v>
      </c>
      <c r="D239" s="50"/>
      <c r="E239" s="43" t="s">
        <v>114</v>
      </c>
      <c r="F239" s="78">
        <v>15</v>
      </c>
      <c r="G239" s="45"/>
      <c r="H239" s="46">
        <f t="shared" si="39"/>
        <v>0</v>
      </c>
    </row>
    <row r="240" spans="1:8" ht="45" customHeight="1" x14ac:dyDescent="0.2">
      <c r="A240" s="39" t="s">
        <v>29</v>
      </c>
      <c r="B240" s="49" t="s">
        <v>185</v>
      </c>
      <c r="C240" s="93" t="s">
        <v>382</v>
      </c>
      <c r="D240" s="50"/>
      <c r="E240" s="43" t="s">
        <v>114</v>
      </c>
      <c r="F240" s="78">
        <v>15</v>
      </c>
      <c r="G240" s="45"/>
      <c r="H240" s="46">
        <f t="shared" si="39"/>
        <v>0</v>
      </c>
    </row>
    <row r="241" spans="1:8" ht="45" customHeight="1" x14ac:dyDescent="0.2">
      <c r="A241" s="89" t="s">
        <v>30</v>
      </c>
      <c r="B241" s="49" t="s">
        <v>186</v>
      </c>
      <c r="C241" s="93" t="s">
        <v>383</v>
      </c>
      <c r="D241" s="50"/>
      <c r="E241" s="43" t="s">
        <v>114</v>
      </c>
      <c r="F241" s="78">
        <v>5</v>
      </c>
      <c r="G241" s="45"/>
      <c r="H241" s="46">
        <f t="shared" si="39"/>
        <v>0</v>
      </c>
    </row>
    <row r="242" spans="1:8" ht="30" customHeight="1" x14ac:dyDescent="0.2">
      <c r="A242" s="39" t="s">
        <v>31</v>
      </c>
      <c r="B242" s="49" t="s">
        <v>187</v>
      </c>
      <c r="C242" s="93" t="s">
        <v>384</v>
      </c>
      <c r="D242" s="50"/>
      <c r="E242" s="43" t="s">
        <v>114</v>
      </c>
      <c r="F242" s="78">
        <v>5</v>
      </c>
      <c r="G242" s="45"/>
      <c r="H242" s="46">
        <f t="shared" si="39"/>
        <v>0</v>
      </c>
    </row>
    <row r="243" spans="1:8" ht="30" customHeight="1" x14ac:dyDescent="0.2">
      <c r="A243" s="39" t="s">
        <v>32</v>
      </c>
      <c r="B243" s="49" t="s">
        <v>188</v>
      </c>
      <c r="C243" s="93" t="s">
        <v>385</v>
      </c>
      <c r="D243" s="50"/>
      <c r="E243" s="43" t="s">
        <v>114</v>
      </c>
      <c r="F243" s="78">
        <v>5</v>
      </c>
      <c r="G243" s="45"/>
      <c r="H243" s="46">
        <f t="shared" si="39"/>
        <v>0</v>
      </c>
    </row>
    <row r="244" spans="1:8" ht="30" customHeight="1" x14ac:dyDescent="0.2">
      <c r="A244" s="89" t="s">
        <v>35</v>
      </c>
      <c r="B244" s="40" t="s">
        <v>527</v>
      </c>
      <c r="C244" s="94" t="s">
        <v>220</v>
      </c>
      <c r="D244" s="50" t="s">
        <v>5</v>
      </c>
      <c r="E244" s="43"/>
      <c r="F244" s="44"/>
      <c r="G244" s="48"/>
      <c r="H244" s="46">
        <f t="shared" si="39"/>
        <v>0</v>
      </c>
    </row>
    <row r="245" spans="1:8" s="64" customFormat="1" ht="30" customHeight="1" x14ac:dyDescent="0.2">
      <c r="A245" s="83" t="s">
        <v>36</v>
      </c>
      <c r="B245" s="58" t="s">
        <v>184</v>
      </c>
      <c r="C245" s="137" t="s">
        <v>340</v>
      </c>
      <c r="D245" s="60"/>
      <c r="E245" s="61" t="s">
        <v>114</v>
      </c>
      <c r="F245" s="84">
        <v>3</v>
      </c>
      <c r="G245" s="239"/>
      <c r="H245" s="63">
        <f>ROUND(G245*F245,2)</f>
        <v>0</v>
      </c>
    </row>
    <row r="246" spans="1:8" ht="30" customHeight="1" x14ac:dyDescent="0.2">
      <c r="A246" s="39" t="s">
        <v>37</v>
      </c>
      <c r="B246" s="40" t="s">
        <v>528</v>
      </c>
      <c r="C246" s="94" t="s">
        <v>221</v>
      </c>
      <c r="D246" s="50" t="s">
        <v>5</v>
      </c>
      <c r="E246" s="43"/>
      <c r="F246" s="36"/>
      <c r="G246" s="27"/>
      <c r="H246" s="38"/>
    </row>
    <row r="247" spans="1:8" ht="30" customHeight="1" x14ac:dyDescent="0.2">
      <c r="A247" s="39" t="s">
        <v>38</v>
      </c>
      <c r="B247" s="49" t="s">
        <v>184</v>
      </c>
      <c r="C247" s="94" t="s">
        <v>432</v>
      </c>
      <c r="D247" s="50"/>
      <c r="E247" s="43"/>
      <c r="F247" s="44"/>
      <c r="G247" s="48"/>
      <c r="H247" s="46">
        <f t="shared" ref="H247:H255" si="40">ROUND(G247*F247,2)</f>
        <v>0</v>
      </c>
    </row>
    <row r="248" spans="1:8" ht="45" customHeight="1" x14ac:dyDescent="0.2">
      <c r="A248" s="105" t="s">
        <v>352</v>
      </c>
      <c r="B248" s="73" t="s">
        <v>276</v>
      </c>
      <c r="C248" s="41" t="s">
        <v>529</v>
      </c>
      <c r="D248" s="50"/>
      <c r="E248" s="43" t="s">
        <v>114</v>
      </c>
      <c r="F248" s="78">
        <v>4</v>
      </c>
      <c r="G248" s="45"/>
      <c r="H248" s="46">
        <f t="shared" si="40"/>
        <v>0</v>
      </c>
    </row>
    <row r="249" spans="1:8" ht="45" customHeight="1" x14ac:dyDescent="0.2">
      <c r="A249" s="39" t="s">
        <v>41</v>
      </c>
      <c r="B249" s="40" t="s">
        <v>530</v>
      </c>
      <c r="C249" s="94" t="s">
        <v>287</v>
      </c>
      <c r="D249" s="50" t="s">
        <v>5</v>
      </c>
      <c r="E249" s="43"/>
      <c r="F249" s="44"/>
      <c r="G249" s="48"/>
      <c r="H249" s="46">
        <f t="shared" si="40"/>
        <v>0</v>
      </c>
    </row>
    <row r="250" spans="1:8" ht="30" customHeight="1" x14ac:dyDescent="0.2">
      <c r="A250" s="39" t="s">
        <v>42</v>
      </c>
      <c r="B250" s="49" t="s">
        <v>184</v>
      </c>
      <c r="C250" s="94" t="s">
        <v>346</v>
      </c>
      <c r="D250" s="50"/>
      <c r="E250" s="43" t="s">
        <v>114</v>
      </c>
      <c r="F250" s="78">
        <v>15</v>
      </c>
      <c r="G250" s="45"/>
      <c r="H250" s="46">
        <f t="shared" si="40"/>
        <v>0</v>
      </c>
    </row>
    <row r="251" spans="1:8" ht="30" customHeight="1" x14ac:dyDescent="0.2">
      <c r="A251" s="39" t="s">
        <v>223</v>
      </c>
      <c r="B251" s="40" t="s">
        <v>531</v>
      </c>
      <c r="C251" s="41" t="s">
        <v>274</v>
      </c>
      <c r="D251" s="50" t="s">
        <v>5</v>
      </c>
      <c r="E251" s="43" t="s">
        <v>114</v>
      </c>
      <c r="F251" s="78">
        <v>13</v>
      </c>
      <c r="G251" s="45"/>
      <c r="H251" s="46">
        <f t="shared" si="40"/>
        <v>0</v>
      </c>
    </row>
    <row r="252" spans="1:8" ht="30" customHeight="1" x14ac:dyDescent="0.2">
      <c r="A252" s="39" t="s">
        <v>224</v>
      </c>
      <c r="B252" s="40" t="s">
        <v>532</v>
      </c>
      <c r="C252" s="41" t="s">
        <v>222</v>
      </c>
      <c r="D252" s="50" t="s">
        <v>5</v>
      </c>
      <c r="E252" s="43" t="s">
        <v>114</v>
      </c>
      <c r="F252" s="78">
        <v>7</v>
      </c>
      <c r="G252" s="45"/>
      <c r="H252" s="46">
        <f t="shared" si="40"/>
        <v>0</v>
      </c>
    </row>
    <row r="253" spans="1:8" ht="30" customHeight="1" x14ac:dyDescent="0.2">
      <c r="A253" s="39" t="s">
        <v>0</v>
      </c>
      <c r="B253" s="40" t="s">
        <v>533</v>
      </c>
      <c r="C253" s="41" t="s">
        <v>1</v>
      </c>
      <c r="D253" s="50" t="s">
        <v>354</v>
      </c>
      <c r="E253" s="43" t="s">
        <v>114</v>
      </c>
      <c r="F253" s="78">
        <v>10</v>
      </c>
      <c r="G253" s="45"/>
      <c r="H253" s="46">
        <f t="shared" si="40"/>
        <v>0</v>
      </c>
    </row>
    <row r="254" spans="1:8" ht="30" customHeight="1" x14ac:dyDescent="0.2">
      <c r="A254" s="39" t="s">
        <v>225</v>
      </c>
      <c r="B254" s="40" t="s">
        <v>534</v>
      </c>
      <c r="C254" s="41" t="s">
        <v>171</v>
      </c>
      <c r="D254" s="50" t="s">
        <v>6</v>
      </c>
      <c r="E254" s="43" t="s">
        <v>115</v>
      </c>
      <c r="F254" s="78">
        <v>10</v>
      </c>
      <c r="G254" s="45"/>
      <c r="H254" s="46">
        <f t="shared" si="40"/>
        <v>0</v>
      </c>
    </row>
    <row r="255" spans="1:8" ht="30" customHeight="1" x14ac:dyDescent="0.2">
      <c r="A255" s="27"/>
      <c r="B255" s="104"/>
      <c r="C255" s="54" t="s">
        <v>126</v>
      </c>
      <c r="D255" s="36"/>
      <c r="E255" s="88"/>
      <c r="F255" s="44"/>
      <c r="G255" s="48"/>
      <c r="H255" s="46">
        <f t="shared" si="40"/>
        <v>0</v>
      </c>
    </row>
    <row r="256" spans="1:8" ht="45" customHeight="1" x14ac:dyDescent="0.2">
      <c r="A256" s="39" t="s">
        <v>137</v>
      </c>
      <c r="B256" s="40" t="s">
        <v>535</v>
      </c>
      <c r="C256" s="93" t="s">
        <v>351</v>
      </c>
      <c r="D256" s="92" t="s">
        <v>350</v>
      </c>
      <c r="E256" s="43" t="s">
        <v>114</v>
      </c>
      <c r="F256" s="78">
        <v>9</v>
      </c>
      <c r="G256" s="45"/>
      <c r="H256" s="46">
        <f>ROUND(G256*F256,2)</f>
        <v>0</v>
      </c>
    </row>
    <row r="257" spans="1:8" ht="30" customHeight="1" x14ac:dyDescent="0.2">
      <c r="A257" s="39" t="s">
        <v>138</v>
      </c>
      <c r="B257" s="40" t="s">
        <v>536</v>
      </c>
      <c r="C257" s="41" t="s">
        <v>269</v>
      </c>
      <c r="D257" s="50" t="s">
        <v>5</v>
      </c>
      <c r="E257" s="43"/>
      <c r="F257" s="44"/>
      <c r="G257" s="48"/>
      <c r="H257" s="46">
        <f t="shared" ref="H257" si="41">ROUND(G257*F257,2)</f>
        <v>0</v>
      </c>
    </row>
    <row r="258" spans="1:8" ht="30" customHeight="1" x14ac:dyDescent="0.2">
      <c r="A258" s="39" t="s">
        <v>270</v>
      </c>
      <c r="B258" s="49" t="s">
        <v>184</v>
      </c>
      <c r="C258" s="41" t="s">
        <v>275</v>
      </c>
      <c r="D258" s="50"/>
      <c r="E258" s="43" t="s">
        <v>116</v>
      </c>
      <c r="F258" s="90">
        <v>2</v>
      </c>
      <c r="G258" s="45"/>
      <c r="H258" s="46">
        <f>ROUND(G258*F258,2)</f>
        <v>0</v>
      </c>
    </row>
    <row r="259" spans="1:8" ht="30" customHeight="1" x14ac:dyDescent="0.2">
      <c r="A259" s="39" t="s">
        <v>139</v>
      </c>
      <c r="B259" s="40" t="s">
        <v>537</v>
      </c>
      <c r="C259" s="93" t="s">
        <v>386</v>
      </c>
      <c r="D259" s="92" t="s">
        <v>350</v>
      </c>
      <c r="E259" s="43"/>
      <c r="F259" s="44"/>
      <c r="G259" s="48"/>
      <c r="H259" s="46">
        <f t="shared" ref="H259" si="42">ROUND(G259*F259,2)</f>
        <v>0</v>
      </c>
    </row>
    <row r="260" spans="1:8" ht="30" customHeight="1" x14ac:dyDescent="0.2">
      <c r="A260" s="39" t="s">
        <v>140</v>
      </c>
      <c r="B260" s="49" t="s">
        <v>184</v>
      </c>
      <c r="C260" s="41" t="s">
        <v>324</v>
      </c>
      <c r="D260" s="50"/>
      <c r="E260" s="43" t="s">
        <v>114</v>
      </c>
      <c r="F260" s="78">
        <v>1</v>
      </c>
      <c r="G260" s="45"/>
      <c r="H260" s="46">
        <f>ROUND(G260*F260,2)</f>
        <v>0</v>
      </c>
    </row>
    <row r="261" spans="1:8" ht="30" customHeight="1" x14ac:dyDescent="0.2">
      <c r="A261" s="39" t="s">
        <v>141</v>
      </c>
      <c r="B261" s="49" t="s">
        <v>185</v>
      </c>
      <c r="C261" s="41" t="s">
        <v>325</v>
      </c>
      <c r="D261" s="50"/>
      <c r="E261" s="43" t="s">
        <v>114</v>
      </c>
      <c r="F261" s="78">
        <v>18</v>
      </c>
      <c r="G261" s="45"/>
      <c r="H261" s="46">
        <f>ROUND(G261*F261,2)</f>
        <v>0</v>
      </c>
    </row>
    <row r="262" spans="1:8" ht="30" customHeight="1" x14ac:dyDescent="0.2">
      <c r="A262" s="39" t="s">
        <v>142</v>
      </c>
      <c r="B262" s="49" t="s">
        <v>186</v>
      </c>
      <c r="C262" s="41" t="s">
        <v>326</v>
      </c>
      <c r="D262" s="50"/>
      <c r="E262" s="43" t="s">
        <v>114</v>
      </c>
      <c r="F262" s="78">
        <v>1</v>
      </c>
      <c r="G262" s="45"/>
      <c r="H262" s="46">
        <f>ROUND(G262*F262,2)</f>
        <v>0</v>
      </c>
    </row>
    <row r="263" spans="1:8" ht="30" customHeight="1" x14ac:dyDescent="0.2">
      <c r="A263" s="39" t="s">
        <v>143</v>
      </c>
      <c r="B263" s="40" t="s">
        <v>538</v>
      </c>
      <c r="C263" s="41" t="s">
        <v>257</v>
      </c>
      <c r="D263" s="92" t="s">
        <v>350</v>
      </c>
      <c r="E263" s="43" t="s">
        <v>114</v>
      </c>
      <c r="F263" s="78">
        <v>25</v>
      </c>
      <c r="G263" s="45"/>
      <c r="H263" s="46">
        <f t="shared" ref="H263:H265" si="43">ROUND(G263*F263,2)</f>
        <v>0</v>
      </c>
    </row>
    <row r="264" spans="1:8" ht="30" customHeight="1" x14ac:dyDescent="0.2">
      <c r="A264" s="39" t="s">
        <v>231</v>
      </c>
      <c r="B264" s="40" t="s">
        <v>539</v>
      </c>
      <c r="C264" s="41" t="s">
        <v>259</v>
      </c>
      <c r="D264" s="92" t="s">
        <v>350</v>
      </c>
      <c r="E264" s="43" t="s">
        <v>114</v>
      </c>
      <c r="F264" s="78">
        <v>13</v>
      </c>
      <c r="G264" s="45"/>
      <c r="H264" s="46">
        <f t="shared" si="43"/>
        <v>0</v>
      </c>
    </row>
    <row r="265" spans="1:8" ht="30" customHeight="1" x14ac:dyDescent="0.2">
      <c r="A265" s="39" t="s">
        <v>144</v>
      </c>
      <c r="B265" s="40" t="s">
        <v>540</v>
      </c>
      <c r="C265" s="41" t="s">
        <v>258</v>
      </c>
      <c r="D265" s="92" t="s">
        <v>350</v>
      </c>
      <c r="E265" s="43" t="s">
        <v>114</v>
      </c>
      <c r="F265" s="78">
        <v>1</v>
      </c>
      <c r="G265" s="45"/>
      <c r="H265" s="46">
        <f t="shared" si="43"/>
        <v>0</v>
      </c>
    </row>
    <row r="266" spans="1:8" ht="30" customHeight="1" x14ac:dyDescent="0.2">
      <c r="A266" s="105" t="s">
        <v>145</v>
      </c>
      <c r="B266" s="106" t="s">
        <v>541</v>
      </c>
      <c r="C266" s="93" t="s">
        <v>260</v>
      </c>
      <c r="D266" s="92" t="s">
        <v>350</v>
      </c>
      <c r="E266" s="107" t="s">
        <v>114</v>
      </c>
      <c r="F266" s="108">
        <v>1</v>
      </c>
      <c r="G266" s="1"/>
      <c r="H266" s="109">
        <f>ROUND(G266*F266,2)</f>
        <v>0</v>
      </c>
    </row>
    <row r="267" spans="1:8" ht="45" customHeight="1" x14ac:dyDescent="0.2">
      <c r="A267" s="39" t="s">
        <v>7</v>
      </c>
      <c r="B267" s="40" t="s">
        <v>542</v>
      </c>
      <c r="C267" s="41" t="s">
        <v>8</v>
      </c>
      <c r="D267" s="50" t="s">
        <v>350</v>
      </c>
      <c r="E267" s="43" t="s">
        <v>114</v>
      </c>
      <c r="F267" s="102">
        <v>1</v>
      </c>
      <c r="G267" s="45"/>
      <c r="H267" s="46">
        <f t="shared" ref="H267:H269" si="44">ROUND(G267*F267,2)</f>
        <v>0</v>
      </c>
    </row>
    <row r="268" spans="1:8" ht="30" customHeight="1" x14ac:dyDescent="0.2">
      <c r="A268" s="27"/>
      <c r="B268" s="34"/>
      <c r="C268" s="54" t="s">
        <v>127</v>
      </c>
      <c r="D268" s="36"/>
      <c r="E268" s="55"/>
      <c r="F268" s="44"/>
      <c r="G268" s="48"/>
      <c r="H268" s="46">
        <f t="shared" si="44"/>
        <v>0</v>
      </c>
    </row>
    <row r="269" spans="1:8" ht="30" customHeight="1" x14ac:dyDescent="0.2">
      <c r="A269" s="56" t="s">
        <v>146</v>
      </c>
      <c r="B269" s="40" t="s">
        <v>543</v>
      </c>
      <c r="C269" s="41" t="s">
        <v>82</v>
      </c>
      <c r="D269" s="50" t="s">
        <v>9</v>
      </c>
      <c r="E269" s="43"/>
      <c r="F269" s="44"/>
      <c r="G269" s="48"/>
      <c r="H269" s="46">
        <f t="shared" si="44"/>
        <v>0</v>
      </c>
    </row>
    <row r="270" spans="1:8" ht="30" customHeight="1" x14ac:dyDescent="0.2">
      <c r="A270" s="56" t="s">
        <v>147</v>
      </c>
      <c r="B270" s="49" t="s">
        <v>184</v>
      </c>
      <c r="C270" s="41" t="s">
        <v>327</v>
      </c>
      <c r="D270" s="50"/>
      <c r="E270" s="43" t="s">
        <v>111</v>
      </c>
      <c r="F270" s="44">
        <v>500</v>
      </c>
      <c r="G270" s="45"/>
      <c r="H270" s="46">
        <f>ROUND(G270*F270,2)</f>
        <v>0</v>
      </c>
    </row>
    <row r="271" spans="1:8" s="64" customFormat="1" ht="30" customHeight="1" x14ac:dyDescent="0.2">
      <c r="A271" s="138"/>
      <c r="B271" s="95" t="s">
        <v>544</v>
      </c>
      <c r="C271" s="59" t="s">
        <v>545</v>
      </c>
      <c r="D271" s="139" t="s">
        <v>546</v>
      </c>
      <c r="E271" s="61" t="s">
        <v>111</v>
      </c>
      <c r="F271" s="140">
        <v>20</v>
      </c>
      <c r="G271" s="239"/>
      <c r="H271" s="63">
        <f>ROUND(G271*F271,2)</f>
        <v>0</v>
      </c>
    </row>
    <row r="272" spans="1:8" ht="30" customHeight="1" x14ac:dyDescent="0.2">
      <c r="A272" s="27"/>
      <c r="B272" s="34"/>
      <c r="C272" s="54" t="s">
        <v>118</v>
      </c>
      <c r="D272" s="36"/>
      <c r="E272" s="55"/>
      <c r="F272" s="36"/>
      <c r="G272" s="27"/>
      <c r="H272" s="38"/>
    </row>
    <row r="273" spans="1:8" ht="30" customHeight="1" x14ac:dyDescent="0.2">
      <c r="A273" s="9"/>
      <c r="B273" s="40" t="s">
        <v>547</v>
      </c>
      <c r="C273" s="41" t="s">
        <v>548</v>
      </c>
      <c r="D273" s="52" t="s">
        <v>549</v>
      </c>
      <c r="E273" s="43" t="s">
        <v>459</v>
      </c>
      <c r="F273" s="53">
        <v>1</v>
      </c>
      <c r="G273" s="45"/>
      <c r="H273" s="46">
        <f t="shared" ref="H273:H281" si="45">ROUND(G273*F273,2)</f>
        <v>0</v>
      </c>
    </row>
    <row r="274" spans="1:8" ht="30" customHeight="1" x14ac:dyDescent="0.2">
      <c r="A274" s="9"/>
      <c r="B274" s="40" t="s">
        <v>550</v>
      </c>
      <c r="C274" s="41" t="s">
        <v>464</v>
      </c>
      <c r="D274" s="52" t="s">
        <v>465</v>
      </c>
      <c r="E274" s="55"/>
      <c r="F274" s="44"/>
      <c r="G274" s="48"/>
      <c r="H274" s="46">
        <f t="shared" si="45"/>
        <v>0</v>
      </c>
    </row>
    <row r="275" spans="1:8" ht="30" customHeight="1" x14ac:dyDescent="0.2">
      <c r="A275" s="9"/>
      <c r="B275" s="49" t="s">
        <v>184</v>
      </c>
      <c r="C275" s="41" t="s">
        <v>466</v>
      </c>
      <c r="D275" s="52"/>
      <c r="E275" s="43" t="s">
        <v>467</v>
      </c>
      <c r="F275" s="53">
        <v>2</v>
      </c>
      <c r="G275" s="45"/>
      <c r="H275" s="46">
        <f t="shared" si="45"/>
        <v>0</v>
      </c>
    </row>
    <row r="276" spans="1:8" ht="30" customHeight="1" x14ac:dyDescent="0.2">
      <c r="A276" s="9"/>
      <c r="B276" s="40" t="s">
        <v>551</v>
      </c>
      <c r="C276" s="41" t="s">
        <v>469</v>
      </c>
      <c r="D276" s="52" t="s">
        <v>470</v>
      </c>
      <c r="E276" s="43" t="s">
        <v>471</v>
      </c>
      <c r="F276" s="53">
        <v>30</v>
      </c>
      <c r="G276" s="45"/>
      <c r="H276" s="46">
        <f t="shared" si="45"/>
        <v>0</v>
      </c>
    </row>
    <row r="277" spans="1:8" ht="30" customHeight="1" x14ac:dyDescent="0.2">
      <c r="A277" s="9"/>
      <c r="B277" s="40" t="s">
        <v>552</v>
      </c>
      <c r="C277" s="41" t="s">
        <v>473</v>
      </c>
      <c r="D277" s="52" t="s">
        <v>474</v>
      </c>
      <c r="E277" s="55"/>
      <c r="F277" s="44"/>
      <c r="G277" s="48"/>
      <c r="H277" s="46">
        <f t="shared" si="45"/>
        <v>0</v>
      </c>
    </row>
    <row r="278" spans="1:8" ht="30" customHeight="1" x14ac:dyDescent="0.2">
      <c r="A278" s="9"/>
      <c r="B278" s="49" t="s">
        <v>184</v>
      </c>
      <c r="C278" s="41" t="s">
        <v>475</v>
      </c>
      <c r="D278" s="52"/>
      <c r="E278" s="43" t="s">
        <v>459</v>
      </c>
      <c r="F278" s="53">
        <v>3</v>
      </c>
      <c r="G278" s="45"/>
      <c r="H278" s="46">
        <f t="shared" si="45"/>
        <v>0</v>
      </c>
    </row>
    <row r="279" spans="1:8" ht="30" customHeight="1" x14ac:dyDescent="0.2">
      <c r="A279" s="9"/>
      <c r="B279" s="40" t="s">
        <v>553</v>
      </c>
      <c r="C279" s="41" t="s">
        <v>554</v>
      </c>
      <c r="D279" s="52" t="s">
        <v>555</v>
      </c>
      <c r="E279" s="43" t="s">
        <v>111</v>
      </c>
      <c r="F279" s="53">
        <v>12</v>
      </c>
      <c r="G279" s="45"/>
      <c r="H279" s="46">
        <f t="shared" si="45"/>
        <v>0</v>
      </c>
    </row>
    <row r="280" spans="1:8" ht="30" customHeight="1" x14ac:dyDescent="0.2">
      <c r="A280" s="56" t="s">
        <v>251</v>
      </c>
      <c r="B280" s="40" t="s">
        <v>556</v>
      </c>
      <c r="C280" s="41" t="s">
        <v>248</v>
      </c>
      <c r="D280" s="50" t="s">
        <v>330</v>
      </c>
      <c r="E280" s="43" t="s">
        <v>115</v>
      </c>
      <c r="F280" s="44">
        <v>60</v>
      </c>
      <c r="G280" s="45"/>
      <c r="H280" s="46">
        <f t="shared" si="45"/>
        <v>0</v>
      </c>
    </row>
    <row r="281" spans="1:8" ht="30" customHeight="1" x14ac:dyDescent="0.2">
      <c r="A281" s="56" t="s">
        <v>255</v>
      </c>
      <c r="B281" s="113" t="s">
        <v>557</v>
      </c>
      <c r="C281" s="41" t="s">
        <v>249</v>
      </c>
      <c r="D281" s="50" t="s">
        <v>330</v>
      </c>
      <c r="E281" s="43" t="s">
        <v>114</v>
      </c>
      <c r="F281" s="44">
        <v>16</v>
      </c>
      <c r="G281" s="45"/>
      <c r="H281" s="46">
        <f t="shared" si="45"/>
        <v>0</v>
      </c>
    </row>
    <row r="282" spans="1:8" ht="30" customHeight="1" x14ac:dyDescent="0.2">
      <c r="A282" s="141"/>
      <c r="B282" s="142" t="s">
        <v>558</v>
      </c>
      <c r="C282" s="143" t="s">
        <v>482</v>
      </c>
      <c r="D282" s="144" t="s">
        <v>483</v>
      </c>
      <c r="E282" s="145" t="s">
        <v>484</v>
      </c>
      <c r="F282" s="53">
        <v>20</v>
      </c>
      <c r="G282" s="45"/>
      <c r="H282" s="46">
        <f>ROUND(G282*F282,2)</f>
        <v>0</v>
      </c>
    </row>
    <row r="283" spans="1:8" ht="45" customHeight="1" x14ac:dyDescent="0.2">
      <c r="A283" s="141"/>
      <c r="B283" s="142" t="s">
        <v>559</v>
      </c>
      <c r="C283" s="143" t="s">
        <v>486</v>
      </c>
      <c r="D283" s="144" t="s">
        <v>487</v>
      </c>
      <c r="E283" s="145" t="s">
        <v>459</v>
      </c>
      <c r="F283" s="53">
        <v>4</v>
      </c>
      <c r="G283" s="45"/>
      <c r="H283" s="46">
        <f t="shared" ref="H283:H286" si="46">ROUND(G283*F283,2)</f>
        <v>0</v>
      </c>
    </row>
    <row r="284" spans="1:8" ht="30" customHeight="1" x14ac:dyDescent="0.2">
      <c r="A284" s="141"/>
      <c r="B284" s="142" t="s">
        <v>560</v>
      </c>
      <c r="C284" s="143" t="s">
        <v>489</v>
      </c>
      <c r="D284" s="144" t="s">
        <v>487</v>
      </c>
      <c r="E284" s="145" t="s">
        <v>459</v>
      </c>
      <c r="F284" s="53">
        <v>2</v>
      </c>
      <c r="G284" s="45"/>
      <c r="H284" s="46">
        <f t="shared" si="46"/>
        <v>0</v>
      </c>
    </row>
    <row r="285" spans="1:8" ht="30" customHeight="1" x14ac:dyDescent="0.2">
      <c r="A285" s="141"/>
      <c r="B285" s="142" t="s">
        <v>561</v>
      </c>
      <c r="C285" s="143" t="s">
        <v>491</v>
      </c>
      <c r="D285" s="144" t="s">
        <v>492</v>
      </c>
      <c r="E285" s="145" t="s">
        <v>459</v>
      </c>
      <c r="F285" s="53">
        <v>12</v>
      </c>
      <c r="G285" s="45"/>
      <c r="H285" s="46">
        <f t="shared" si="46"/>
        <v>0</v>
      </c>
    </row>
    <row r="286" spans="1:8" ht="30" customHeight="1" x14ac:dyDescent="0.2">
      <c r="A286" s="141"/>
      <c r="B286" s="142" t="s">
        <v>562</v>
      </c>
      <c r="C286" s="143" t="s">
        <v>494</v>
      </c>
      <c r="D286" s="117" t="s">
        <v>495</v>
      </c>
      <c r="E286" s="145" t="s">
        <v>459</v>
      </c>
      <c r="F286" s="53">
        <v>6</v>
      </c>
      <c r="G286" s="45"/>
      <c r="H286" s="46">
        <f t="shared" si="46"/>
        <v>0</v>
      </c>
    </row>
    <row r="287" spans="1:8" ht="14.25" customHeight="1" x14ac:dyDescent="0.2">
      <c r="A287" s="27"/>
      <c r="B287" s="111"/>
      <c r="C287" s="54"/>
      <c r="D287" s="36"/>
      <c r="E287" s="88"/>
      <c r="F287" s="37"/>
      <c r="G287" s="27"/>
      <c r="H287" s="38"/>
    </row>
    <row r="288" spans="1:8" s="33" customFormat="1" ht="45" customHeight="1" thickBot="1" x14ac:dyDescent="0.25">
      <c r="A288" s="146"/>
      <c r="B288" s="121" t="s">
        <v>264</v>
      </c>
      <c r="C288" s="265" t="str">
        <f>C145</f>
        <v>REHABILITATION:  SMITH STREET FROM MIDTOWN BRIDGE TO GRAHAM AVENUE</v>
      </c>
      <c r="D288" s="266"/>
      <c r="E288" s="266"/>
      <c r="F288" s="267"/>
      <c r="G288" s="146" t="s">
        <v>496</v>
      </c>
      <c r="H288" s="146">
        <f>SUM(H145:H287)</f>
        <v>0</v>
      </c>
    </row>
    <row r="289" spans="1:8" s="33" customFormat="1" ht="30" customHeight="1" thickTop="1" x14ac:dyDescent="0.2">
      <c r="A289" s="30"/>
      <c r="B289" s="31" t="s">
        <v>193</v>
      </c>
      <c r="C289" s="278" t="s">
        <v>563</v>
      </c>
      <c r="D289" s="279"/>
      <c r="E289" s="279"/>
      <c r="F289" s="280"/>
      <c r="G289" s="30"/>
      <c r="H289" s="32"/>
    </row>
    <row r="290" spans="1:8" s="33" customFormat="1" ht="30" customHeight="1" x14ac:dyDescent="0.2">
      <c r="A290" s="147"/>
      <c r="B290" s="148"/>
      <c r="C290" s="149" t="s">
        <v>564</v>
      </c>
      <c r="D290" s="150"/>
      <c r="E290" s="151" t="s">
        <v>106</v>
      </c>
      <c r="F290" s="151" t="s">
        <v>106</v>
      </c>
      <c r="G290" s="147" t="s">
        <v>106</v>
      </c>
      <c r="H290" s="152"/>
    </row>
    <row r="291" spans="1:8" s="33" customFormat="1" ht="30" customHeight="1" x14ac:dyDescent="0.2">
      <c r="A291" s="153" t="s">
        <v>138</v>
      </c>
      <c r="B291" s="154" t="s">
        <v>62</v>
      </c>
      <c r="C291" s="155" t="s">
        <v>269</v>
      </c>
      <c r="D291" s="156" t="s">
        <v>5</v>
      </c>
      <c r="E291" s="157"/>
      <c r="F291" s="44"/>
      <c r="G291" s="48"/>
      <c r="H291" s="46">
        <f t="shared" ref="H291" si="47">ROUND(G291*F291,2)</f>
        <v>0</v>
      </c>
    </row>
    <row r="292" spans="1:8" s="33" customFormat="1" ht="30" customHeight="1" x14ac:dyDescent="0.2">
      <c r="A292" s="153" t="s">
        <v>270</v>
      </c>
      <c r="B292" s="158" t="s">
        <v>184</v>
      </c>
      <c r="C292" s="155" t="s">
        <v>275</v>
      </c>
      <c r="D292" s="156"/>
      <c r="E292" s="157" t="s">
        <v>116</v>
      </c>
      <c r="F292" s="159">
        <v>0.4</v>
      </c>
      <c r="G292" s="242"/>
      <c r="H292" s="160">
        <f>ROUND(G292*F292,2)</f>
        <v>0</v>
      </c>
    </row>
    <row r="293" spans="1:8" s="33" customFormat="1" ht="30" customHeight="1" x14ac:dyDescent="0.2">
      <c r="A293" s="153"/>
      <c r="B293" s="154" t="s">
        <v>64</v>
      </c>
      <c r="C293" s="161" t="s">
        <v>565</v>
      </c>
      <c r="D293" s="162" t="s">
        <v>353</v>
      </c>
      <c r="E293" s="157"/>
      <c r="F293" s="44"/>
      <c r="G293" s="48"/>
      <c r="H293" s="46">
        <f t="shared" ref="H293:H296" si="48">ROUND(G293*F293,2)</f>
        <v>0</v>
      </c>
    </row>
    <row r="294" spans="1:8" s="33" customFormat="1" ht="30" customHeight="1" x14ac:dyDescent="0.2">
      <c r="A294" s="153"/>
      <c r="B294" s="158" t="s">
        <v>184</v>
      </c>
      <c r="C294" s="155" t="s">
        <v>566</v>
      </c>
      <c r="D294" s="156"/>
      <c r="E294" s="157" t="s">
        <v>114</v>
      </c>
      <c r="F294" s="163">
        <v>1</v>
      </c>
      <c r="G294" s="242"/>
      <c r="H294" s="160">
        <f t="shared" si="48"/>
        <v>0</v>
      </c>
    </row>
    <row r="295" spans="1:8" s="33" customFormat="1" ht="30" customHeight="1" x14ac:dyDescent="0.2">
      <c r="A295" s="147"/>
      <c r="B295" s="148"/>
      <c r="C295" s="149" t="s">
        <v>567</v>
      </c>
      <c r="D295" s="150"/>
      <c r="E295" s="151" t="s">
        <v>106</v>
      </c>
      <c r="F295" s="44"/>
      <c r="G295" s="48"/>
      <c r="H295" s="46">
        <f t="shared" si="48"/>
        <v>0</v>
      </c>
    </row>
    <row r="296" spans="1:8" s="33" customFormat="1" ht="30" customHeight="1" x14ac:dyDescent="0.2">
      <c r="A296" s="153" t="s">
        <v>138</v>
      </c>
      <c r="B296" s="154" t="s">
        <v>65</v>
      </c>
      <c r="C296" s="155" t="s">
        <v>269</v>
      </c>
      <c r="D296" s="156" t="s">
        <v>5</v>
      </c>
      <c r="E296" s="157"/>
      <c r="F296" s="44"/>
      <c r="G296" s="48"/>
      <c r="H296" s="46">
        <f t="shared" si="48"/>
        <v>0</v>
      </c>
    </row>
    <row r="297" spans="1:8" s="33" customFormat="1" ht="30" customHeight="1" x14ac:dyDescent="0.2">
      <c r="A297" s="153" t="s">
        <v>270</v>
      </c>
      <c r="B297" s="158" t="s">
        <v>184</v>
      </c>
      <c r="C297" s="155" t="s">
        <v>275</v>
      </c>
      <c r="D297" s="156"/>
      <c r="E297" s="157" t="s">
        <v>116</v>
      </c>
      <c r="F297" s="159">
        <v>0.5</v>
      </c>
      <c r="G297" s="242"/>
      <c r="H297" s="160">
        <f>ROUND(G297*F297,2)</f>
        <v>0</v>
      </c>
    </row>
    <row r="298" spans="1:8" s="33" customFormat="1" ht="30" customHeight="1" x14ac:dyDescent="0.2">
      <c r="A298" s="153"/>
      <c r="B298" s="154" t="s">
        <v>66</v>
      </c>
      <c r="C298" s="155" t="s">
        <v>568</v>
      </c>
      <c r="D298" s="156" t="s">
        <v>5</v>
      </c>
      <c r="E298" s="157"/>
      <c r="F298" s="44"/>
      <c r="G298" s="48"/>
      <c r="H298" s="46">
        <f t="shared" ref="H298" si="49">ROUND(G298*F298,2)</f>
        <v>0</v>
      </c>
    </row>
    <row r="299" spans="1:8" s="33" customFormat="1" ht="30" customHeight="1" x14ac:dyDescent="0.2">
      <c r="A299" s="153"/>
      <c r="B299" s="158" t="s">
        <v>184</v>
      </c>
      <c r="C299" s="155" t="s">
        <v>569</v>
      </c>
      <c r="D299" s="156"/>
      <c r="E299" s="157" t="s">
        <v>114</v>
      </c>
      <c r="F299" s="163">
        <v>1</v>
      </c>
      <c r="G299" s="242"/>
      <c r="H299" s="160">
        <f>ROUND(G299*F299,2)</f>
        <v>0</v>
      </c>
    </row>
    <row r="300" spans="1:8" s="33" customFormat="1" ht="30" customHeight="1" x14ac:dyDescent="0.2">
      <c r="A300" s="153"/>
      <c r="B300" s="154" t="s">
        <v>67</v>
      </c>
      <c r="C300" s="161" t="s">
        <v>565</v>
      </c>
      <c r="D300" s="162" t="s">
        <v>353</v>
      </c>
      <c r="E300" s="157"/>
      <c r="F300" s="44"/>
      <c r="G300" s="48"/>
      <c r="H300" s="46">
        <f t="shared" ref="H300:H303" si="50">ROUND(G300*F300,2)</f>
        <v>0</v>
      </c>
    </row>
    <row r="301" spans="1:8" s="33" customFormat="1" ht="30" customHeight="1" x14ac:dyDescent="0.2">
      <c r="A301" s="153"/>
      <c r="B301" s="158" t="s">
        <v>184</v>
      </c>
      <c r="C301" s="155" t="s">
        <v>566</v>
      </c>
      <c r="D301" s="156"/>
      <c r="E301" s="157" t="s">
        <v>114</v>
      </c>
      <c r="F301" s="163">
        <v>1</v>
      </c>
      <c r="G301" s="242"/>
      <c r="H301" s="160">
        <f t="shared" si="50"/>
        <v>0</v>
      </c>
    </row>
    <row r="302" spans="1:8" s="33" customFormat="1" ht="30" customHeight="1" x14ac:dyDescent="0.2">
      <c r="A302" s="147"/>
      <c r="B302" s="148"/>
      <c r="C302" s="149" t="s">
        <v>570</v>
      </c>
      <c r="D302" s="150"/>
      <c r="E302" s="151" t="s">
        <v>106</v>
      </c>
      <c r="F302" s="44"/>
      <c r="G302" s="48"/>
      <c r="H302" s="46">
        <f t="shared" si="50"/>
        <v>0</v>
      </c>
    </row>
    <row r="303" spans="1:8" s="33" customFormat="1" ht="30" customHeight="1" x14ac:dyDescent="0.2">
      <c r="A303" s="153" t="s">
        <v>138</v>
      </c>
      <c r="B303" s="154" t="s">
        <v>197</v>
      </c>
      <c r="C303" s="155" t="s">
        <v>269</v>
      </c>
      <c r="D303" s="156" t="s">
        <v>5</v>
      </c>
      <c r="E303" s="157"/>
      <c r="F303" s="44"/>
      <c r="G303" s="48"/>
      <c r="H303" s="46">
        <f t="shared" si="50"/>
        <v>0</v>
      </c>
    </row>
    <row r="304" spans="1:8" s="33" customFormat="1" ht="30" customHeight="1" x14ac:dyDescent="0.2">
      <c r="A304" s="153" t="s">
        <v>270</v>
      </c>
      <c r="B304" s="158" t="s">
        <v>184</v>
      </c>
      <c r="C304" s="155" t="s">
        <v>275</v>
      </c>
      <c r="D304" s="156"/>
      <c r="E304" s="157" t="s">
        <v>116</v>
      </c>
      <c r="F304" s="164">
        <v>0.15</v>
      </c>
      <c r="G304" s="242"/>
      <c r="H304" s="160">
        <f>ROUND(G304*F304,2)</f>
        <v>0</v>
      </c>
    </row>
    <row r="305" spans="1:8" s="33" customFormat="1" ht="30" customHeight="1" x14ac:dyDescent="0.2">
      <c r="A305" s="153"/>
      <c r="B305" s="154" t="s">
        <v>198</v>
      </c>
      <c r="C305" s="161" t="s">
        <v>565</v>
      </c>
      <c r="D305" s="162" t="s">
        <v>353</v>
      </c>
      <c r="E305" s="157"/>
      <c r="F305" s="44"/>
      <c r="G305" s="48"/>
      <c r="H305" s="46">
        <f t="shared" ref="H305:H308" si="51">ROUND(G305*F305,2)</f>
        <v>0</v>
      </c>
    </row>
    <row r="306" spans="1:8" s="33" customFormat="1" ht="30" customHeight="1" x14ac:dyDescent="0.2">
      <c r="A306" s="153"/>
      <c r="B306" s="158" t="s">
        <v>184</v>
      </c>
      <c r="C306" s="155" t="s">
        <v>566</v>
      </c>
      <c r="D306" s="156"/>
      <c r="E306" s="157" t="s">
        <v>114</v>
      </c>
      <c r="F306" s="163">
        <v>1</v>
      </c>
      <c r="G306" s="242"/>
      <c r="H306" s="160">
        <f t="shared" si="51"/>
        <v>0</v>
      </c>
    </row>
    <row r="307" spans="1:8" s="33" customFormat="1" ht="30" customHeight="1" x14ac:dyDescent="0.2">
      <c r="A307" s="147"/>
      <c r="B307" s="148"/>
      <c r="C307" s="149" t="s">
        <v>571</v>
      </c>
      <c r="D307" s="150"/>
      <c r="E307" s="151" t="s">
        <v>106</v>
      </c>
      <c r="F307" s="44"/>
      <c r="G307" s="48"/>
      <c r="H307" s="46">
        <f t="shared" si="51"/>
        <v>0</v>
      </c>
    </row>
    <row r="308" spans="1:8" s="33" customFormat="1" ht="30" customHeight="1" x14ac:dyDescent="0.2">
      <c r="A308" s="153" t="s">
        <v>138</v>
      </c>
      <c r="B308" s="154" t="s">
        <v>199</v>
      </c>
      <c r="C308" s="155" t="s">
        <v>269</v>
      </c>
      <c r="D308" s="156" t="s">
        <v>5</v>
      </c>
      <c r="E308" s="157"/>
      <c r="F308" s="44"/>
      <c r="G308" s="48"/>
      <c r="H308" s="46">
        <f t="shared" si="51"/>
        <v>0</v>
      </c>
    </row>
    <row r="309" spans="1:8" s="33" customFormat="1" ht="30" customHeight="1" x14ac:dyDescent="0.2">
      <c r="A309" s="153" t="s">
        <v>270</v>
      </c>
      <c r="B309" s="158" t="s">
        <v>184</v>
      </c>
      <c r="C309" s="155" t="s">
        <v>275</v>
      </c>
      <c r="D309" s="156"/>
      <c r="E309" s="157" t="s">
        <v>116</v>
      </c>
      <c r="F309" s="159">
        <v>0.4</v>
      </c>
      <c r="G309" s="242"/>
      <c r="H309" s="160">
        <f>ROUND(G309*F309,2)</f>
        <v>0</v>
      </c>
    </row>
    <row r="310" spans="1:8" s="33" customFormat="1" ht="30" customHeight="1" x14ac:dyDescent="0.2">
      <c r="A310" s="153"/>
      <c r="B310" s="154" t="s">
        <v>200</v>
      </c>
      <c r="C310" s="155" t="s">
        <v>572</v>
      </c>
      <c r="D310" s="156" t="s">
        <v>5</v>
      </c>
      <c r="E310" s="157"/>
      <c r="F310" s="44"/>
      <c r="G310" s="48"/>
      <c r="H310" s="46">
        <f t="shared" ref="H310" si="52">ROUND(G310*F310,2)</f>
        <v>0</v>
      </c>
    </row>
    <row r="311" spans="1:8" s="33" customFormat="1" ht="30" customHeight="1" x14ac:dyDescent="0.2">
      <c r="A311" s="153"/>
      <c r="B311" s="158" t="s">
        <v>184</v>
      </c>
      <c r="C311" s="155" t="s">
        <v>573</v>
      </c>
      <c r="D311" s="156"/>
      <c r="E311" s="157" t="s">
        <v>114</v>
      </c>
      <c r="F311" s="163">
        <v>1</v>
      </c>
      <c r="G311" s="242"/>
      <c r="H311" s="160">
        <f>ROUND(G311*F311,2)</f>
        <v>0</v>
      </c>
    </row>
    <row r="312" spans="1:8" s="33" customFormat="1" ht="30" customHeight="1" x14ac:dyDescent="0.2">
      <c r="A312" s="153"/>
      <c r="B312" s="154" t="s">
        <v>201</v>
      </c>
      <c r="C312" s="161" t="s">
        <v>565</v>
      </c>
      <c r="D312" s="162" t="s">
        <v>353</v>
      </c>
      <c r="E312" s="157"/>
      <c r="F312" s="44"/>
      <c r="G312" s="48"/>
      <c r="H312" s="46">
        <f t="shared" ref="H312:H315" si="53">ROUND(G312*F312,2)</f>
        <v>0</v>
      </c>
    </row>
    <row r="313" spans="1:8" s="33" customFormat="1" ht="30" customHeight="1" x14ac:dyDescent="0.2">
      <c r="A313" s="153"/>
      <c r="B313" s="158" t="s">
        <v>184</v>
      </c>
      <c r="C313" s="155" t="s">
        <v>566</v>
      </c>
      <c r="D313" s="156"/>
      <c r="E313" s="157" t="s">
        <v>114</v>
      </c>
      <c r="F313" s="163">
        <v>1</v>
      </c>
      <c r="G313" s="242"/>
      <c r="H313" s="160">
        <f t="shared" si="53"/>
        <v>0</v>
      </c>
    </row>
    <row r="314" spans="1:8" s="33" customFormat="1" ht="30" customHeight="1" x14ac:dyDescent="0.2">
      <c r="A314" s="147"/>
      <c r="B314" s="148"/>
      <c r="C314" s="149" t="s">
        <v>574</v>
      </c>
      <c r="D314" s="150"/>
      <c r="E314" s="151" t="s">
        <v>106</v>
      </c>
      <c r="F314" s="44"/>
      <c r="G314" s="48"/>
      <c r="H314" s="46">
        <f t="shared" si="53"/>
        <v>0</v>
      </c>
    </row>
    <row r="315" spans="1:8" s="33" customFormat="1" ht="30" customHeight="1" x14ac:dyDescent="0.2">
      <c r="A315" s="153" t="s">
        <v>138</v>
      </c>
      <c r="B315" s="154" t="s">
        <v>202</v>
      </c>
      <c r="C315" s="155" t="s">
        <v>269</v>
      </c>
      <c r="D315" s="156" t="s">
        <v>5</v>
      </c>
      <c r="E315" s="157"/>
      <c r="F315" s="44"/>
      <c r="G315" s="48"/>
      <c r="H315" s="46">
        <f t="shared" si="53"/>
        <v>0</v>
      </c>
    </row>
    <row r="316" spans="1:8" s="172" customFormat="1" ht="30" customHeight="1" x14ac:dyDescent="0.2">
      <c r="A316" s="165" t="s">
        <v>270</v>
      </c>
      <c r="B316" s="166" t="s">
        <v>184</v>
      </c>
      <c r="C316" s="167" t="s">
        <v>275</v>
      </c>
      <c r="D316" s="168"/>
      <c r="E316" s="169" t="s">
        <v>116</v>
      </c>
      <c r="F316" s="170">
        <v>0.25</v>
      </c>
      <c r="G316" s="243"/>
      <c r="H316" s="171">
        <f>ROUND(G316*F316,2)</f>
        <v>0</v>
      </c>
    </row>
    <row r="317" spans="1:8" s="33" customFormat="1" ht="30" customHeight="1" x14ac:dyDescent="0.2">
      <c r="A317" s="153"/>
      <c r="B317" s="154" t="s">
        <v>292</v>
      </c>
      <c r="C317" s="161" t="s">
        <v>565</v>
      </c>
      <c r="D317" s="162" t="s">
        <v>353</v>
      </c>
      <c r="E317" s="157"/>
      <c r="F317" s="36"/>
      <c r="G317" s="27"/>
      <c r="H317" s="38"/>
    </row>
    <row r="318" spans="1:8" s="33" customFormat="1" ht="30" customHeight="1" x14ac:dyDescent="0.2">
      <c r="A318" s="153"/>
      <c r="B318" s="158" t="s">
        <v>184</v>
      </c>
      <c r="C318" s="155" t="s">
        <v>566</v>
      </c>
      <c r="D318" s="156"/>
      <c r="E318" s="157" t="s">
        <v>114</v>
      </c>
      <c r="F318" s="163">
        <v>1</v>
      </c>
      <c r="G318" s="242"/>
      <c r="H318" s="160">
        <f t="shared" ref="H318:H320" si="54">ROUND(G318*F318,2)</f>
        <v>0</v>
      </c>
    </row>
    <row r="319" spans="1:8" s="33" customFormat="1" ht="30" customHeight="1" x14ac:dyDescent="0.2">
      <c r="A319" s="147"/>
      <c r="B319" s="148"/>
      <c r="C319" s="149" t="s">
        <v>575</v>
      </c>
      <c r="D319" s="150"/>
      <c r="E319" s="151" t="s">
        <v>106</v>
      </c>
      <c r="F319" s="44"/>
      <c r="G319" s="48"/>
      <c r="H319" s="46">
        <f t="shared" si="54"/>
        <v>0</v>
      </c>
    </row>
    <row r="320" spans="1:8" s="33" customFormat="1" ht="30" customHeight="1" x14ac:dyDescent="0.2">
      <c r="A320" s="153" t="s">
        <v>138</v>
      </c>
      <c r="B320" s="154" t="s">
        <v>576</v>
      </c>
      <c r="C320" s="155" t="s">
        <v>269</v>
      </c>
      <c r="D320" s="156" t="s">
        <v>5</v>
      </c>
      <c r="E320" s="157"/>
      <c r="F320" s="44"/>
      <c r="G320" s="48"/>
      <c r="H320" s="46">
        <f t="shared" si="54"/>
        <v>0</v>
      </c>
    </row>
    <row r="321" spans="1:8" s="33" customFormat="1" ht="30" customHeight="1" x14ac:dyDescent="0.2">
      <c r="A321" s="153" t="s">
        <v>270</v>
      </c>
      <c r="B321" s="158" t="s">
        <v>184</v>
      </c>
      <c r="C321" s="155" t="s">
        <v>275</v>
      </c>
      <c r="D321" s="156"/>
      <c r="E321" s="157" t="s">
        <v>116</v>
      </c>
      <c r="F321" s="159">
        <v>0.3</v>
      </c>
      <c r="G321" s="242"/>
      <c r="H321" s="160">
        <f>ROUND(G321*F321,2)</f>
        <v>0</v>
      </c>
    </row>
    <row r="322" spans="1:8" s="33" customFormat="1" ht="30" customHeight="1" x14ac:dyDescent="0.2">
      <c r="A322" s="153"/>
      <c r="B322" s="154" t="s">
        <v>577</v>
      </c>
      <c r="C322" s="161" t="s">
        <v>565</v>
      </c>
      <c r="D322" s="162" t="s">
        <v>353</v>
      </c>
      <c r="E322" s="157"/>
      <c r="F322" s="44"/>
      <c r="G322" s="48"/>
      <c r="H322" s="46">
        <f t="shared" ref="H322:H325" si="55">ROUND(G322*F322,2)</f>
        <v>0</v>
      </c>
    </row>
    <row r="323" spans="1:8" s="33" customFormat="1" ht="30" customHeight="1" x14ac:dyDescent="0.2">
      <c r="A323" s="153"/>
      <c r="B323" s="158" t="s">
        <v>184</v>
      </c>
      <c r="C323" s="155" t="s">
        <v>566</v>
      </c>
      <c r="D323" s="156"/>
      <c r="E323" s="157" t="s">
        <v>114</v>
      </c>
      <c r="F323" s="163">
        <v>1</v>
      </c>
      <c r="G323" s="242"/>
      <c r="H323" s="160">
        <f t="shared" si="55"/>
        <v>0</v>
      </c>
    </row>
    <row r="324" spans="1:8" s="33" customFormat="1" ht="30" customHeight="1" x14ac:dyDescent="0.2">
      <c r="A324" s="147"/>
      <c r="B324" s="148"/>
      <c r="C324" s="149" t="s">
        <v>578</v>
      </c>
      <c r="D324" s="150"/>
      <c r="E324" s="151" t="s">
        <v>106</v>
      </c>
      <c r="F324" s="44"/>
      <c r="G324" s="48"/>
      <c r="H324" s="46">
        <f t="shared" si="55"/>
        <v>0</v>
      </c>
    </row>
    <row r="325" spans="1:8" s="33" customFormat="1" ht="30" customHeight="1" x14ac:dyDescent="0.2">
      <c r="A325" s="153" t="s">
        <v>138</v>
      </c>
      <c r="B325" s="154" t="s">
        <v>579</v>
      </c>
      <c r="C325" s="155" t="s">
        <v>269</v>
      </c>
      <c r="D325" s="156" t="s">
        <v>5</v>
      </c>
      <c r="E325" s="157"/>
      <c r="F325" s="44"/>
      <c r="G325" s="48"/>
      <c r="H325" s="46">
        <f t="shared" si="55"/>
        <v>0</v>
      </c>
    </row>
    <row r="326" spans="1:8" s="33" customFormat="1" ht="30" customHeight="1" x14ac:dyDescent="0.2">
      <c r="A326" s="153" t="s">
        <v>270</v>
      </c>
      <c r="B326" s="158" t="s">
        <v>184</v>
      </c>
      <c r="C326" s="155" t="s">
        <v>275</v>
      </c>
      <c r="D326" s="156"/>
      <c r="E326" s="157" t="s">
        <v>116</v>
      </c>
      <c r="F326" s="159">
        <v>0.6</v>
      </c>
      <c r="G326" s="242"/>
      <c r="H326" s="160">
        <f>ROUND(G326*F326,2)</f>
        <v>0</v>
      </c>
    </row>
    <row r="327" spans="1:8" s="33" customFormat="1" ht="30" customHeight="1" x14ac:dyDescent="0.2">
      <c r="A327" s="153"/>
      <c r="B327" s="154" t="s">
        <v>580</v>
      </c>
      <c r="C327" s="161" t="s">
        <v>565</v>
      </c>
      <c r="D327" s="162" t="s">
        <v>353</v>
      </c>
      <c r="E327" s="157"/>
      <c r="F327" s="44"/>
      <c r="G327" s="48"/>
      <c r="H327" s="46">
        <f t="shared" ref="H327:H330" si="56">ROUND(G327*F327,2)</f>
        <v>0</v>
      </c>
    </row>
    <row r="328" spans="1:8" s="33" customFormat="1" ht="30" customHeight="1" x14ac:dyDescent="0.2">
      <c r="A328" s="153"/>
      <c r="B328" s="158" t="s">
        <v>184</v>
      </c>
      <c r="C328" s="155" t="s">
        <v>566</v>
      </c>
      <c r="D328" s="156"/>
      <c r="E328" s="157" t="s">
        <v>114</v>
      </c>
      <c r="F328" s="163">
        <v>1</v>
      </c>
      <c r="G328" s="242"/>
      <c r="H328" s="160">
        <f t="shared" si="56"/>
        <v>0</v>
      </c>
    </row>
    <row r="329" spans="1:8" s="33" customFormat="1" ht="30" customHeight="1" x14ac:dyDescent="0.2">
      <c r="A329" s="147"/>
      <c r="B329" s="148"/>
      <c r="C329" s="149" t="s">
        <v>581</v>
      </c>
      <c r="D329" s="150"/>
      <c r="E329" s="151" t="s">
        <v>106</v>
      </c>
      <c r="F329" s="44"/>
      <c r="G329" s="48"/>
      <c r="H329" s="46">
        <f t="shared" si="56"/>
        <v>0</v>
      </c>
    </row>
    <row r="330" spans="1:8" s="33" customFormat="1" ht="30" customHeight="1" x14ac:dyDescent="0.2">
      <c r="A330" s="153"/>
      <c r="B330" s="154" t="s">
        <v>582</v>
      </c>
      <c r="C330" s="155" t="s">
        <v>572</v>
      </c>
      <c r="D330" s="156" t="s">
        <v>5</v>
      </c>
      <c r="E330" s="157"/>
      <c r="F330" s="44"/>
      <c r="G330" s="48"/>
      <c r="H330" s="46">
        <f t="shared" si="56"/>
        <v>0</v>
      </c>
    </row>
    <row r="331" spans="1:8" s="33" customFormat="1" ht="30" customHeight="1" x14ac:dyDescent="0.2">
      <c r="A331" s="153"/>
      <c r="B331" s="158" t="s">
        <v>184</v>
      </c>
      <c r="C331" s="155" t="s">
        <v>583</v>
      </c>
      <c r="D331" s="156"/>
      <c r="E331" s="157" t="s">
        <v>114</v>
      </c>
      <c r="F331" s="163">
        <v>1</v>
      </c>
      <c r="G331" s="242"/>
      <c r="H331" s="160">
        <f>ROUND(G331*F331,2)</f>
        <v>0</v>
      </c>
    </row>
    <row r="332" spans="1:8" s="33" customFormat="1" ht="30" customHeight="1" x14ac:dyDescent="0.2">
      <c r="A332" s="153"/>
      <c r="B332" s="154" t="s">
        <v>584</v>
      </c>
      <c r="C332" s="161" t="s">
        <v>565</v>
      </c>
      <c r="D332" s="162" t="s">
        <v>353</v>
      </c>
      <c r="E332" s="157"/>
      <c r="F332" s="44"/>
      <c r="G332" s="48"/>
      <c r="H332" s="46">
        <f t="shared" ref="H332:H335" si="57">ROUND(G332*F332,2)</f>
        <v>0</v>
      </c>
    </row>
    <row r="333" spans="1:8" s="33" customFormat="1" ht="30" customHeight="1" x14ac:dyDescent="0.2">
      <c r="A333" s="153"/>
      <c r="B333" s="158" t="s">
        <v>184</v>
      </c>
      <c r="C333" s="155" t="s">
        <v>566</v>
      </c>
      <c r="D333" s="156"/>
      <c r="E333" s="157" t="s">
        <v>114</v>
      </c>
      <c r="F333" s="163">
        <v>1</v>
      </c>
      <c r="G333" s="242"/>
      <c r="H333" s="160">
        <f t="shared" si="57"/>
        <v>0</v>
      </c>
    </row>
    <row r="334" spans="1:8" s="33" customFormat="1" ht="30" customHeight="1" x14ac:dyDescent="0.2">
      <c r="A334" s="147"/>
      <c r="B334" s="173"/>
      <c r="C334" s="174" t="s">
        <v>585</v>
      </c>
      <c r="D334" s="175"/>
      <c r="E334" s="176" t="s">
        <v>106</v>
      </c>
      <c r="F334" s="44"/>
      <c r="G334" s="48"/>
      <c r="H334" s="46">
        <f t="shared" si="57"/>
        <v>0</v>
      </c>
    </row>
    <row r="335" spans="1:8" s="33" customFormat="1" ht="30" customHeight="1" x14ac:dyDescent="0.2">
      <c r="A335" s="153"/>
      <c r="B335" s="154" t="s">
        <v>586</v>
      </c>
      <c r="C335" s="155" t="s">
        <v>572</v>
      </c>
      <c r="D335" s="156" t="s">
        <v>5</v>
      </c>
      <c r="E335" s="157"/>
      <c r="F335" s="44"/>
      <c r="G335" s="48"/>
      <c r="H335" s="46">
        <f t="shared" si="57"/>
        <v>0</v>
      </c>
    </row>
    <row r="336" spans="1:8" s="33" customFormat="1" ht="30" customHeight="1" x14ac:dyDescent="0.2">
      <c r="A336" s="153"/>
      <c r="B336" s="158" t="s">
        <v>184</v>
      </c>
      <c r="C336" s="155" t="s">
        <v>573</v>
      </c>
      <c r="D336" s="156"/>
      <c r="E336" s="157" t="s">
        <v>114</v>
      </c>
      <c r="F336" s="163">
        <v>1</v>
      </c>
      <c r="G336" s="242"/>
      <c r="H336" s="160">
        <f>ROUND(G336*F336,2)</f>
        <v>0</v>
      </c>
    </row>
    <row r="337" spans="1:8" s="33" customFormat="1" ht="30" customHeight="1" x14ac:dyDescent="0.2">
      <c r="A337" s="153"/>
      <c r="B337" s="154" t="s">
        <v>587</v>
      </c>
      <c r="C337" s="161" t="s">
        <v>588</v>
      </c>
      <c r="D337" s="162" t="s">
        <v>353</v>
      </c>
      <c r="E337" s="157"/>
      <c r="F337" s="44"/>
      <c r="G337" s="48"/>
      <c r="H337" s="46">
        <f t="shared" ref="H337:H340" si="58">ROUND(G337*F337,2)</f>
        <v>0</v>
      </c>
    </row>
    <row r="338" spans="1:8" s="33" customFormat="1" ht="30" customHeight="1" x14ac:dyDescent="0.2">
      <c r="A338" s="153"/>
      <c r="B338" s="158" t="s">
        <v>184</v>
      </c>
      <c r="C338" s="155" t="s">
        <v>566</v>
      </c>
      <c r="D338" s="156"/>
      <c r="E338" s="157" t="s">
        <v>114</v>
      </c>
      <c r="F338" s="163">
        <v>1</v>
      </c>
      <c r="G338" s="242"/>
      <c r="H338" s="160">
        <f t="shared" si="58"/>
        <v>0</v>
      </c>
    </row>
    <row r="339" spans="1:8" s="33" customFormat="1" ht="30" customHeight="1" x14ac:dyDescent="0.2">
      <c r="A339" s="147"/>
      <c r="B339" s="148"/>
      <c r="C339" s="149" t="s">
        <v>589</v>
      </c>
      <c r="D339" s="150"/>
      <c r="E339" s="151" t="s">
        <v>106</v>
      </c>
      <c r="F339" s="44"/>
      <c r="G339" s="48"/>
      <c r="H339" s="46">
        <f t="shared" si="58"/>
        <v>0</v>
      </c>
    </row>
    <row r="340" spans="1:8" s="33" customFormat="1" ht="30" customHeight="1" x14ac:dyDescent="0.2">
      <c r="A340" s="153"/>
      <c r="B340" s="154" t="s">
        <v>590</v>
      </c>
      <c r="C340" s="155" t="s">
        <v>572</v>
      </c>
      <c r="D340" s="156" t="s">
        <v>5</v>
      </c>
      <c r="E340" s="157"/>
      <c r="F340" s="44"/>
      <c r="G340" s="48"/>
      <c r="H340" s="46">
        <f t="shared" si="58"/>
        <v>0</v>
      </c>
    </row>
    <row r="341" spans="1:8" s="33" customFormat="1" ht="30" customHeight="1" x14ac:dyDescent="0.2">
      <c r="A341" s="153"/>
      <c r="B341" s="158" t="s">
        <v>184</v>
      </c>
      <c r="C341" s="155" t="s">
        <v>583</v>
      </c>
      <c r="D341" s="156"/>
      <c r="E341" s="157" t="s">
        <v>114</v>
      </c>
      <c r="F341" s="163">
        <v>1</v>
      </c>
      <c r="G341" s="242"/>
      <c r="H341" s="160">
        <f>ROUND(G341*F341,2)</f>
        <v>0</v>
      </c>
    </row>
    <row r="342" spans="1:8" s="33" customFormat="1" ht="30" customHeight="1" x14ac:dyDescent="0.2">
      <c r="A342" s="153"/>
      <c r="B342" s="154" t="s">
        <v>591</v>
      </c>
      <c r="C342" s="161" t="s">
        <v>565</v>
      </c>
      <c r="D342" s="162" t="s">
        <v>353</v>
      </c>
      <c r="E342" s="157"/>
      <c r="F342" s="44"/>
      <c r="G342" s="48"/>
      <c r="H342" s="46">
        <f t="shared" ref="H342" si="59">ROUND(G342*F342,2)</f>
        <v>0</v>
      </c>
    </row>
    <row r="343" spans="1:8" s="33" customFormat="1" ht="24" customHeight="1" x14ac:dyDescent="0.2">
      <c r="A343" s="153"/>
      <c r="B343" s="158" t="s">
        <v>184</v>
      </c>
      <c r="C343" s="155" t="s">
        <v>566</v>
      </c>
      <c r="D343" s="156"/>
      <c r="E343" s="157" t="s">
        <v>114</v>
      </c>
      <c r="F343" s="33">
        <v>1</v>
      </c>
      <c r="G343" s="242"/>
      <c r="H343" s="160">
        <f>ROUND(G343*F343,2)</f>
        <v>0</v>
      </c>
    </row>
    <row r="344" spans="1:8" ht="8.25" customHeight="1" x14ac:dyDescent="0.2">
      <c r="A344" s="27"/>
      <c r="B344" s="111"/>
      <c r="C344" s="54"/>
      <c r="D344" s="36"/>
      <c r="E344" s="88"/>
      <c r="F344" s="37"/>
      <c r="G344" s="27"/>
      <c r="H344" s="38"/>
    </row>
    <row r="345" spans="1:8" s="33" customFormat="1" ht="30" customHeight="1" thickBot="1" x14ac:dyDescent="0.25">
      <c r="A345" s="146"/>
      <c r="B345" s="121" t="s">
        <v>193</v>
      </c>
      <c r="C345" s="265" t="str">
        <f>C289</f>
        <v>WATER AND WASTE WORK</v>
      </c>
      <c r="D345" s="266"/>
      <c r="E345" s="266"/>
      <c r="F345" s="267"/>
      <c r="G345" s="146" t="s">
        <v>496</v>
      </c>
      <c r="H345" s="146">
        <f>SUM(H289:H344)</f>
        <v>0</v>
      </c>
    </row>
    <row r="346" spans="1:8" s="33" customFormat="1" ht="30" customHeight="1" thickTop="1" x14ac:dyDescent="0.2">
      <c r="A346" s="30"/>
      <c r="B346" s="31" t="s">
        <v>13</v>
      </c>
      <c r="C346" s="278" t="s">
        <v>592</v>
      </c>
      <c r="D346" s="281"/>
      <c r="E346" s="281"/>
      <c r="F346" s="282"/>
      <c r="G346" s="30"/>
      <c r="H346" s="32"/>
    </row>
    <row r="347" spans="1:8" ht="30" customHeight="1" x14ac:dyDescent="0.2">
      <c r="A347" s="27"/>
      <c r="B347" s="34"/>
      <c r="C347" s="35" t="s">
        <v>593</v>
      </c>
      <c r="D347" s="36"/>
      <c r="E347" s="37" t="s">
        <v>106</v>
      </c>
      <c r="F347" s="37" t="s">
        <v>106</v>
      </c>
      <c r="G347" s="27" t="s">
        <v>106</v>
      </c>
      <c r="H347" s="38"/>
    </row>
    <row r="348" spans="1:8" ht="30" customHeight="1" x14ac:dyDescent="0.2">
      <c r="A348" s="27"/>
      <c r="B348" s="154" t="s">
        <v>228</v>
      </c>
      <c r="C348" s="161" t="s">
        <v>594</v>
      </c>
      <c r="D348" s="156" t="s">
        <v>595</v>
      </c>
      <c r="E348" s="157" t="s">
        <v>115</v>
      </c>
      <c r="F348" s="163">
        <v>90</v>
      </c>
      <c r="G348" s="242"/>
      <c r="H348" s="160">
        <f>ROUND(G348*F348,2)</f>
        <v>0</v>
      </c>
    </row>
    <row r="349" spans="1:8" ht="30" customHeight="1" x14ac:dyDescent="0.2">
      <c r="A349" s="27"/>
      <c r="B349" s="154" t="s">
        <v>68</v>
      </c>
      <c r="C349" s="161" t="s">
        <v>596</v>
      </c>
      <c r="D349" s="156" t="s">
        <v>595</v>
      </c>
      <c r="E349" s="157" t="s">
        <v>115</v>
      </c>
      <c r="F349" s="163">
        <v>150</v>
      </c>
      <c r="G349" s="242"/>
      <c r="H349" s="160">
        <f t="shared" ref="H349:H357" si="60">ROUND(G349*F349,2)</f>
        <v>0</v>
      </c>
    </row>
    <row r="350" spans="1:8" ht="60" x14ac:dyDescent="0.2">
      <c r="A350" s="27"/>
      <c r="B350" s="154" t="s">
        <v>70</v>
      </c>
      <c r="C350" s="161" t="s">
        <v>597</v>
      </c>
      <c r="D350" s="156" t="s">
        <v>598</v>
      </c>
      <c r="E350" s="157" t="s">
        <v>114</v>
      </c>
      <c r="F350" s="163">
        <v>7</v>
      </c>
      <c r="G350" s="242"/>
      <c r="H350" s="160">
        <f t="shared" si="60"/>
        <v>0</v>
      </c>
    </row>
    <row r="351" spans="1:8" ht="45" customHeight="1" x14ac:dyDescent="0.2">
      <c r="A351" s="27"/>
      <c r="B351" s="154" t="s">
        <v>71</v>
      </c>
      <c r="C351" s="161" t="s">
        <v>599</v>
      </c>
      <c r="D351" s="156" t="s">
        <v>600</v>
      </c>
      <c r="E351" s="157" t="s">
        <v>114</v>
      </c>
      <c r="F351" s="163">
        <v>1</v>
      </c>
      <c r="G351" s="242"/>
      <c r="H351" s="160">
        <f t="shared" si="60"/>
        <v>0</v>
      </c>
    </row>
    <row r="352" spans="1:8" ht="45" customHeight="1" x14ac:dyDescent="0.2">
      <c r="A352" s="27"/>
      <c r="B352" s="154" t="s">
        <v>601</v>
      </c>
      <c r="C352" s="161" t="s">
        <v>602</v>
      </c>
      <c r="D352" s="156" t="s">
        <v>603</v>
      </c>
      <c r="E352" s="157" t="s">
        <v>114</v>
      </c>
      <c r="F352" s="163">
        <v>6</v>
      </c>
      <c r="G352" s="242"/>
      <c r="H352" s="160">
        <f t="shared" si="60"/>
        <v>0</v>
      </c>
    </row>
    <row r="353" spans="1:8" ht="45" customHeight="1" x14ac:dyDescent="0.2">
      <c r="A353" s="27"/>
      <c r="B353" s="154" t="s">
        <v>604</v>
      </c>
      <c r="C353" s="161" t="s">
        <v>605</v>
      </c>
      <c r="D353" s="156" t="s">
        <v>606</v>
      </c>
      <c r="E353" s="157" t="s">
        <v>114</v>
      </c>
      <c r="F353" s="163">
        <v>7</v>
      </c>
      <c r="G353" s="242"/>
      <c r="H353" s="160">
        <f t="shared" si="60"/>
        <v>0</v>
      </c>
    </row>
    <row r="354" spans="1:8" ht="45" customHeight="1" x14ac:dyDescent="0.2">
      <c r="A354" s="27"/>
      <c r="B354" s="154" t="s">
        <v>607</v>
      </c>
      <c r="C354" s="161" t="s">
        <v>608</v>
      </c>
      <c r="D354" s="156" t="s">
        <v>606</v>
      </c>
      <c r="E354" s="157" t="s">
        <v>114</v>
      </c>
      <c r="F354" s="163">
        <v>1</v>
      </c>
      <c r="G354" s="242"/>
      <c r="H354" s="160">
        <f t="shared" si="60"/>
        <v>0</v>
      </c>
    </row>
    <row r="355" spans="1:8" ht="30" customHeight="1" x14ac:dyDescent="0.2">
      <c r="A355" s="27"/>
      <c r="B355" s="154" t="s">
        <v>609</v>
      </c>
      <c r="C355" s="161" t="s">
        <v>610</v>
      </c>
      <c r="D355" s="156" t="s">
        <v>606</v>
      </c>
      <c r="E355" s="157" t="s">
        <v>114</v>
      </c>
      <c r="F355" s="163">
        <v>1</v>
      </c>
      <c r="G355" s="242"/>
      <c r="H355" s="160">
        <f t="shared" si="60"/>
        <v>0</v>
      </c>
    </row>
    <row r="356" spans="1:8" ht="30" customHeight="1" x14ac:dyDescent="0.2">
      <c r="A356" s="27"/>
      <c r="B356" s="154" t="s">
        <v>611</v>
      </c>
      <c r="C356" s="161" t="s">
        <v>612</v>
      </c>
      <c r="D356" s="156" t="s">
        <v>606</v>
      </c>
      <c r="E356" s="157" t="s">
        <v>114</v>
      </c>
      <c r="F356" s="163">
        <v>1</v>
      </c>
      <c r="G356" s="242"/>
      <c r="H356" s="160">
        <f t="shared" si="60"/>
        <v>0</v>
      </c>
    </row>
    <row r="357" spans="1:8" ht="30" customHeight="1" x14ac:dyDescent="0.2">
      <c r="A357" s="27"/>
      <c r="B357" s="34"/>
      <c r="C357" s="35" t="s">
        <v>613</v>
      </c>
      <c r="D357" s="36"/>
      <c r="E357" s="37"/>
      <c r="F357" s="44"/>
      <c r="G357" s="48"/>
      <c r="H357" s="46">
        <f t="shared" si="60"/>
        <v>0</v>
      </c>
    </row>
    <row r="358" spans="1:8" ht="30" customHeight="1" x14ac:dyDescent="0.2">
      <c r="A358" s="27"/>
      <c r="B358" s="154" t="s">
        <v>614</v>
      </c>
      <c r="C358" s="161" t="s">
        <v>594</v>
      </c>
      <c r="D358" s="156" t="s">
        <v>595</v>
      </c>
      <c r="E358" s="157" t="s">
        <v>115</v>
      </c>
      <c r="F358" s="163">
        <v>20</v>
      </c>
      <c r="G358" s="242"/>
      <c r="H358" s="160">
        <f>ROUND(G358*F358,2)</f>
        <v>0</v>
      </c>
    </row>
    <row r="359" spans="1:8" ht="30" customHeight="1" x14ac:dyDescent="0.2">
      <c r="A359" s="27"/>
      <c r="B359" s="154" t="s">
        <v>615</v>
      </c>
      <c r="C359" s="161" t="s">
        <v>596</v>
      </c>
      <c r="D359" s="156" t="s">
        <v>595</v>
      </c>
      <c r="E359" s="157" t="s">
        <v>115</v>
      </c>
      <c r="F359" s="163">
        <v>220</v>
      </c>
      <c r="G359" s="242"/>
      <c r="H359" s="160">
        <f t="shared" ref="H359:H366" si="61">ROUND(G359*F359,2)</f>
        <v>0</v>
      </c>
    </row>
    <row r="360" spans="1:8" ht="60" x14ac:dyDescent="0.2">
      <c r="A360" s="27"/>
      <c r="B360" s="154" t="s">
        <v>616</v>
      </c>
      <c r="C360" s="161" t="s">
        <v>597</v>
      </c>
      <c r="D360" s="156" t="s">
        <v>598</v>
      </c>
      <c r="E360" s="157" t="s">
        <v>114</v>
      </c>
      <c r="F360" s="163">
        <v>6</v>
      </c>
      <c r="G360" s="242"/>
      <c r="H360" s="160">
        <f t="shared" si="61"/>
        <v>0</v>
      </c>
    </row>
    <row r="361" spans="1:8" ht="45" customHeight="1" x14ac:dyDescent="0.2">
      <c r="A361" s="27"/>
      <c r="B361" s="154" t="s">
        <v>617</v>
      </c>
      <c r="C361" s="161" t="s">
        <v>599</v>
      </c>
      <c r="D361" s="156" t="s">
        <v>600</v>
      </c>
      <c r="E361" s="157" t="s">
        <v>114</v>
      </c>
      <c r="F361" s="163">
        <v>1</v>
      </c>
      <c r="G361" s="242"/>
      <c r="H361" s="160">
        <f t="shared" si="61"/>
        <v>0</v>
      </c>
    </row>
    <row r="362" spans="1:8" ht="45" customHeight="1" x14ac:dyDescent="0.2">
      <c r="A362" s="27"/>
      <c r="B362" s="154" t="s">
        <v>618</v>
      </c>
      <c r="C362" s="161" t="s">
        <v>602</v>
      </c>
      <c r="D362" s="156" t="s">
        <v>603</v>
      </c>
      <c r="E362" s="157" t="s">
        <v>114</v>
      </c>
      <c r="F362" s="163">
        <v>4</v>
      </c>
      <c r="G362" s="242"/>
      <c r="H362" s="160">
        <f t="shared" si="61"/>
        <v>0</v>
      </c>
    </row>
    <row r="363" spans="1:8" ht="45" customHeight="1" x14ac:dyDescent="0.2">
      <c r="A363" s="27"/>
      <c r="B363" s="154" t="s">
        <v>619</v>
      </c>
      <c r="C363" s="161" t="s">
        <v>620</v>
      </c>
      <c r="D363" s="156" t="s">
        <v>606</v>
      </c>
      <c r="E363" s="157" t="s">
        <v>114</v>
      </c>
      <c r="F363" s="163">
        <v>3</v>
      </c>
      <c r="G363" s="242"/>
      <c r="H363" s="160">
        <f t="shared" si="61"/>
        <v>0</v>
      </c>
    </row>
    <row r="364" spans="1:8" ht="45" customHeight="1" x14ac:dyDescent="0.2">
      <c r="A364" s="27"/>
      <c r="B364" s="154" t="s">
        <v>621</v>
      </c>
      <c r="C364" s="161" t="s">
        <v>605</v>
      </c>
      <c r="D364" s="156" t="s">
        <v>606</v>
      </c>
      <c r="E364" s="157" t="s">
        <v>114</v>
      </c>
      <c r="F364" s="163">
        <v>8</v>
      </c>
      <c r="G364" s="242"/>
      <c r="H364" s="160">
        <f t="shared" si="61"/>
        <v>0</v>
      </c>
    </row>
    <row r="365" spans="1:8" ht="30" customHeight="1" x14ac:dyDescent="0.2">
      <c r="A365" s="27"/>
      <c r="B365" s="154" t="s">
        <v>622</v>
      </c>
      <c r="C365" s="161" t="s">
        <v>612</v>
      </c>
      <c r="D365" s="156" t="s">
        <v>606</v>
      </c>
      <c r="E365" s="157" t="s">
        <v>114</v>
      </c>
      <c r="F365" s="163">
        <v>2</v>
      </c>
      <c r="G365" s="242"/>
      <c r="H365" s="160">
        <f t="shared" si="61"/>
        <v>0</v>
      </c>
    </row>
    <row r="366" spans="1:8" ht="30" customHeight="1" x14ac:dyDescent="0.2">
      <c r="A366" s="27"/>
      <c r="B366" s="34"/>
      <c r="C366" s="35" t="s">
        <v>623</v>
      </c>
      <c r="D366" s="36"/>
      <c r="E366" s="37"/>
      <c r="F366" s="44"/>
      <c r="G366" s="48"/>
      <c r="H366" s="46">
        <f t="shared" si="61"/>
        <v>0</v>
      </c>
    </row>
    <row r="367" spans="1:8" s="64" customFormat="1" ht="30" customHeight="1" x14ac:dyDescent="0.2">
      <c r="A367" s="177"/>
      <c r="B367" s="178" t="s">
        <v>624</v>
      </c>
      <c r="C367" s="179" t="s">
        <v>594</v>
      </c>
      <c r="D367" s="156" t="s">
        <v>595</v>
      </c>
      <c r="E367" s="169" t="s">
        <v>115</v>
      </c>
      <c r="F367" s="180">
        <v>25</v>
      </c>
      <c r="G367" s="243"/>
      <c r="H367" s="171">
        <f>ROUND(G367*F367,2)</f>
        <v>0</v>
      </c>
    </row>
    <row r="368" spans="1:8" ht="30" customHeight="1" x14ac:dyDescent="0.2">
      <c r="A368" s="27"/>
      <c r="B368" s="154" t="s">
        <v>625</v>
      </c>
      <c r="C368" s="161" t="s">
        <v>596</v>
      </c>
      <c r="D368" s="156" t="s">
        <v>595</v>
      </c>
      <c r="E368" s="157" t="s">
        <v>115</v>
      </c>
      <c r="F368" s="163">
        <v>85</v>
      </c>
      <c r="G368" s="242"/>
      <c r="H368" s="160">
        <f t="shared" ref="H368:H374" si="62">ROUND(G368*F368,2)</f>
        <v>0</v>
      </c>
    </row>
    <row r="369" spans="1:8" ht="60" x14ac:dyDescent="0.2">
      <c r="A369" s="27"/>
      <c r="B369" s="154" t="s">
        <v>626</v>
      </c>
      <c r="C369" s="161" t="s">
        <v>597</v>
      </c>
      <c r="D369" s="156" t="s">
        <v>598</v>
      </c>
      <c r="E369" s="157" t="s">
        <v>114</v>
      </c>
      <c r="F369" s="163">
        <v>4</v>
      </c>
      <c r="G369" s="242"/>
      <c r="H369" s="160">
        <f t="shared" si="62"/>
        <v>0</v>
      </c>
    </row>
    <row r="370" spans="1:8" ht="60" x14ac:dyDescent="0.2">
      <c r="A370" s="27"/>
      <c r="B370" s="154" t="s">
        <v>627</v>
      </c>
      <c r="C370" s="161" t="s">
        <v>628</v>
      </c>
      <c r="D370" s="156" t="s">
        <v>598</v>
      </c>
      <c r="E370" s="157" t="s">
        <v>114</v>
      </c>
      <c r="F370" s="163">
        <v>2</v>
      </c>
      <c r="G370" s="242"/>
      <c r="H370" s="160">
        <f t="shared" si="62"/>
        <v>0</v>
      </c>
    </row>
    <row r="371" spans="1:8" ht="45" customHeight="1" x14ac:dyDescent="0.2">
      <c r="A371" s="27"/>
      <c r="B371" s="154" t="s">
        <v>629</v>
      </c>
      <c r="C371" s="161" t="s">
        <v>602</v>
      </c>
      <c r="D371" s="156" t="s">
        <v>603</v>
      </c>
      <c r="E371" s="157" t="s">
        <v>114</v>
      </c>
      <c r="F371" s="163">
        <v>3</v>
      </c>
      <c r="G371" s="242"/>
      <c r="H371" s="160">
        <f t="shared" si="62"/>
        <v>0</v>
      </c>
    </row>
    <row r="372" spans="1:8" ht="45" customHeight="1" x14ac:dyDescent="0.2">
      <c r="A372" s="27"/>
      <c r="B372" s="154" t="s">
        <v>630</v>
      </c>
      <c r="C372" s="161" t="s">
        <v>605</v>
      </c>
      <c r="D372" s="156" t="s">
        <v>606</v>
      </c>
      <c r="E372" s="157" t="s">
        <v>114</v>
      </c>
      <c r="F372" s="163">
        <v>5</v>
      </c>
      <c r="G372" s="242"/>
      <c r="H372" s="160">
        <f t="shared" si="62"/>
        <v>0</v>
      </c>
    </row>
    <row r="373" spans="1:8" ht="30" customHeight="1" x14ac:dyDescent="0.2">
      <c r="A373" s="27"/>
      <c r="B373" s="154" t="s">
        <v>631</v>
      </c>
      <c r="C373" s="161" t="s">
        <v>612</v>
      </c>
      <c r="D373" s="156" t="s">
        <v>606</v>
      </c>
      <c r="E373" s="157" t="s">
        <v>114</v>
      </c>
      <c r="F373" s="163">
        <v>3</v>
      </c>
      <c r="G373" s="242"/>
      <c r="H373" s="160">
        <f t="shared" si="62"/>
        <v>0</v>
      </c>
    </row>
    <row r="374" spans="1:8" ht="30" customHeight="1" x14ac:dyDescent="0.2">
      <c r="A374" s="27"/>
      <c r="B374" s="34"/>
      <c r="C374" s="35" t="s">
        <v>632</v>
      </c>
      <c r="D374" s="36"/>
      <c r="E374" s="37"/>
      <c r="F374" s="44"/>
      <c r="G374" s="48"/>
      <c r="H374" s="46">
        <f t="shared" si="62"/>
        <v>0</v>
      </c>
    </row>
    <row r="375" spans="1:8" ht="30" customHeight="1" x14ac:dyDescent="0.2">
      <c r="A375" s="27"/>
      <c r="B375" s="154" t="s">
        <v>633</v>
      </c>
      <c r="C375" s="161" t="s">
        <v>594</v>
      </c>
      <c r="D375" s="156" t="s">
        <v>595</v>
      </c>
      <c r="E375" s="157" t="s">
        <v>115</v>
      </c>
      <c r="F375" s="163">
        <v>25</v>
      </c>
      <c r="G375" s="242"/>
      <c r="H375" s="160">
        <f>ROUND(G375*F375,2)</f>
        <v>0</v>
      </c>
    </row>
    <row r="376" spans="1:8" ht="30" customHeight="1" x14ac:dyDescent="0.2">
      <c r="A376" s="27"/>
      <c r="B376" s="154" t="s">
        <v>634</v>
      </c>
      <c r="C376" s="161" t="s">
        <v>596</v>
      </c>
      <c r="D376" s="156" t="s">
        <v>595</v>
      </c>
      <c r="E376" s="157" t="s">
        <v>115</v>
      </c>
      <c r="F376" s="163">
        <v>90</v>
      </c>
      <c r="G376" s="242"/>
      <c r="H376" s="160">
        <f t="shared" ref="H376:H385" si="63">ROUND(G376*F376,2)</f>
        <v>0</v>
      </c>
    </row>
    <row r="377" spans="1:8" ht="60" x14ac:dyDescent="0.2">
      <c r="A377" s="27"/>
      <c r="B377" s="154" t="s">
        <v>635</v>
      </c>
      <c r="C377" s="161" t="s">
        <v>597</v>
      </c>
      <c r="D377" s="156" t="s">
        <v>598</v>
      </c>
      <c r="E377" s="157" t="s">
        <v>114</v>
      </c>
      <c r="F377" s="163">
        <v>1</v>
      </c>
      <c r="G377" s="242"/>
      <c r="H377" s="160">
        <f t="shared" si="63"/>
        <v>0</v>
      </c>
    </row>
    <row r="378" spans="1:8" ht="60" x14ac:dyDescent="0.2">
      <c r="A378" s="27"/>
      <c r="B378" s="154" t="s">
        <v>636</v>
      </c>
      <c r="C378" s="161" t="s">
        <v>628</v>
      </c>
      <c r="D378" s="156" t="s">
        <v>598</v>
      </c>
      <c r="E378" s="157" t="s">
        <v>114</v>
      </c>
      <c r="F378" s="163">
        <v>1</v>
      </c>
      <c r="G378" s="242"/>
      <c r="H378" s="160">
        <f t="shared" si="63"/>
        <v>0</v>
      </c>
    </row>
    <row r="379" spans="1:8" ht="45" customHeight="1" x14ac:dyDescent="0.2">
      <c r="A379" s="27"/>
      <c r="B379" s="154" t="s">
        <v>637</v>
      </c>
      <c r="C379" s="161" t="s">
        <v>599</v>
      </c>
      <c r="D379" s="156" t="s">
        <v>600</v>
      </c>
      <c r="E379" s="157" t="s">
        <v>114</v>
      </c>
      <c r="F379" s="163">
        <v>1</v>
      </c>
      <c r="G379" s="242"/>
      <c r="H379" s="160">
        <f t="shared" si="63"/>
        <v>0</v>
      </c>
    </row>
    <row r="380" spans="1:8" ht="45" customHeight="1" x14ac:dyDescent="0.2">
      <c r="A380" s="27"/>
      <c r="B380" s="154" t="s">
        <v>638</v>
      </c>
      <c r="C380" s="161" t="s">
        <v>639</v>
      </c>
      <c r="D380" s="156" t="s">
        <v>640</v>
      </c>
      <c r="E380" s="157" t="s">
        <v>114</v>
      </c>
      <c r="F380" s="163">
        <v>1</v>
      </c>
      <c r="G380" s="242"/>
      <c r="H380" s="160">
        <f t="shared" si="63"/>
        <v>0</v>
      </c>
    </row>
    <row r="381" spans="1:8" ht="45" customHeight="1" x14ac:dyDescent="0.2">
      <c r="A381" s="27"/>
      <c r="B381" s="154" t="s">
        <v>641</v>
      </c>
      <c r="C381" s="161" t="s">
        <v>602</v>
      </c>
      <c r="D381" s="156" t="s">
        <v>603</v>
      </c>
      <c r="E381" s="157" t="s">
        <v>114</v>
      </c>
      <c r="F381" s="163">
        <v>3</v>
      </c>
      <c r="G381" s="242"/>
      <c r="H381" s="160">
        <f t="shared" si="63"/>
        <v>0</v>
      </c>
    </row>
    <row r="382" spans="1:8" ht="45" customHeight="1" x14ac:dyDescent="0.2">
      <c r="A382" s="27"/>
      <c r="B382" s="154" t="s">
        <v>642</v>
      </c>
      <c r="C382" s="161" t="s">
        <v>605</v>
      </c>
      <c r="D382" s="156" t="s">
        <v>606</v>
      </c>
      <c r="E382" s="157" t="s">
        <v>114</v>
      </c>
      <c r="F382" s="163">
        <v>3</v>
      </c>
      <c r="G382" s="242"/>
      <c r="H382" s="160">
        <f t="shared" si="63"/>
        <v>0</v>
      </c>
    </row>
    <row r="383" spans="1:8" ht="45" customHeight="1" x14ac:dyDescent="0.2">
      <c r="A383" s="27"/>
      <c r="B383" s="154" t="s">
        <v>643</v>
      </c>
      <c r="C383" s="161" t="s">
        <v>608</v>
      </c>
      <c r="D383" s="156" t="s">
        <v>606</v>
      </c>
      <c r="E383" s="157" t="s">
        <v>114</v>
      </c>
      <c r="F383" s="163">
        <v>1</v>
      </c>
      <c r="G383" s="242"/>
      <c r="H383" s="160">
        <f t="shared" si="63"/>
        <v>0</v>
      </c>
    </row>
    <row r="384" spans="1:8" ht="30" customHeight="1" x14ac:dyDescent="0.2">
      <c r="A384" s="27"/>
      <c r="B384" s="154" t="s">
        <v>644</v>
      </c>
      <c r="C384" s="161" t="s">
        <v>612</v>
      </c>
      <c r="D384" s="156" t="s">
        <v>606</v>
      </c>
      <c r="E384" s="157" t="s">
        <v>114</v>
      </c>
      <c r="F384" s="163">
        <v>3</v>
      </c>
      <c r="G384" s="242"/>
      <c r="H384" s="160">
        <f t="shared" si="63"/>
        <v>0</v>
      </c>
    </row>
    <row r="385" spans="1:8" ht="30" customHeight="1" x14ac:dyDescent="0.2">
      <c r="A385" s="27"/>
      <c r="B385" s="34"/>
      <c r="C385" s="35" t="s">
        <v>645</v>
      </c>
      <c r="D385" s="36"/>
      <c r="E385" s="37"/>
      <c r="F385" s="44"/>
      <c r="G385" s="48"/>
      <c r="H385" s="46">
        <f t="shared" si="63"/>
        <v>0</v>
      </c>
    </row>
    <row r="386" spans="1:8" s="64" customFormat="1" ht="30" customHeight="1" x14ac:dyDescent="0.2">
      <c r="A386" s="177"/>
      <c r="B386" s="178" t="s">
        <v>646</v>
      </c>
      <c r="C386" s="179" t="s">
        <v>594</v>
      </c>
      <c r="D386" s="168" t="s">
        <v>595</v>
      </c>
      <c r="E386" s="169" t="s">
        <v>115</v>
      </c>
      <c r="F386" s="180">
        <v>55</v>
      </c>
      <c r="G386" s="243"/>
      <c r="H386" s="171">
        <f>ROUND(G386*F386,2)</f>
        <v>0</v>
      </c>
    </row>
    <row r="387" spans="1:8" ht="60" x14ac:dyDescent="0.2">
      <c r="A387" s="27"/>
      <c r="B387" s="154" t="s">
        <v>647</v>
      </c>
      <c r="C387" s="161" t="s">
        <v>597</v>
      </c>
      <c r="D387" s="156" t="s">
        <v>598</v>
      </c>
      <c r="E387" s="157" t="s">
        <v>114</v>
      </c>
      <c r="F387" s="163">
        <v>1</v>
      </c>
      <c r="G387" s="242"/>
      <c r="H387" s="160">
        <f t="shared" ref="H387:H391" si="64">ROUND(G387*F387,2)</f>
        <v>0</v>
      </c>
    </row>
    <row r="388" spans="1:8" ht="60" x14ac:dyDescent="0.2">
      <c r="A388" s="27"/>
      <c r="B388" s="154" t="s">
        <v>648</v>
      </c>
      <c r="C388" s="161" t="s">
        <v>628</v>
      </c>
      <c r="D388" s="156" t="s">
        <v>598</v>
      </c>
      <c r="E388" s="157" t="s">
        <v>114</v>
      </c>
      <c r="F388" s="163">
        <v>1</v>
      </c>
      <c r="G388" s="242"/>
      <c r="H388" s="160">
        <f t="shared" si="64"/>
        <v>0</v>
      </c>
    </row>
    <row r="389" spans="1:8" ht="36" customHeight="1" x14ac:dyDescent="0.2">
      <c r="A389" s="27"/>
      <c r="B389" s="154" t="s">
        <v>649</v>
      </c>
      <c r="C389" s="161" t="s">
        <v>602</v>
      </c>
      <c r="D389" s="156" t="s">
        <v>603</v>
      </c>
      <c r="E389" s="157" t="s">
        <v>114</v>
      </c>
      <c r="F389" s="163">
        <v>1</v>
      </c>
      <c r="G389" s="242"/>
      <c r="H389" s="160">
        <f t="shared" si="64"/>
        <v>0</v>
      </c>
    </row>
    <row r="390" spans="1:8" ht="30" customHeight="1" x14ac:dyDescent="0.2">
      <c r="A390" s="27"/>
      <c r="B390" s="154" t="s">
        <v>650</v>
      </c>
      <c r="C390" s="161" t="s">
        <v>610</v>
      </c>
      <c r="D390" s="156" t="s">
        <v>606</v>
      </c>
      <c r="E390" s="157" t="s">
        <v>114</v>
      </c>
      <c r="F390" s="163">
        <v>1</v>
      </c>
      <c r="G390" s="242"/>
      <c r="H390" s="160">
        <f t="shared" si="64"/>
        <v>0</v>
      </c>
    </row>
    <row r="391" spans="1:8" ht="30" customHeight="1" x14ac:dyDescent="0.2">
      <c r="A391" s="27"/>
      <c r="B391" s="34"/>
      <c r="C391" s="35" t="s">
        <v>651</v>
      </c>
      <c r="D391" s="36"/>
      <c r="E391" s="37"/>
      <c r="F391" s="44"/>
      <c r="G391" s="48"/>
      <c r="H391" s="46">
        <f t="shared" si="64"/>
        <v>0</v>
      </c>
    </row>
    <row r="392" spans="1:8" ht="30" customHeight="1" x14ac:dyDescent="0.2">
      <c r="A392" s="27"/>
      <c r="B392" s="154" t="s">
        <v>652</v>
      </c>
      <c r="C392" s="161" t="s">
        <v>594</v>
      </c>
      <c r="D392" s="156" t="s">
        <v>595</v>
      </c>
      <c r="E392" s="157" t="s">
        <v>115</v>
      </c>
      <c r="F392" s="163">
        <v>40</v>
      </c>
      <c r="G392" s="242"/>
      <c r="H392" s="160">
        <f>ROUND(G392*F392,2)</f>
        <v>0</v>
      </c>
    </row>
    <row r="393" spans="1:8" ht="30" customHeight="1" x14ac:dyDescent="0.2">
      <c r="A393" s="27"/>
      <c r="B393" s="154" t="s">
        <v>653</v>
      </c>
      <c r="C393" s="161" t="s">
        <v>596</v>
      </c>
      <c r="D393" s="156" t="s">
        <v>595</v>
      </c>
      <c r="E393" s="157" t="s">
        <v>115</v>
      </c>
      <c r="F393" s="163">
        <v>20</v>
      </c>
      <c r="G393" s="242"/>
      <c r="H393" s="160">
        <f t="shared" ref="H393:H400" si="65">ROUND(G393*F393,2)</f>
        <v>0</v>
      </c>
    </row>
    <row r="394" spans="1:8" ht="60" x14ac:dyDescent="0.2">
      <c r="A394" s="27"/>
      <c r="B394" s="154" t="s">
        <v>654</v>
      </c>
      <c r="C394" s="161" t="s">
        <v>597</v>
      </c>
      <c r="D394" s="156" t="s">
        <v>598</v>
      </c>
      <c r="E394" s="157" t="s">
        <v>114</v>
      </c>
      <c r="F394" s="163">
        <v>7</v>
      </c>
      <c r="G394" s="242"/>
      <c r="H394" s="160">
        <f t="shared" si="65"/>
        <v>0</v>
      </c>
    </row>
    <row r="395" spans="1:8" ht="36" customHeight="1" x14ac:dyDescent="0.2">
      <c r="A395" s="27"/>
      <c r="B395" s="154" t="s">
        <v>655</v>
      </c>
      <c r="C395" s="161" t="s">
        <v>599</v>
      </c>
      <c r="D395" s="156" t="s">
        <v>600</v>
      </c>
      <c r="E395" s="157" t="s">
        <v>114</v>
      </c>
      <c r="F395" s="163">
        <v>1</v>
      </c>
      <c r="G395" s="242"/>
      <c r="H395" s="160">
        <f t="shared" si="65"/>
        <v>0</v>
      </c>
    </row>
    <row r="396" spans="1:8" ht="45" customHeight="1" x14ac:dyDescent="0.2">
      <c r="A396" s="27"/>
      <c r="B396" s="154" t="s">
        <v>656</v>
      </c>
      <c r="C396" s="161" t="s">
        <v>602</v>
      </c>
      <c r="D396" s="156" t="s">
        <v>603</v>
      </c>
      <c r="E396" s="157" t="s">
        <v>114</v>
      </c>
      <c r="F396" s="163">
        <v>3</v>
      </c>
      <c r="G396" s="242"/>
      <c r="H396" s="160">
        <f t="shared" si="65"/>
        <v>0</v>
      </c>
    </row>
    <row r="397" spans="1:8" ht="45" customHeight="1" x14ac:dyDescent="0.2">
      <c r="A397" s="27"/>
      <c r="B397" s="154" t="s">
        <v>657</v>
      </c>
      <c r="C397" s="161" t="s">
        <v>620</v>
      </c>
      <c r="D397" s="156" t="s">
        <v>606</v>
      </c>
      <c r="E397" s="157" t="s">
        <v>114</v>
      </c>
      <c r="F397" s="163">
        <v>2</v>
      </c>
      <c r="G397" s="242"/>
      <c r="H397" s="160">
        <f t="shared" si="65"/>
        <v>0</v>
      </c>
    </row>
    <row r="398" spans="1:8" ht="45" customHeight="1" x14ac:dyDescent="0.2">
      <c r="A398" s="27"/>
      <c r="B398" s="154" t="s">
        <v>658</v>
      </c>
      <c r="C398" s="161" t="s">
        <v>605</v>
      </c>
      <c r="D398" s="156" t="s">
        <v>606</v>
      </c>
      <c r="E398" s="157" t="s">
        <v>114</v>
      </c>
      <c r="F398" s="163">
        <v>3</v>
      </c>
      <c r="G398" s="242"/>
      <c r="H398" s="160">
        <f t="shared" si="65"/>
        <v>0</v>
      </c>
    </row>
    <row r="399" spans="1:8" ht="30" customHeight="1" x14ac:dyDescent="0.2">
      <c r="A399" s="27"/>
      <c r="B399" s="154" t="s">
        <v>659</v>
      </c>
      <c r="C399" s="161" t="s">
        <v>612</v>
      </c>
      <c r="D399" s="156" t="s">
        <v>606</v>
      </c>
      <c r="E399" s="157" t="s">
        <v>114</v>
      </c>
      <c r="F399" s="163">
        <v>4</v>
      </c>
      <c r="G399" s="242"/>
      <c r="H399" s="160">
        <f t="shared" si="65"/>
        <v>0</v>
      </c>
    </row>
    <row r="400" spans="1:8" ht="30" customHeight="1" x14ac:dyDescent="0.2">
      <c r="A400" s="27"/>
      <c r="B400" s="34"/>
      <c r="C400" s="35" t="s">
        <v>660</v>
      </c>
      <c r="D400" s="36"/>
      <c r="E400" s="37"/>
      <c r="F400" s="44"/>
      <c r="G400" s="48"/>
      <c r="H400" s="46">
        <f t="shared" si="65"/>
        <v>0</v>
      </c>
    </row>
    <row r="401" spans="1:8" ht="30" customHeight="1" x14ac:dyDescent="0.2">
      <c r="A401" s="27"/>
      <c r="B401" s="154" t="s">
        <v>661</v>
      </c>
      <c r="C401" s="161" t="s">
        <v>594</v>
      </c>
      <c r="D401" s="156" t="s">
        <v>595</v>
      </c>
      <c r="E401" s="157" t="s">
        <v>115</v>
      </c>
      <c r="F401" s="163">
        <v>35</v>
      </c>
      <c r="G401" s="242"/>
      <c r="H401" s="160">
        <f>ROUND(G401*F401,2)</f>
        <v>0</v>
      </c>
    </row>
    <row r="402" spans="1:8" ht="60" x14ac:dyDescent="0.2">
      <c r="A402" s="27"/>
      <c r="B402" s="154" t="s">
        <v>662</v>
      </c>
      <c r="C402" s="161" t="s">
        <v>597</v>
      </c>
      <c r="D402" s="156" t="s">
        <v>598</v>
      </c>
      <c r="E402" s="157" t="s">
        <v>114</v>
      </c>
      <c r="F402" s="163">
        <v>4</v>
      </c>
      <c r="G402" s="242"/>
      <c r="H402" s="160">
        <f t="shared" ref="H402:H406" si="66">ROUND(G402*F402,2)</f>
        <v>0</v>
      </c>
    </row>
    <row r="403" spans="1:8" ht="45" customHeight="1" x14ac:dyDescent="0.2">
      <c r="A403" s="27"/>
      <c r="B403" s="154" t="s">
        <v>663</v>
      </c>
      <c r="C403" s="161" t="s">
        <v>602</v>
      </c>
      <c r="D403" s="156" t="s">
        <v>603</v>
      </c>
      <c r="E403" s="157" t="s">
        <v>114</v>
      </c>
      <c r="F403" s="163">
        <v>1</v>
      </c>
      <c r="G403" s="242"/>
      <c r="H403" s="160">
        <f t="shared" si="66"/>
        <v>0</v>
      </c>
    </row>
    <row r="404" spans="1:8" ht="45" customHeight="1" x14ac:dyDescent="0.2">
      <c r="A404" s="27"/>
      <c r="B404" s="154" t="s">
        <v>664</v>
      </c>
      <c r="C404" s="161" t="s">
        <v>605</v>
      </c>
      <c r="D404" s="156" t="s">
        <v>606</v>
      </c>
      <c r="E404" s="157" t="s">
        <v>114</v>
      </c>
      <c r="F404" s="163">
        <v>4</v>
      </c>
      <c r="G404" s="242"/>
      <c r="H404" s="160">
        <f t="shared" si="66"/>
        <v>0</v>
      </c>
    </row>
    <row r="405" spans="1:8" ht="30" customHeight="1" x14ac:dyDescent="0.2">
      <c r="A405" s="27"/>
      <c r="B405" s="154" t="s">
        <v>665</v>
      </c>
      <c r="C405" s="161" t="s">
        <v>612</v>
      </c>
      <c r="D405" s="156" t="s">
        <v>606</v>
      </c>
      <c r="E405" s="157" t="s">
        <v>114</v>
      </c>
      <c r="F405" s="163">
        <v>3</v>
      </c>
      <c r="G405" s="242"/>
      <c r="H405" s="160">
        <f t="shared" si="66"/>
        <v>0</v>
      </c>
    </row>
    <row r="406" spans="1:8" ht="30" customHeight="1" x14ac:dyDescent="0.2">
      <c r="A406" s="27"/>
      <c r="B406" s="34"/>
      <c r="C406" s="35" t="s">
        <v>666</v>
      </c>
      <c r="D406" s="36"/>
      <c r="E406" s="37"/>
      <c r="F406" s="44"/>
      <c r="G406" s="48"/>
      <c r="H406" s="46">
        <f t="shared" si="66"/>
        <v>0</v>
      </c>
    </row>
    <row r="407" spans="1:8" s="64" customFormat="1" ht="30" customHeight="1" x14ac:dyDescent="0.2">
      <c r="A407" s="177"/>
      <c r="B407" s="178" t="s">
        <v>667</v>
      </c>
      <c r="C407" s="179" t="s">
        <v>594</v>
      </c>
      <c r="D407" s="168" t="s">
        <v>595</v>
      </c>
      <c r="E407" s="169" t="s">
        <v>115</v>
      </c>
      <c r="F407" s="180">
        <v>30</v>
      </c>
      <c r="G407" s="243"/>
      <c r="H407" s="171">
        <f>ROUND(G407*F407,2)</f>
        <v>0</v>
      </c>
    </row>
    <row r="408" spans="1:8" ht="30" customHeight="1" x14ac:dyDescent="0.2">
      <c r="A408" s="27"/>
      <c r="B408" s="154" t="s">
        <v>668</v>
      </c>
      <c r="C408" s="161" t="s">
        <v>596</v>
      </c>
      <c r="D408" s="156" t="s">
        <v>595</v>
      </c>
      <c r="E408" s="157" t="s">
        <v>115</v>
      </c>
      <c r="F408" s="163">
        <v>60</v>
      </c>
      <c r="G408" s="242"/>
      <c r="H408" s="160">
        <f t="shared" ref="H408:H415" si="67">ROUND(G408*F408,2)</f>
        <v>0</v>
      </c>
    </row>
    <row r="409" spans="1:8" ht="60" x14ac:dyDescent="0.2">
      <c r="A409" s="27"/>
      <c r="B409" s="154" t="s">
        <v>669</v>
      </c>
      <c r="C409" s="161" t="s">
        <v>597</v>
      </c>
      <c r="D409" s="156" t="s">
        <v>598</v>
      </c>
      <c r="E409" s="157" t="s">
        <v>114</v>
      </c>
      <c r="F409" s="163">
        <v>4</v>
      </c>
      <c r="G409" s="242"/>
      <c r="H409" s="160">
        <f t="shared" si="67"/>
        <v>0</v>
      </c>
    </row>
    <row r="410" spans="1:8" ht="45" customHeight="1" x14ac:dyDescent="0.2">
      <c r="A410" s="27"/>
      <c r="B410" s="154" t="s">
        <v>670</v>
      </c>
      <c r="C410" s="161" t="s">
        <v>599</v>
      </c>
      <c r="D410" s="156" t="s">
        <v>600</v>
      </c>
      <c r="E410" s="157" t="s">
        <v>114</v>
      </c>
      <c r="F410" s="163">
        <v>1</v>
      </c>
      <c r="G410" s="242"/>
      <c r="H410" s="160">
        <f t="shared" si="67"/>
        <v>0</v>
      </c>
    </row>
    <row r="411" spans="1:8" ht="45" customHeight="1" x14ac:dyDescent="0.2">
      <c r="A411" s="27"/>
      <c r="B411" s="154" t="s">
        <v>671</v>
      </c>
      <c r="C411" s="161" t="s">
        <v>639</v>
      </c>
      <c r="D411" s="156" t="s">
        <v>640</v>
      </c>
      <c r="E411" s="157" t="s">
        <v>114</v>
      </c>
      <c r="F411" s="163">
        <v>1</v>
      </c>
      <c r="G411" s="242"/>
      <c r="H411" s="160">
        <f t="shared" si="67"/>
        <v>0</v>
      </c>
    </row>
    <row r="412" spans="1:8" ht="45" customHeight="1" x14ac:dyDescent="0.2">
      <c r="A412" s="27"/>
      <c r="B412" s="154" t="s">
        <v>672</v>
      </c>
      <c r="C412" s="161" t="s">
        <v>602</v>
      </c>
      <c r="D412" s="156" t="s">
        <v>603</v>
      </c>
      <c r="E412" s="157" t="s">
        <v>114</v>
      </c>
      <c r="F412" s="163">
        <v>4</v>
      </c>
      <c r="G412" s="242"/>
      <c r="H412" s="160">
        <f t="shared" si="67"/>
        <v>0</v>
      </c>
    </row>
    <row r="413" spans="1:8" ht="45" customHeight="1" x14ac:dyDescent="0.2">
      <c r="A413" s="27"/>
      <c r="B413" s="154" t="s">
        <v>673</v>
      </c>
      <c r="C413" s="161" t="s">
        <v>605</v>
      </c>
      <c r="D413" s="156" t="s">
        <v>606</v>
      </c>
      <c r="E413" s="157" t="s">
        <v>114</v>
      </c>
      <c r="F413" s="163">
        <v>5</v>
      </c>
      <c r="G413" s="242"/>
      <c r="H413" s="160">
        <f t="shared" si="67"/>
        <v>0</v>
      </c>
    </row>
    <row r="414" spans="1:8" ht="45" customHeight="1" x14ac:dyDescent="0.2">
      <c r="A414" s="27"/>
      <c r="B414" s="154" t="s">
        <v>674</v>
      </c>
      <c r="C414" s="161" t="s">
        <v>608</v>
      </c>
      <c r="D414" s="156" t="s">
        <v>606</v>
      </c>
      <c r="E414" s="157" t="s">
        <v>114</v>
      </c>
      <c r="F414" s="163">
        <v>1</v>
      </c>
      <c r="G414" s="242"/>
      <c r="H414" s="160">
        <f t="shared" si="67"/>
        <v>0</v>
      </c>
    </row>
    <row r="415" spans="1:8" ht="30" customHeight="1" x14ac:dyDescent="0.2">
      <c r="A415" s="27"/>
      <c r="B415" s="154" t="s">
        <v>675</v>
      </c>
      <c r="C415" s="161" t="s">
        <v>612</v>
      </c>
      <c r="D415" s="156" t="s">
        <v>606</v>
      </c>
      <c r="E415" s="157" t="s">
        <v>114</v>
      </c>
      <c r="F415" s="163">
        <v>3</v>
      </c>
      <c r="G415" s="242"/>
      <c r="H415" s="160">
        <f t="shared" si="67"/>
        <v>0</v>
      </c>
    </row>
    <row r="416" spans="1:8" ht="12.75" customHeight="1" x14ac:dyDescent="0.2">
      <c r="A416" s="27"/>
      <c r="B416" s="181"/>
      <c r="C416" s="35"/>
      <c r="D416" s="36"/>
      <c r="E416" s="88"/>
      <c r="F416" s="37"/>
      <c r="G416" s="27"/>
      <c r="H416" s="38"/>
    </row>
    <row r="417" spans="1:8" s="33" customFormat="1" ht="30" customHeight="1" thickBot="1" x14ac:dyDescent="0.25">
      <c r="A417" s="146"/>
      <c r="B417" s="121" t="str">
        <f>B346</f>
        <v>D</v>
      </c>
      <c r="C417" s="265" t="str">
        <f>C346</f>
        <v>TRAFFIC SIGNALS WORK</v>
      </c>
      <c r="D417" s="283"/>
      <c r="E417" s="283"/>
      <c r="F417" s="284"/>
      <c r="G417" s="146" t="s">
        <v>496</v>
      </c>
      <c r="H417" s="146">
        <f>SUM(H346:H416)</f>
        <v>0</v>
      </c>
    </row>
    <row r="418" spans="1:8" ht="54.6" customHeight="1" thickTop="1" x14ac:dyDescent="0.2">
      <c r="A418" s="27"/>
      <c r="B418" s="285" t="s">
        <v>676</v>
      </c>
      <c r="C418" s="286"/>
      <c r="D418" s="286"/>
      <c r="E418" s="286"/>
      <c r="F418" s="286"/>
      <c r="G418" s="287"/>
      <c r="H418" s="182"/>
    </row>
    <row r="419" spans="1:8" s="33" customFormat="1" ht="30" customHeight="1" x14ac:dyDescent="0.2">
      <c r="A419" s="30"/>
      <c r="B419" s="183" t="s">
        <v>265</v>
      </c>
      <c r="C419" s="288" t="s">
        <v>677</v>
      </c>
      <c r="D419" s="289"/>
      <c r="E419" s="289"/>
      <c r="F419" s="290"/>
      <c r="G419" s="30"/>
      <c r="H419" s="32"/>
    </row>
    <row r="420" spans="1:8" s="33" customFormat="1" ht="30" customHeight="1" x14ac:dyDescent="0.2">
      <c r="A420" s="30"/>
      <c r="B420" s="31"/>
      <c r="C420" s="184" t="s">
        <v>678</v>
      </c>
      <c r="D420" s="238"/>
      <c r="E420" s="238"/>
      <c r="F420" s="238"/>
      <c r="G420" s="30"/>
      <c r="H420" s="32"/>
    </row>
    <row r="421" spans="1:8" s="33" customFormat="1" ht="80.099999999999994" customHeight="1" x14ac:dyDescent="0.2">
      <c r="A421" s="30"/>
      <c r="B421" s="67" t="s">
        <v>73</v>
      </c>
      <c r="C421" s="68" t="s">
        <v>679</v>
      </c>
      <c r="D421" s="185" t="s">
        <v>680</v>
      </c>
      <c r="E421" s="69" t="s">
        <v>114</v>
      </c>
      <c r="F421" s="163">
        <v>8</v>
      </c>
      <c r="G421" s="242"/>
      <c r="H421" s="160">
        <f t="shared" ref="H421:H433" si="68">ROUND(G421*F421,2)</f>
        <v>0</v>
      </c>
    </row>
    <row r="422" spans="1:8" s="33" customFormat="1" ht="80.099999999999994" customHeight="1" x14ac:dyDescent="0.2">
      <c r="A422" s="30"/>
      <c r="B422" s="67" t="s">
        <v>74</v>
      </c>
      <c r="C422" s="68" t="s">
        <v>681</v>
      </c>
      <c r="D422" s="185" t="s">
        <v>680</v>
      </c>
      <c r="E422" s="69" t="s">
        <v>114</v>
      </c>
      <c r="F422" s="163">
        <v>7</v>
      </c>
      <c r="G422" s="242"/>
      <c r="H422" s="160">
        <f t="shared" si="68"/>
        <v>0</v>
      </c>
    </row>
    <row r="423" spans="1:8" s="33" customFormat="1" ht="80.099999999999994" customHeight="1" x14ac:dyDescent="0.2">
      <c r="A423" s="30"/>
      <c r="B423" s="67" t="s">
        <v>75</v>
      </c>
      <c r="C423" s="68" t="s">
        <v>682</v>
      </c>
      <c r="D423" s="185" t="s">
        <v>680</v>
      </c>
      <c r="E423" s="69" t="s">
        <v>114</v>
      </c>
      <c r="F423" s="163">
        <v>11</v>
      </c>
      <c r="G423" s="242"/>
      <c r="H423" s="160">
        <f t="shared" si="68"/>
        <v>0</v>
      </c>
    </row>
    <row r="424" spans="1:8" s="33" customFormat="1" ht="60" customHeight="1" x14ac:dyDescent="0.2">
      <c r="A424" s="30"/>
      <c r="B424" s="67" t="s">
        <v>76</v>
      </c>
      <c r="C424" s="68" t="s">
        <v>683</v>
      </c>
      <c r="D424" s="185" t="s">
        <v>680</v>
      </c>
      <c r="E424" s="69" t="s">
        <v>684</v>
      </c>
      <c r="F424" s="163">
        <v>25</v>
      </c>
      <c r="G424" s="242"/>
      <c r="H424" s="160">
        <f t="shared" si="68"/>
        <v>0</v>
      </c>
    </row>
    <row r="425" spans="1:8" s="33" customFormat="1" ht="60" customHeight="1" x14ac:dyDescent="0.2">
      <c r="A425" s="30"/>
      <c r="B425" s="67" t="s">
        <v>77</v>
      </c>
      <c r="C425" s="68" t="s">
        <v>685</v>
      </c>
      <c r="D425" s="185" t="s">
        <v>680</v>
      </c>
      <c r="E425" s="69" t="s">
        <v>684</v>
      </c>
      <c r="F425" s="163">
        <v>475</v>
      </c>
      <c r="G425" s="242"/>
      <c r="H425" s="160">
        <f t="shared" si="68"/>
        <v>0</v>
      </c>
    </row>
    <row r="426" spans="1:8" s="33" customFormat="1" ht="60" customHeight="1" x14ac:dyDescent="0.2">
      <c r="A426" s="30"/>
      <c r="B426" s="67" t="s">
        <v>78</v>
      </c>
      <c r="C426" s="68" t="s">
        <v>686</v>
      </c>
      <c r="D426" s="185" t="s">
        <v>680</v>
      </c>
      <c r="E426" s="69" t="s">
        <v>114</v>
      </c>
      <c r="F426" s="163">
        <v>11</v>
      </c>
      <c r="G426" s="242"/>
      <c r="H426" s="160">
        <f t="shared" si="68"/>
        <v>0</v>
      </c>
    </row>
    <row r="427" spans="1:8" s="33" customFormat="1" ht="60" customHeight="1" x14ac:dyDescent="0.2">
      <c r="A427" s="30"/>
      <c r="B427" s="67" t="s">
        <v>14</v>
      </c>
      <c r="C427" s="186" t="s">
        <v>687</v>
      </c>
      <c r="D427" s="185" t="s">
        <v>680</v>
      </c>
      <c r="E427" s="69" t="s">
        <v>114</v>
      </c>
      <c r="F427" s="163">
        <v>12</v>
      </c>
      <c r="G427" s="242"/>
      <c r="H427" s="160">
        <f t="shared" si="68"/>
        <v>0</v>
      </c>
    </row>
    <row r="428" spans="1:8" s="33" customFormat="1" ht="60" customHeight="1" x14ac:dyDescent="0.2">
      <c r="A428" s="30"/>
      <c r="B428" s="67" t="s">
        <v>15</v>
      </c>
      <c r="C428" s="186" t="s">
        <v>688</v>
      </c>
      <c r="D428" s="185" t="s">
        <v>680</v>
      </c>
      <c r="E428" s="69" t="s">
        <v>114</v>
      </c>
      <c r="F428" s="163">
        <v>3</v>
      </c>
      <c r="G428" s="242"/>
      <c r="H428" s="160">
        <f t="shared" si="68"/>
        <v>0</v>
      </c>
    </row>
    <row r="429" spans="1:8" s="33" customFormat="1" ht="60" customHeight="1" x14ac:dyDescent="0.2">
      <c r="A429" s="30"/>
      <c r="B429" s="67" t="s">
        <v>16</v>
      </c>
      <c r="C429" s="186" t="s">
        <v>689</v>
      </c>
      <c r="D429" s="185" t="s">
        <v>680</v>
      </c>
      <c r="E429" s="69" t="s">
        <v>690</v>
      </c>
      <c r="F429" s="163">
        <v>11</v>
      </c>
      <c r="G429" s="242"/>
      <c r="H429" s="160">
        <f t="shared" si="68"/>
        <v>0</v>
      </c>
    </row>
    <row r="430" spans="1:8" s="33" customFormat="1" ht="60" customHeight="1" x14ac:dyDescent="0.2">
      <c r="A430" s="30"/>
      <c r="B430" s="67" t="s">
        <v>17</v>
      </c>
      <c r="C430" s="187" t="s">
        <v>691</v>
      </c>
      <c r="D430" s="185" t="s">
        <v>680</v>
      </c>
      <c r="E430" s="43" t="s">
        <v>114</v>
      </c>
      <c r="F430" s="163">
        <v>11</v>
      </c>
      <c r="G430" s="242"/>
      <c r="H430" s="160">
        <f t="shared" si="68"/>
        <v>0</v>
      </c>
    </row>
    <row r="431" spans="1:8" s="172" customFormat="1" ht="60" customHeight="1" x14ac:dyDescent="0.2">
      <c r="A431" s="188"/>
      <c r="B431" s="189" t="s">
        <v>18</v>
      </c>
      <c r="C431" s="190" t="s">
        <v>692</v>
      </c>
      <c r="D431" s="185" t="s">
        <v>680</v>
      </c>
      <c r="E431" s="61" t="s">
        <v>693</v>
      </c>
      <c r="F431" s="163">
        <v>12</v>
      </c>
      <c r="G431" s="243"/>
      <c r="H431" s="171">
        <f t="shared" si="68"/>
        <v>0</v>
      </c>
    </row>
    <row r="432" spans="1:8" s="33" customFormat="1" ht="60" customHeight="1" x14ac:dyDescent="0.2">
      <c r="A432" s="30"/>
      <c r="B432" s="67" t="s">
        <v>19</v>
      </c>
      <c r="C432" s="187" t="s">
        <v>694</v>
      </c>
      <c r="D432" s="185" t="s">
        <v>680</v>
      </c>
      <c r="E432" s="43" t="s">
        <v>693</v>
      </c>
      <c r="F432" s="163">
        <v>12</v>
      </c>
      <c r="G432" s="242"/>
      <c r="H432" s="160">
        <f t="shared" si="68"/>
        <v>0</v>
      </c>
    </row>
    <row r="433" spans="1:8" s="33" customFormat="1" ht="60" customHeight="1" x14ac:dyDescent="0.2">
      <c r="A433" s="30"/>
      <c r="B433" s="67" t="s">
        <v>20</v>
      </c>
      <c r="C433" s="186" t="s">
        <v>695</v>
      </c>
      <c r="D433" s="185" t="s">
        <v>680</v>
      </c>
      <c r="E433" s="69" t="s">
        <v>114</v>
      </c>
      <c r="F433" s="163">
        <v>1</v>
      </c>
      <c r="G433" s="242"/>
      <c r="H433" s="160">
        <f t="shared" si="68"/>
        <v>0</v>
      </c>
    </row>
    <row r="434" spans="1:8" ht="14.25" customHeight="1" x14ac:dyDescent="0.2">
      <c r="A434" s="27"/>
      <c r="B434" s="191"/>
      <c r="C434" s="192"/>
      <c r="D434" s="193"/>
      <c r="E434" s="194"/>
      <c r="F434" s="37"/>
      <c r="G434" s="27"/>
      <c r="H434" s="38"/>
    </row>
    <row r="435" spans="1:8" s="33" customFormat="1" ht="30" customHeight="1" thickBot="1" x14ac:dyDescent="0.25">
      <c r="A435" s="146"/>
      <c r="B435" s="121" t="str">
        <f>B419</f>
        <v>E</v>
      </c>
      <c r="C435" s="265" t="str">
        <f>C419</f>
        <v>STREET LIGHT INSTALLATION</v>
      </c>
      <c r="D435" s="266"/>
      <c r="E435" s="266"/>
      <c r="F435" s="267"/>
      <c r="G435" s="146" t="s">
        <v>496</v>
      </c>
      <c r="H435" s="146">
        <f>SUM(H419:H434)</f>
        <v>0</v>
      </c>
    </row>
    <row r="436" spans="1:8" s="33" customFormat="1" ht="53.25" customHeight="1" thickTop="1" x14ac:dyDescent="0.2">
      <c r="A436" s="195"/>
      <c r="B436" s="259" t="s">
        <v>696</v>
      </c>
      <c r="C436" s="260"/>
      <c r="D436" s="260"/>
      <c r="E436" s="260"/>
      <c r="F436" s="261"/>
      <c r="G436" s="195"/>
      <c r="H436" s="196"/>
    </row>
    <row r="437" spans="1:8" s="33" customFormat="1" ht="30" customHeight="1" x14ac:dyDescent="0.2">
      <c r="A437" s="195"/>
      <c r="B437" s="31" t="s">
        <v>266</v>
      </c>
      <c r="C437" s="262" t="s">
        <v>697</v>
      </c>
      <c r="D437" s="263"/>
      <c r="E437" s="263"/>
      <c r="F437" s="264"/>
      <c r="G437" s="30"/>
      <c r="H437" s="30"/>
    </row>
    <row r="438" spans="1:8" s="33" customFormat="1" ht="30" customHeight="1" x14ac:dyDescent="0.2">
      <c r="A438" s="195"/>
      <c r="B438" s="104" t="s">
        <v>79</v>
      </c>
      <c r="C438" s="197" t="s">
        <v>698</v>
      </c>
      <c r="D438" s="198" t="s">
        <v>699</v>
      </c>
      <c r="E438" s="36"/>
      <c r="F438" s="199" t="s">
        <v>106</v>
      </c>
      <c r="G438" s="38" t="s">
        <v>106</v>
      </c>
      <c r="H438" s="27"/>
    </row>
    <row r="439" spans="1:8" s="33" customFormat="1" ht="30" customHeight="1" x14ac:dyDescent="0.2">
      <c r="A439" s="195"/>
      <c r="B439" s="87" t="s">
        <v>184</v>
      </c>
      <c r="C439" s="197" t="s">
        <v>700</v>
      </c>
      <c r="D439" s="198"/>
      <c r="E439" s="36" t="s">
        <v>114</v>
      </c>
      <c r="F439" s="200">
        <v>23</v>
      </c>
      <c r="G439" s="244"/>
      <c r="H439" s="201">
        <f>ROUND(G439*F439,2)</f>
        <v>0</v>
      </c>
    </row>
    <row r="440" spans="1:8" s="33" customFormat="1" ht="30" customHeight="1" x14ac:dyDescent="0.2">
      <c r="A440" s="195"/>
      <c r="B440" s="87" t="s">
        <v>185</v>
      </c>
      <c r="C440" s="197" t="s">
        <v>701</v>
      </c>
      <c r="D440" s="198"/>
      <c r="E440" s="36" t="s">
        <v>114</v>
      </c>
      <c r="F440" s="200">
        <v>43</v>
      </c>
      <c r="G440" s="244"/>
      <c r="H440" s="201">
        <f>ROUND(G440*F440,2)</f>
        <v>0</v>
      </c>
    </row>
    <row r="441" spans="1:8" s="33" customFormat="1" ht="30" customHeight="1" x14ac:dyDescent="0.2">
      <c r="A441" s="195"/>
      <c r="B441" s="104" t="s">
        <v>80</v>
      </c>
      <c r="C441" s="197" t="s">
        <v>702</v>
      </c>
      <c r="D441" s="198" t="s">
        <v>699</v>
      </c>
      <c r="E441" s="36" t="s">
        <v>703</v>
      </c>
      <c r="F441" s="200">
        <v>1</v>
      </c>
      <c r="G441" s="244"/>
      <c r="H441" s="201">
        <f>ROUND(G441*F441,2)</f>
        <v>0</v>
      </c>
    </row>
    <row r="442" spans="1:8" ht="18" customHeight="1" x14ac:dyDescent="0.2">
      <c r="A442" s="38"/>
      <c r="B442" s="111"/>
      <c r="C442" s="54"/>
      <c r="D442" s="36"/>
      <c r="E442" s="88"/>
      <c r="F442" s="37"/>
      <c r="G442" s="38"/>
      <c r="H442" s="38"/>
    </row>
    <row r="443" spans="1:8" s="33" customFormat="1" ht="30" customHeight="1" thickBot="1" x14ac:dyDescent="0.25">
      <c r="A443" s="32"/>
      <c r="B443" s="121" t="str">
        <f>B437</f>
        <v>F</v>
      </c>
      <c r="C443" s="265" t="str">
        <f>C437</f>
        <v>WINNIPEG POLICE SERVICE BUILDING BOLLARDS</v>
      </c>
      <c r="D443" s="266"/>
      <c r="E443" s="266"/>
      <c r="F443" s="267"/>
      <c r="G443" s="146" t="s">
        <v>496</v>
      </c>
      <c r="H443" s="146">
        <f>SUM(H436:H442)</f>
        <v>0</v>
      </c>
    </row>
    <row r="444" spans="1:8" s="33" customFormat="1" ht="30" customHeight="1" thickTop="1" x14ac:dyDescent="0.2">
      <c r="A444" s="30"/>
      <c r="B444" s="202" t="s">
        <v>267</v>
      </c>
      <c r="C444" s="262" t="s">
        <v>704</v>
      </c>
      <c r="D444" s="268"/>
      <c r="E444" s="268"/>
      <c r="F444" s="269"/>
      <c r="G444" s="30"/>
      <c r="H444" s="203"/>
    </row>
    <row r="445" spans="1:8" ht="30" customHeight="1" x14ac:dyDescent="0.2">
      <c r="A445" s="204" t="s">
        <v>390</v>
      </c>
      <c r="B445" s="67" t="s">
        <v>81</v>
      </c>
      <c r="C445" s="68" t="s">
        <v>705</v>
      </c>
      <c r="D445" s="205" t="s">
        <v>706</v>
      </c>
      <c r="E445" s="69" t="s">
        <v>707</v>
      </c>
      <c r="F445" s="78">
        <v>1</v>
      </c>
      <c r="G445" s="45"/>
      <c r="H445" s="46">
        <f t="shared" ref="H445" si="69">ROUND(G445*F445,2)</f>
        <v>0</v>
      </c>
    </row>
    <row r="446" spans="1:8" s="33" customFormat="1" ht="30" customHeight="1" thickBot="1" x14ac:dyDescent="0.25">
      <c r="A446" s="206"/>
      <c r="B446" s="207" t="str">
        <f>B444</f>
        <v>G</v>
      </c>
      <c r="C446" s="265" t="str">
        <f>C444</f>
        <v>MOBILIZATION /DEMOLIBIZATION</v>
      </c>
      <c r="D446" s="266"/>
      <c r="E446" s="266"/>
      <c r="F446" s="267"/>
      <c r="G446" s="146" t="s">
        <v>496</v>
      </c>
      <c r="H446" s="208">
        <f>H445</f>
        <v>0</v>
      </c>
    </row>
    <row r="447" spans="1:8" ht="36" customHeight="1" thickTop="1" x14ac:dyDescent="0.3">
      <c r="A447" s="209"/>
      <c r="B447" s="210"/>
      <c r="C447" s="211" t="s">
        <v>708</v>
      </c>
      <c r="D447" s="212"/>
      <c r="E447" s="212"/>
      <c r="F447" s="212"/>
      <c r="G447" s="212"/>
      <c r="H447" s="213"/>
    </row>
    <row r="448" spans="1:8" s="33" customFormat="1" ht="32.1" customHeight="1" x14ac:dyDescent="0.2">
      <c r="A448" s="214"/>
      <c r="B448" s="270" t="str">
        <f>B6</f>
        <v>PART 1      CITY FUNDED WORK</v>
      </c>
      <c r="C448" s="271"/>
      <c r="D448" s="271"/>
      <c r="E448" s="271"/>
      <c r="F448" s="271"/>
      <c r="G448" s="215"/>
      <c r="H448" s="216"/>
    </row>
    <row r="449" spans="1:8" ht="30" customHeight="1" thickBot="1" x14ac:dyDescent="0.25">
      <c r="A449" s="120"/>
      <c r="B449" s="121" t="str">
        <f>B7</f>
        <v>A</v>
      </c>
      <c r="C449" s="272" t="str">
        <f>C7</f>
        <v>RECONSTRUCTION:  SMITH STREET FROM GRAHAM AVENUE TO NOTRE DAME AVENUE</v>
      </c>
      <c r="D449" s="266"/>
      <c r="E449" s="266"/>
      <c r="F449" s="267"/>
      <c r="G449" s="120" t="s">
        <v>496</v>
      </c>
      <c r="H449" s="120">
        <f>H144</f>
        <v>0</v>
      </c>
    </row>
    <row r="450" spans="1:8" ht="30" customHeight="1" thickTop="1" thickBot="1" x14ac:dyDescent="0.25">
      <c r="A450" s="120"/>
      <c r="B450" s="121" t="str">
        <f>B145</f>
        <v>B</v>
      </c>
      <c r="C450" s="249" t="str">
        <f>C145</f>
        <v>REHABILITATION:  SMITH STREET FROM MIDTOWN BRIDGE TO GRAHAM AVENUE</v>
      </c>
      <c r="D450" s="250"/>
      <c r="E450" s="250"/>
      <c r="F450" s="251"/>
      <c r="G450" s="120" t="s">
        <v>496</v>
      </c>
      <c r="H450" s="120">
        <f>H288</f>
        <v>0</v>
      </c>
    </row>
    <row r="451" spans="1:8" ht="30" customHeight="1" thickTop="1" thickBot="1" x14ac:dyDescent="0.25">
      <c r="A451" s="120"/>
      <c r="B451" s="121" t="str">
        <f>B289</f>
        <v>C</v>
      </c>
      <c r="C451" s="249" t="str">
        <f>C289</f>
        <v>WATER AND WASTE WORK</v>
      </c>
      <c r="D451" s="250"/>
      <c r="E451" s="250"/>
      <c r="F451" s="251"/>
      <c r="G451" s="120" t="s">
        <v>496</v>
      </c>
      <c r="H451" s="120">
        <f>H345</f>
        <v>0</v>
      </c>
    </row>
    <row r="452" spans="1:8" ht="30" customHeight="1" thickTop="1" thickBot="1" x14ac:dyDescent="0.25">
      <c r="A452" s="120"/>
      <c r="B452" s="121" t="str">
        <f>B346</f>
        <v>D</v>
      </c>
      <c r="C452" s="249" t="str">
        <f>C346</f>
        <v>TRAFFIC SIGNALS WORK</v>
      </c>
      <c r="D452" s="273"/>
      <c r="E452" s="273"/>
      <c r="F452" s="274"/>
      <c r="G452" s="120" t="s">
        <v>496</v>
      </c>
      <c r="H452" s="120">
        <f>H417</f>
        <v>0</v>
      </c>
    </row>
    <row r="453" spans="1:8" ht="28.9" customHeight="1" thickTop="1" thickBot="1" x14ac:dyDescent="0.3">
      <c r="A453" s="120"/>
      <c r="B453" s="217"/>
      <c r="C453" s="218"/>
      <c r="D453" s="219"/>
      <c r="E453" s="220"/>
      <c r="F453" s="220"/>
      <c r="G453" s="221" t="s">
        <v>709</v>
      </c>
      <c r="H453" s="222">
        <f>SUM(H449:H452)</f>
        <v>0</v>
      </c>
    </row>
    <row r="454" spans="1:8" s="33" customFormat="1" ht="63" customHeight="1" thickTop="1" thickBot="1" x14ac:dyDescent="0.25">
      <c r="A454" s="146"/>
      <c r="B454" s="246" t="str">
        <f>B418</f>
        <v>PART 2      MANITOBA HYDRO/PROVINCIALLY FUNDED WORK
                 (See B9.6, B17.2.1, B18.5, D3.1, D3.3, D3.5, D13.2-3, D13.4, D14.4)</v>
      </c>
      <c r="C454" s="247"/>
      <c r="D454" s="247"/>
      <c r="E454" s="247"/>
      <c r="F454" s="247"/>
      <c r="G454" s="248"/>
      <c r="H454" s="223"/>
    </row>
    <row r="455" spans="1:8" ht="30" customHeight="1" thickTop="1" thickBot="1" x14ac:dyDescent="0.25">
      <c r="A455" s="224"/>
      <c r="B455" s="121" t="str">
        <f>B419</f>
        <v>E</v>
      </c>
      <c r="C455" s="249" t="str">
        <f>C419</f>
        <v>STREET LIGHT INSTALLATION</v>
      </c>
      <c r="D455" s="250"/>
      <c r="E455" s="250"/>
      <c r="F455" s="251"/>
      <c r="G455" s="224" t="s">
        <v>496</v>
      </c>
      <c r="H455" s="224">
        <f>H435</f>
        <v>0</v>
      </c>
    </row>
    <row r="456" spans="1:8" ht="28.9" customHeight="1" thickTop="1" thickBot="1" x14ac:dyDescent="0.3">
      <c r="A456" s="120"/>
      <c r="B456" s="225"/>
      <c r="C456" s="218"/>
      <c r="D456" s="219"/>
      <c r="E456" s="220"/>
      <c r="F456" s="220"/>
      <c r="G456" s="226" t="s">
        <v>710</v>
      </c>
      <c r="H456" s="227">
        <f>H455</f>
        <v>0</v>
      </c>
    </row>
    <row r="457" spans="1:8" ht="43.5" customHeight="1" thickTop="1" thickBot="1" x14ac:dyDescent="0.25">
      <c r="A457" s="120"/>
      <c r="B457" s="246" t="str">
        <f>B436</f>
        <v>PART 3      CITY FUNDED WORK
                 (See B9.6, B17.2.1, D3.1, D3.4 D13.5)</v>
      </c>
      <c r="C457" s="247"/>
      <c r="D457" s="247"/>
      <c r="E457" s="247"/>
      <c r="F457" s="247"/>
      <c r="G457" s="248"/>
      <c r="H457" s="223"/>
    </row>
    <row r="458" spans="1:8" ht="28.9" customHeight="1" thickTop="1" thickBot="1" x14ac:dyDescent="0.25">
      <c r="A458" s="120"/>
      <c r="B458" s="121" t="str">
        <f>B437</f>
        <v>F</v>
      </c>
      <c r="C458" s="249" t="str">
        <f>C437</f>
        <v>WINNIPEG POLICE SERVICE BUILDING BOLLARDS</v>
      </c>
      <c r="D458" s="250"/>
      <c r="E458" s="250"/>
      <c r="F458" s="251"/>
      <c r="G458" s="224" t="s">
        <v>496</v>
      </c>
      <c r="H458" s="224">
        <f>H443</f>
        <v>0</v>
      </c>
    </row>
    <row r="459" spans="1:8" ht="28.9" customHeight="1" thickTop="1" thickBot="1" x14ac:dyDescent="0.25">
      <c r="A459" s="120"/>
      <c r="B459" s="252" t="s">
        <v>711</v>
      </c>
      <c r="C459" s="253"/>
      <c r="D459" s="253"/>
      <c r="E459" s="253"/>
      <c r="F459" s="253"/>
      <c r="G459" s="254"/>
      <c r="H459" s="228">
        <f>H458</f>
        <v>0</v>
      </c>
    </row>
    <row r="460" spans="1:8" ht="30" customHeight="1" thickTop="1" thickBot="1" x14ac:dyDescent="0.3">
      <c r="A460" s="120"/>
      <c r="B460" s="229" t="str">
        <f>B444</f>
        <v>G</v>
      </c>
      <c r="C460" s="249" t="str">
        <f>C444</f>
        <v>MOBILIZATION /DEMOLIBIZATION</v>
      </c>
      <c r="D460" s="250"/>
      <c r="E460" s="250"/>
      <c r="F460" s="251"/>
      <c r="G460" s="230" t="s">
        <v>712</v>
      </c>
      <c r="H460" s="231">
        <f>H446</f>
        <v>0</v>
      </c>
    </row>
    <row r="461" spans="1:8" ht="37.9" customHeight="1" thickTop="1" x14ac:dyDescent="0.2">
      <c r="A461" s="27"/>
      <c r="B461" s="255" t="s">
        <v>713</v>
      </c>
      <c r="C461" s="256"/>
      <c r="D461" s="256"/>
      <c r="E461" s="256"/>
      <c r="F461" s="256"/>
      <c r="G461" s="257">
        <f>H453+H456+H459+H460</f>
        <v>0</v>
      </c>
      <c r="H461" s="258"/>
    </row>
    <row r="462" spans="1:8" ht="15.95" customHeight="1" x14ac:dyDescent="0.2">
      <c r="A462" s="177"/>
      <c r="B462" s="232"/>
      <c r="C462" s="64"/>
      <c r="D462" s="233"/>
      <c r="E462" s="64"/>
      <c r="F462" s="64"/>
      <c r="G462" s="234"/>
      <c r="H462" s="235"/>
    </row>
  </sheetData>
  <sheetProtection algorithmName="SHA-512" hashValue="U6mPIcLQjOlFAVqXCC1IggAGwJo2sYM6u0M/hSaNP3QnYxA26PmQv25JQnRI3JzOUv2Fzq6+5Guq8YAxviQLXg==" saltValue="AwpP33ypcPek46Sj708HSw==" spinCount="100000" sheet="1" selectLockedCells="1"/>
  <mergeCells count="30">
    <mergeCell ref="C435:F435"/>
    <mergeCell ref="B6:F6"/>
    <mergeCell ref="C7:F7"/>
    <mergeCell ref="C144:F144"/>
    <mergeCell ref="C145:F145"/>
    <mergeCell ref="C288:F288"/>
    <mergeCell ref="C289:F289"/>
    <mergeCell ref="C345:F345"/>
    <mergeCell ref="C346:F346"/>
    <mergeCell ref="C417:F417"/>
    <mergeCell ref="B418:G418"/>
    <mergeCell ref="C419:F419"/>
    <mergeCell ref="C455:F455"/>
    <mergeCell ref="B436:F436"/>
    <mergeCell ref="C437:F437"/>
    <mergeCell ref="C443:F443"/>
    <mergeCell ref="C444:F444"/>
    <mergeCell ref="C446:F446"/>
    <mergeCell ref="B448:F448"/>
    <mergeCell ref="C449:F449"/>
    <mergeCell ref="C450:F450"/>
    <mergeCell ref="C451:F451"/>
    <mergeCell ref="C452:F452"/>
    <mergeCell ref="B454:G454"/>
    <mergeCell ref="B457:G457"/>
    <mergeCell ref="C458:F458"/>
    <mergeCell ref="B459:G459"/>
    <mergeCell ref="C460:F460"/>
    <mergeCell ref="B461:F461"/>
    <mergeCell ref="G461:H461"/>
  </mergeCells>
  <conditionalFormatting sqref="D445 D9:D11 D16:D18 D23 D25:D36 D39:D44 D48:D57 D65 D116:D118 D123 D125:D126 D147 D154:D156 D164:D193 D195:D197 D199:D200 D204:D205 D209:D224 D260:D262 D269:D271 D67:D70 D149 D128:D135">
    <cfRule type="cellIs" dxfId="314" priority="313" stopIfTrue="1" operator="equal">
      <formula>"CW 2130-R11"</formula>
    </cfRule>
    <cfRule type="cellIs" dxfId="313" priority="314" stopIfTrue="1" operator="equal">
      <formula>"CW 3120-R2"</formula>
    </cfRule>
    <cfRule type="cellIs" dxfId="312" priority="315" stopIfTrue="1" operator="equal">
      <formula>"CW 3240-R7"</formula>
    </cfRule>
  </conditionalFormatting>
  <conditionalFormatting sqref="G445">
    <cfRule type="expression" dxfId="311" priority="312">
      <formula>G445&gt;G461*0.05</formula>
    </cfRule>
  </conditionalFormatting>
  <conditionalFormatting sqref="D14">
    <cfRule type="cellIs" dxfId="310" priority="309" stopIfTrue="1" operator="equal">
      <formula>"CW 2130-R11"</formula>
    </cfRule>
    <cfRule type="cellIs" dxfId="309" priority="310" stopIfTrue="1" operator="equal">
      <formula>"CW 3120-R2"</formula>
    </cfRule>
    <cfRule type="cellIs" dxfId="308" priority="311" stopIfTrue="1" operator="equal">
      <formula>"CW 3240-R7"</formula>
    </cfRule>
  </conditionalFormatting>
  <conditionalFormatting sqref="D12">
    <cfRule type="cellIs" dxfId="307" priority="306" stopIfTrue="1" operator="equal">
      <formula>"CW 2130-R11"</formula>
    </cfRule>
    <cfRule type="cellIs" dxfId="306" priority="307" stopIfTrue="1" operator="equal">
      <formula>"CW 3120-R2"</formula>
    </cfRule>
    <cfRule type="cellIs" dxfId="305" priority="308" stopIfTrue="1" operator="equal">
      <formula>"CW 3240-R7"</formula>
    </cfRule>
  </conditionalFormatting>
  <conditionalFormatting sqref="D13">
    <cfRule type="cellIs" dxfId="304" priority="303" stopIfTrue="1" operator="equal">
      <formula>"CW 2130-R11"</formula>
    </cfRule>
    <cfRule type="cellIs" dxfId="303" priority="304" stopIfTrue="1" operator="equal">
      <formula>"CW 3120-R2"</formula>
    </cfRule>
    <cfRule type="cellIs" dxfId="302" priority="305" stopIfTrue="1" operator="equal">
      <formula>"CW 3240-R7"</formula>
    </cfRule>
  </conditionalFormatting>
  <conditionalFormatting sqref="D15">
    <cfRule type="cellIs" dxfId="301" priority="300" stopIfTrue="1" operator="equal">
      <formula>"CW 2130-R11"</formula>
    </cfRule>
    <cfRule type="cellIs" dxfId="300" priority="301" stopIfTrue="1" operator="equal">
      <formula>"CW 3120-R2"</formula>
    </cfRule>
    <cfRule type="cellIs" dxfId="299" priority="302" stopIfTrue="1" operator="equal">
      <formula>"CW 3240-R7"</formula>
    </cfRule>
  </conditionalFormatting>
  <conditionalFormatting sqref="D19">
    <cfRule type="cellIs" dxfId="298" priority="297" stopIfTrue="1" operator="equal">
      <formula>"CW 2130-R11"</formula>
    </cfRule>
    <cfRule type="cellIs" dxfId="297" priority="298" stopIfTrue="1" operator="equal">
      <formula>"CW 3120-R2"</formula>
    </cfRule>
    <cfRule type="cellIs" dxfId="296" priority="299" stopIfTrue="1" operator="equal">
      <formula>"CW 3240-R7"</formula>
    </cfRule>
  </conditionalFormatting>
  <conditionalFormatting sqref="D20">
    <cfRule type="cellIs" dxfId="295" priority="294" stopIfTrue="1" operator="equal">
      <formula>"CW 2130-R11"</formula>
    </cfRule>
    <cfRule type="cellIs" dxfId="294" priority="295" stopIfTrue="1" operator="equal">
      <formula>"CW 3120-R2"</formula>
    </cfRule>
    <cfRule type="cellIs" dxfId="293" priority="296" stopIfTrue="1" operator="equal">
      <formula>"CW 3240-R7"</formula>
    </cfRule>
  </conditionalFormatting>
  <conditionalFormatting sqref="D21">
    <cfRule type="cellIs" dxfId="292" priority="291" stopIfTrue="1" operator="equal">
      <formula>"CW 2130-R11"</formula>
    </cfRule>
    <cfRule type="cellIs" dxfId="291" priority="292" stopIfTrue="1" operator="equal">
      <formula>"CW 3120-R2"</formula>
    </cfRule>
    <cfRule type="cellIs" dxfId="290" priority="293" stopIfTrue="1" operator="equal">
      <formula>"CW 3240-R7"</formula>
    </cfRule>
  </conditionalFormatting>
  <conditionalFormatting sqref="D22">
    <cfRule type="cellIs" dxfId="289" priority="288" stopIfTrue="1" operator="equal">
      <formula>"CW 2130-R11"</formula>
    </cfRule>
    <cfRule type="cellIs" dxfId="288" priority="289" stopIfTrue="1" operator="equal">
      <formula>"CW 3120-R2"</formula>
    </cfRule>
    <cfRule type="cellIs" dxfId="287" priority="290" stopIfTrue="1" operator="equal">
      <formula>"CW 3240-R7"</formula>
    </cfRule>
  </conditionalFormatting>
  <conditionalFormatting sqref="D46:D47">
    <cfRule type="cellIs" dxfId="286" priority="285" stopIfTrue="1" operator="equal">
      <formula>"CW 2130-R11"</formula>
    </cfRule>
    <cfRule type="cellIs" dxfId="285" priority="286" stopIfTrue="1" operator="equal">
      <formula>"CW 3120-R2"</formula>
    </cfRule>
    <cfRule type="cellIs" dxfId="284" priority="287" stopIfTrue="1" operator="equal">
      <formula>"CW 3240-R7"</formula>
    </cfRule>
  </conditionalFormatting>
  <conditionalFormatting sqref="D45">
    <cfRule type="cellIs" dxfId="283" priority="282" stopIfTrue="1" operator="equal">
      <formula>"CW 2130-R11"</formula>
    </cfRule>
    <cfRule type="cellIs" dxfId="282" priority="283" stopIfTrue="1" operator="equal">
      <formula>"CW 3120-R2"</formula>
    </cfRule>
    <cfRule type="cellIs" dxfId="281" priority="284" stopIfTrue="1" operator="equal">
      <formula>"CW 3240-R7"</formula>
    </cfRule>
  </conditionalFormatting>
  <conditionalFormatting sqref="D37">
    <cfRule type="cellIs" dxfId="280" priority="279" stopIfTrue="1" operator="equal">
      <formula>"CW 2130-R11"</formula>
    </cfRule>
    <cfRule type="cellIs" dxfId="279" priority="280" stopIfTrue="1" operator="equal">
      <formula>"CW 3120-R2"</formula>
    </cfRule>
    <cfRule type="cellIs" dxfId="278" priority="281" stopIfTrue="1" operator="equal">
      <formula>"CW 3240-R7"</formula>
    </cfRule>
  </conditionalFormatting>
  <conditionalFormatting sqref="D62">
    <cfRule type="cellIs" dxfId="277" priority="276" stopIfTrue="1" operator="equal">
      <formula>"CW 2130-R11"</formula>
    </cfRule>
    <cfRule type="cellIs" dxfId="276" priority="277" stopIfTrue="1" operator="equal">
      <formula>"CW 3120-R2"</formula>
    </cfRule>
    <cfRule type="cellIs" dxfId="275" priority="278" stopIfTrue="1" operator="equal">
      <formula>"CW 3240-R7"</formula>
    </cfRule>
  </conditionalFormatting>
  <conditionalFormatting sqref="D58">
    <cfRule type="cellIs" dxfId="274" priority="273" stopIfTrue="1" operator="equal">
      <formula>"CW 2130-R11"</formula>
    </cfRule>
    <cfRule type="cellIs" dxfId="273" priority="274" stopIfTrue="1" operator="equal">
      <formula>"CW 3120-R2"</formula>
    </cfRule>
    <cfRule type="cellIs" dxfId="272" priority="275" stopIfTrue="1" operator="equal">
      <formula>"CW 3240-R7"</formula>
    </cfRule>
  </conditionalFormatting>
  <conditionalFormatting sqref="D60">
    <cfRule type="cellIs" dxfId="271" priority="270" stopIfTrue="1" operator="equal">
      <formula>"CW 2130-R11"</formula>
    </cfRule>
    <cfRule type="cellIs" dxfId="270" priority="271" stopIfTrue="1" operator="equal">
      <formula>"CW 3120-R2"</formula>
    </cfRule>
    <cfRule type="cellIs" dxfId="269" priority="272" stopIfTrue="1" operator="equal">
      <formula>"CW 3240-R7"</formula>
    </cfRule>
  </conditionalFormatting>
  <conditionalFormatting sqref="D63">
    <cfRule type="cellIs" dxfId="268" priority="267" stopIfTrue="1" operator="equal">
      <formula>"CW 2130-R11"</formula>
    </cfRule>
    <cfRule type="cellIs" dxfId="267" priority="268" stopIfTrue="1" operator="equal">
      <formula>"CW 3120-R2"</formula>
    </cfRule>
    <cfRule type="cellIs" dxfId="266" priority="269" stopIfTrue="1" operator="equal">
      <formula>"CW 3240-R7"</formula>
    </cfRule>
  </conditionalFormatting>
  <conditionalFormatting sqref="D64">
    <cfRule type="cellIs" dxfId="265" priority="264" stopIfTrue="1" operator="equal">
      <formula>"CW 2130-R11"</formula>
    </cfRule>
    <cfRule type="cellIs" dxfId="264" priority="265" stopIfTrue="1" operator="equal">
      <formula>"CW 3120-R2"</formula>
    </cfRule>
    <cfRule type="cellIs" dxfId="263" priority="266" stopIfTrue="1" operator="equal">
      <formula>"CW 3240-R7"</formula>
    </cfRule>
  </conditionalFormatting>
  <conditionalFormatting sqref="D59">
    <cfRule type="cellIs" dxfId="262" priority="261" stopIfTrue="1" operator="equal">
      <formula>"CW 2130-R11"</formula>
    </cfRule>
    <cfRule type="cellIs" dxfId="261" priority="262" stopIfTrue="1" operator="equal">
      <formula>"CW 3120-R2"</formula>
    </cfRule>
    <cfRule type="cellIs" dxfId="260" priority="263" stopIfTrue="1" operator="equal">
      <formula>"CW 3240-R7"</formula>
    </cfRule>
  </conditionalFormatting>
  <conditionalFormatting sqref="D61">
    <cfRule type="cellIs" dxfId="259" priority="258" stopIfTrue="1" operator="equal">
      <formula>"CW 2130-R11"</formula>
    </cfRule>
    <cfRule type="cellIs" dxfId="258" priority="259" stopIfTrue="1" operator="equal">
      <formula>"CW 3120-R2"</formula>
    </cfRule>
    <cfRule type="cellIs" dxfId="257" priority="260" stopIfTrue="1" operator="equal">
      <formula>"CW 3240-R7"</formula>
    </cfRule>
  </conditionalFormatting>
  <conditionalFormatting sqref="D72">
    <cfRule type="cellIs" dxfId="256" priority="255" stopIfTrue="1" operator="equal">
      <formula>"CW 2130-R11"</formula>
    </cfRule>
    <cfRule type="cellIs" dxfId="255" priority="256" stopIfTrue="1" operator="equal">
      <formula>"CW 3120-R2"</formula>
    </cfRule>
    <cfRule type="cellIs" dxfId="254" priority="257" stopIfTrue="1" operator="equal">
      <formula>"CW 3240-R7"</formula>
    </cfRule>
  </conditionalFormatting>
  <conditionalFormatting sqref="D97:D99 D87:D91">
    <cfRule type="cellIs" dxfId="253" priority="248" stopIfTrue="1" operator="equal">
      <formula>"CW 2130-R11"</formula>
    </cfRule>
    <cfRule type="cellIs" dxfId="252" priority="249" stopIfTrue="1" operator="equal">
      <formula>"CW 3120-R2"</formula>
    </cfRule>
    <cfRule type="cellIs" dxfId="251" priority="250" stopIfTrue="1" operator="equal">
      <formula>"CW 3240-R7"</formula>
    </cfRule>
  </conditionalFormatting>
  <conditionalFormatting sqref="D74 D92 D94 D96 D77:D79 D81:D83 D85 D100:D104 D229:D231 D233:D235 D237 D249:D252 D348:D356 D358:D365 D392:D399 D407:D415 D367:D373 D375:D384 D386:D390 D401:D405">
    <cfRule type="cellIs" dxfId="250" priority="251" stopIfTrue="1" operator="equal">
      <formula>"CW 3120-R2"</formula>
    </cfRule>
    <cfRule type="cellIs" dxfId="249" priority="252" stopIfTrue="1" operator="equal">
      <formula>"CW 3240-R7"</formula>
    </cfRule>
  </conditionalFormatting>
  <conditionalFormatting sqref="D105:D106">
    <cfRule type="cellIs" dxfId="248" priority="253" stopIfTrue="1" operator="equal">
      <formula>"CW 2130-R11"</formula>
    </cfRule>
    <cfRule type="cellIs" dxfId="247" priority="254" stopIfTrue="1" operator="equal">
      <formula>"CW 3240-R7"</formula>
    </cfRule>
  </conditionalFormatting>
  <conditionalFormatting sqref="D75">
    <cfRule type="cellIs" dxfId="246" priority="245" stopIfTrue="1" operator="equal">
      <formula>"CW 2130-R11"</formula>
    </cfRule>
    <cfRule type="cellIs" dxfId="245" priority="246" stopIfTrue="1" operator="equal">
      <formula>"CW 3120-R2"</formula>
    </cfRule>
    <cfRule type="cellIs" dxfId="244" priority="247" stopIfTrue="1" operator="equal">
      <formula>"CW 3240-R7"</formula>
    </cfRule>
  </conditionalFormatting>
  <conditionalFormatting sqref="D76">
    <cfRule type="cellIs" dxfId="243" priority="242" stopIfTrue="1" operator="equal">
      <formula>"CW 2130-R11"</formula>
    </cfRule>
    <cfRule type="cellIs" dxfId="242" priority="243" stopIfTrue="1" operator="equal">
      <formula>"CW 3120-R2"</formula>
    </cfRule>
    <cfRule type="cellIs" dxfId="241" priority="244" stopIfTrue="1" operator="equal">
      <formula>"CW 3240-R7"</formula>
    </cfRule>
  </conditionalFormatting>
  <conditionalFormatting sqref="D80">
    <cfRule type="cellIs" dxfId="240" priority="240" stopIfTrue="1" operator="equal">
      <formula>"CW 3120-R2"</formula>
    </cfRule>
    <cfRule type="cellIs" dxfId="239" priority="241" stopIfTrue="1" operator="equal">
      <formula>"CW 3240-R7"</formula>
    </cfRule>
  </conditionalFormatting>
  <conditionalFormatting sqref="D84">
    <cfRule type="cellIs" dxfId="238" priority="238" stopIfTrue="1" operator="equal">
      <formula>"CW 3120-R2"</formula>
    </cfRule>
    <cfRule type="cellIs" dxfId="237" priority="239" stopIfTrue="1" operator="equal">
      <formula>"CW 3240-R7"</formula>
    </cfRule>
  </conditionalFormatting>
  <conditionalFormatting sqref="D93">
    <cfRule type="cellIs" dxfId="236" priority="236" stopIfTrue="1" operator="equal">
      <formula>"CW 3120-R2"</formula>
    </cfRule>
    <cfRule type="cellIs" dxfId="235" priority="237" stopIfTrue="1" operator="equal">
      <formula>"CW 3240-R7"</formula>
    </cfRule>
  </conditionalFormatting>
  <conditionalFormatting sqref="D95">
    <cfRule type="cellIs" dxfId="234" priority="234" stopIfTrue="1" operator="equal">
      <formula>"CW 3120-R2"</formula>
    </cfRule>
    <cfRule type="cellIs" dxfId="233" priority="235" stopIfTrue="1" operator="equal">
      <formula>"CW 3240-R7"</formula>
    </cfRule>
  </conditionalFormatting>
  <conditionalFormatting sqref="D107:D108">
    <cfRule type="cellIs" dxfId="232" priority="231" stopIfTrue="1" operator="equal">
      <formula>"CW 2130-R11"</formula>
    </cfRule>
    <cfRule type="cellIs" dxfId="231" priority="232" stopIfTrue="1" operator="equal">
      <formula>"CW 3120-R2"</formula>
    </cfRule>
    <cfRule type="cellIs" dxfId="230" priority="233" stopIfTrue="1" operator="equal">
      <formula>"CW 3240-R7"</formula>
    </cfRule>
  </conditionalFormatting>
  <conditionalFormatting sqref="D86">
    <cfRule type="cellIs" dxfId="229" priority="229" stopIfTrue="1" operator="equal">
      <formula>"CW 3120-R2"</formula>
    </cfRule>
    <cfRule type="cellIs" dxfId="228" priority="230" stopIfTrue="1" operator="equal">
      <formula>"CW 3240-R7"</formula>
    </cfRule>
  </conditionalFormatting>
  <conditionalFormatting sqref="D114">
    <cfRule type="cellIs" dxfId="227" priority="224" stopIfTrue="1" operator="equal">
      <formula>"CW 2130-R11"</formula>
    </cfRule>
    <cfRule type="cellIs" dxfId="226" priority="225" stopIfTrue="1" operator="equal">
      <formula>"CW 3120-R2"</formula>
    </cfRule>
    <cfRule type="cellIs" dxfId="225" priority="226" stopIfTrue="1" operator="equal">
      <formula>"CW 3240-R7"</formula>
    </cfRule>
  </conditionalFormatting>
  <conditionalFormatting sqref="D113">
    <cfRule type="cellIs" dxfId="224" priority="227" stopIfTrue="1" operator="equal">
      <formula>"CW 3120-R2"</formula>
    </cfRule>
    <cfRule type="cellIs" dxfId="223" priority="228" stopIfTrue="1" operator="equal">
      <formula>"CW 3240-R7"</formula>
    </cfRule>
  </conditionalFormatting>
  <conditionalFormatting sqref="D112">
    <cfRule type="cellIs" dxfId="222" priority="221" stopIfTrue="1" operator="equal">
      <formula>"CW 2130-R11"</formula>
    </cfRule>
    <cfRule type="cellIs" dxfId="221" priority="222" stopIfTrue="1" operator="equal">
      <formula>"CW 3120-R2"</formula>
    </cfRule>
    <cfRule type="cellIs" dxfId="220" priority="223" stopIfTrue="1" operator="equal">
      <formula>"CW 3240-R7"</formula>
    </cfRule>
  </conditionalFormatting>
  <conditionalFormatting sqref="D115">
    <cfRule type="cellIs" dxfId="219" priority="218" stopIfTrue="1" operator="equal">
      <formula>"CW 2130-R11"</formula>
    </cfRule>
    <cfRule type="cellIs" dxfId="218" priority="219" stopIfTrue="1" operator="equal">
      <formula>"CW 3120-R2"</formula>
    </cfRule>
    <cfRule type="cellIs" dxfId="217" priority="220" stopIfTrue="1" operator="equal">
      <formula>"CW 3240-R7"</formula>
    </cfRule>
  </conditionalFormatting>
  <conditionalFormatting sqref="D119:D121">
    <cfRule type="cellIs" dxfId="216" priority="215" stopIfTrue="1" operator="equal">
      <formula>"CW 2130-R11"</formula>
    </cfRule>
    <cfRule type="cellIs" dxfId="215" priority="216" stopIfTrue="1" operator="equal">
      <formula>"CW 3120-R2"</formula>
    </cfRule>
    <cfRule type="cellIs" dxfId="214" priority="217" stopIfTrue="1" operator="equal">
      <formula>"CW 3240-R7"</formula>
    </cfRule>
  </conditionalFormatting>
  <conditionalFormatting sqref="D122">
    <cfRule type="cellIs" dxfId="213" priority="212" stopIfTrue="1" operator="equal">
      <formula>"CW 2130-R11"</formula>
    </cfRule>
    <cfRule type="cellIs" dxfId="212" priority="213" stopIfTrue="1" operator="equal">
      <formula>"CW 3120-R2"</formula>
    </cfRule>
    <cfRule type="cellIs" dxfId="211" priority="214" stopIfTrue="1" operator="equal">
      <formula>"CW 3240-R7"</formula>
    </cfRule>
  </conditionalFormatting>
  <conditionalFormatting sqref="D138:D142">
    <cfRule type="cellIs" dxfId="210" priority="209" stopIfTrue="1" operator="equal">
      <formula>"CW 2130-R11"</formula>
    </cfRule>
    <cfRule type="cellIs" dxfId="209" priority="210" stopIfTrue="1" operator="equal">
      <formula>"CW 3120-R2"</formula>
    </cfRule>
    <cfRule type="cellIs" dxfId="208" priority="211" stopIfTrue="1" operator="equal">
      <formula>"CW 3240-R7"</formula>
    </cfRule>
  </conditionalFormatting>
  <conditionalFormatting sqref="D152">
    <cfRule type="cellIs" dxfId="207" priority="206" stopIfTrue="1" operator="equal">
      <formula>"CW 2130-R11"</formula>
    </cfRule>
    <cfRule type="cellIs" dxfId="206" priority="207" stopIfTrue="1" operator="equal">
      <formula>"CW 3120-R2"</formula>
    </cfRule>
    <cfRule type="cellIs" dxfId="205" priority="208" stopIfTrue="1" operator="equal">
      <formula>"CW 3240-R7"</formula>
    </cfRule>
  </conditionalFormatting>
  <conditionalFormatting sqref="D150">
    <cfRule type="cellIs" dxfId="204" priority="203" stopIfTrue="1" operator="equal">
      <formula>"CW 2130-R11"</formula>
    </cfRule>
    <cfRule type="cellIs" dxfId="203" priority="204" stopIfTrue="1" operator="equal">
      <formula>"CW 3120-R2"</formula>
    </cfRule>
    <cfRule type="cellIs" dxfId="202" priority="205" stopIfTrue="1" operator="equal">
      <formula>"CW 3240-R7"</formula>
    </cfRule>
  </conditionalFormatting>
  <conditionalFormatting sqref="D153">
    <cfRule type="cellIs" dxfId="201" priority="200" stopIfTrue="1" operator="equal">
      <formula>"CW 2130-R11"</formula>
    </cfRule>
    <cfRule type="cellIs" dxfId="200" priority="201" stopIfTrue="1" operator="equal">
      <formula>"CW 3120-R2"</formula>
    </cfRule>
    <cfRule type="cellIs" dxfId="199" priority="202" stopIfTrue="1" operator="equal">
      <formula>"CW 3240-R7"</formula>
    </cfRule>
  </conditionalFormatting>
  <conditionalFormatting sqref="D201 D207:D208">
    <cfRule type="cellIs" dxfId="198" priority="197" stopIfTrue="1" operator="equal">
      <formula>"CW 2130-R11"</formula>
    </cfRule>
    <cfRule type="cellIs" dxfId="197" priority="198" stopIfTrue="1" operator="equal">
      <formula>"CW 3120-R2"</formula>
    </cfRule>
    <cfRule type="cellIs" dxfId="196" priority="199" stopIfTrue="1" operator="equal">
      <formula>"CW 3240-R7"</formula>
    </cfRule>
  </conditionalFormatting>
  <conditionalFormatting sqref="D198">
    <cfRule type="cellIs" dxfId="195" priority="194" stopIfTrue="1" operator="equal">
      <formula>"CW 2130-R11"</formula>
    </cfRule>
    <cfRule type="cellIs" dxfId="194" priority="195" stopIfTrue="1" operator="equal">
      <formula>"CW 3120-R2"</formula>
    </cfRule>
    <cfRule type="cellIs" dxfId="193" priority="196" stopIfTrue="1" operator="equal">
      <formula>"CW 3240-R7"</formula>
    </cfRule>
  </conditionalFormatting>
  <conditionalFormatting sqref="D202">
    <cfRule type="cellIs" dxfId="192" priority="191" stopIfTrue="1" operator="equal">
      <formula>"CW 2130-R11"</formula>
    </cfRule>
    <cfRule type="cellIs" dxfId="191" priority="192" stopIfTrue="1" operator="equal">
      <formula>"CW 3120-R2"</formula>
    </cfRule>
    <cfRule type="cellIs" dxfId="190" priority="193" stopIfTrue="1" operator="equal">
      <formula>"CW 3240-R7"</formula>
    </cfRule>
  </conditionalFormatting>
  <conditionalFormatting sqref="D203">
    <cfRule type="cellIs" dxfId="189" priority="188" stopIfTrue="1" operator="equal">
      <formula>"CW 2130-R11"</formula>
    </cfRule>
    <cfRule type="cellIs" dxfId="188" priority="189" stopIfTrue="1" operator="equal">
      <formula>"CW 3120-R2"</formula>
    </cfRule>
    <cfRule type="cellIs" dxfId="187" priority="190" stopIfTrue="1" operator="equal">
      <formula>"CW 3240-R7"</formula>
    </cfRule>
  </conditionalFormatting>
  <conditionalFormatting sqref="D206">
    <cfRule type="cellIs" dxfId="186" priority="185" stopIfTrue="1" operator="equal">
      <formula>"CW 2130-R11"</formula>
    </cfRule>
    <cfRule type="cellIs" dxfId="185" priority="186" stopIfTrue="1" operator="equal">
      <formula>"CW 3120-R2"</formula>
    </cfRule>
    <cfRule type="cellIs" dxfId="184" priority="187" stopIfTrue="1" operator="equal">
      <formula>"CW 3240-R7"</formula>
    </cfRule>
  </conditionalFormatting>
  <conditionalFormatting sqref="D194">
    <cfRule type="cellIs" dxfId="183" priority="182" stopIfTrue="1" operator="equal">
      <formula>"CW 2130-R11"</formula>
    </cfRule>
    <cfRule type="cellIs" dxfId="182" priority="183" stopIfTrue="1" operator="equal">
      <formula>"CW 3120-R2"</formula>
    </cfRule>
    <cfRule type="cellIs" dxfId="181" priority="184" stopIfTrue="1" operator="equal">
      <formula>"CW 3240-R7"</formula>
    </cfRule>
  </conditionalFormatting>
  <conditionalFormatting sqref="D247 D239:D243">
    <cfRule type="cellIs" dxfId="180" priority="175" stopIfTrue="1" operator="equal">
      <formula>"CW 2130-R11"</formula>
    </cfRule>
    <cfRule type="cellIs" dxfId="179" priority="176" stopIfTrue="1" operator="equal">
      <formula>"CW 3120-R2"</formula>
    </cfRule>
    <cfRule type="cellIs" dxfId="178" priority="177" stopIfTrue="1" operator="equal">
      <formula>"CW 3240-R7"</formula>
    </cfRule>
  </conditionalFormatting>
  <conditionalFormatting sqref="D226 D244 D246">
    <cfRule type="cellIs" dxfId="177" priority="178" stopIfTrue="1" operator="equal">
      <formula>"CW 3120-R2"</formula>
    </cfRule>
    <cfRule type="cellIs" dxfId="176" priority="179" stopIfTrue="1" operator="equal">
      <formula>"CW 3240-R7"</formula>
    </cfRule>
  </conditionalFormatting>
  <conditionalFormatting sqref="D253:D254">
    <cfRule type="cellIs" dxfId="175" priority="180" stopIfTrue="1" operator="equal">
      <formula>"CW 2130-R11"</formula>
    </cfRule>
    <cfRule type="cellIs" dxfId="174" priority="181" stopIfTrue="1" operator="equal">
      <formula>"CW 3240-R7"</formula>
    </cfRule>
  </conditionalFormatting>
  <conditionalFormatting sqref="D227">
    <cfRule type="cellIs" dxfId="173" priority="172" stopIfTrue="1" operator="equal">
      <formula>"CW 2130-R11"</formula>
    </cfRule>
    <cfRule type="cellIs" dxfId="172" priority="173" stopIfTrue="1" operator="equal">
      <formula>"CW 3120-R2"</formula>
    </cfRule>
    <cfRule type="cellIs" dxfId="171" priority="174" stopIfTrue="1" operator="equal">
      <formula>"CW 3240-R7"</formula>
    </cfRule>
  </conditionalFormatting>
  <conditionalFormatting sqref="D228">
    <cfRule type="cellIs" dxfId="170" priority="169" stopIfTrue="1" operator="equal">
      <formula>"CW 2130-R11"</formula>
    </cfRule>
    <cfRule type="cellIs" dxfId="169" priority="170" stopIfTrue="1" operator="equal">
      <formula>"CW 3120-R2"</formula>
    </cfRule>
    <cfRule type="cellIs" dxfId="168" priority="171" stopIfTrue="1" operator="equal">
      <formula>"CW 3240-R7"</formula>
    </cfRule>
  </conditionalFormatting>
  <conditionalFormatting sqref="D232">
    <cfRule type="cellIs" dxfId="167" priority="167" stopIfTrue="1" operator="equal">
      <formula>"CW 3120-R2"</formula>
    </cfRule>
    <cfRule type="cellIs" dxfId="166" priority="168" stopIfTrue="1" operator="equal">
      <formula>"CW 3240-R7"</formula>
    </cfRule>
  </conditionalFormatting>
  <conditionalFormatting sqref="D236">
    <cfRule type="cellIs" dxfId="165" priority="165" stopIfTrue="1" operator="equal">
      <formula>"CW 3120-R2"</formula>
    </cfRule>
    <cfRule type="cellIs" dxfId="164" priority="166" stopIfTrue="1" operator="equal">
      <formula>"CW 3240-R7"</formula>
    </cfRule>
  </conditionalFormatting>
  <conditionalFormatting sqref="D245">
    <cfRule type="cellIs" dxfId="163" priority="163" stopIfTrue="1" operator="equal">
      <formula>"CW 3120-R2"</formula>
    </cfRule>
    <cfRule type="cellIs" dxfId="162" priority="164" stopIfTrue="1" operator="equal">
      <formula>"CW 3240-R7"</formula>
    </cfRule>
  </conditionalFormatting>
  <conditionalFormatting sqref="D248">
    <cfRule type="cellIs" dxfId="161" priority="160" stopIfTrue="1" operator="equal">
      <formula>"CW 2130-R11"</formula>
    </cfRule>
    <cfRule type="cellIs" dxfId="160" priority="161" stopIfTrue="1" operator="equal">
      <formula>"CW 3120-R2"</formula>
    </cfRule>
    <cfRule type="cellIs" dxfId="159" priority="162" stopIfTrue="1" operator="equal">
      <formula>"CW 3240-R7"</formula>
    </cfRule>
  </conditionalFormatting>
  <conditionalFormatting sqref="D238">
    <cfRule type="cellIs" dxfId="158" priority="158" stopIfTrue="1" operator="equal">
      <formula>"CW 3120-R2"</formula>
    </cfRule>
    <cfRule type="cellIs" dxfId="157" priority="159" stopIfTrue="1" operator="equal">
      <formula>"CW 3240-R7"</formula>
    </cfRule>
  </conditionalFormatting>
  <conditionalFormatting sqref="D258">
    <cfRule type="cellIs" dxfId="156" priority="153" stopIfTrue="1" operator="equal">
      <formula>"CW 2130-R11"</formula>
    </cfRule>
    <cfRule type="cellIs" dxfId="155" priority="154" stopIfTrue="1" operator="equal">
      <formula>"CW 3120-R2"</formula>
    </cfRule>
    <cfRule type="cellIs" dxfId="154" priority="155" stopIfTrue="1" operator="equal">
      <formula>"CW 3240-R7"</formula>
    </cfRule>
  </conditionalFormatting>
  <conditionalFormatting sqref="D257">
    <cfRule type="cellIs" dxfId="153" priority="156" stopIfTrue="1" operator="equal">
      <formula>"CW 3120-R2"</formula>
    </cfRule>
    <cfRule type="cellIs" dxfId="152" priority="157" stopIfTrue="1" operator="equal">
      <formula>"CW 3240-R7"</formula>
    </cfRule>
  </conditionalFormatting>
  <conditionalFormatting sqref="D256">
    <cfRule type="cellIs" dxfId="151" priority="150" stopIfTrue="1" operator="equal">
      <formula>"CW 2130-R11"</formula>
    </cfRule>
    <cfRule type="cellIs" dxfId="150" priority="151" stopIfTrue="1" operator="equal">
      <formula>"CW 3120-R2"</formula>
    </cfRule>
    <cfRule type="cellIs" dxfId="149" priority="152" stopIfTrue="1" operator="equal">
      <formula>"CW 3240-R7"</formula>
    </cfRule>
  </conditionalFormatting>
  <conditionalFormatting sqref="D259">
    <cfRule type="cellIs" dxfId="148" priority="147" stopIfTrue="1" operator="equal">
      <formula>"CW 2130-R11"</formula>
    </cfRule>
    <cfRule type="cellIs" dxfId="147" priority="148" stopIfTrue="1" operator="equal">
      <formula>"CW 3120-R2"</formula>
    </cfRule>
    <cfRule type="cellIs" dxfId="146" priority="149" stopIfTrue="1" operator="equal">
      <formula>"CW 3240-R7"</formula>
    </cfRule>
  </conditionalFormatting>
  <conditionalFormatting sqref="D263:D265">
    <cfRule type="cellIs" dxfId="145" priority="144" stopIfTrue="1" operator="equal">
      <formula>"CW 2130-R11"</formula>
    </cfRule>
    <cfRule type="cellIs" dxfId="144" priority="145" stopIfTrue="1" operator="equal">
      <formula>"CW 3120-R2"</formula>
    </cfRule>
    <cfRule type="cellIs" dxfId="143" priority="146" stopIfTrue="1" operator="equal">
      <formula>"CW 3240-R7"</formula>
    </cfRule>
  </conditionalFormatting>
  <conditionalFormatting sqref="D266">
    <cfRule type="cellIs" dxfId="142" priority="141" stopIfTrue="1" operator="equal">
      <formula>"CW 2130-R11"</formula>
    </cfRule>
    <cfRule type="cellIs" dxfId="141" priority="142" stopIfTrue="1" operator="equal">
      <formula>"CW 3120-R2"</formula>
    </cfRule>
    <cfRule type="cellIs" dxfId="140" priority="143" stopIfTrue="1" operator="equal">
      <formula>"CW 3240-R7"</formula>
    </cfRule>
  </conditionalFormatting>
  <conditionalFormatting sqref="D267">
    <cfRule type="cellIs" dxfId="139" priority="138" stopIfTrue="1" operator="equal">
      <formula>"CW 2130-R11"</formula>
    </cfRule>
    <cfRule type="cellIs" dxfId="138" priority="139" stopIfTrue="1" operator="equal">
      <formula>"CW 3120-R2"</formula>
    </cfRule>
    <cfRule type="cellIs" dxfId="137" priority="140" stopIfTrue="1" operator="equal">
      <formula>"CW 3240-R7"</formula>
    </cfRule>
  </conditionalFormatting>
  <conditionalFormatting sqref="D282:D285">
    <cfRule type="cellIs" dxfId="136" priority="135" stopIfTrue="1" operator="equal">
      <formula>"CW 2130-R11"</formula>
    </cfRule>
    <cfRule type="cellIs" dxfId="135" priority="136" stopIfTrue="1" operator="equal">
      <formula>"CW 3120-R2"</formula>
    </cfRule>
    <cfRule type="cellIs" dxfId="134" priority="137" stopIfTrue="1" operator="equal">
      <formula>"CW 3240-R7"</formula>
    </cfRule>
  </conditionalFormatting>
  <conditionalFormatting sqref="D299">
    <cfRule type="cellIs" dxfId="133" priority="55" stopIfTrue="1" operator="equal">
      <formula>"CW 2130-R11"</formula>
    </cfRule>
    <cfRule type="cellIs" dxfId="132" priority="56" stopIfTrue="1" operator="equal">
      <formula>"CW 3120-R2"</formula>
    </cfRule>
    <cfRule type="cellIs" dxfId="131" priority="57" stopIfTrue="1" operator="equal">
      <formula>"CW 3240-R7"</formula>
    </cfRule>
  </conditionalFormatting>
  <conditionalFormatting sqref="D291">
    <cfRule type="cellIs" dxfId="130" priority="133" stopIfTrue="1" operator="equal">
      <formula>"CW 3120-R2"</formula>
    </cfRule>
    <cfRule type="cellIs" dxfId="129" priority="134" stopIfTrue="1" operator="equal">
      <formula>"CW 3240-R7"</formula>
    </cfRule>
  </conditionalFormatting>
  <conditionalFormatting sqref="D292">
    <cfRule type="cellIs" dxfId="128" priority="130" stopIfTrue="1" operator="equal">
      <formula>"CW 2130-R11"</formula>
    </cfRule>
    <cfRule type="cellIs" dxfId="127" priority="131" stopIfTrue="1" operator="equal">
      <formula>"CW 3120-R2"</formula>
    </cfRule>
    <cfRule type="cellIs" dxfId="126" priority="132" stopIfTrue="1" operator="equal">
      <formula>"CW 3240-R7"</formula>
    </cfRule>
  </conditionalFormatting>
  <conditionalFormatting sqref="D294">
    <cfRule type="cellIs" dxfId="125" priority="128" stopIfTrue="1" operator="equal">
      <formula>"CW 3120-R2"</formula>
    </cfRule>
    <cfRule type="cellIs" dxfId="124" priority="129" stopIfTrue="1" operator="equal">
      <formula>"CW 3240-R7"</formula>
    </cfRule>
  </conditionalFormatting>
  <conditionalFormatting sqref="D335">
    <cfRule type="cellIs" dxfId="123" priority="126" stopIfTrue="1" operator="equal">
      <formula>"CW 3120-R2"</formula>
    </cfRule>
    <cfRule type="cellIs" dxfId="122" priority="127" stopIfTrue="1" operator="equal">
      <formula>"CW 3240-R7"</formula>
    </cfRule>
  </conditionalFormatting>
  <conditionalFormatting sqref="D308">
    <cfRule type="cellIs" dxfId="121" priority="110" stopIfTrue="1" operator="equal">
      <formula>"CW 3120-R2"</formula>
    </cfRule>
    <cfRule type="cellIs" dxfId="120" priority="111" stopIfTrue="1" operator="equal">
      <formula>"CW 3240-R7"</formula>
    </cfRule>
  </conditionalFormatting>
  <conditionalFormatting sqref="D309">
    <cfRule type="cellIs" dxfId="119" priority="107" stopIfTrue="1" operator="equal">
      <formula>"CW 2130-R11"</formula>
    </cfRule>
    <cfRule type="cellIs" dxfId="118" priority="108" stopIfTrue="1" operator="equal">
      <formula>"CW 3120-R2"</formula>
    </cfRule>
    <cfRule type="cellIs" dxfId="117" priority="109" stopIfTrue="1" operator="equal">
      <formula>"CW 3240-R7"</formula>
    </cfRule>
  </conditionalFormatting>
  <conditionalFormatting sqref="D296">
    <cfRule type="cellIs" dxfId="116" priority="124" stopIfTrue="1" operator="equal">
      <formula>"CW 3120-R2"</formula>
    </cfRule>
    <cfRule type="cellIs" dxfId="115" priority="125" stopIfTrue="1" operator="equal">
      <formula>"CW 3240-R7"</formula>
    </cfRule>
  </conditionalFormatting>
  <conditionalFormatting sqref="D297">
    <cfRule type="cellIs" dxfId="114" priority="121" stopIfTrue="1" operator="equal">
      <formula>"CW 2130-R11"</formula>
    </cfRule>
    <cfRule type="cellIs" dxfId="113" priority="122" stopIfTrue="1" operator="equal">
      <formula>"CW 3120-R2"</formula>
    </cfRule>
    <cfRule type="cellIs" dxfId="112" priority="123" stopIfTrue="1" operator="equal">
      <formula>"CW 3240-R7"</formula>
    </cfRule>
  </conditionalFormatting>
  <conditionalFormatting sqref="D301">
    <cfRule type="cellIs" dxfId="111" priority="119" stopIfTrue="1" operator="equal">
      <formula>"CW 3120-R2"</formula>
    </cfRule>
    <cfRule type="cellIs" dxfId="110" priority="120" stopIfTrue="1" operator="equal">
      <formula>"CW 3240-R7"</formula>
    </cfRule>
  </conditionalFormatting>
  <conditionalFormatting sqref="D303">
    <cfRule type="cellIs" dxfId="109" priority="117" stopIfTrue="1" operator="equal">
      <formula>"CW 3120-R2"</formula>
    </cfRule>
    <cfRule type="cellIs" dxfId="108" priority="118" stopIfTrue="1" operator="equal">
      <formula>"CW 3240-R7"</formula>
    </cfRule>
  </conditionalFormatting>
  <conditionalFormatting sqref="D304">
    <cfRule type="cellIs" dxfId="107" priority="114" stopIfTrue="1" operator="equal">
      <formula>"CW 2130-R11"</formula>
    </cfRule>
    <cfRule type="cellIs" dxfId="106" priority="115" stopIfTrue="1" operator="equal">
      <formula>"CW 3120-R2"</formula>
    </cfRule>
    <cfRule type="cellIs" dxfId="105" priority="116" stopIfTrue="1" operator="equal">
      <formula>"CW 3240-R7"</formula>
    </cfRule>
  </conditionalFormatting>
  <conditionalFormatting sqref="D306">
    <cfRule type="cellIs" dxfId="104" priority="112" stopIfTrue="1" operator="equal">
      <formula>"CW 3120-R2"</formula>
    </cfRule>
    <cfRule type="cellIs" dxfId="103" priority="113" stopIfTrue="1" operator="equal">
      <formula>"CW 3240-R7"</formula>
    </cfRule>
  </conditionalFormatting>
  <conditionalFormatting sqref="D313">
    <cfRule type="cellIs" dxfId="102" priority="105" stopIfTrue="1" operator="equal">
      <formula>"CW 3120-R2"</formula>
    </cfRule>
    <cfRule type="cellIs" dxfId="101" priority="106" stopIfTrue="1" operator="equal">
      <formula>"CW 3240-R7"</formula>
    </cfRule>
  </conditionalFormatting>
  <conditionalFormatting sqref="D315">
    <cfRule type="cellIs" dxfId="100" priority="103" stopIfTrue="1" operator="equal">
      <formula>"CW 3120-R2"</formula>
    </cfRule>
    <cfRule type="cellIs" dxfId="99" priority="104" stopIfTrue="1" operator="equal">
      <formula>"CW 3240-R7"</formula>
    </cfRule>
  </conditionalFormatting>
  <conditionalFormatting sqref="D316">
    <cfRule type="cellIs" dxfId="98" priority="100" stopIfTrue="1" operator="equal">
      <formula>"CW 2130-R11"</formula>
    </cfRule>
    <cfRule type="cellIs" dxfId="97" priority="101" stopIfTrue="1" operator="equal">
      <formula>"CW 3120-R2"</formula>
    </cfRule>
    <cfRule type="cellIs" dxfId="96" priority="102" stopIfTrue="1" operator="equal">
      <formula>"CW 3240-R7"</formula>
    </cfRule>
  </conditionalFormatting>
  <conditionalFormatting sqref="D318">
    <cfRule type="cellIs" dxfId="95" priority="98" stopIfTrue="1" operator="equal">
      <formula>"CW 3120-R2"</formula>
    </cfRule>
    <cfRule type="cellIs" dxfId="94" priority="99" stopIfTrue="1" operator="equal">
      <formula>"CW 3240-R7"</formula>
    </cfRule>
  </conditionalFormatting>
  <conditionalFormatting sqref="D320">
    <cfRule type="cellIs" dxfId="93" priority="96" stopIfTrue="1" operator="equal">
      <formula>"CW 3120-R2"</formula>
    </cfRule>
    <cfRule type="cellIs" dxfId="92" priority="97" stopIfTrue="1" operator="equal">
      <formula>"CW 3240-R7"</formula>
    </cfRule>
  </conditionalFormatting>
  <conditionalFormatting sqref="D321">
    <cfRule type="cellIs" dxfId="91" priority="93" stopIfTrue="1" operator="equal">
      <formula>"CW 2130-R11"</formula>
    </cfRule>
    <cfRule type="cellIs" dxfId="90" priority="94" stopIfTrue="1" operator="equal">
      <formula>"CW 3120-R2"</formula>
    </cfRule>
    <cfRule type="cellIs" dxfId="89" priority="95" stopIfTrue="1" operator="equal">
      <formula>"CW 3240-R7"</formula>
    </cfRule>
  </conditionalFormatting>
  <conditionalFormatting sqref="D323">
    <cfRule type="cellIs" dxfId="88" priority="91" stopIfTrue="1" operator="equal">
      <formula>"CW 3120-R2"</formula>
    </cfRule>
    <cfRule type="cellIs" dxfId="87" priority="92" stopIfTrue="1" operator="equal">
      <formula>"CW 3240-R7"</formula>
    </cfRule>
  </conditionalFormatting>
  <conditionalFormatting sqref="D330">
    <cfRule type="cellIs" dxfId="86" priority="89" stopIfTrue="1" operator="equal">
      <formula>"CW 3120-R2"</formula>
    </cfRule>
    <cfRule type="cellIs" dxfId="85" priority="90" stopIfTrue="1" operator="equal">
      <formula>"CW 3240-R7"</formula>
    </cfRule>
  </conditionalFormatting>
  <conditionalFormatting sqref="D331">
    <cfRule type="cellIs" dxfId="84" priority="86" stopIfTrue="1" operator="equal">
      <formula>"CW 2130-R11"</formula>
    </cfRule>
    <cfRule type="cellIs" dxfId="83" priority="87" stopIfTrue="1" operator="equal">
      <formula>"CW 3120-R2"</formula>
    </cfRule>
    <cfRule type="cellIs" dxfId="82" priority="88" stopIfTrue="1" operator="equal">
      <formula>"CW 3240-R7"</formula>
    </cfRule>
  </conditionalFormatting>
  <conditionalFormatting sqref="D333">
    <cfRule type="cellIs" dxfId="81" priority="84" stopIfTrue="1" operator="equal">
      <formula>"CW 3120-R2"</formula>
    </cfRule>
    <cfRule type="cellIs" dxfId="80" priority="85" stopIfTrue="1" operator="equal">
      <formula>"CW 3240-R7"</formula>
    </cfRule>
  </conditionalFormatting>
  <conditionalFormatting sqref="D325">
    <cfRule type="cellIs" dxfId="79" priority="77" stopIfTrue="1" operator="equal">
      <formula>"CW 3120-R2"</formula>
    </cfRule>
    <cfRule type="cellIs" dxfId="78" priority="78" stopIfTrue="1" operator="equal">
      <formula>"CW 3240-R7"</formula>
    </cfRule>
  </conditionalFormatting>
  <conditionalFormatting sqref="D338">
    <cfRule type="cellIs" dxfId="77" priority="82" stopIfTrue="1" operator="equal">
      <formula>"CW 3120-R2"</formula>
    </cfRule>
    <cfRule type="cellIs" dxfId="76" priority="83" stopIfTrue="1" operator="equal">
      <formula>"CW 3240-R7"</formula>
    </cfRule>
  </conditionalFormatting>
  <conditionalFormatting sqref="D336">
    <cfRule type="cellIs" dxfId="75" priority="79" stopIfTrue="1" operator="equal">
      <formula>"CW 2130-R11"</formula>
    </cfRule>
    <cfRule type="cellIs" dxfId="74" priority="80" stopIfTrue="1" operator="equal">
      <formula>"CW 3120-R2"</formula>
    </cfRule>
    <cfRule type="cellIs" dxfId="73" priority="81" stopIfTrue="1" operator="equal">
      <formula>"CW 3240-R7"</formula>
    </cfRule>
  </conditionalFormatting>
  <conditionalFormatting sqref="D340">
    <cfRule type="cellIs" dxfId="72" priority="70" stopIfTrue="1" operator="equal">
      <formula>"CW 3120-R2"</formula>
    </cfRule>
    <cfRule type="cellIs" dxfId="71" priority="71" stopIfTrue="1" operator="equal">
      <formula>"CW 3240-R7"</formula>
    </cfRule>
  </conditionalFormatting>
  <conditionalFormatting sqref="D326">
    <cfRule type="cellIs" dxfId="70" priority="74" stopIfTrue="1" operator="equal">
      <formula>"CW 2130-R11"</formula>
    </cfRule>
    <cfRule type="cellIs" dxfId="69" priority="75" stopIfTrue="1" operator="equal">
      <formula>"CW 3120-R2"</formula>
    </cfRule>
    <cfRule type="cellIs" dxfId="68" priority="76" stopIfTrue="1" operator="equal">
      <formula>"CW 3240-R7"</formula>
    </cfRule>
  </conditionalFormatting>
  <conditionalFormatting sqref="D328">
    <cfRule type="cellIs" dxfId="67" priority="72" stopIfTrue="1" operator="equal">
      <formula>"CW 3120-R2"</formula>
    </cfRule>
    <cfRule type="cellIs" dxfId="66" priority="73" stopIfTrue="1" operator="equal">
      <formula>"CW 3240-R7"</formula>
    </cfRule>
  </conditionalFormatting>
  <conditionalFormatting sqref="D343">
    <cfRule type="cellIs" dxfId="65" priority="65" stopIfTrue="1" operator="equal">
      <formula>"CW 3120-R2"</formula>
    </cfRule>
    <cfRule type="cellIs" dxfId="64" priority="66" stopIfTrue="1" operator="equal">
      <formula>"CW 3240-R7"</formula>
    </cfRule>
  </conditionalFormatting>
  <conditionalFormatting sqref="D341">
    <cfRule type="cellIs" dxfId="63" priority="67" stopIfTrue="1" operator="equal">
      <formula>"CW 2130-R11"</formula>
    </cfRule>
    <cfRule type="cellIs" dxfId="62" priority="68" stopIfTrue="1" operator="equal">
      <formula>"CW 3120-R2"</formula>
    </cfRule>
    <cfRule type="cellIs" dxfId="61" priority="69" stopIfTrue="1" operator="equal">
      <formula>"CW 3240-R7"</formula>
    </cfRule>
  </conditionalFormatting>
  <conditionalFormatting sqref="D310">
    <cfRule type="cellIs" dxfId="60" priority="63" stopIfTrue="1" operator="equal">
      <formula>"CW 3120-R2"</formula>
    </cfRule>
    <cfRule type="cellIs" dxfId="59" priority="64" stopIfTrue="1" operator="equal">
      <formula>"CW 3240-R7"</formula>
    </cfRule>
  </conditionalFormatting>
  <conditionalFormatting sqref="D311">
    <cfRule type="cellIs" dxfId="58" priority="60" stopIfTrue="1" operator="equal">
      <formula>"CW 2130-R11"</formula>
    </cfRule>
    <cfRule type="cellIs" dxfId="57" priority="61" stopIfTrue="1" operator="equal">
      <formula>"CW 3120-R2"</formula>
    </cfRule>
    <cfRule type="cellIs" dxfId="56" priority="62" stopIfTrue="1" operator="equal">
      <formula>"CW 3240-R7"</formula>
    </cfRule>
  </conditionalFormatting>
  <conditionalFormatting sqref="D298">
    <cfRule type="cellIs" dxfId="55" priority="58" stopIfTrue="1" operator="equal">
      <formula>"CW 3120-R2"</formula>
    </cfRule>
    <cfRule type="cellIs" dxfId="54" priority="59" stopIfTrue="1" operator="equal">
      <formula>"CW 3240-R7"</formula>
    </cfRule>
  </conditionalFormatting>
  <conditionalFormatting sqref="D421">
    <cfRule type="cellIs" dxfId="53" priority="52" stopIfTrue="1" operator="equal">
      <formula>"CW 2130-R11"</formula>
    </cfRule>
    <cfRule type="cellIs" dxfId="52" priority="53" stopIfTrue="1" operator="equal">
      <formula>"CW 3120-R2"</formula>
    </cfRule>
    <cfRule type="cellIs" dxfId="51" priority="54" stopIfTrue="1" operator="equal">
      <formula>"CW 3240-R7"</formula>
    </cfRule>
  </conditionalFormatting>
  <conditionalFormatting sqref="D66">
    <cfRule type="cellIs" dxfId="50" priority="49" stopIfTrue="1" operator="equal">
      <formula>"CW 2130-R11"</formula>
    </cfRule>
    <cfRule type="cellIs" dxfId="49" priority="50" stopIfTrue="1" operator="equal">
      <formula>"CW 3120-R2"</formula>
    </cfRule>
    <cfRule type="cellIs" dxfId="48" priority="51" stopIfTrue="1" operator="equal">
      <formula>"CW 3240-R7"</formula>
    </cfRule>
  </conditionalFormatting>
  <conditionalFormatting sqref="D136:D137">
    <cfRule type="cellIs" dxfId="47" priority="46" stopIfTrue="1" operator="equal">
      <formula>"CW 2130-R11"</formula>
    </cfRule>
    <cfRule type="cellIs" dxfId="46" priority="47" stopIfTrue="1" operator="equal">
      <formula>"CW 3120-R2"</formula>
    </cfRule>
    <cfRule type="cellIs" dxfId="45" priority="48" stopIfTrue="1" operator="equal">
      <formula>"CW 3240-R7"</formula>
    </cfRule>
  </conditionalFormatting>
  <conditionalFormatting sqref="D273:D274">
    <cfRule type="cellIs" dxfId="44" priority="43" stopIfTrue="1" operator="equal">
      <formula>"CW 2130-R11"</formula>
    </cfRule>
    <cfRule type="cellIs" dxfId="43" priority="44" stopIfTrue="1" operator="equal">
      <formula>"CW 3120-R2"</formula>
    </cfRule>
    <cfRule type="cellIs" dxfId="42" priority="45" stopIfTrue="1" operator="equal">
      <formula>"CW 3240-R7"</formula>
    </cfRule>
  </conditionalFormatting>
  <conditionalFormatting sqref="D275:D279">
    <cfRule type="cellIs" dxfId="41" priority="40" stopIfTrue="1" operator="equal">
      <formula>"CW 2130-R11"</formula>
    </cfRule>
    <cfRule type="cellIs" dxfId="40" priority="41" stopIfTrue="1" operator="equal">
      <formula>"CW 3120-R2"</formula>
    </cfRule>
    <cfRule type="cellIs" dxfId="39" priority="42" stopIfTrue="1" operator="equal">
      <formula>"CW 3240-R7"</formula>
    </cfRule>
  </conditionalFormatting>
  <conditionalFormatting sqref="D280:D281">
    <cfRule type="cellIs" dxfId="38" priority="37" stopIfTrue="1" operator="equal">
      <formula>"CW 2130-R11"</formula>
    </cfRule>
    <cfRule type="cellIs" dxfId="37" priority="38" stopIfTrue="1" operator="equal">
      <formula>"CW 3120-R2"</formula>
    </cfRule>
    <cfRule type="cellIs" dxfId="36" priority="39" stopIfTrue="1" operator="equal">
      <formula>"CW 3240-R7"</formula>
    </cfRule>
  </conditionalFormatting>
  <conditionalFormatting sqref="D422:D433">
    <cfRule type="cellIs" dxfId="35" priority="34" stopIfTrue="1" operator="equal">
      <formula>"CW 2130-R11"</formula>
    </cfRule>
    <cfRule type="cellIs" dxfId="34" priority="35" stopIfTrue="1" operator="equal">
      <formula>"CW 3120-R2"</formula>
    </cfRule>
    <cfRule type="cellIs" dxfId="33" priority="36" stopIfTrue="1" operator="equal">
      <formula>"CW 3240-R7"</formula>
    </cfRule>
  </conditionalFormatting>
  <conditionalFormatting sqref="D151">
    <cfRule type="cellIs" dxfId="32" priority="31" stopIfTrue="1" operator="equal">
      <formula>"CW 2130-R11"</formula>
    </cfRule>
    <cfRule type="cellIs" dxfId="31" priority="32" stopIfTrue="1" operator="equal">
      <formula>"CW 3120-R2"</formula>
    </cfRule>
    <cfRule type="cellIs" dxfId="30" priority="33" stopIfTrue="1" operator="equal">
      <formula>"CW 3240-R7"</formula>
    </cfRule>
  </conditionalFormatting>
  <conditionalFormatting sqref="D157">
    <cfRule type="cellIs" dxfId="29" priority="28" stopIfTrue="1" operator="equal">
      <formula>"CW 2130-R11"</formula>
    </cfRule>
    <cfRule type="cellIs" dxfId="28" priority="29" stopIfTrue="1" operator="equal">
      <formula>"CW 3120-R2"</formula>
    </cfRule>
    <cfRule type="cellIs" dxfId="27" priority="30" stopIfTrue="1" operator="equal">
      <formula>"CW 3240-R7"</formula>
    </cfRule>
  </conditionalFormatting>
  <conditionalFormatting sqref="D158">
    <cfRule type="cellIs" dxfId="26" priority="25" stopIfTrue="1" operator="equal">
      <formula>"CW 2130-R11"</formula>
    </cfRule>
    <cfRule type="cellIs" dxfId="25" priority="26" stopIfTrue="1" operator="equal">
      <formula>"CW 3120-R2"</formula>
    </cfRule>
    <cfRule type="cellIs" dxfId="24" priority="27" stopIfTrue="1" operator="equal">
      <formula>"CW 3240-R7"</formula>
    </cfRule>
  </conditionalFormatting>
  <conditionalFormatting sqref="D159">
    <cfRule type="cellIs" dxfId="23" priority="22" stopIfTrue="1" operator="equal">
      <formula>"CW 2130-R11"</formula>
    </cfRule>
    <cfRule type="cellIs" dxfId="22" priority="23" stopIfTrue="1" operator="equal">
      <formula>"CW 3120-R2"</formula>
    </cfRule>
    <cfRule type="cellIs" dxfId="21" priority="24" stopIfTrue="1" operator="equal">
      <formula>"CW 3240-R7"</formula>
    </cfRule>
  </conditionalFormatting>
  <conditionalFormatting sqref="D160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148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161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162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109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110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286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2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18 G26:G27 G29 G70 G72 G98:G99 G108:G110 G78 G112 G114 G9:G10 G12:G13 G15:G16 G20 G22:G23 G31 G33:G34 G439:G441 G42:G43 G46:G48 G50:G52 G55:G56 G58:G61 G75:G76 G81:G82 G85 G87:G91 G421:G433 G95 G101:G106 G116:G123 G126 G147:G148 G93 G165:G166 G186 G220 G230 G256 G258 G153:G154 G150:G151 G168 G170:G172 G174 G176:G178 G180 G182:G184 G188 G190:G191 G162 G198:G200 G202:G204 G207:G209 G211:G214 G217 G222 G224 G227:G228 G233:G234 G237 G239:G243 G245 G248 G250:G254 G260:G267 G270:G271 G292 G333 G294 G299 G301 G304 G306 G341 G313 G316 G318 G321 G311 G331 G328 G323 G326 G338 G343 G196 G336 G348:G356 G358:G365 G367:G373 G375:G384 G386:G390 G392:G399 G401:G405 G407:G415 G63:G67 G128:G129 G134:G142 G273 G275:G276 G278:G286 G156 G158 G160 G193:G194 G297 G309 G36:G37 G39 G131:G132" xr:uid="{60304226-4A9F-4284-B255-3F3A73C47973}">
      <formula1>IF(G9&gt;=0.01,ROUND(G9,2),0.01)</formula1>
    </dataValidation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445" xr:uid="{197740DD-0530-4866-B696-9BF620FFB5BA}">
      <formula1>IF(AND(G445&gt;=0.01,G445&lt;=G461*0.05),ROUND(G445,2),0.01)</formula1>
    </dataValidation>
  </dataValidations>
  <pageMargins left="0.5" right="0.5" top="0.75" bottom="0.75" header="0.25" footer="0.25"/>
  <pageSetup scale="71" orientation="portrait" r:id="rId1"/>
  <headerFooter alignWithMargins="0">
    <oddHeader>&amp;L&amp;10The City of Winnipeg
Tender No. 620-2021 
&amp;R&amp;10Bid Submission
&amp;P of &amp;N</oddHeader>
    <oddFooter xml:space="preserve">&amp;R                   </oddFooter>
  </headerFooter>
  <rowBreaks count="21" manualBreakCount="21">
    <brk id="31" max="16383" man="1"/>
    <brk id="56" max="16383" man="1"/>
    <brk id="78" max="16383" man="1"/>
    <brk id="102" max="16383" man="1"/>
    <brk id="128" max="16383" man="1"/>
    <brk id="144" min="1" max="7" man="1"/>
    <brk id="170" max="16383" man="1"/>
    <brk id="196" max="16383" man="1"/>
    <brk id="220" max="16383" man="1"/>
    <brk id="245" max="16383" man="1"/>
    <brk id="271" max="16383" man="1"/>
    <brk id="288" min="1" max="7" man="1"/>
    <brk id="316" max="16383" man="1"/>
    <brk id="345" max="16383" man="1"/>
    <brk id="367" max="16383" man="1"/>
    <brk id="386" max="16383" man="1"/>
    <brk id="407" max="16383" man="1"/>
    <brk id="417" min="1" max="7" man="1"/>
    <brk id="431" max="16383" man="1"/>
    <brk id="435" min="1" max="7" man="1"/>
    <brk id="446" min="1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620-2021</vt:lpstr>
      <vt:lpstr>'620-2021'!Print_Area</vt:lpstr>
      <vt:lpstr>'620-2021'!Print_Titles</vt:lpstr>
      <vt:lpstr>'620-2021'!XEVERYTHING</vt:lpstr>
      <vt:lpstr>'620-2021'!XITEMS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</dc:creator>
  <dc:description>Checked by C. Humbert
Dec. 21, 2021
File Size = 58.8 KB</dc:description>
  <cp:lastModifiedBy>Windows User</cp:lastModifiedBy>
  <cp:lastPrinted>2021-12-15T17:22:16Z</cp:lastPrinted>
  <dcterms:created xsi:type="dcterms:W3CDTF">2000-01-26T18:56:05Z</dcterms:created>
  <dcterms:modified xsi:type="dcterms:W3CDTF">2021-12-21T16:01:52Z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