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09 2021 Sewer Renewals by External Point Repairs and Full Segment Renewals - Contract 1\4.0 Contract Admin\4.1 Bid Opportunity Documents\Tender Docs for zip\"/>
    </mc:Choice>
  </mc:AlternateContent>
  <xr:revisionPtr revIDLastSave="0" documentId="13_ncr:1_{9BB36E61-2B1E-4E25-A02E-DFFCC069CBB5}" xr6:coauthVersionLast="36" xr6:coauthVersionMax="36" xr10:uidLastSave="{00000000-0000-0000-0000-000000000000}"/>
  <workbookProtection workbookAlgorithmName="SHA-512" workbookHashValue="bUUZ1HyXHb8yKqM0PSZMxEJHk6bQoBt4CuO4dZYjSMjQyXufe4B4yacmCPYVn9RcxVWQK/rv8CbfiDE3Z74SJQ==" workbookSaltValue="KLUw9ZOEIehBR+L19GTa9g==" workbookSpinCount="100000" lockStructure="1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prices'!$A$1:$G$180</definedName>
    <definedName name="Print_Area_1">'Unit prices'!$A$6:$G$178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2" i="2" l="1"/>
  <c r="G89" i="2" l="1"/>
  <c r="G149" i="2" l="1"/>
  <c r="G150" i="2"/>
  <c r="G151" i="2"/>
  <c r="G170" i="2" l="1"/>
  <c r="G169" i="2"/>
  <c r="G164" i="2" l="1"/>
  <c r="G158" i="2"/>
  <c r="G165" i="2" l="1"/>
  <c r="G160" i="2"/>
  <c r="G127" i="2" l="1"/>
  <c r="G126" i="2"/>
  <c r="G37" i="2" l="1"/>
  <c r="G38" i="2"/>
  <c r="G102" i="2"/>
  <c r="G142" i="2"/>
  <c r="G43" i="2"/>
  <c r="G95" i="2" l="1"/>
  <c r="G99" i="2"/>
  <c r="G146" i="2"/>
  <c r="G105" i="2"/>
  <c r="G91" i="2"/>
  <c r="G107" i="2" l="1"/>
  <c r="G52" i="2"/>
  <c r="G51" i="2"/>
  <c r="G46" i="2"/>
  <c r="G48" i="2"/>
  <c r="G80" i="2"/>
  <c r="G79" i="2"/>
  <c r="G73" i="2"/>
  <c r="G21" i="2"/>
  <c r="G71" i="2" l="1"/>
  <c r="G70" i="2"/>
  <c r="G33" i="2"/>
  <c r="G69" i="2"/>
  <c r="G12" i="2" l="1"/>
  <c r="G74" i="2" l="1"/>
  <c r="G61" i="2"/>
  <c r="G154" i="2"/>
  <c r="G134" i="2"/>
  <c r="G132" i="2"/>
  <c r="G123" i="2"/>
  <c r="G121" i="2"/>
  <c r="G120" i="2"/>
  <c r="G119" i="2"/>
  <c r="G116" i="2"/>
  <c r="G113" i="2"/>
  <c r="G112" i="2"/>
  <c r="G111" i="2"/>
  <c r="G82" i="2"/>
  <c r="G76" i="2"/>
  <c r="G68" i="2"/>
  <c r="G60" i="2"/>
  <c r="G59" i="2"/>
  <c r="G58" i="2"/>
  <c r="G55" i="2"/>
  <c r="G42" i="2"/>
  <c r="G41" i="2"/>
  <c r="G140" i="2"/>
  <c r="G138" i="2"/>
  <c r="G34" i="2"/>
  <c r="G31" i="2"/>
  <c r="G29" i="2"/>
  <c r="G28" i="2"/>
  <c r="G24" i="2"/>
  <c r="G23" i="2"/>
  <c r="G19" i="2"/>
  <c r="G18" i="2"/>
  <c r="G16" i="2"/>
  <c r="G15" i="2"/>
  <c r="G13" i="2"/>
  <c r="G10" i="2"/>
  <c r="G172" i="2" l="1"/>
  <c r="G129" i="2"/>
  <c r="G63" i="2"/>
  <c r="G84" i="2"/>
  <c r="F17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7A969532-DFC5-4255-A91A-8AE61ABDFEC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B938AA37-EC79-480A-A294-83003DAD777C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<sst xmlns="http://schemas.openxmlformats.org/spreadsheetml/2006/main" count="442" uniqueCount="172">
  <si>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</si>
  <si>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</si>
  <si>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</si>
  <si>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</si>
  <si>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</si>
  <si>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</si>
  <si>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</si>
  <si>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</si>
  <si>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</si>
  <si>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vert. m</t>
  </si>
  <si>
    <t>TOTAL BID PRICE (GST extra) (in numbers)</t>
  </si>
  <si>
    <t>E</t>
  </si>
  <si>
    <t>D</t>
  </si>
  <si>
    <t>C</t>
  </si>
  <si>
    <t>B</t>
  </si>
  <si>
    <t>A</t>
  </si>
  <si>
    <t>(See B10 clause in tender document)</t>
  </si>
  <si>
    <t>SPEC. 
REF.</t>
  </si>
  <si>
    <t>APPROX
QUANTITY</t>
  </si>
  <si>
    <t>EXTERNAL POINT REPAIRS AND STABILIZATION</t>
  </si>
  <si>
    <t>A.1</t>
  </si>
  <si>
    <t>CW 2130</t>
  </si>
  <si>
    <t>a)</t>
  </si>
  <si>
    <t>200mm</t>
  </si>
  <si>
    <t>i)</t>
  </si>
  <si>
    <t>Class B sand bedding, Class 3 backfill</t>
  </si>
  <si>
    <t>ii)</t>
  </si>
  <si>
    <t>Class B sand bedding, Class 3 backfill, Over 5m Deep</t>
  </si>
  <si>
    <t>b)</t>
  </si>
  <si>
    <t>250mm</t>
  </si>
  <si>
    <t>c)</t>
  </si>
  <si>
    <t>300mm</t>
  </si>
  <si>
    <t>d)</t>
  </si>
  <si>
    <t>375mm</t>
  </si>
  <si>
    <t>e)</t>
  </si>
  <si>
    <t>450mm</t>
  </si>
  <si>
    <t>A.2</t>
  </si>
  <si>
    <t>m</t>
  </si>
  <si>
    <t>A.3</t>
  </si>
  <si>
    <t>Sewer Services</t>
  </si>
  <si>
    <t>150mm</t>
  </si>
  <si>
    <t>trenchless installation, Class B sand bedding, Class 3 backfill</t>
  </si>
  <si>
    <t>A.4</t>
  </si>
  <si>
    <t>A.5</t>
  </si>
  <si>
    <t>Sewer Inspection</t>
  </si>
  <si>
    <t>CW 2145</t>
  </si>
  <si>
    <t>A.6</t>
  </si>
  <si>
    <t>Sewer Service Inspection</t>
  </si>
  <si>
    <t>Subtotal A:</t>
  </si>
  <si>
    <t>MH REPAIRS AND REPLACEMENTS</t>
  </si>
  <si>
    <t>B.1</t>
  </si>
  <si>
    <t>Remove and Replace Existing Manhole</t>
  </si>
  <si>
    <t>Replacing Standard Frames and Covers</t>
  </si>
  <si>
    <t>AP-004 Standard Frame for Manhole</t>
  </si>
  <si>
    <t>AP-005 Standard Solid Cover</t>
  </si>
  <si>
    <t>AP-006 Standard Grated Cover</t>
  </si>
  <si>
    <t>B.3</t>
  </si>
  <si>
    <t>Patching Existing Manholes</t>
  </si>
  <si>
    <t>B.4</t>
  </si>
  <si>
    <t>Manhole Stabilization</t>
  </si>
  <si>
    <t>Grout voids around pipe interface</t>
  </si>
  <si>
    <t>Manhole Inspection</t>
  </si>
  <si>
    <t>Subtotal B:</t>
  </si>
  <si>
    <t>SURFACE RESTORATIONS</t>
  </si>
  <si>
    <t>C.1</t>
  </si>
  <si>
    <t>Partial Slab Patches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</si>
  <si>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</si>
  <si>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</si>
  <si>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200mm reinforced concrete pavement</t>
  </si>
  <si>
    <t>200mm reinforced concrete pavement for early opening (24 hours)</t>
  </si>
  <si>
    <t>C.2</t>
  </si>
  <si>
    <t>Miscellaneous Concrete Slab Renewal</t>
  </si>
  <si>
    <t>CW 3235</t>
  </si>
  <si>
    <t>Sidewalk (SD-228A)</t>
  </si>
  <si>
    <t>C.3</t>
  </si>
  <si>
    <t>Concrete Curb Renewal</t>
  </si>
  <si>
    <t>CW 3240</t>
  </si>
  <si>
    <t>Barrier curb (SD-204)</t>
  </si>
  <si>
    <t>Lip curb &amp; gutter</t>
  </si>
  <si>
    <t>Ramp curb</t>
  </si>
  <si>
    <t>C.4</t>
  </si>
  <si>
    <t>Construction of Asphaltic Concrete Overlays Type 1A</t>
  </si>
  <si>
    <t>CW 3410</t>
  </si>
  <si>
    <t>tonne</t>
  </si>
  <si>
    <t>Subtotal C:</t>
  </si>
  <si>
    <t>PROVISIONAL ITEMS</t>
  </si>
  <si>
    <t>D.1</t>
  </si>
  <si>
    <t>Cement Stabilized Fill</t>
  </si>
  <si>
    <r>
      <t>m</t>
    </r>
    <r>
      <rPr>
        <vertAlign val="superscript"/>
        <sz val="10"/>
        <rFont val="Arial"/>
        <family val="2"/>
      </rPr>
      <t>3</t>
    </r>
  </si>
  <si>
    <t>D.2</t>
  </si>
  <si>
    <t xml:space="preserve">Sodding </t>
  </si>
  <si>
    <r>
      <t>m</t>
    </r>
    <r>
      <rPr>
        <vertAlign val="superscript"/>
        <sz val="10"/>
        <rFont val="Arial"/>
        <family val="2"/>
      </rPr>
      <t>2</t>
    </r>
  </si>
  <si>
    <t>D.3</t>
  </si>
  <si>
    <t>CW 2110</t>
  </si>
  <si>
    <t>D.4</t>
  </si>
  <si>
    <t>Remove and Replace Existing Catch Basin</t>
  </si>
  <si>
    <t xml:space="preserve">SD-024 </t>
  </si>
  <si>
    <t>Plugging Existing Sewers and Sewer Services Smaller Than 300mm</t>
  </si>
  <si>
    <t>Subtotal D:</t>
  </si>
  <si>
    <t>2021 SEWER RENEWALS BY EXTERNAL POINT REPAIRS AND FULL SEGMENT RENEWALS - CONTRACT 1</t>
  </si>
  <si>
    <t>CW 3510</t>
  </si>
  <si>
    <t>400mm</t>
  </si>
  <si>
    <t>Remove and replace existing benching</t>
  </si>
  <si>
    <t>Abandoning Existing Sewers with Cement-Stabilized Flowable Fill</t>
  </si>
  <si>
    <r>
      <t>m</t>
    </r>
    <r>
      <rPr>
        <vertAlign val="superscript"/>
        <sz val="8"/>
        <rFont val="Arial"/>
        <family val="2"/>
      </rPr>
      <t>3</t>
    </r>
  </si>
  <si>
    <t>A.7</t>
  </si>
  <si>
    <t>A.8</t>
  </si>
  <si>
    <t>Concrete Patching</t>
  </si>
  <si>
    <t>Up to 1.0 metre long</t>
  </si>
  <si>
    <t>In excess of 1.0 metre</t>
  </si>
  <si>
    <t>SD-010</t>
  </si>
  <si>
    <t>1200mm diameter base</t>
  </si>
  <si>
    <t>SD-015</t>
  </si>
  <si>
    <t xml:space="preserve"> </t>
  </si>
  <si>
    <t>Connecting to Existing Manhole</t>
  </si>
  <si>
    <t>COLLINGHAM BAY - 200mm SEWER RENEWAL</t>
  </si>
  <si>
    <t>Wastewater Sewers</t>
  </si>
  <si>
    <t>Sewer Service Risers</t>
  </si>
  <si>
    <t>C.5</t>
  </si>
  <si>
    <t>iv)</t>
  </si>
  <si>
    <t>v)</t>
  </si>
  <si>
    <t>vii)</t>
  </si>
  <si>
    <t>200mm to 750mm</t>
  </si>
  <si>
    <t>100mm</t>
  </si>
  <si>
    <t>E.1</t>
  </si>
  <si>
    <t>E.2</t>
  </si>
  <si>
    <t>E.3</t>
  </si>
  <si>
    <t>E.4</t>
  </si>
  <si>
    <t>E.5</t>
  </si>
  <si>
    <t>E.8</t>
  </si>
  <si>
    <t>A.9</t>
  </si>
  <si>
    <t>Repair/Replace Junction</t>
  </si>
  <si>
    <t>Connecting New Sewer Service to Existing Sewer Service</t>
  </si>
  <si>
    <t>Temporary Surface Restoration</t>
  </si>
  <si>
    <t>D.5</t>
  </si>
  <si>
    <t>E8</t>
  </si>
  <si>
    <t>Street Pavement</t>
  </si>
  <si>
    <t>Sidewalk</t>
  </si>
  <si>
    <t>E13</t>
  </si>
  <si>
    <t>Class 3 backfill</t>
  </si>
  <si>
    <t>Bends (SD-005)</t>
  </si>
  <si>
    <t>Fittings</t>
  </si>
  <si>
    <t>Watermain Repair - Up To 3.0 metres Long</t>
  </si>
  <si>
    <r>
      <t>300mm - 45</t>
    </r>
    <r>
      <rPr>
        <vertAlign val="superscript"/>
        <sz val="8"/>
        <color indexed="8"/>
        <rFont val="Arial"/>
        <family val="2"/>
      </rPr>
      <t>o</t>
    </r>
  </si>
  <si>
    <r>
      <t>250mm - 45</t>
    </r>
    <r>
      <rPr>
        <vertAlign val="superscript"/>
        <sz val="8"/>
        <color indexed="8"/>
        <rFont val="Arial"/>
        <family val="2"/>
      </rPr>
      <t>o</t>
    </r>
  </si>
  <si>
    <t>E14</t>
  </si>
  <si>
    <t>E4</t>
  </si>
  <si>
    <t>CW 2030
CW 2160</t>
  </si>
  <si>
    <t>1200mm dia base - (Prichard Av - 12646)</t>
  </si>
  <si>
    <t>Connecting to Existing Watermains and Large Diameter Water Services</t>
  </si>
  <si>
    <t>In-line connection - no plug existing</t>
  </si>
  <si>
    <t>E.6</t>
  </si>
  <si>
    <t>trenchless installation, Class B sand bedding, Class 5 backfill</t>
  </si>
  <si>
    <t>E.7</t>
  </si>
  <si>
    <t>E.9</t>
  </si>
  <si>
    <t>Subtotal E:</t>
  </si>
  <si>
    <t>B.2</t>
  </si>
  <si>
    <t>1200mm dia base - (Rockman St - 12647)</t>
  </si>
  <si>
    <t>f)</t>
  </si>
  <si>
    <t>vi)</t>
  </si>
  <si>
    <t>iii)</t>
  </si>
  <si>
    <t>1200mm dia base - (Parr St - 12644)</t>
  </si>
  <si>
    <t>1200mm dia base -  (McFarlane St N. - 12641)</t>
  </si>
  <si>
    <t>1200mm dia base - (Magnus Av - 12635)</t>
  </si>
  <si>
    <t>1200mm dia base - (St Mary Av - 12652)</t>
  </si>
  <si>
    <t>1800mm dia base - Over 5m Deep (Charles St - 12623)</t>
  </si>
  <si>
    <t>Class 5 backfill</t>
  </si>
  <si>
    <t>Class 3 backfill, Over 5m Deep</t>
  </si>
  <si>
    <t>FORM B (R1):PRICES</t>
  </si>
  <si>
    <t>Sewer Repair - In Addition to First 3.0 metres (SD-022B)</t>
  </si>
  <si>
    <t>Sewer Repair - Up to 3.0 metres long (SD-022A)</t>
  </si>
  <si>
    <t>Class B sand bedding, Over 5m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</si>
</sst>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25" borderId="0"/>
  </cellStyleXfs>
  <cellXfs count="22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4" fontId="1" fillId="0" borderId="19" xfId="0" applyNumberFormat="1" applyFont="1" applyBorder="1" applyAlignment="1" applyProtection="1">
      <alignment horizontal="center" vertical="center" wrapText="1"/>
    </xf>
    <xf numFmtId="4" fontId="1" fillId="0" borderId="21" xfId="0" applyNumberFormat="1" applyFont="1" applyBorder="1" applyAlignment="1" applyProtection="1">
      <alignment horizontal="center" vertical="center" wrapText="1"/>
    </xf>
    <xf numFmtId="0" fontId="41" fillId="0" borderId="15" xfId="0" applyFont="1" applyBorder="1" applyAlignment="1" applyProtection="1">
      <alignment horizontal="center" wrapText="1"/>
    </xf>
    <xf numFmtId="165" fontId="27" fillId="0" borderId="15" xfId="114" applyNumberFormat="1" applyFont="1" applyFill="1" applyBorder="1" applyAlignment="1" applyProtection="1"/>
    <xf numFmtId="165" fontId="27" fillId="0" borderId="14" xfId="114" applyNumberFormat="1" applyFont="1" applyFill="1" applyBorder="1" applyAlignment="1" applyProtection="1"/>
    <xf numFmtId="165" fontId="27" fillId="0" borderId="22" xfId="114" applyNumberFormat="1" applyFont="1" applyFill="1" applyBorder="1" applyAlignment="1" applyProtection="1"/>
    <xf numFmtId="164" fontId="2" fillId="0" borderId="29" xfId="0" applyNumberFormat="1" applyFont="1" applyBorder="1" applyAlignment="1" applyProtection="1">
      <alignment horizontal="left" vertical="center"/>
    </xf>
    <xf numFmtId="165" fontId="27" fillId="0" borderId="29" xfId="114" applyNumberFormat="1" applyFont="1" applyFill="1" applyBorder="1" applyAlignment="1" applyProtection="1">
      <alignment horizontal="left" vertical="center" wrapText="1"/>
    </xf>
    <xf numFmtId="165" fontId="42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29" xfId="114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indent="1"/>
    </xf>
    <xf numFmtId="165" fontId="42" fillId="0" borderId="10" xfId="114" applyNumberFormat="1" applyFont="1" applyFill="1" applyBorder="1" applyAlignment="1" applyProtection="1">
      <alignment horizontal="left" vertical="center" wrapText="1" indent="1"/>
    </xf>
    <xf numFmtId="1" fontId="3" fillId="0" borderId="10" xfId="114" applyNumberFormat="1" applyFont="1" applyFill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left" vertical="center" indent="2"/>
    </xf>
    <xf numFmtId="165" fontId="42" fillId="0" borderId="23" xfId="117" applyNumberFormat="1" applyFont="1" applyFill="1" applyBorder="1" applyAlignment="1" applyProtection="1">
      <alignment horizontal="left" vertical="top" wrapText="1" indent="2"/>
    </xf>
    <xf numFmtId="165" fontId="42" fillId="0" borderId="10" xfId="114" applyNumberFormat="1" applyFont="1" applyFill="1" applyBorder="1" applyAlignment="1" applyProtection="1">
      <alignment horizontal="left" vertical="center" wrapText="1" indent="2"/>
    </xf>
    <xf numFmtId="164" fontId="2" fillId="0" borderId="10" xfId="0" applyNumberFormat="1" applyFont="1" applyBorder="1" applyAlignment="1" applyProtection="1">
      <alignment horizontal="left" vertical="center"/>
    </xf>
    <xf numFmtId="165" fontId="27" fillId="0" borderId="10" xfId="114" applyNumberFormat="1" applyFont="1" applyFill="1" applyBorder="1" applyAlignment="1" applyProtection="1">
      <alignment horizontal="left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165" fontId="42" fillId="0" borderId="11" xfId="114" applyNumberFormat="1" applyFont="1" applyFill="1" applyBorder="1" applyAlignment="1" applyProtection="1">
      <alignment horizontal="center" vertical="top" wrapText="1"/>
    </xf>
    <xf numFmtId="177" fontId="3" fillId="0" borderId="11" xfId="114" applyNumberFormat="1" applyFont="1" applyFill="1" applyBorder="1" applyAlignment="1" applyProtection="1">
      <alignment horizontal="center" vertical="center"/>
    </xf>
    <xf numFmtId="165" fontId="27" fillId="0" borderId="10" xfId="114" applyNumberFormat="1" applyFont="1" applyFill="1" applyBorder="1" applyAlignment="1" applyProtection="1">
      <alignment horizontal="left" vertical="center"/>
    </xf>
    <xf numFmtId="164" fontId="3" fillId="0" borderId="10" xfId="0" applyNumberFormat="1" applyFont="1" applyFill="1" applyBorder="1" applyAlignment="1" applyProtection="1">
      <alignment horizontal="left" vertical="center" indent="1"/>
    </xf>
    <xf numFmtId="164" fontId="3" fillId="0" borderId="11" xfId="0" applyNumberFormat="1" applyFont="1" applyBorder="1" applyAlignment="1" applyProtection="1">
      <alignment horizontal="left" vertical="center" indent="1"/>
    </xf>
    <xf numFmtId="165" fontId="42" fillId="0" borderId="11" xfId="114" applyNumberFormat="1" applyFont="1" applyFill="1" applyBorder="1" applyAlignment="1" applyProtection="1">
      <alignment horizontal="left" vertical="center" wrapText="1" indent="1"/>
    </xf>
    <xf numFmtId="0" fontId="3" fillId="0" borderId="14" xfId="114" applyNumberFormat="1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/>
    <xf numFmtId="164" fontId="0" fillId="0" borderId="20" xfId="0" applyNumberForma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19" xfId="0" applyFont="1" applyBorder="1" applyAlignment="1" applyProtection="1">
      <alignment wrapText="1"/>
    </xf>
    <xf numFmtId="176" fontId="27" fillId="0" borderId="19" xfId="114" applyNumberFormat="1" applyFont="1" applyFill="1" applyBorder="1" applyAlignment="1" applyProtection="1">
      <alignment horizontal="right" vertical="center"/>
    </xf>
    <xf numFmtId="164" fontId="41" fillId="0" borderId="11" xfId="0" applyNumberFormat="1" applyFont="1" applyBorder="1" applyAlignment="1" applyProtection="1">
      <alignment horizontal="center"/>
    </xf>
    <xf numFmtId="165" fontId="27" fillId="0" borderId="23" xfId="114" applyNumberFormat="1" applyFont="1" applyFill="1" applyBorder="1" applyAlignment="1" applyProtection="1">
      <alignment horizontal="left" wrapText="1"/>
    </xf>
    <xf numFmtId="165" fontId="42" fillId="0" borderId="23" xfId="114" applyNumberFormat="1" applyFont="1" applyFill="1" applyBorder="1" applyAlignment="1" applyProtection="1">
      <alignment horizontal="left" wrapText="1" indent="2"/>
    </xf>
    <xf numFmtId="164" fontId="0" fillId="0" borderId="10" xfId="0" applyNumberFormat="1" applyBorder="1" applyAlignment="1" applyProtection="1">
      <alignment horizontal="left" vertical="center"/>
    </xf>
    <xf numFmtId="165" fontId="42" fillId="0" borderId="23" xfId="114" applyNumberFormat="1" applyFont="1" applyFill="1" applyBorder="1" applyAlignment="1" applyProtection="1">
      <alignment horizontal="left" vertical="center" wrapText="1" indent="1"/>
    </xf>
    <xf numFmtId="0" fontId="3" fillId="0" borderId="10" xfId="114" applyNumberFormat="1" applyFont="1" applyFill="1" applyBorder="1" applyAlignment="1" applyProtection="1">
      <alignment horizontal="center" vertical="center" wrapText="1"/>
    </xf>
    <xf numFmtId="165" fontId="27" fillId="0" borderId="23" xfId="114" applyNumberFormat="1" applyFont="1" applyFill="1" applyBorder="1" applyAlignment="1" applyProtection="1">
      <alignment horizontal="left" vertical="center" wrapText="1"/>
    </xf>
    <xf numFmtId="0" fontId="2" fillId="0" borderId="10" xfId="117" applyFont="1" applyFill="1" applyBorder="1" applyAlignment="1" applyProtection="1">
      <alignment wrapText="1"/>
    </xf>
    <xf numFmtId="0" fontId="0" fillId="0" borderId="10" xfId="0" applyBorder="1" applyProtection="1"/>
    <xf numFmtId="0" fontId="0" fillId="0" borderId="10" xfId="0" applyBorder="1" applyAlignment="1" applyProtection="1">
      <alignment vertical="top"/>
    </xf>
    <xf numFmtId="165" fontId="27" fillId="0" borderId="11" xfId="114" applyNumberFormat="1" applyFont="1" applyFill="1" applyBorder="1" applyAlignment="1" applyProtection="1">
      <alignment horizontal="left" wrapText="1"/>
    </xf>
    <xf numFmtId="0" fontId="3" fillId="0" borderId="11" xfId="114" applyNumberFormat="1" applyFont="1" applyFill="1" applyBorder="1" applyAlignment="1" applyProtection="1">
      <alignment horizontal="center" vertical="center" wrapText="1"/>
    </xf>
    <xf numFmtId="164" fontId="2" fillId="0" borderId="20" xfId="0" applyNumberFormat="1" applyFont="1" applyBorder="1" applyAlignment="1" applyProtection="1">
      <alignment horizontal="left" vertical="center"/>
    </xf>
    <xf numFmtId="165" fontId="27" fillId="0" borderId="20" xfId="114" applyNumberFormat="1" applyFont="1" applyFill="1" applyBorder="1" applyAlignment="1" applyProtection="1">
      <alignment horizontal="left" wrapText="1"/>
    </xf>
    <xf numFmtId="165" fontId="42" fillId="0" borderId="19" xfId="114" applyNumberFormat="1" applyFont="1" applyFill="1" applyBorder="1" applyAlignment="1" applyProtection="1">
      <alignment horizontal="center" wrapText="1"/>
    </xf>
    <xf numFmtId="0" fontId="3" fillId="0" borderId="19" xfId="114" applyNumberFormat="1" applyFont="1" applyFill="1" applyBorder="1" applyAlignment="1" applyProtection="1">
      <alignment horizontal="center" wrapText="1"/>
    </xf>
    <xf numFmtId="177" fontId="3" fillId="0" borderId="19" xfId="114" applyNumberFormat="1" applyFont="1" applyFill="1" applyBorder="1" applyAlignment="1" applyProtection="1">
      <alignment horizontal="center"/>
    </xf>
    <xf numFmtId="164" fontId="41" fillId="0" borderId="15" xfId="0" applyNumberFormat="1" applyFont="1" applyBorder="1" applyAlignment="1" applyProtection="1">
      <alignment horizontal="center" vertical="center"/>
    </xf>
    <xf numFmtId="165" fontId="27" fillId="0" borderId="15" xfId="114" applyNumberFormat="1" applyFont="1" applyFill="1" applyBorder="1" applyAlignment="1" applyProtection="1">
      <alignment horizontal="left" wrapText="1"/>
    </xf>
    <xf numFmtId="165" fontId="42" fillId="0" borderId="14" xfId="114" applyNumberFormat="1" applyFont="1" applyFill="1" applyBorder="1" applyAlignment="1" applyProtection="1">
      <alignment horizontal="center" wrapText="1"/>
    </xf>
    <xf numFmtId="0" fontId="3" fillId="0" borderId="14" xfId="114" applyNumberFormat="1" applyFont="1" applyFill="1" applyBorder="1" applyAlignment="1" applyProtection="1">
      <alignment horizontal="center" wrapText="1"/>
    </xf>
    <xf numFmtId="177" fontId="3" fillId="0" borderId="14" xfId="114" applyNumberFormat="1" applyFont="1" applyFill="1" applyBorder="1" applyAlignment="1" applyProtection="1">
      <alignment horizontal="center"/>
    </xf>
    <xf numFmtId="176" fontId="27" fillId="0" borderId="14" xfId="114" applyNumberFormat="1" applyFont="1" applyFill="1" applyBorder="1" applyAlignment="1" applyProtection="1">
      <alignment horizontal="right" vertical="center"/>
    </xf>
    <xf numFmtId="4" fontId="0" fillId="0" borderId="22" xfId="0" applyNumberFormat="1" applyBorder="1" applyAlignment="1" applyProtection="1">
      <alignment horizontal="right"/>
    </xf>
    <xf numFmtId="175" fontId="27" fillId="0" borderId="10" xfId="114" applyNumberFormat="1" applyFont="1" applyFill="1" applyBorder="1" applyAlignment="1" applyProtection="1">
      <alignment horizontal="left"/>
    </xf>
    <xf numFmtId="0" fontId="40" fillId="0" borderId="0" xfId="114" applyNumberFormat="1" applyFill="1" applyBorder="1" applyAlignment="1" applyProtection="1">
      <alignment horizontal="center" vertical="center"/>
    </xf>
    <xf numFmtId="176" fontId="27" fillId="0" borderId="29" xfId="114" applyNumberFormat="1" applyFont="1" applyFill="1" applyBorder="1" applyAlignment="1" applyProtection="1">
      <alignment horizontal="right" vertical="center"/>
    </xf>
    <xf numFmtId="175" fontId="42" fillId="0" borderId="10" xfId="114" applyNumberFormat="1" applyFont="1" applyFill="1" applyBorder="1" applyAlignment="1" applyProtection="1">
      <alignment horizontal="left" vertical="center" indent="1"/>
    </xf>
    <xf numFmtId="175" fontId="42" fillId="0" borderId="10" xfId="114" applyNumberFormat="1" applyFont="1" applyFill="1" applyBorder="1" applyAlignment="1" applyProtection="1">
      <alignment horizontal="left" vertical="center"/>
    </xf>
    <xf numFmtId="165" fontId="42" fillId="0" borderId="23" xfId="114" applyNumberFormat="1" applyFont="1" applyFill="1" applyBorder="1" applyAlignment="1" applyProtection="1">
      <alignment horizontal="left" vertical="top" wrapText="1" indent="2"/>
    </xf>
    <xf numFmtId="176" fontId="27" fillId="0" borderId="10" xfId="114" applyNumberFormat="1" applyFont="1" applyFill="1" applyBorder="1" applyAlignment="1" applyProtection="1">
      <alignment horizontal="right" vertical="center"/>
    </xf>
    <xf numFmtId="175" fontId="27" fillId="0" borderId="10" xfId="114" applyNumberFormat="1" applyFont="1" applyFill="1" applyBorder="1" applyAlignment="1" applyProtection="1">
      <alignment horizontal="left" vertical="center"/>
    </xf>
    <xf numFmtId="165" fontId="27" fillId="0" borderId="23" xfId="114" applyNumberFormat="1" applyFont="1" applyFill="1" applyBorder="1" applyAlignment="1" applyProtection="1">
      <alignment horizontal="left" vertical="top" wrapText="1"/>
    </xf>
    <xf numFmtId="165" fontId="42" fillId="0" borderId="23" xfId="114" applyNumberFormat="1" applyFont="1" applyFill="1" applyBorder="1" applyAlignment="1" applyProtection="1">
      <alignment horizontal="left" vertical="center" wrapText="1"/>
    </xf>
    <xf numFmtId="175" fontId="42" fillId="0" borderId="13" xfId="114" applyNumberFormat="1" applyFont="1" applyFill="1" applyBorder="1" applyAlignment="1" applyProtection="1">
      <alignment horizontal="left" vertical="center"/>
    </xf>
    <xf numFmtId="164" fontId="0" fillId="0" borderId="29" xfId="0" applyNumberFormat="1" applyBorder="1" applyAlignment="1" applyProtection="1">
      <alignment horizontal="left" vertical="center"/>
    </xf>
    <xf numFmtId="165" fontId="27" fillId="0" borderId="19" xfId="114" applyNumberFormat="1" applyFont="1" applyFill="1" applyBorder="1" applyAlignment="1" applyProtection="1">
      <alignment horizontal="left" wrapText="1"/>
    </xf>
    <xf numFmtId="164" fontId="41" fillId="0" borderId="11" xfId="0" applyNumberFormat="1" applyFont="1" applyBorder="1" applyAlignment="1" applyProtection="1">
      <alignment horizontal="left" vertical="center"/>
    </xf>
    <xf numFmtId="165" fontId="27" fillId="0" borderId="14" xfId="114" applyNumberFormat="1" applyFont="1" applyFill="1" applyBorder="1" applyAlignment="1" applyProtection="1">
      <alignment horizontal="left"/>
    </xf>
    <xf numFmtId="0" fontId="40" fillId="0" borderId="14" xfId="114" applyNumberFormat="1" applyFill="1" applyBorder="1" applyAlignment="1" applyProtection="1"/>
    <xf numFmtId="1" fontId="3" fillId="0" borderId="14" xfId="114" applyNumberFormat="1" applyFont="1" applyFill="1" applyBorder="1" applyAlignment="1" applyProtection="1">
      <alignment horizontal="center"/>
    </xf>
    <xf numFmtId="165" fontId="27" fillId="0" borderId="21" xfId="114" applyNumberFormat="1" applyFont="1" applyFill="1" applyBorder="1" applyAlignment="1" applyProtection="1">
      <alignment horizontal="left" vertical="center" wrapText="1"/>
    </xf>
    <xf numFmtId="0" fontId="3" fillId="0" borderId="29" xfId="114" applyNumberFormat="1" applyFont="1" applyFill="1" applyBorder="1" applyAlignment="1" applyProtection="1">
      <alignment horizontal="center" vertical="center" wrapText="1"/>
    </xf>
    <xf numFmtId="177" fontId="3" fillId="0" borderId="31" xfId="114" applyNumberFormat="1" applyFont="1" applyFill="1" applyBorder="1" applyAlignment="1" applyProtection="1">
      <alignment horizontal="center" vertical="center"/>
    </xf>
    <xf numFmtId="177" fontId="3" fillId="0" borderId="26" xfId="114" applyNumberFormat="1" applyFont="1" applyFill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left" vertical="center" indent="1"/>
    </xf>
    <xf numFmtId="3" fontId="0" fillId="0" borderId="0" xfId="0" applyNumberFormat="1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0" fontId="3" fillId="0" borderId="16" xfId="114" applyNumberFormat="1" applyFont="1" applyFill="1" applyBorder="1" applyAlignment="1" applyProtection="1">
      <alignment horizontal="center" vertical="top" wrapText="1"/>
    </xf>
    <xf numFmtId="3" fontId="0" fillId="0" borderId="10" xfId="0" applyNumberFormat="1" applyBorder="1" applyAlignment="1" applyProtection="1">
      <alignment horizontal="center"/>
    </xf>
    <xf numFmtId="164" fontId="0" fillId="0" borderId="10" xfId="0" applyNumberFormat="1" applyFont="1" applyFill="1" applyBorder="1" applyAlignment="1" applyProtection="1">
      <alignment horizontal="left" vertical="center" indent="1"/>
    </xf>
    <xf numFmtId="164" fontId="0" fillId="0" borderId="32" xfId="0" applyNumberFormat="1" applyBorder="1" applyAlignment="1" applyProtection="1"/>
    <xf numFmtId="165" fontId="27" fillId="0" borderId="27" xfId="114" applyNumberFormat="1" applyFont="1" applyFill="1" applyBorder="1" applyAlignment="1" applyProtection="1">
      <alignment horizontal="left"/>
    </xf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0" fontId="37" fillId="24" borderId="22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Border="1"/>
    <xf numFmtId="0" fontId="3" fillId="0" borderId="10" xfId="114" applyNumberFormat="1" applyFont="1" applyFill="1" applyBorder="1" applyAlignment="1" applyProtection="1">
      <alignment horizontal="center" vertical="top" wrapText="1"/>
    </xf>
    <xf numFmtId="4" fontId="0" fillId="0" borderId="19" xfId="0" applyNumberFormat="1" applyBorder="1" applyAlignment="1" applyProtection="1">
      <alignment horizontal="left"/>
    </xf>
    <xf numFmtId="7" fontId="37" fillId="24" borderId="0" xfId="1" applyNumberFormat="1" applyFont="1" applyBorder="1" applyAlignment="1" applyProtection="1">
      <alignment horizontal="center"/>
    </xf>
    <xf numFmtId="165" fontId="42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26" xfId="0" applyNumberFormat="1" applyFont="1" applyFill="1" applyBorder="1" applyAlignment="1" applyProtection="1">
      <alignment horizontal="center" vertical="center"/>
    </xf>
    <xf numFmtId="7" fontId="37" fillId="24" borderId="23" xfId="1" applyNumberFormat="1" applyFont="1" applyBorder="1" applyAlignment="1" applyProtection="1">
      <alignment horizontal="center"/>
    </xf>
    <xf numFmtId="1" fontId="3" fillId="0" borderId="0" xfId="114" applyNumberFormat="1" applyFont="1" applyFill="1" applyBorder="1" applyAlignment="1" applyProtection="1">
      <alignment horizontal="center" vertical="center"/>
    </xf>
    <xf numFmtId="165" fontId="27" fillId="0" borderId="23" xfId="0" applyNumberFormat="1" applyFont="1" applyFill="1" applyBorder="1" applyAlignment="1" applyProtection="1">
      <alignment horizontal="left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165" fontId="42" fillId="0" borderId="23" xfId="0" applyNumberFormat="1" applyFont="1" applyFill="1" applyBorder="1" applyAlignment="1" applyProtection="1">
      <alignment horizontal="left" vertical="center" wrapText="1" indent="1"/>
    </xf>
    <xf numFmtId="165" fontId="42" fillId="0" borderId="10" xfId="0" applyNumberFormat="1" applyFont="1" applyFill="1" applyBorder="1" applyAlignment="1" applyProtection="1">
      <alignment horizontal="center" vertical="center" wrapText="1"/>
    </xf>
    <xf numFmtId="177" fontId="3" fillId="0" borderId="26" xfId="0" applyNumberFormat="1" applyFont="1" applyFill="1" applyBorder="1" applyAlignment="1" applyProtection="1">
      <alignment horizontal="center" vertical="top"/>
    </xf>
    <xf numFmtId="165" fontId="42" fillId="0" borderId="10" xfId="0" applyNumberFormat="1" applyFont="1" applyFill="1" applyBorder="1" applyAlignment="1" applyProtection="1">
      <alignment horizontal="left" vertical="center" wrapText="1" indent="1"/>
    </xf>
    <xf numFmtId="1" fontId="3" fillId="0" borderId="26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6" xfId="0" applyNumberFormat="1" applyFon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6" fontId="42" fillId="0" borderId="10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64" fontId="2" fillId="0" borderId="16" xfId="0" applyNumberFormat="1" applyFont="1" applyBorder="1" applyAlignment="1" applyProtection="1">
      <alignment horizontal="left" vertical="center"/>
    </xf>
    <xf numFmtId="0" fontId="2" fillId="0" borderId="29" xfId="117" applyFont="1" applyFill="1" applyBorder="1" applyAlignment="1" applyProtection="1">
      <alignment wrapText="1"/>
    </xf>
    <xf numFmtId="165" fontId="42" fillId="0" borderId="10" xfId="0" applyNumberFormat="1" applyFont="1" applyFill="1" applyBorder="1" applyAlignment="1" applyProtection="1">
      <alignment horizontal="left" vertical="top" wrapText="1" indent="2"/>
    </xf>
    <xf numFmtId="165" fontId="42" fillId="0" borderId="10" xfId="0" applyNumberFormat="1" applyFont="1" applyFill="1" applyBorder="1" applyAlignment="1" applyProtection="1">
      <alignment horizontal="left" vertical="center" wrapText="1" indent="2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16" xfId="0" applyNumberFormat="1" applyFont="1" applyBorder="1" applyAlignment="1" applyProtection="1">
      <alignment horizontal="left" vertical="center" inden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/>
    <xf numFmtId="165" fontId="42" fillId="0" borderId="23" xfId="0" applyNumberFormat="1" applyFont="1" applyFill="1" applyBorder="1" applyAlignment="1" applyProtection="1">
      <alignment horizontal="left" vertical="center" wrapText="1" indent="2"/>
    </xf>
    <xf numFmtId="165" fontId="42" fillId="0" borderId="0" xfId="0" applyNumberFormat="1" applyFont="1" applyFill="1" applyBorder="1" applyAlignment="1" applyProtection="1">
      <alignment horizontal="left" vertical="top" wrapText="1" indent="2"/>
    </xf>
    <xf numFmtId="165" fontId="27" fillId="0" borderId="23" xfId="0" applyNumberFormat="1" applyFont="1" applyFill="1" applyBorder="1" applyAlignment="1" applyProtection="1">
      <alignment horizontal="left" vertical="top" wrapText="1"/>
    </xf>
    <xf numFmtId="165" fontId="42" fillId="0" borderId="29" xfId="114" applyNumberFormat="1" applyFont="1" applyFill="1" applyBorder="1" applyAlignment="1" applyProtection="1">
      <alignment horizontal="center" vertical="center" wrapText="1"/>
    </xf>
    <xf numFmtId="4" fontId="0" fillId="0" borderId="16" xfId="0" applyNumberFormat="1" applyBorder="1" applyAlignment="1" applyProtection="1">
      <alignment horizontal="center"/>
    </xf>
    <xf numFmtId="175" fontId="27" fillId="0" borderId="10" xfId="0" applyNumberFormat="1" applyFont="1" applyFill="1" applyBorder="1" applyAlignment="1" applyProtection="1">
      <alignment horizontal="left" vertical="center"/>
    </xf>
    <xf numFmtId="165" fontId="27" fillId="0" borderId="23" xfId="0" applyNumberFormat="1" applyFont="1" applyFill="1" applyBorder="1" applyAlignment="1" applyProtection="1">
      <alignment horizontal="left" vertical="center" wrapText="1"/>
    </xf>
    <xf numFmtId="176" fontId="42" fillId="0" borderId="23" xfId="0" applyNumberFormat="1" applyFont="1" applyFill="1" applyBorder="1" applyAlignment="1" applyProtection="1">
      <alignment horizontal="right" vertical="center"/>
    </xf>
    <xf numFmtId="175" fontId="42" fillId="0" borderId="10" xfId="0" applyNumberFormat="1" applyFont="1" applyFill="1" applyBorder="1" applyAlignment="1" applyProtection="1">
      <alignment horizontal="left" vertical="center" indent="1"/>
    </xf>
    <xf numFmtId="175" fontId="42" fillId="0" borderId="10" xfId="0" applyNumberFormat="1" applyFont="1" applyFill="1" applyBorder="1" applyAlignment="1" applyProtection="1">
      <alignment horizontal="left" vertical="center" indent="2"/>
    </xf>
    <xf numFmtId="176" fontId="42" fillId="0" borderId="10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5" fontId="42" fillId="0" borderId="10" xfId="0" applyNumberFormat="1" applyFont="1" applyFill="1" applyBorder="1" applyAlignment="1" applyProtection="1">
      <alignment horizontal="left" vertical="center"/>
    </xf>
    <xf numFmtId="165" fontId="42" fillId="0" borderId="0" xfId="0" applyNumberFormat="1" applyFont="1" applyFill="1" applyBorder="1" applyAlignment="1" applyProtection="1">
      <alignment horizontal="left" vertical="center" wrapText="1" inden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left" vertical="center" indent="2"/>
    </xf>
    <xf numFmtId="165" fontId="27" fillId="0" borderId="25" xfId="0" applyNumberFormat="1" applyFont="1" applyFill="1" applyBorder="1" applyAlignment="1" applyProtection="1">
      <alignment horizontal="right" wrapText="1"/>
    </xf>
    <xf numFmtId="165" fontId="27" fillId="0" borderId="28" xfId="0" applyNumberFormat="1" applyFont="1" applyFill="1" applyBorder="1" applyAlignment="1" applyProtection="1">
      <alignment horizontal="right" wrapText="1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top"/>
    </xf>
    <xf numFmtId="0" fontId="0" fillId="0" borderId="10" xfId="0" applyNumberFormat="1" applyBorder="1" applyAlignment="1" applyProtection="1">
      <alignment horizontal="center" vertical="top" wrapText="1"/>
    </xf>
    <xf numFmtId="0" fontId="0" fillId="0" borderId="10" xfId="0" applyNumberFormat="1" applyBorder="1" applyAlignment="1" applyProtection="1">
      <alignment horizontal="left" indent="1"/>
    </xf>
    <xf numFmtId="176" fontId="3" fillId="0" borderId="10" xfId="0" applyNumberFormat="1" applyFont="1" applyFill="1" applyBorder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</xf>
    <xf numFmtId="176" fontId="0" fillId="0" borderId="10" xfId="0" applyNumberFormat="1" applyBorder="1" applyProtection="1"/>
    <xf numFmtId="176" fontId="27" fillId="0" borderId="11" xfId="114" applyNumberFormat="1" applyFont="1" applyFill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/>
    </xf>
    <xf numFmtId="176" fontId="0" fillId="0" borderId="25" xfId="0" applyNumberFormat="1" applyBorder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0" fontId="3" fillId="0" borderId="15" xfId="114" applyNumberFormat="1" applyFont="1" applyFill="1" applyBorder="1" applyAlignment="1" applyProtection="1">
      <alignment horizontal="center" vertical="center" wrapText="1"/>
    </xf>
    <xf numFmtId="176" fontId="0" fillId="0" borderId="11" xfId="0" applyNumberFormat="1" applyBorder="1" applyAlignment="1" applyProtection="1">
      <alignment horizontal="right" vertical="center"/>
      <protection locked="0"/>
    </xf>
    <xf numFmtId="165" fontId="42" fillId="0" borderId="22" xfId="114" applyNumberFormat="1" applyFont="1" applyFill="1" applyBorder="1" applyAlignment="1" applyProtection="1">
      <alignment horizontal="left" vertical="center" wrapText="1" indent="1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22" xfId="0" applyFont="1" applyBorder="1" applyAlignment="1" applyProtection="1">
      <alignment wrapText="1"/>
    </xf>
    <xf numFmtId="165" fontId="27" fillId="0" borderId="30" xfId="114" applyNumberFormat="1" applyFont="1" applyFill="1" applyBorder="1" applyAlignment="1" applyProtection="1">
      <alignment horizontal="left" wrapText="1"/>
    </xf>
    <xf numFmtId="176" fontId="37" fillId="24" borderId="14" xfId="1" applyNumberFormat="1" applyFont="1" applyBorder="1" applyAlignment="1" applyProtection="1">
      <alignment horizontal="center"/>
    </xf>
    <xf numFmtId="176" fontId="37" fillId="24" borderId="22" xfId="1" applyNumberFormat="1" applyFont="1" applyBorder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left" vertical="center"/>
    </xf>
    <xf numFmtId="3" fontId="0" fillId="0" borderId="11" xfId="0" applyNumberFormat="1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165" fontId="27" fillId="0" borderId="22" xfId="114" applyNumberFormat="1" applyFont="1" applyFill="1" applyBorder="1" applyAlignment="1" applyProtection="1">
      <alignment horizontal="left" wrapText="1"/>
    </xf>
    <xf numFmtId="175" fontId="42" fillId="0" borderId="11" xfId="114" applyNumberFormat="1" applyFont="1" applyFill="1" applyBorder="1" applyAlignment="1" applyProtection="1">
      <alignment horizontal="left" vertical="center"/>
    </xf>
    <xf numFmtId="165" fontId="42" fillId="0" borderId="22" xfId="0" applyNumberFormat="1" applyFont="1" applyFill="1" applyBorder="1" applyAlignment="1" applyProtection="1">
      <alignment horizontal="left" vertical="center" wrapText="1" indent="1"/>
    </xf>
    <xf numFmtId="0" fontId="3" fillId="0" borderId="0" xfId="0" applyFo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7" xr:uid="{CF9D5943-3BC9-4D78-BC20-5F2E6B9EE5F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KLOWAK/Design%20and%20Construction/2018/EPR/1178-2018/PP_1178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Summary"/>
      <sheetName val="Form B"/>
      <sheetName val="Items"/>
      <sheetName val="Numbering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81"/>
  <sheetViews>
    <sheetView showGridLines="0" tabSelected="1" view="pageBreakPreview" zoomScaleNormal="100" zoomScaleSheetLayoutView="100" workbookViewId="0">
      <selection activeCell="C165" sqref="C165"/>
    </sheetView>
  </sheetViews>
  <sheetFormatPr defaultRowHeight="12.75" x14ac:dyDescent="0.2"/>
  <cols>
    <col min="1" max="1" width="5.7109375" style="13" customWidth="1"/>
    <col min="2" max="2" width="31.140625" style="13" customWidth="1"/>
    <col min="3" max="3" width="10.28515625" style="13" customWidth="1"/>
    <col min="4" max="4" width="13.7109375" style="4" customWidth="1"/>
    <col min="5" max="5" width="10.7109375" style="3" customWidth="1"/>
    <col min="6" max="6" width="12.42578125" style="1" customWidth="1"/>
    <col min="7" max="7" width="13.85546875" style="1" customWidth="1"/>
  </cols>
  <sheetData>
    <row r="1" spans="1:10" x14ac:dyDescent="0.2">
      <c r="A1" s="206"/>
      <c r="B1" s="207"/>
      <c r="C1" s="205" t="s">
        <v>168</v>
      </c>
      <c r="D1" s="205"/>
      <c r="E1" s="14"/>
      <c r="F1" s="15"/>
      <c r="G1" s="16"/>
    </row>
    <row r="2" spans="1:10" x14ac:dyDescent="0.2">
      <c r="A2" s="203"/>
      <c r="B2" s="204"/>
      <c r="C2" s="17" t="s">
        <v>16</v>
      </c>
      <c r="D2" s="17"/>
      <c r="E2" s="18"/>
      <c r="F2" s="19"/>
      <c r="G2" s="20"/>
    </row>
    <row r="3" spans="1:10" x14ac:dyDescent="0.2">
      <c r="A3" s="208" t="s">
        <v>99</v>
      </c>
      <c r="B3" s="209"/>
      <c r="C3" s="209"/>
      <c r="D3" s="209"/>
      <c r="E3" s="209"/>
      <c r="F3" s="209"/>
      <c r="G3" s="210"/>
    </row>
    <row r="4" spans="1:10" x14ac:dyDescent="0.2">
      <c r="A4" s="21" t="s">
        <v>2</v>
      </c>
      <c r="B4" s="22"/>
      <c r="C4" s="22"/>
      <c r="D4" s="23"/>
      <c r="E4" s="18"/>
      <c r="F4" s="19"/>
      <c r="G4" s="20"/>
    </row>
    <row r="5" spans="1:10" ht="22.5" x14ac:dyDescent="0.2">
      <c r="A5" s="24" t="s">
        <v>3</v>
      </c>
      <c r="B5" s="24" t="s">
        <v>4</v>
      </c>
      <c r="C5" s="25" t="s">
        <v>17</v>
      </c>
      <c r="D5" s="25" t="s">
        <v>5</v>
      </c>
      <c r="E5" s="26" t="s">
        <v>18</v>
      </c>
      <c r="F5" s="26" t="s">
        <v>6</v>
      </c>
      <c r="G5" s="26" t="s">
        <v>7</v>
      </c>
    </row>
    <row r="6" spans="1:10" x14ac:dyDescent="0.2">
      <c r="A6" s="27"/>
      <c r="B6" s="27"/>
      <c r="C6" s="28"/>
      <c r="D6" s="28"/>
      <c r="E6" s="29"/>
      <c r="F6" s="29"/>
      <c r="G6" s="30"/>
    </row>
    <row r="7" spans="1:10" x14ac:dyDescent="0.2">
      <c r="A7" s="31" t="s">
        <v>15</v>
      </c>
      <c r="B7" s="32" t="s">
        <v>19</v>
      </c>
      <c r="C7" s="33"/>
      <c r="D7" s="33"/>
      <c r="E7" s="33"/>
      <c r="F7" s="33"/>
      <c r="G7" s="34"/>
    </row>
    <row r="8" spans="1:10" ht="25.5" x14ac:dyDescent="0.2">
      <c r="A8" s="35" t="s">
        <v>20</v>
      </c>
      <c r="B8" s="36" t="s">
        <v>170</v>
      </c>
      <c r="C8" s="37" t="s">
        <v>21</v>
      </c>
      <c r="D8" s="38"/>
      <c r="E8" s="39"/>
      <c r="F8" s="191"/>
      <c r="G8" s="191"/>
    </row>
    <row r="9" spans="1:10" x14ac:dyDescent="0.2">
      <c r="A9" s="40" t="s">
        <v>22</v>
      </c>
      <c r="B9" s="41" t="s">
        <v>23</v>
      </c>
      <c r="C9" s="37" t="s">
        <v>8</v>
      </c>
      <c r="D9" s="38"/>
      <c r="E9" s="42"/>
      <c r="F9" s="178"/>
      <c r="G9" s="178"/>
    </row>
    <row r="10" spans="1:10" x14ac:dyDescent="0.2">
      <c r="A10" s="43" t="s">
        <v>24</v>
      </c>
      <c r="B10" s="44" t="s">
        <v>139</v>
      </c>
      <c r="C10" s="37" t="s">
        <v>8</v>
      </c>
      <c r="D10" s="38" t="s">
        <v>0</v>
      </c>
      <c r="E10" s="42">
        <v>2</v>
      </c>
      <c r="F10" s="192"/>
      <c r="G10" s="178">
        <f t="shared" ref="G10:G43" si="0">ROUND(E10*F10,2)</f>
        <v>0</v>
      </c>
      <c r="J10" s="226" t="s">
        <v>113</v>
      </c>
    </row>
    <row r="11" spans="1:10" x14ac:dyDescent="0.2">
      <c r="A11" s="40" t="s">
        <v>28</v>
      </c>
      <c r="B11" s="41" t="s">
        <v>29</v>
      </c>
      <c r="C11" s="37" t="s">
        <v>8</v>
      </c>
      <c r="D11" s="38"/>
      <c r="E11" s="42"/>
      <c r="F11" s="178"/>
      <c r="G11" s="178"/>
    </row>
    <row r="12" spans="1:10" x14ac:dyDescent="0.2">
      <c r="A12" s="43" t="s">
        <v>24</v>
      </c>
      <c r="B12" s="44" t="s">
        <v>166</v>
      </c>
      <c r="C12" s="37" t="s">
        <v>8</v>
      </c>
      <c r="D12" s="38" t="s">
        <v>0</v>
      </c>
      <c r="E12" s="42">
        <v>1</v>
      </c>
      <c r="F12" s="192"/>
      <c r="G12" s="178">
        <f>ROUND(E12*F12,2)</f>
        <v>0</v>
      </c>
    </row>
    <row r="13" spans="1:10" x14ac:dyDescent="0.2">
      <c r="A13" s="43" t="s">
        <v>26</v>
      </c>
      <c r="B13" s="44" t="s">
        <v>139</v>
      </c>
      <c r="C13" s="37" t="s">
        <v>8</v>
      </c>
      <c r="D13" s="38" t="s">
        <v>0</v>
      </c>
      <c r="E13" s="42">
        <v>1</v>
      </c>
      <c r="F13" s="192"/>
      <c r="G13" s="178">
        <f t="shared" si="0"/>
        <v>0</v>
      </c>
    </row>
    <row r="14" spans="1:10" x14ac:dyDescent="0.2">
      <c r="A14" s="40" t="s">
        <v>30</v>
      </c>
      <c r="B14" s="41" t="s">
        <v>31</v>
      </c>
      <c r="C14" s="37" t="s">
        <v>8</v>
      </c>
      <c r="D14" s="38"/>
      <c r="E14" s="42"/>
      <c r="F14" s="178"/>
      <c r="G14" s="178"/>
    </row>
    <row r="15" spans="1:10" x14ac:dyDescent="0.2">
      <c r="A15" s="43" t="s">
        <v>24</v>
      </c>
      <c r="B15" s="44" t="s">
        <v>139</v>
      </c>
      <c r="C15" s="37" t="s">
        <v>8</v>
      </c>
      <c r="D15" s="38" t="s">
        <v>0</v>
      </c>
      <c r="E15" s="42">
        <v>16</v>
      </c>
      <c r="F15" s="192"/>
      <c r="G15" s="178">
        <f t="shared" si="0"/>
        <v>0</v>
      </c>
    </row>
    <row r="16" spans="1:10" x14ac:dyDescent="0.2">
      <c r="A16" s="43" t="s">
        <v>26</v>
      </c>
      <c r="B16" s="44" t="s">
        <v>167</v>
      </c>
      <c r="C16" s="37" t="s">
        <v>8</v>
      </c>
      <c r="D16" s="38" t="s">
        <v>0</v>
      </c>
      <c r="E16" s="42">
        <v>1</v>
      </c>
      <c r="F16" s="192"/>
      <c r="G16" s="178">
        <f t="shared" si="0"/>
        <v>0</v>
      </c>
    </row>
    <row r="17" spans="1:7" x14ac:dyDescent="0.2">
      <c r="A17" s="40" t="s">
        <v>32</v>
      </c>
      <c r="B17" s="41" t="s">
        <v>33</v>
      </c>
      <c r="C17" s="37" t="s">
        <v>8</v>
      </c>
      <c r="D17" s="38"/>
      <c r="E17" s="42"/>
      <c r="F17" s="178"/>
      <c r="G17" s="178"/>
    </row>
    <row r="18" spans="1:7" x14ac:dyDescent="0.2">
      <c r="A18" s="43" t="s">
        <v>24</v>
      </c>
      <c r="B18" s="44" t="s">
        <v>139</v>
      </c>
      <c r="C18" s="37" t="s">
        <v>8</v>
      </c>
      <c r="D18" s="38" t="s">
        <v>0</v>
      </c>
      <c r="E18" s="42">
        <v>2</v>
      </c>
      <c r="F18" s="192"/>
      <c r="G18" s="178">
        <f t="shared" si="0"/>
        <v>0</v>
      </c>
    </row>
    <row r="19" spans="1:7" x14ac:dyDescent="0.2">
      <c r="A19" s="43" t="s">
        <v>26</v>
      </c>
      <c r="B19" s="44" t="s">
        <v>167</v>
      </c>
      <c r="C19" s="37" t="s">
        <v>8</v>
      </c>
      <c r="D19" s="38" t="s">
        <v>0</v>
      </c>
      <c r="E19" s="42">
        <v>1</v>
      </c>
      <c r="F19" s="192"/>
      <c r="G19" s="178">
        <f t="shared" si="0"/>
        <v>0</v>
      </c>
    </row>
    <row r="20" spans="1:7" x14ac:dyDescent="0.2">
      <c r="A20" s="40" t="s">
        <v>34</v>
      </c>
      <c r="B20" s="41" t="s">
        <v>101</v>
      </c>
      <c r="C20" s="37" t="s">
        <v>8</v>
      </c>
      <c r="D20" s="38"/>
      <c r="E20" s="42"/>
      <c r="F20" s="178"/>
      <c r="G20" s="178"/>
    </row>
    <row r="21" spans="1:7" x14ac:dyDescent="0.2">
      <c r="A21" s="43" t="s">
        <v>24</v>
      </c>
      <c r="B21" s="44" t="s">
        <v>139</v>
      </c>
      <c r="C21" s="37" t="s">
        <v>8</v>
      </c>
      <c r="D21" s="38" t="s">
        <v>0</v>
      </c>
      <c r="E21" s="42">
        <v>1</v>
      </c>
      <c r="F21" s="192"/>
      <c r="G21" s="178">
        <f t="shared" ref="G21" si="1">ROUND(E21*F21,2)</f>
        <v>0</v>
      </c>
    </row>
    <row r="22" spans="1:7" x14ac:dyDescent="0.2">
      <c r="A22" s="40" t="s">
        <v>158</v>
      </c>
      <c r="B22" s="41" t="s">
        <v>35</v>
      </c>
      <c r="C22" s="37" t="s">
        <v>8</v>
      </c>
      <c r="D22" s="38"/>
      <c r="E22" s="42"/>
      <c r="F22" s="178"/>
      <c r="G22" s="178"/>
    </row>
    <row r="23" spans="1:7" x14ac:dyDescent="0.2">
      <c r="A23" s="43" t="s">
        <v>24</v>
      </c>
      <c r="B23" s="44" t="s">
        <v>139</v>
      </c>
      <c r="C23" s="37" t="s">
        <v>8</v>
      </c>
      <c r="D23" s="38" t="s">
        <v>0</v>
      </c>
      <c r="E23" s="42">
        <v>1</v>
      </c>
      <c r="F23" s="192"/>
      <c r="G23" s="178">
        <f t="shared" si="0"/>
        <v>0</v>
      </c>
    </row>
    <row r="24" spans="1:7" x14ac:dyDescent="0.2">
      <c r="A24" s="43" t="s">
        <v>26</v>
      </c>
      <c r="B24" s="44" t="s">
        <v>167</v>
      </c>
      <c r="C24" s="37" t="s">
        <v>8</v>
      </c>
      <c r="D24" s="38" t="s">
        <v>0</v>
      </c>
      <c r="E24" s="42">
        <v>2</v>
      </c>
      <c r="F24" s="192"/>
      <c r="G24" s="178">
        <f t="shared" si="0"/>
        <v>0</v>
      </c>
    </row>
    <row r="25" spans="1:7" x14ac:dyDescent="0.2">
      <c r="A25" s="43"/>
      <c r="B25" s="45"/>
      <c r="C25" s="37"/>
      <c r="D25" s="38"/>
      <c r="E25" s="42"/>
      <c r="F25" s="178"/>
      <c r="G25" s="178"/>
    </row>
    <row r="26" spans="1:7" ht="25.5" x14ac:dyDescent="0.2">
      <c r="A26" s="46" t="s">
        <v>36</v>
      </c>
      <c r="B26" s="47" t="s">
        <v>169</v>
      </c>
      <c r="C26" s="37" t="s">
        <v>21</v>
      </c>
      <c r="D26" s="38"/>
      <c r="E26" s="48"/>
      <c r="F26" s="178"/>
      <c r="G26" s="178"/>
    </row>
    <row r="27" spans="1:7" x14ac:dyDescent="0.2">
      <c r="A27" s="40" t="s">
        <v>22</v>
      </c>
      <c r="B27" s="41" t="s">
        <v>31</v>
      </c>
      <c r="C27" s="37" t="s">
        <v>8</v>
      </c>
      <c r="D27" s="38"/>
      <c r="E27" s="48"/>
      <c r="F27" s="178"/>
      <c r="G27" s="178"/>
    </row>
    <row r="28" spans="1:7" ht="25.5" x14ac:dyDescent="0.2">
      <c r="A28" s="43" t="s">
        <v>24</v>
      </c>
      <c r="B28" s="44" t="s">
        <v>25</v>
      </c>
      <c r="C28" s="37" t="s">
        <v>8</v>
      </c>
      <c r="D28" s="38" t="s">
        <v>37</v>
      </c>
      <c r="E28" s="48">
        <v>11</v>
      </c>
      <c r="F28" s="192"/>
      <c r="G28" s="178">
        <f t="shared" si="0"/>
        <v>0</v>
      </c>
    </row>
    <row r="29" spans="1:7" ht="25.5" x14ac:dyDescent="0.2">
      <c r="A29" s="43" t="s">
        <v>26</v>
      </c>
      <c r="B29" s="44" t="s">
        <v>27</v>
      </c>
      <c r="C29" s="37" t="s">
        <v>8</v>
      </c>
      <c r="D29" s="38" t="s">
        <v>37</v>
      </c>
      <c r="E29" s="48">
        <v>3</v>
      </c>
      <c r="F29" s="192"/>
      <c r="G29" s="178">
        <f t="shared" si="0"/>
        <v>0</v>
      </c>
    </row>
    <row r="30" spans="1:7" x14ac:dyDescent="0.2">
      <c r="A30" s="40" t="s">
        <v>28</v>
      </c>
      <c r="B30" s="41" t="s">
        <v>33</v>
      </c>
      <c r="C30" s="37" t="s">
        <v>8</v>
      </c>
      <c r="D30" s="38"/>
      <c r="E30" s="48"/>
      <c r="F30" s="178"/>
      <c r="G30" s="178"/>
    </row>
    <row r="31" spans="1:7" ht="25.5" x14ac:dyDescent="0.2">
      <c r="A31" s="43" t="s">
        <v>26</v>
      </c>
      <c r="B31" s="44" t="s">
        <v>25</v>
      </c>
      <c r="C31" s="37" t="s">
        <v>8</v>
      </c>
      <c r="D31" s="38" t="s">
        <v>37</v>
      </c>
      <c r="E31" s="48">
        <v>1</v>
      </c>
      <c r="F31" s="192"/>
      <c r="G31" s="178">
        <f t="shared" si="0"/>
        <v>0</v>
      </c>
    </row>
    <row r="32" spans="1:7" x14ac:dyDescent="0.2">
      <c r="A32" s="40" t="s">
        <v>30</v>
      </c>
      <c r="B32" s="41" t="s">
        <v>35</v>
      </c>
      <c r="C32" s="37" t="s">
        <v>8</v>
      </c>
      <c r="D32" s="38"/>
      <c r="E32" s="42"/>
      <c r="F32" s="178"/>
      <c r="G32" s="178"/>
    </row>
    <row r="33" spans="1:7" ht="25.5" x14ac:dyDescent="0.2">
      <c r="A33" s="43" t="s">
        <v>24</v>
      </c>
      <c r="B33" s="44" t="s">
        <v>25</v>
      </c>
      <c r="C33" s="37" t="s">
        <v>8</v>
      </c>
      <c r="D33" s="38" t="s">
        <v>37</v>
      </c>
      <c r="E33" s="48">
        <v>2</v>
      </c>
      <c r="F33" s="192"/>
      <c r="G33" s="178">
        <f t="shared" ref="G33" si="2">ROUND(E33*F33,2)</f>
        <v>0</v>
      </c>
    </row>
    <row r="34" spans="1:7" ht="25.5" x14ac:dyDescent="0.2">
      <c r="A34" s="43" t="s">
        <v>26</v>
      </c>
      <c r="B34" s="44" t="s">
        <v>27</v>
      </c>
      <c r="C34" s="37" t="s">
        <v>8</v>
      </c>
      <c r="D34" s="38" t="s">
        <v>37</v>
      </c>
      <c r="E34" s="48">
        <v>6</v>
      </c>
      <c r="F34" s="192"/>
      <c r="G34" s="178">
        <f t="shared" si="0"/>
        <v>0</v>
      </c>
    </row>
    <row r="35" spans="1:7" x14ac:dyDescent="0.2">
      <c r="A35" s="43"/>
      <c r="B35" s="45"/>
      <c r="C35" s="37"/>
      <c r="D35" s="38"/>
      <c r="E35" s="48"/>
      <c r="F35" s="178"/>
      <c r="G35" s="178"/>
    </row>
    <row r="36" spans="1:7" x14ac:dyDescent="0.2">
      <c r="A36" s="46" t="s">
        <v>38</v>
      </c>
      <c r="B36" s="47" t="s">
        <v>131</v>
      </c>
      <c r="C36" s="37" t="s">
        <v>138</v>
      </c>
      <c r="D36" s="38"/>
      <c r="E36" s="42"/>
      <c r="F36" s="178"/>
      <c r="G36" s="178"/>
    </row>
    <row r="37" spans="1:7" ht="25.5" x14ac:dyDescent="0.2">
      <c r="A37" s="40" t="s">
        <v>22</v>
      </c>
      <c r="B37" s="44" t="s">
        <v>25</v>
      </c>
      <c r="C37" s="37" t="s">
        <v>8</v>
      </c>
      <c r="D37" s="38" t="s">
        <v>0</v>
      </c>
      <c r="E37" s="42">
        <v>2</v>
      </c>
      <c r="F37" s="192"/>
      <c r="G37" s="178">
        <f t="shared" ref="G37:G38" si="3">ROUND(E37*F37,2)</f>
        <v>0</v>
      </c>
    </row>
    <row r="38" spans="1:7" ht="25.5" customHeight="1" x14ac:dyDescent="0.2">
      <c r="A38" s="40" t="s">
        <v>28</v>
      </c>
      <c r="B38" s="44" t="s">
        <v>171</v>
      </c>
      <c r="C38" s="37" t="s">
        <v>8</v>
      </c>
      <c r="D38" s="38" t="s">
        <v>0</v>
      </c>
      <c r="E38" s="42">
        <v>1</v>
      </c>
      <c r="F38" s="192"/>
      <c r="G38" s="178">
        <f t="shared" si="3"/>
        <v>0</v>
      </c>
    </row>
    <row r="39" spans="1:7" x14ac:dyDescent="0.2">
      <c r="A39" s="43"/>
      <c r="B39" s="45"/>
      <c r="C39" s="37"/>
      <c r="D39" s="38"/>
      <c r="E39" s="48"/>
      <c r="F39" s="178"/>
      <c r="G39" s="178"/>
    </row>
    <row r="40" spans="1:7" ht="25.5" x14ac:dyDescent="0.2">
      <c r="A40" s="46" t="s">
        <v>42</v>
      </c>
      <c r="B40" s="47" t="s">
        <v>132</v>
      </c>
      <c r="C40" s="37" t="s">
        <v>21</v>
      </c>
      <c r="D40" s="38"/>
      <c r="E40" s="48"/>
      <c r="F40" s="178"/>
      <c r="G40" s="178"/>
    </row>
    <row r="41" spans="1:7" x14ac:dyDescent="0.2">
      <c r="A41" s="40" t="s">
        <v>22</v>
      </c>
      <c r="B41" s="41" t="s">
        <v>40</v>
      </c>
      <c r="C41" s="37" t="s">
        <v>8</v>
      </c>
      <c r="D41" s="38" t="s">
        <v>0</v>
      </c>
      <c r="E41" s="42">
        <v>26</v>
      </c>
      <c r="F41" s="192"/>
      <c r="G41" s="178">
        <f t="shared" si="0"/>
        <v>0</v>
      </c>
    </row>
    <row r="42" spans="1:7" x14ac:dyDescent="0.2">
      <c r="A42" s="40" t="s">
        <v>28</v>
      </c>
      <c r="B42" s="41" t="s">
        <v>23</v>
      </c>
      <c r="C42" s="37" t="s">
        <v>8</v>
      </c>
      <c r="D42" s="38" t="s">
        <v>0</v>
      </c>
      <c r="E42" s="42">
        <v>1</v>
      </c>
      <c r="F42" s="192"/>
      <c r="G42" s="178">
        <f t="shared" si="0"/>
        <v>0</v>
      </c>
    </row>
    <row r="43" spans="1:7" x14ac:dyDescent="0.2">
      <c r="A43" s="40" t="s">
        <v>30</v>
      </c>
      <c r="B43" s="41" t="s">
        <v>29</v>
      </c>
      <c r="C43" s="37"/>
      <c r="D43" s="38" t="s">
        <v>0</v>
      </c>
      <c r="E43" s="42">
        <v>2</v>
      </c>
      <c r="F43" s="192"/>
      <c r="G43" s="178">
        <f t="shared" si="0"/>
        <v>0</v>
      </c>
    </row>
    <row r="44" spans="1:7" x14ac:dyDescent="0.2">
      <c r="A44" s="40"/>
      <c r="B44" s="41"/>
      <c r="C44" s="37"/>
      <c r="D44" s="66"/>
      <c r="E44" s="42"/>
      <c r="F44" s="178"/>
      <c r="G44" s="178"/>
    </row>
    <row r="45" spans="1:7" ht="37.5" customHeight="1" x14ac:dyDescent="0.2">
      <c r="A45" s="46" t="s">
        <v>43</v>
      </c>
      <c r="B45" s="67" t="s">
        <v>97</v>
      </c>
      <c r="C45" s="37" t="s">
        <v>21</v>
      </c>
      <c r="D45" s="109"/>
      <c r="E45" s="48"/>
      <c r="F45" s="178"/>
      <c r="G45" s="178"/>
    </row>
    <row r="46" spans="1:7" x14ac:dyDescent="0.2">
      <c r="A46" s="52" t="s">
        <v>22</v>
      </c>
      <c r="B46" s="65" t="s">
        <v>29</v>
      </c>
      <c r="C46" s="37" t="s">
        <v>8</v>
      </c>
      <c r="D46" s="66" t="s">
        <v>0</v>
      </c>
      <c r="E46" s="110">
        <v>2</v>
      </c>
      <c r="F46" s="192"/>
      <c r="G46" s="178">
        <f t="shared" ref="G46" si="4">ROUND(E46*F46,2)</f>
        <v>0</v>
      </c>
    </row>
    <row r="47" spans="1:7" x14ac:dyDescent="0.2">
      <c r="A47" s="46"/>
      <c r="B47" s="41"/>
      <c r="C47" s="37"/>
      <c r="D47" s="66"/>
      <c r="E47" s="42"/>
      <c r="F47" s="178"/>
      <c r="G47" s="178"/>
    </row>
    <row r="48" spans="1:7" ht="25.5" customHeight="1" x14ac:dyDescent="0.2">
      <c r="A48" s="46" t="s">
        <v>46</v>
      </c>
      <c r="B48" s="147" t="s">
        <v>103</v>
      </c>
      <c r="C48" s="142" t="s">
        <v>21</v>
      </c>
      <c r="D48" s="143" t="s">
        <v>104</v>
      </c>
      <c r="E48" s="42">
        <v>22.5</v>
      </c>
      <c r="F48" s="192"/>
      <c r="G48" s="178">
        <f t="shared" ref="G48" si="5">ROUND(E48*F48,2)</f>
        <v>0</v>
      </c>
    </row>
    <row r="49" spans="1:7" x14ac:dyDescent="0.2">
      <c r="A49" s="46"/>
      <c r="B49" s="147"/>
      <c r="C49" s="142"/>
      <c r="D49" s="143"/>
      <c r="E49" s="146"/>
      <c r="F49" s="178"/>
      <c r="G49" s="178"/>
    </row>
    <row r="50" spans="1:7" x14ac:dyDescent="0.2">
      <c r="A50" s="46" t="s">
        <v>105</v>
      </c>
      <c r="B50" s="147" t="s">
        <v>107</v>
      </c>
      <c r="C50" s="150" t="s">
        <v>145</v>
      </c>
      <c r="D50" s="143"/>
      <c r="E50" s="151"/>
      <c r="F50" s="178"/>
      <c r="G50" s="178"/>
    </row>
    <row r="51" spans="1:7" x14ac:dyDescent="0.2">
      <c r="A51" s="40" t="s">
        <v>22</v>
      </c>
      <c r="B51" s="149" t="s">
        <v>108</v>
      </c>
      <c r="C51" s="150"/>
      <c r="D51" s="143" t="s">
        <v>0</v>
      </c>
      <c r="E51" s="153">
        <v>2</v>
      </c>
      <c r="F51" s="192"/>
      <c r="G51" s="178">
        <f t="shared" ref="G51:G52" si="6">ROUND(E51*F51,2)</f>
        <v>0</v>
      </c>
    </row>
    <row r="52" spans="1:7" x14ac:dyDescent="0.2">
      <c r="A52" s="40" t="s">
        <v>28</v>
      </c>
      <c r="B52" s="149" t="s">
        <v>109</v>
      </c>
      <c r="C52" s="150"/>
      <c r="D52" s="143" t="s">
        <v>37</v>
      </c>
      <c r="E52" s="144">
        <v>1</v>
      </c>
      <c r="F52" s="192"/>
      <c r="G52" s="178">
        <f t="shared" si="6"/>
        <v>0</v>
      </c>
    </row>
    <row r="53" spans="1:7" x14ac:dyDescent="0.2">
      <c r="A53" s="40"/>
      <c r="B53" s="152"/>
      <c r="C53" s="150"/>
      <c r="D53" s="143"/>
      <c r="E53" s="148"/>
      <c r="F53" s="178"/>
      <c r="G53" s="178"/>
    </row>
    <row r="54" spans="1:7" x14ac:dyDescent="0.2">
      <c r="A54" s="46" t="s">
        <v>106</v>
      </c>
      <c r="B54" s="47" t="s">
        <v>44</v>
      </c>
      <c r="C54" s="37" t="s">
        <v>45</v>
      </c>
      <c r="D54" s="38"/>
      <c r="E54" s="48"/>
      <c r="F54" s="178"/>
      <c r="G54" s="178"/>
    </row>
    <row r="55" spans="1:7" x14ac:dyDescent="0.2">
      <c r="A55" s="40" t="s">
        <v>22</v>
      </c>
      <c r="B55" s="41" t="s">
        <v>122</v>
      </c>
      <c r="C55" s="37" t="s">
        <v>8</v>
      </c>
      <c r="D55" s="38" t="s">
        <v>37</v>
      </c>
      <c r="E55" s="48">
        <v>2750</v>
      </c>
      <c r="F55" s="192"/>
      <c r="G55" s="178">
        <f>ROUND(E55*F55,2)</f>
        <v>0</v>
      </c>
    </row>
    <row r="56" spans="1:7" x14ac:dyDescent="0.2">
      <c r="A56" s="40"/>
      <c r="B56" s="41"/>
      <c r="C56" s="37"/>
      <c r="D56" s="38"/>
      <c r="E56" s="48"/>
      <c r="F56" s="178"/>
      <c r="G56" s="178"/>
    </row>
    <row r="57" spans="1:7" x14ac:dyDescent="0.2">
      <c r="A57" s="46" t="s">
        <v>130</v>
      </c>
      <c r="B57" s="47" t="s">
        <v>47</v>
      </c>
      <c r="C57" s="37" t="s">
        <v>45</v>
      </c>
      <c r="D57" s="38"/>
      <c r="E57" s="48"/>
      <c r="F57" s="178"/>
      <c r="G57" s="178"/>
    </row>
    <row r="58" spans="1:7" x14ac:dyDescent="0.2">
      <c r="A58" s="40" t="s">
        <v>22</v>
      </c>
      <c r="B58" s="41" t="s">
        <v>123</v>
      </c>
      <c r="C58" s="37" t="s">
        <v>8</v>
      </c>
      <c r="D58" s="38" t="s">
        <v>37</v>
      </c>
      <c r="E58" s="48">
        <v>100</v>
      </c>
      <c r="F58" s="192"/>
      <c r="G58" s="178">
        <f>ROUND(E58*F58,2)</f>
        <v>0</v>
      </c>
    </row>
    <row r="59" spans="1:7" x14ac:dyDescent="0.2">
      <c r="A59" s="40" t="s">
        <v>28</v>
      </c>
      <c r="B59" s="41" t="s">
        <v>40</v>
      </c>
      <c r="C59" s="37" t="s">
        <v>8</v>
      </c>
      <c r="D59" s="38" t="s">
        <v>37</v>
      </c>
      <c r="E59" s="48">
        <v>150</v>
      </c>
      <c r="F59" s="192"/>
      <c r="G59" s="178">
        <f>ROUND(E59*F59,2)</f>
        <v>0</v>
      </c>
    </row>
    <row r="60" spans="1:7" x14ac:dyDescent="0.2">
      <c r="A60" s="52" t="s">
        <v>30</v>
      </c>
      <c r="B60" s="41" t="s">
        <v>23</v>
      </c>
      <c r="C60" s="37" t="s">
        <v>8</v>
      </c>
      <c r="D60" s="38" t="s">
        <v>37</v>
      </c>
      <c r="E60" s="48">
        <v>5</v>
      </c>
      <c r="F60" s="192"/>
      <c r="G60" s="178">
        <f>ROUND(E60*F60,2)</f>
        <v>0</v>
      </c>
    </row>
    <row r="61" spans="1:7" s="138" customFormat="1" ht="12.75" customHeight="1" x14ac:dyDescent="0.2">
      <c r="A61" s="52" t="s">
        <v>32</v>
      </c>
      <c r="B61" s="41" t="s">
        <v>29</v>
      </c>
      <c r="C61" s="37" t="s">
        <v>8</v>
      </c>
      <c r="D61" s="38" t="s">
        <v>37</v>
      </c>
      <c r="E61" s="48">
        <v>10</v>
      </c>
      <c r="F61" s="192"/>
      <c r="G61" s="178">
        <f t="shared" ref="G61" si="7">ROUND(E61*F61,2)</f>
        <v>0</v>
      </c>
    </row>
    <row r="62" spans="1:7" s="138" customFormat="1" x14ac:dyDescent="0.2">
      <c r="A62" s="53"/>
      <c r="B62" s="54"/>
      <c r="C62" s="49"/>
      <c r="D62" s="55"/>
      <c r="E62" s="50"/>
      <c r="F62" s="193"/>
      <c r="G62" s="193"/>
    </row>
    <row r="63" spans="1:7" s="138" customFormat="1" x14ac:dyDescent="0.2">
      <c r="A63" s="56"/>
      <c r="B63" s="211" t="s">
        <v>19</v>
      </c>
      <c r="C63" s="211"/>
      <c r="D63" s="211"/>
      <c r="E63" s="211"/>
      <c r="F63" s="183" t="s">
        <v>48</v>
      </c>
      <c r="G63" s="198">
        <f>SUM(G8:G62)</f>
        <v>0</v>
      </c>
    </row>
    <row r="64" spans="1:7" s="138" customFormat="1" x14ac:dyDescent="0.2">
      <c r="A64" s="57"/>
      <c r="B64" s="58"/>
      <c r="C64" s="59"/>
      <c r="D64" s="59"/>
      <c r="E64" s="59"/>
      <c r="F64" s="60"/>
      <c r="G64" s="16"/>
    </row>
    <row r="65" spans="1:11" s="138" customFormat="1" x14ac:dyDescent="0.2">
      <c r="A65" s="61" t="s">
        <v>14</v>
      </c>
      <c r="B65" s="214" t="s">
        <v>49</v>
      </c>
      <c r="C65" s="215"/>
      <c r="D65" s="215"/>
      <c r="E65" s="215"/>
      <c r="F65" s="215"/>
      <c r="G65" s="216"/>
    </row>
    <row r="66" spans="1:11" s="138" customFormat="1" ht="25.5" x14ac:dyDescent="0.2">
      <c r="A66" s="35" t="s">
        <v>50</v>
      </c>
      <c r="B66" s="62" t="s">
        <v>51</v>
      </c>
      <c r="C66" s="37" t="s">
        <v>21</v>
      </c>
      <c r="D66" s="38"/>
      <c r="E66" s="48"/>
      <c r="F66" s="178"/>
      <c r="G66" s="178"/>
    </row>
    <row r="67" spans="1:11" x14ac:dyDescent="0.2">
      <c r="A67" s="40" t="s">
        <v>22</v>
      </c>
      <c r="B67" s="65" t="s">
        <v>110</v>
      </c>
      <c r="C67" s="37" t="s">
        <v>8</v>
      </c>
      <c r="D67" s="38"/>
      <c r="E67" s="48"/>
      <c r="F67" s="178"/>
      <c r="G67" s="178"/>
    </row>
    <row r="68" spans="1:11" ht="25.5" x14ac:dyDescent="0.2">
      <c r="A68" s="163" t="s">
        <v>24</v>
      </c>
      <c r="B68" s="63" t="s">
        <v>163</v>
      </c>
      <c r="C68" s="37" t="s">
        <v>8</v>
      </c>
      <c r="D68" s="38" t="s">
        <v>9</v>
      </c>
      <c r="E68" s="48">
        <v>7.6</v>
      </c>
      <c r="F68" s="192"/>
      <c r="G68" s="178">
        <f>ROUND(E68*F68,2)</f>
        <v>0</v>
      </c>
      <c r="J68" s="166"/>
    </row>
    <row r="69" spans="1:11" ht="25.5" x14ac:dyDescent="0.2">
      <c r="A69" s="163" t="s">
        <v>26</v>
      </c>
      <c r="B69" s="63" t="s">
        <v>162</v>
      </c>
      <c r="C69" s="37" t="s">
        <v>8</v>
      </c>
      <c r="D69" s="38" t="s">
        <v>9</v>
      </c>
      <c r="E69" s="48">
        <v>2.8</v>
      </c>
      <c r="F69" s="192"/>
      <c r="G69" s="178">
        <f t="shared" ref="G69" si="8">ROUND(E69*F69,2)</f>
        <v>0</v>
      </c>
    </row>
    <row r="70" spans="1:11" ht="25.5" x14ac:dyDescent="0.2">
      <c r="A70" s="163" t="s">
        <v>160</v>
      </c>
      <c r="B70" s="63" t="s">
        <v>161</v>
      </c>
      <c r="C70" s="37" t="s">
        <v>8</v>
      </c>
      <c r="D70" s="38" t="s">
        <v>9</v>
      </c>
      <c r="E70" s="48">
        <v>2.9</v>
      </c>
      <c r="F70" s="192"/>
      <c r="G70" s="178">
        <f t="shared" ref="G70" si="9">ROUND(E70*F70,2)</f>
        <v>0</v>
      </c>
      <c r="K70" s="166"/>
    </row>
    <row r="71" spans="1:11" ht="25.5" x14ac:dyDescent="0.2">
      <c r="A71" s="163" t="s">
        <v>119</v>
      </c>
      <c r="B71" s="63" t="s">
        <v>148</v>
      </c>
      <c r="C71" s="37" t="s">
        <v>8</v>
      </c>
      <c r="D71" s="38" t="s">
        <v>9</v>
      </c>
      <c r="E71" s="48">
        <v>3.7</v>
      </c>
      <c r="F71" s="192"/>
      <c r="G71" s="178">
        <f t="shared" ref="G71:G73" si="10">ROUND(E71*F71,2)</f>
        <v>0</v>
      </c>
    </row>
    <row r="72" spans="1:11" ht="25.5" x14ac:dyDescent="0.2">
      <c r="A72" s="163" t="s">
        <v>120</v>
      </c>
      <c r="B72" s="63" t="s">
        <v>157</v>
      </c>
      <c r="C72" s="37" t="s">
        <v>8</v>
      </c>
      <c r="D72" s="38" t="s">
        <v>9</v>
      </c>
      <c r="E72" s="48">
        <v>3.2</v>
      </c>
      <c r="F72" s="192"/>
      <c r="G72" s="178">
        <f t="shared" ref="G72" si="11">ROUND(E72*F72,2)</f>
        <v>0</v>
      </c>
    </row>
    <row r="73" spans="1:11" ht="25.5" x14ac:dyDescent="0.2">
      <c r="A73" s="163" t="s">
        <v>159</v>
      </c>
      <c r="B73" s="63" t="s">
        <v>164</v>
      </c>
      <c r="C73" s="37" t="s">
        <v>8</v>
      </c>
      <c r="D73" s="38" t="s">
        <v>9</v>
      </c>
      <c r="E73" s="48">
        <v>4</v>
      </c>
      <c r="F73" s="192"/>
      <c r="G73" s="178">
        <f t="shared" si="10"/>
        <v>0</v>
      </c>
      <c r="J73" s="166"/>
    </row>
    <row r="74" spans="1:11" ht="25.5" x14ac:dyDescent="0.2">
      <c r="A74" s="163" t="s">
        <v>121</v>
      </c>
      <c r="B74" s="63" t="s">
        <v>165</v>
      </c>
      <c r="C74" s="37" t="s">
        <v>8</v>
      </c>
      <c r="D74" s="38" t="s">
        <v>9</v>
      </c>
      <c r="E74" s="48">
        <v>5.6</v>
      </c>
      <c r="F74" s="192"/>
      <c r="G74" s="178">
        <f t="shared" ref="G74" si="12">ROUND(E74*F74,2)</f>
        <v>0</v>
      </c>
    </row>
    <row r="75" spans="1:11" x14ac:dyDescent="0.2">
      <c r="A75" s="64"/>
      <c r="B75" s="63"/>
      <c r="C75" s="37"/>
      <c r="D75" s="38"/>
      <c r="E75" s="48"/>
      <c r="F75" s="178"/>
      <c r="G75" s="178"/>
    </row>
    <row r="76" spans="1:11" x14ac:dyDescent="0.2">
      <c r="A76" s="46" t="s">
        <v>156</v>
      </c>
      <c r="B76" s="67" t="s">
        <v>57</v>
      </c>
      <c r="C76" s="37" t="s">
        <v>145</v>
      </c>
      <c r="D76" s="38" t="s">
        <v>9</v>
      </c>
      <c r="E76" s="48">
        <v>3</v>
      </c>
      <c r="F76" s="192"/>
      <c r="G76" s="178">
        <f t="shared" ref="G76" si="13">ROUND(E76*F76,2)</f>
        <v>0</v>
      </c>
    </row>
    <row r="77" spans="1:11" x14ac:dyDescent="0.2">
      <c r="A77" s="64"/>
      <c r="B77" s="67"/>
      <c r="C77" s="37"/>
      <c r="D77" s="38"/>
      <c r="E77" s="48"/>
      <c r="F77" s="178"/>
      <c r="G77" s="178"/>
    </row>
    <row r="78" spans="1:11" x14ac:dyDescent="0.2">
      <c r="A78" s="46" t="s">
        <v>56</v>
      </c>
      <c r="B78" s="68" t="s">
        <v>59</v>
      </c>
      <c r="C78" s="37" t="s">
        <v>145</v>
      </c>
      <c r="D78" s="38"/>
      <c r="E78" s="48"/>
      <c r="F78" s="178"/>
      <c r="G78" s="178"/>
    </row>
    <row r="79" spans="1:11" x14ac:dyDescent="0.2">
      <c r="A79" s="40" t="s">
        <v>22</v>
      </c>
      <c r="B79" s="65" t="s">
        <v>60</v>
      </c>
      <c r="C79" s="222"/>
      <c r="D79" s="38" t="s">
        <v>0</v>
      </c>
      <c r="E79" s="42">
        <v>3</v>
      </c>
      <c r="F79" s="192"/>
      <c r="G79" s="178">
        <f t="shared" ref="G79" si="14">ROUND(E79*F79,2)</f>
        <v>0</v>
      </c>
    </row>
    <row r="80" spans="1:11" ht="29.25" customHeight="1" x14ac:dyDescent="0.2">
      <c r="A80" s="40" t="s">
        <v>28</v>
      </c>
      <c r="B80" s="65" t="s">
        <v>102</v>
      </c>
      <c r="C80" s="222"/>
      <c r="D80" s="38" t="s">
        <v>0</v>
      </c>
      <c r="E80" s="42">
        <v>2</v>
      </c>
      <c r="F80" s="192"/>
      <c r="G80" s="178">
        <f t="shared" ref="G80" si="15">ROUND(E80*F80,2)</f>
        <v>0</v>
      </c>
    </row>
    <row r="81" spans="1:7" x14ac:dyDescent="0.2">
      <c r="A81" s="69"/>
      <c r="B81" s="69"/>
      <c r="C81" s="70"/>
      <c r="D81" s="69"/>
      <c r="E81" s="69"/>
      <c r="F81" s="194"/>
      <c r="G81" s="194"/>
    </row>
    <row r="82" spans="1:7" x14ac:dyDescent="0.2">
      <c r="A82" s="220" t="s">
        <v>58</v>
      </c>
      <c r="B82" s="223" t="s">
        <v>61</v>
      </c>
      <c r="C82" s="49" t="s">
        <v>45</v>
      </c>
      <c r="D82" s="200" t="s">
        <v>9</v>
      </c>
      <c r="E82" s="50">
        <v>52</v>
      </c>
      <c r="F82" s="201"/>
      <c r="G82" s="193">
        <f t="shared" ref="G82" si="16">ROUND(E82*F82,2)</f>
        <v>0</v>
      </c>
    </row>
    <row r="83" spans="1:7" x14ac:dyDescent="0.2">
      <c r="A83" s="46"/>
      <c r="B83" s="71"/>
      <c r="C83" s="49"/>
      <c r="D83" s="72"/>
      <c r="E83" s="50"/>
      <c r="F83" s="193"/>
      <c r="G83" s="193"/>
    </row>
    <row r="84" spans="1:7" x14ac:dyDescent="0.2">
      <c r="A84" s="73"/>
      <c r="B84" s="217" t="s">
        <v>49</v>
      </c>
      <c r="C84" s="217"/>
      <c r="D84" s="217"/>
      <c r="E84" s="217"/>
      <c r="F84" s="183" t="s">
        <v>62</v>
      </c>
      <c r="G84" s="199">
        <f>SUM(G66:G83)</f>
        <v>0</v>
      </c>
    </row>
    <row r="85" spans="1:7" x14ac:dyDescent="0.2">
      <c r="A85" s="57"/>
      <c r="B85" s="58"/>
      <c r="C85" s="59"/>
      <c r="D85" s="59"/>
      <c r="E85" s="59"/>
      <c r="F85" s="60"/>
      <c r="G85" s="16"/>
    </row>
    <row r="86" spans="1:7" x14ac:dyDescent="0.2">
      <c r="A86" s="61" t="s">
        <v>13</v>
      </c>
      <c r="B86" s="214" t="s">
        <v>115</v>
      </c>
      <c r="C86" s="215"/>
      <c r="D86" s="215"/>
      <c r="E86" s="215"/>
      <c r="F86" s="215"/>
      <c r="G86" s="216"/>
    </row>
    <row r="87" spans="1:7" ht="12" customHeight="1" x14ac:dyDescent="0.2">
      <c r="A87" s="159" t="s">
        <v>64</v>
      </c>
      <c r="B87" s="160" t="s">
        <v>116</v>
      </c>
      <c r="C87" s="142" t="s">
        <v>21</v>
      </c>
      <c r="D87" s="154"/>
      <c r="E87" s="155"/>
      <c r="F87" s="156"/>
      <c r="G87" s="157"/>
    </row>
    <row r="88" spans="1:7" x14ac:dyDescent="0.2">
      <c r="A88" s="40" t="s">
        <v>22</v>
      </c>
      <c r="B88" s="152" t="s">
        <v>23</v>
      </c>
      <c r="C88" s="150" t="s">
        <v>8</v>
      </c>
      <c r="D88" s="143"/>
      <c r="E88" s="144"/>
      <c r="F88" s="157"/>
      <c r="G88" s="157"/>
    </row>
    <row r="89" spans="1:7" ht="25.5" x14ac:dyDescent="0.2">
      <c r="A89" s="43" t="s">
        <v>24</v>
      </c>
      <c r="B89" s="161" t="s">
        <v>152</v>
      </c>
      <c r="C89" s="142"/>
      <c r="D89" s="143" t="s">
        <v>37</v>
      </c>
      <c r="E89" s="144">
        <v>0.7</v>
      </c>
      <c r="F89" s="189"/>
      <c r="G89" s="178">
        <f t="shared" ref="G89" si="17">ROUND(E89*F89,2)</f>
        <v>0</v>
      </c>
    </row>
    <row r="90" spans="1:7" x14ac:dyDescent="0.2">
      <c r="A90" s="40" t="s">
        <v>28</v>
      </c>
      <c r="B90" s="152" t="s">
        <v>29</v>
      </c>
      <c r="C90" s="150" t="s">
        <v>8</v>
      </c>
      <c r="D90" s="143"/>
      <c r="E90" s="144"/>
      <c r="F90" s="157"/>
      <c r="G90" s="157"/>
    </row>
    <row r="91" spans="1:7" ht="25.5" x14ac:dyDescent="0.2">
      <c r="A91" s="43" t="s">
        <v>24</v>
      </c>
      <c r="B91" s="161" t="s">
        <v>41</v>
      </c>
      <c r="C91" s="142"/>
      <c r="D91" s="143" t="s">
        <v>37</v>
      </c>
      <c r="E91" s="144">
        <v>96</v>
      </c>
      <c r="F91" s="189"/>
      <c r="G91" s="178">
        <f t="shared" ref="G91:G105" si="18">ROUND(E91*F91,2)</f>
        <v>0</v>
      </c>
    </row>
    <row r="92" spans="1:7" x14ac:dyDescent="0.2">
      <c r="A92" s="159"/>
      <c r="B92" s="161"/>
      <c r="C92" s="142"/>
      <c r="D92" s="143"/>
      <c r="E92" s="144"/>
      <c r="F92" s="157"/>
      <c r="G92" s="178"/>
    </row>
    <row r="93" spans="1:7" ht="26.25" customHeight="1" x14ac:dyDescent="0.2">
      <c r="A93" s="159" t="s">
        <v>70</v>
      </c>
      <c r="B93" s="68" t="s">
        <v>51</v>
      </c>
      <c r="C93" s="142" t="s">
        <v>21</v>
      </c>
      <c r="D93" s="154"/>
      <c r="E93" s="155"/>
      <c r="F93" s="157"/>
      <c r="G93" s="178"/>
    </row>
    <row r="94" spans="1:7" x14ac:dyDescent="0.2">
      <c r="A94" s="40" t="s">
        <v>22</v>
      </c>
      <c r="B94" s="152" t="s">
        <v>110</v>
      </c>
      <c r="C94" s="150" t="s">
        <v>8</v>
      </c>
      <c r="D94" s="143"/>
      <c r="E94" s="144"/>
      <c r="F94" s="156"/>
      <c r="G94" s="178"/>
    </row>
    <row r="95" spans="1:7" x14ac:dyDescent="0.2">
      <c r="A95" s="43" t="s">
        <v>24</v>
      </c>
      <c r="B95" s="162" t="s">
        <v>111</v>
      </c>
      <c r="C95" s="150" t="s">
        <v>8</v>
      </c>
      <c r="D95" s="143" t="s">
        <v>9</v>
      </c>
      <c r="E95" s="144">
        <v>3.6</v>
      </c>
      <c r="F95" s="190"/>
      <c r="G95" s="178">
        <f t="shared" si="18"/>
        <v>0</v>
      </c>
    </row>
    <row r="96" spans="1:7" x14ac:dyDescent="0.2">
      <c r="A96" s="43"/>
      <c r="B96" s="167"/>
      <c r="C96" s="150"/>
      <c r="D96" s="165"/>
      <c r="E96" s="148"/>
      <c r="F96" s="156"/>
      <c r="G96" s="178"/>
    </row>
    <row r="97" spans="1:7" ht="12" customHeight="1" x14ac:dyDescent="0.2">
      <c r="A97" s="159" t="s">
        <v>74</v>
      </c>
      <c r="B97" s="68" t="s">
        <v>39</v>
      </c>
      <c r="C97" s="142" t="s">
        <v>21</v>
      </c>
      <c r="D97" s="154"/>
      <c r="E97" s="155"/>
      <c r="F97" s="186"/>
      <c r="G97" s="178"/>
    </row>
    <row r="98" spans="1:7" x14ac:dyDescent="0.2">
      <c r="A98" s="40" t="s">
        <v>22</v>
      </c>
      <c r="B98" s="152" t="s">
        <v>40</v>
      </c>
      <c r="C98" s="142" t="s">
        <v>8</v>
      </c>
      <c r="D98" s="158"/>
      <c r="E98" s="151"/>
      <c r="F98" s="185"/>
      <c r="G98" s="178"/>
    </row>
    <row r="99" spans="1:7" ht="25.5" x14ac:dyDescent="0.2">
      <c r="A99" s="43" t="s">
        <v>24</v>
      </c>
      <c r="B99" s="161" t="s">
        <v>41</v>
      </c>
      <c r="C99" s="142"/>
      <c r="D99" s="143" t="s">
        <v>37</v>
      </c>
      <c r="E99" s="144">
        <v>95</v>
      </c>
      <c r="F99" s="189"/>
      <c r="G99" s="178">
        <f t="shared" si="18"/>
        <v>0</v>
      </c>
    </row>
    <row r="100" spans="1:7" x14ac:dyDescent="0.2">
      <c r="A100" s="159"/>
      <c r="B100" s="161"/>
      <c r="C100" s="142"/>
      <c r="D100" s="143"/>
      <c r="E100" s="144"/>
      <c r="F100" s="157"/>
      <c r="G100" s="178"/>
    </row>
    <row r="101" spans="1:7" ht="25.5" x14ac:dyDescent="0.2">
      <c r="A101" s="46" t="s">
        <v>80</v>
      </c>
      <c r="B101" s="47" t="s">
        <v>132</v>
      </c>
      <c r="C101" s="37" t="s">
        <v>21</v>
      </c>
      <c r="D101" s="38"/>
      <c r="E101" s="48"/>
      <c r="F101" s="178"/>
      <c r="G101" s="178"/>
    </row>
    <row r="102" spans="1:7" x14ac:dyDescent="0.2">
      <c r="A102" s="40" t="s">
        <v>22</v>
      </c>
      <c r="B102" s="41" t="s">
        <v>40</v>
      </c>
      <c r="C102" s="37" t="s">
        <v>8</v>
      </c>
      <c r="D102" s="38" t="s">
        <v>0</v>
      </c>
      <c r="E102" s="42">
        <v>10</v>
      </c>
      <c r="F102" s="192"/>
      <c r="G102" s="178">
        <f t="shared" ref="G102" si="19">ROUND(E102*F102,2)</f>
        <v>0</v>
      </c>
    </row>
    <row r="103" spans="1:7" x14ac:dyDescent="0.2">
      <c r="A103" s="159"/>
      <c r="B103" s="161"/>
      <c r="C103" s="142"/>
      <c r="D103" s="143"/>
      <c r="E103" s="144"/>
      <c r="F103" s="157"/>
      <c r="G103" s="178"/>
    </row>
    <row r="104" spans="1:7" ht="12" customHeight="1" x14ac:dyDescent="0.2">
      <c r="A104" s="159" t="s">
        <v>118</v>
      </c>
      <c r="B104" s="68" t="s">
        <v>114</v>
      </c>
      <c r="C104" s="142" t="s">
        <v>21</v>
      </c>
      <c r="D104" s="154"/>
      <c r="E104" s="155"/>
      <c r="F104" s="157"/>
      <c r="G104" s="178"/>
    </row>
    <row r="105" spans="1:7" x14ac:dyDescent="0.2">
      <c r="A105" s="40" t="s">
        <v>22</v>
      </c>
      <c r="B105" s="152" t="s">
        <v>29</v>
      </c>
      <c r="C105" s="150" t="s">
        <v>8</v>
      </c>
      <c r="D105" s="143" t="s">
        <v>0</v>
      </c>
      <c r="E105" s="153">
        <v>1</v>
      </c>
      <c r="F105" s="177"/>
      <c r="G105" s="178">
        <f t="shared" si="18"/>
        <v>0</v>
      </c>
    </row>
    <row r="106" spans="1:7" x14ac:dyDescent="0.2">
      <c r="A106" s="159"/>
      <c r="B106" s="152"/>
      <c r="C106" s="150"/>
      <c r="D106" s="143"/>
      <c r="E106" s="153"/>
      <c r="F106" s="157"/>
      <c r="G106" s="178"/>
    </row>
    <row r="107" spans="1:7" x14ac:dyDescent="0.2">
      <c r="A107" s="95"/>
      <c r="B107" s="217" t="s">
        <v>115</v>
      </c>
      <c r="C107" s="217"/>
      <c r="D107" s="217"/>
      <c r="E107" s="217"/>
      <c r="F107" s="183" t="s">
        <v>84</v>
      </c>
      <c r="G107" s="198">
        <f>SUM(G87:G106)</f>
        <v>0</v>
      </c>
    </row>
    <row r="108" spans="1:7" x14ac:dyDescent="0.2">
      <c r="A108" s="73"/>
      <c r="B108" s="74"/>
      <c r="C108" s="75"/>
      <c r="D108" s="76"/>
      <c r="E108" s="77"/>
      <c r="F108" s="60"/>
      <c r="G108" s="16"/>
    </row>
    <row r="109" spans="1:7" x14ac:dyDescent="0.2">
      <c r="A109" s="78" t="s">
        <v>12</v>
      </c>
      <c r="B109" s="79" t="s">
        <v>63</v>
      </c>
      <c r="C109" s="80"/>
      <c r="D109" s="81"/>
      <c r="E109" s="82"/>
      <c r="F109" s="83"/>
      <c r="G109" s="84"/>
    </row>
    <row r="110" spans="1:7" ht="15" x14ac:dyDescent="0.2">
      <c r="A110" s="85" t="s">
        <v>86</v>
      </c>
      <c r="B110" s="62" t="s">
        <v>65</v>
      </c>
      <c r="C110" s="37" t="s">
        <v>146</v>
      </c>
      <c r="D110" s="86"/>
      <c r="E110" s="39"/>
      <c r="F110" s="87"/>
      <c r="G110" s="191"/>
    </row>
    <row r="111" spans="1:7" ht="25.5" x14ac:dyDescent="0.2">
      <c r="A111" s="88" t="s">
        <v>22</v>
      </c>
      <c r="B111" s="41" t="s">
        <v>66</v>
      </c>
      <c r="C111" s="37"/>
      <c r="D111" s="38" t="s">
        <v>67</v>
      </c>
      <c r="E111" s="48">
        <v>273</v>
      </c>
      <c r="F111" s="192"/>
      <c r="G111" s="178">
        <f>ROUND(E111*F111,2)</f>
        <v>0</v>
      </c>
    </row>
    <row r="112" spans="1:7" ht="25.5" x14ac:dyDescent="0.2">
      <c r="A112" s="88" t="s">
        <v>28</v>
      </c>
      <c r="B112" s="41" t="s">
        <v>68</v>
      </c>
      <c r="C112" s="37"/>
      <c r="D112" s="38" t="s">
        <v>67</v>
      </c>
      <c r="E112" s="48">
        <v>10</v>
      </c>
      <c r="F112" s="192"/>
      <c r="G112" s="178">
        <f>ROUND(E112*F112,2)</f>
        <v>0</v>
      </c>
    </row>
    <row r="113" spans="1:7" ht="38.25" x14ac:dyDescent="0.2">
      <c r="A113" s="88" t="s">
        <v>30</v>
      </c>
      <c r="B113" s="41" t="s">
        <v>69</v>
      </c>
      <c r="C113" s="37"/>
      <c r="D113" s="38" t="s">
        <v>67</v>
      </c>
      <c r="E113" s="48">
        <v>30</v>
      </c>
      <c r="F113" s="192"/>
      <c r="G113" s="178">
        <f>ROUND(E113*F113,2)</f>
        <v>0</v>
      </c>
    </row>
    <row r="114" spans="1:7" x14ac:dyDescent="0.2">
      <c r="A114" s="89"/>
      <c r="B114" s="90"/>
      <c r="C114" s="37"/>
      <c r="D114" s="38"/>
      <c r="E114" s="48"/>
      <c r="F114" s="91"/>
      <c r="G114" s="178"/>
    </row>
    <row r="115" spans="1:7" ht="25.5" x14ac:dyDescent="0.2">
      <c r="A115" s="85" t="s">
        <v>89</v>
      </c>
      <c r="B115" s="62" t="s">
        <v>71</v>
      </c>
      <c r="C115" s="37" t="s">
        <v>72</v>
      </c>
      <c r="D115" s="38"/>
      <c r="E115" s="48"/>
      <c r="F115" s="91"/>
      <c r="G115" s="178"/>
    </row>
    <row r="116" spans="1:7" x14ac:dyDescent="0.2">
      <c r="A116" s="88" t="s">
        <v>22</v>
      </c>
      <c r="B116" s="65" t="s">
        <v>73</v>
      </c>
      <c r="C116" s="37" t="s">
        <v>8</v>
      </c>
      <c r="D116" s="38" t="s">
        <v>67</v>
      </c>
      <c r="E116" s="48">
        <v>10</v>
      </c>
      <c r="F116" s="192"/>
      <c r="G116" s="178">
        <f>ROUND(E116*F116,2)</f>
        <v>0</v>
      </c>
    </row>
    <row r="117" spans="1:7" x14ac:dyDescent="0.2">
      <c r="A117" s="89"/>
      <c r="B117" s="65"/>
      <c r="C117" s="37"/>
      <c r="D117" s="38"/>
      <c r="E117" s="48"/>
      <c r="F117" s="91"/>
      <c r="G117" s="178"/>
    </row>
    <row r="118" spans="1:7" x14ac:dyDescent="0.2">
      <c r="A118" s="85" t="s">
        <v>92</v>
      </c>
      <c r="B118" s="62" t="s">
        <v>75</v>
      </c>
      <c r="C118" s="37" t="s">
        <v>76</v>
      </c>
      <c r="D118" s="38"/>
      <c r="E118" s="48"/>
      <c r="F118" s="91"/>
      <c r="G118" s="178"/>
    </row>
    <row r="119" spans="1:7" x14ac:dyDescent="0.2">
      <c r="A119" s="88" t="s">
        <v>22</v>
      </c>
      <c r="B119" s="65" t="s">
        <v>77</v>
      </c>
      <c r="C119" s="37" t="s">
        <v>8</v>
      </c>
      <c r="D119" s="38" t="s">
        <v>37</v>
      </c>
      <c r="E119" s="48">
        <v>5</v>
      </c>
      <c r="F119" s="192"/>
      <c r="G119" s="178">
        <f>ROUND(E119*F119,2)</f>
        <v>0</v>
      </c>
    </row>
    <row r="120" spans="1:7" x14ac:dyDescent="0.2">
      <c r="A120" s="88" t="s">
        <v>28</v>
      </c>
      <c r="B120" s="65" t="s">
        <v>78</v>
      </c>
      <c r="C120" s="37" t="s">
        <v>8</v>
      </c>
      <c r="D120" s="38" t="s">
        <v>37</v>
      </c>
      <c r="E120" s="48">
        <v>2</v>
      </c>
      <c r="F120" s="192"/>
      <c r="G120" s="178">
        <f>ROUND(E120*F120,2)</f>
        <v>0</v>
      </c>
    </row>
    <row r="121" spans="1:7" x14ac:dyDescent="0.2">
      <c r="A121" s="88" t="s">
        <v>30</v>
      </c>
      <c r="B121" s="65" t="s">
        <v>79</v>
      </c>
      <c r="C121" s="37" t="s">
        <v>8</v>
      </c>
      <c r="D121" s="38" t="s">
        <v>37</v>
      </c>
      <c r="E121" s="48">
        <v>2</v>
      </c>
      <c r="F121" s="192"/>
      <c r="G121" s="178">
        <f>ROUND(E121*F121,2)</f>
        <v>0</v>
      </c>
    </row>
    <row r="122" spans="1:7" x14ac:dyDescent="0.2">
      <c r="A122" s="224"/>
      <c r="B122" s="202"/>
      <c r="C122" s="49"/>
      <c r="D122" s="200"/>
      <c r="E122" s="50"/>
      <c r="F122" s="195"/>
      <c r="G122" s="193"/>
    </row>
    <row r="123" spans="1:7" ht="25.5" x14ac:dyDescent="0.2">
      <c r="A123" s="92" t="s">
        <v>94</v>
      </c>
      <c r="B123" s="93" t="s">
        <v>81</v>
      </c>
      <c r="C123" s="37" t="s">
        <v>82</v>
      </c>
      <c r="D123" s="38" t="s">
        <v>83</v>
      </c>
      <c r="E123" s="48">
        <v>60</v>
      </c>
      <c r="F123" s="192"/>
      <c r="G123" s="178">
        <f>ROUND(E123*F123,2)</f>
        <v>0</v>
      </c>
    </row>
    <row r="124" spans="1:7" x14ac:dyDescent="0.2">
      <c r="A124" s="92"/>
      <c r="B124" s="93"/>
      <c r="C124" s="37"/>
      <c r="D124" s="38"/>
      <c r="E124" s="48"/>
      <c r="F124" s="178"/>
      <c r="G124" s="178"/>
    </row>
    <row r="125" spans="1:7" x14ac:dyDescent="0.2">
      <c r="A125" s="92" t="s">
        <v>134</v>
      </c>
      <c r="B125" s="93" t="s">
        <v>133</v>
      </c>
      <c r="C125" s="187" t="s">
        <v>135</v>
      </c>
      <c r="D125" s="38"/>
      <c r="E125" s="48"/>
      <c r="F125" s="178"/>
      <c r="G125" s="178"/>
    </row>
    <row r="126" spans="1:7" x14ac:dyDescent="0.2">
      <c r="A126" s="88" t="s">
        <v>22</v>
      </c>
      <c r="B126" s="188" t="s">
        <v>136</v>
      </c>
      <c r="C126" s="187"/>
      <c r="D126" s="38" t="s">
        <v>67</v>
      </c>
      <c r="E126" s="48">
        <v>313</v>
      </c>
      <c r="F126" s="192"/>
      <c r="G126" s="178">
        <f>ROUND(E126*F126,2)</f>
        <v>0</v>
      </c>
    </row>
    <row r="127" spans="1:7" x14ac:dyDescent="0.2">
      <c r="A127" s="88" t="s">
        <v>28</v>
      </c>
      <c r="B127" s="188" t="s">
        <v>137</v>
      </c>
      <c r="C127" s="187"/>
      <c r="D127" s="38" t="s">
        <v>67</v>
      </c>
      <c r="E127" s="48">
        <v>10</v>
      </c>
      <c r="F127" s="192"/>
      <c r="G127" s="178">
        <f>ROUND(E127*F127,2)</f>
        <v>0</v>
      </c>
    </row>
    <row r="128" spans="1:7" x14ac:dyDescent="0.2">
      <c r="A128" s="89"/>
      <c r="B128" s="94"/>
      <c r="C128" s="37"/>
      <c r="D128" s="38"/>
      <c r="E128" s="48"/>
      <c r="F128" s="195"/>
      <c r="G128" s="193"/>
    </row>
    <row r="129" spans="1:7" x14ac:dyDescent="0.2">
      <c r="A129" s="95"/>
      <c r="B129" s="217" t="s">
        <v>63</v>
      </c>
      <c r="C129" s="217"/>
      <c r="D129" s="217"/>
      <c r="E129" s="217"/>
      <c r="F129" s="183" t="s">
        <v>98</v>
      </c>
      <c r="G129" s="198">
        <f>SUM(G110:G128)</f>
        <v>0</v>
      </c>
    </row>
    <row r="130" spans="1:7" x14ac:dyDescent="0.2">
      <c r="A130" s="96"/>
      <c r="B130" s="97"/>
      <c r="C130" s="75"/>
      <c r="D130" s="76"/>
      <c r="E130" s="77"/>
      <c r="F130" s="15"/>
      <c r="G130" s="16"/>
    </row>
    <row r="131" spans="1:7" ht="15" x14ac:dyDescent="0.2">
      <c r="A131" s="98" t="s">
        <v>11</v>
      </c>
      <c r="B131" s="99" t="s">
        <v>85</v>
      </c>
      <c r="C131" s="80"/>
      <c r="D131" s="100"/>
      <c r="E131" s="101"/>
      <c r="F131" s="12"/>
      <c r="G131" s="84"/>
    </row>
    <row r="132" spans="1:7" ht="25.5" x14ac:dyDescent="0.2">
      <c r="A132" s="35" t="s">
        <v>124</v>
      </c>
      <c r="B132" s="102" t="s">
        <v>87</v>
      </c>
      <c r="C132" s="170" t="s">
        <v>147</v>
      </c>
      <c r="D132" s="103" t="s">
        <v>88</v>
      </c>
      <c r="E132" s="104">
        <v>10</v>
      </c>
      <c r="F132" s="196"/>
      <c r="G132" s="191">
        <f>ROUND(E132*F132,2)</f>
        <v>0</v>
      </c>
    </row>
    <row r="133" spans="1:7" x14ac:dyDescent="0.2">
      <c r="A133" s="64"/>
      <c r="B133" s="67"/>
      <c r="C133" s="37"/>
      <c r="D133" s="66"/>
      <c r="E133" s="105"/>
      <c r="F133" s="178"/>
      <c r="G133" s="178"/>
    </row>
    <row r="134" spans="1:7" ht="14.25" x14ac:dyDescent="0.2">
      <c r="A134" s="46" t="s">
        <v>125</v>
      </c>
      <c r="B134" s="67" t="s">
        <v>90</v>
      </c>
      <c r="C134" s="37" t="s">
        <v>100</v>
      </c>
      <c r="D134" s="139" t="s">
        <v>91</v>
      </c>
      <c r="E134" s="105">
        <v>10</v>
      </c>
      <c r="F134" s="192"/>
      <c r="G134" s="178">
        <f>ROUND(E134*F134,2)</f>
        <v>0</v>
      </c>
    </row>
    <row r="135" spans="1:7" x14ac:dyDescent="0.2">
      <c r="A135" s="40"/>
      <c r="B135" s="65"/>
      <c r="C135" s="37"/>
      <c r="D135" s="171"/>
      <c r="E135" s="108"/>
      <c r="F135" s="178"/>
      <c r="G135" s="178"/>
    </row>
    <row r="136" spans="1:7" x14ac:dyDescent="0.2">
      <c r="A136" s="46" t="s">
        <v>126</v>
      </c>
      <c r="B136" s="51" t="s">
        <v>39</v>
      </c>
      <c r="C136" s="37" t="s">
        <v>21</v>
      </c>
      <c r="D136" s="38"/>
      <c r="E136" s="48"/>
      <c r="F136" s="178"/>
      <c r="G136" s="178"/>
    </row>
    <row r="137" spans="1:7" x14ac:dyDescent="0.2">
      <c r="A137" s="40" t="s">
        <v>22</v>
      </c>
      <c r="B137" s="41" t="s">
        <v>40</v>
      </c>
      <c r="C137" s="37" t="s">
        <v>8</v>
      </c>
      <c r="D137" s="38"/>
      <c r="E137" s="48"/>
      <c r="F137" s="178"/>
      <c r="G137" s="178"/>
    </row>
    <row r="138" spans="1:7" ht="25.5" x14ac:dyDescent="0.2">
      <c r="A138" s="43" t="s">
        <v>24</v>
      </c>
      <c r="B138" s="45" t="s">
        <v>41</v>
      </c>
      <c r="C138" s="37"/>
      <c r="D138" s="38" t="s">
        <v>37</v>
      </c>
      <c r="E138" s="48">
        <v>40</v>
      </c>
      <c r="F138" s="192"/>
      <c r="G138" s="178">
        <f>ROUND(E138*F138,2)</f>
        <v>0</v>
      </c>
    </row>
    <row r="139" spans="1:7" x14ac:dyDescent="0.2">
      <c r="A139" s="40" t="s">
        <v>28</v>
      </c>
      <c r="B139" s="41" t="s">
        <v>23</v>
      </c>
      <c r="C139" s="37" t="s">
        <v>8</v>
      </c>
      <c r="D139" s="38"/>
      <c r="E139" s="48"/>
      <c r="F139" s="178"/>
      <c r="G139" s="178"/>
    </row>
    <row r="140" spans="1:7" ht="25.5" x14ac:dyDescent="0.2">
      <c r="A140" s="43" t="s">
        <v>24</v>
      </c>
      <c r="B140" s="45" t="s">
        <v>41</v>
      </c>
      <c r="C140" s="37"/>
      <c r="D140" s="38" t="s">
        <v>37</v>
      </c>
      <c r="E140" s="48">
        <v>10</v>
      </c>
      <c r="F140" s="192"/>
      <c r="G140" s="178">
        <f>ROUND(E140*F140,2)</f>
        <v>0</v>
      </c>
    </row>
    <row r="141" spans="1:7" x14ac:dyDescent="0.2">
      <c r="A141" s="40" t="s">
        <v>30</v>
      </c>
      <c r="B141" s="41" t="s">
        <v>29</v>
      </c>
      <c r="C141" s="37" t="s">
        <v>8</v>
      </c>
      <c r="D141" s="38"/>
      <c r="E141" s="48"/>
      <c r="F141" s="178"/>
      <c r="G141" s="178"/>
    </row>
    <row r="142" spans="1:7" ht="25.5" x14ac:dyDescent="0.2">
      <c r="A142" s="43" t="s">
        <v>24</v>
      </c>
      <c r="B142" s="45" t="s">
        <v>41</v>
      </c>
      <c r="C142" s="37"/>
      <c r="D142" s="38" t="s">
        <v>37</v>
      </c>
      <c r="E142" s="48">
        <v>8</v>
      </c>
      <c r="F142" s="192"/>
      <c r="G142" s="178">
        <f t="shared" ref="G142" si="20">ROUND(E142*F142,2)</f>
        <v>0</v>
      </c>
    </row>
    <row r="143" spans="1:7" x14ac:dyDescent="0.2">
      <c r="A143" s="164"/>
      <c r="B143" s="41"/>
      <c r="C143" s="37"/>
      <c r="D143" s="108"/>
      <c r="E143" s="18"/>
      <c r="F143" s="178"/>
      <c r="G143" s="178"/>
    </row>
    <row r="144" spans="1:7" ht="12" customHeight="1" x14ac:dyDescent="0.2">
      <c r="A144" s="159" t="s">
        <v>127</v>
      </c>
      <c r="B144" s="68" t="s">
        <v>117</v>
      </c>
      <c r="C144" s="37" t="s">
        <v>21</v>
      </c>
      <c r="D144" s="154"/>
      <c r="E144" s="155"/>
      <c r="F144" s="157"/>
      <c r="G144" s="178"/>
    </row>
    <row r="145" spans="1:7" x14ac:dyDescent="0.2">
      <c r="A145" s="40" t="s">
        <v>22</v>
      </c>
      <c r="B145" s="152" t="s">
        <v>112</v>
      </c>
      <c r="C145" s="150" t="s">
        <v>8</v>
      </c>
      <c r="D145" s="143" t="s">
        <v>113</v>
      </c>
      <c r="E145" s="144"/>
      <c r="F145" s="157"/>
      <c r="G145" s="178"/>
    </row>
    <row r="146" spans="1:7" x14ac:dyDescent="0.2">
      <c r="A146" s="43" t="s">
        <v>24</v>
      </c>
      <c r="B146" s="161" t="s">
        <v>40</v>
      </c>
      <c r="C146" s="142" t="s">
        <v>8</v>
      </c>
      <c r="D146" s="143" t="s">
        <v>9</v>
      </c>
      <c r="E146" s="144">
        <v>10</v>
      </c>
      <c r="F146" s="177"/>
      <c r="G146" s="178">
        <f>ROUND(E146*F146,2)</f>
        <v>0</v>
      </c>
    </row>
    <row r="147" spans="1:7" x14ac:dyDescent="0.2">
      <c r="A147" s="64"/>
      <c r="B147" s="65"/>
      <c r="C147" s="37"/>
      <c r="D147" s="38"/>
      <c r="E147" s="48"/>
      <c r="F147" s="178"/>
      <c r="G147" s="178"/>
    </row>
    <row r="148" spans="1:7" ht="25.5" x14ac:dyDescent="0.2">
      <c r="A148" s="46" t="s">
        <v>128</v>
      </c>
      <c r="B148" s="62" t="s">
        <v>52</v>
      </c>
      <c r="C148" s="37" t="s">
        <v>21</v>
      </c>
      <c r="D148" s="38"/>
      <c r="E148" s="48"/>
      <c r="F148" s="178"/>
      <c r="G148" s="178"/>
    </row>
    <row r="149" spans="1:7" ht="25.5" x14ac:dyDescent="0.2">
      <c r="A149" s="40" t="s">
        <v>22</v>
      </c>
      <c r="B149" s="65" t="s">
        <v>53</v>
      </c>
      <c r="C149" s="37" t="s">
        <v>8</v>
      </c>
      <c r="D149" s="38" t="s">
        <v>0</v>
      </c>
      <c r="E149" s="42">
        <v>8</v>
      </c>
      <c r="F149" s="192"/>
      <c r="G149" s="178">
        <f>ROUND(E149*F149,2)</f>
        <v>0</v>
      </c>
    </row>
    <row r="150" spans="1:7" x14ac:dyDescent="0.2">
      <c r="A150" s="40" t="s">
        <v>28</v>
      </c>
      <c r="B150" s="65" t="s">
        <v>54</v>
      </c>
      <c r="C150" s="37" t="s">
        <v>8</v>
      </c>
      <c r="D150" s="38" t="s">
        <v>0</v>
      </c>
      <c r="E150" s="42">
        <v>6</v>
      </c>
      <c r="F150" s="192"/>
      <c r="G150" s="178">
        <f>ROUND(E150*F150,2)</f>
        <v>0</v>
      </c>
    </row>
    <row r="151" spans="1:7" x14ac:dyDescent="0.2">
      <c r="A151" s="40" t="s">
        <v>30</v>
      </c>
      <c r="B151" s="65" t="s">
        <v>55</v>
      </c>
      <c r="C151" s="37" t="s">
        <v>8</v>
      </c>
      <c r="D151" s="66" t="s">
        <v>0</v>
      </c>
      <c r="E151" s="42">
        <v>2</v>
      </c>
      <c r="F151" s="192"/>
      <c r="G151" s="178">
        <f>ROUND(E151*F151,2)</f>
        <v>0</v>
      </c>
    </row>
    <row r="152" spans="1:7" x14ac:dyDescent="0.2">
      <c r="A152" s="64"/>
      <c r="B152" s="65"/>
      <c r="C152" s="37"/>
      <c r="D152" s="38"/>
      <c r="E152" s="42"/>
      <c r="F152" s="178"/>
      <c r="G152" s="178"/>
    </row>
    <row r="153" spans="1:7" ht="25.5" x14ac:dyDescent="0.2">
      <c r="A153" s="46" t="s">
        <v>151</v>
      </c>
      <c r="B153" s="67" t="s">
        <v>95</v>
      </c>
      <c r="C153" s="37" t="s">
        <v>21</v>
      </c>
      <c r="D153" s="38"/>
      <c r="E153" s="48"/>
      <c r="F153" s="178"/>
      <c r="G153" s="178"/>
    </row>
    <row r="154" spans="1:7" x14ac:dyDescent="0.2">
      <c r="A154" s="106" t="s">
        <v>22</v>
      </c>
      <c r="B154" s="65" t="s">
        <v>96</v>
      </c>
      <c r="C154" s="37"/>
      <c r="D154" s="48" t="s">
        <v>0</v>
      </c>
      <c r="E154" s="107">
        <v>2</v>
      </c>
      <c r="F154" s="192"/>
      <c r="G154" s="178">
        <f>ROUND(E154*F154,2)</f>
        <v>0</v>
      </c>
    </row>
    <row r="155" spans="1:7" ht="12" customHeight="1" x14ac:dyDescent="0.2">
      <c r="A155" s="179"/>
      <c r="B155" s="180"/>
      <c r="C155" s="142"/>
      <c r="D155" s="181"/>
      <c r="E155" s="153"/>
      <c r="F155" s="157"/>
      <c r="G155" s="174"/>
    </row>
    <row r="156" spans="1:7" ht="25.5" x14ac:dyDescent="0.2">
      <c r="A156" s="46" t="s">
        <v>153</v>
      </c>
      <c r="B156" s="169" t="s">
        <v>142</v>
      </c>
      <c r="C156" s="142" t="s">
        <v>93</v>
      </c>
      <c r="D156" s="66"/>
      <c r="E156" s="110"/>
      <c r="F156" s="178"/>
      <c r="G156" s="178"/>
    </row>
    <row r="157" spans="1:7" x14ac:dyDescent="0.2">
      <c r="A157" s="40" t="s">
        <v>22</v>
      </c>
      <c r="B157" s="149" t="s">
        <v>29</v>
      </c>
      <c r="C157" s="37"/>
      <c r="D157" s="66"/>
      <c r="E157" s="110"/>
      <c r="F157" s="178"/>
      <c r="G157" s="178"/>
    </row>
    <row r="158" spans="1:7" x14ac:dyDescent="0.2">
      <c r="A158" s="43" t="s">
        <v>24</v>
      </c>
      <c r="B158" s="168" t="s">
        <v>139</v>
      </c>
      <c r="C158" s="37"/>
      <c r="D158" s="66" t="s">
        <v>0</v>
      </c>
      <c r="E158" s="42">
        <v>1</v>
      </c>
      <c r="F158" s="192"/>
      <c r="G158" s="178">
        <f>ROUND(E158*F158,2)</f>
        <v>0</v>
      </c>
    </row>
    <row r="159" spans="1:7" x14ac:dyDescent="0.2">
      <c r="A159" s="40" t="s">
        <v>28</v>
      </c>
      <c r="B159" s="149" t="s">
        <v>31</v>
      </c>
      <c r="C159" s="37"/>
      <c r="D159" s="66"/>
      <c r="E159" s="110"/>
      <c r="F159" s="178"/>
      <c r="G159" s="178"/>
    </row>
    <row r="160" spans="1:7" x14ac:dyDescent="0.2">
      <c r="A160" s="43" t="s">
        <v>26</v>
      </c>
      <c r="B160" s="168" t="s">
        <v>139</v>
      </c>
      <c r="C160" s="37"/>
      <c r="D160" s="66" t="s">
        <v>0</v>
      </c>
      <c r="E160" s="42">
        <v>1</v>
      </c>
      <c r="F160" s="192"/>
      <c r="G160" s="178">
        <f>ROUND(E160*F160,2)</f>
        <v>0</v>
      </c>
    </row>
    <row r="161" spans="1:7" x14ac:dyDescent="0.2">
      <c r="A161" s="106"/>
      <c r="B161" s="168"/>
      <c r="C161" s="37"/>
      <c r="D161" s="66"/>
      <c r="E161" s="42"/>
      <c r="F161" s="178"/>
      <c r="G161" s="178"/>
    </row>
    <row r="162" spans="1:7" x14ac:dyDescent="0.2">
      <c r="A162" s="46" t="s">
        <v>129</v>
      </c>
      <c r="B162" s="147" t="s">
        <v>141</v>
      </c>
      <c r="C162" s="142" t="s">
        <v>93</v>
      </c>
      <c r="D162" s="66"/>
      <c r="E162" s="110"/>
      <c r="F162" s="178"/>
      <c r="G162" s="178"/>
    </row>
    <row r="163" spans="1:7" x14ac:dyDescent="0.2">
      <c r="A163" s="53" t="s">
        <v>22</v>
      </c>
      <c r="B163" s="225" t="s">
        <v>140</v>
      </c>
      <c r="C163" s="49"/>
      <c r="D163" s="72"/>
      <c r="E163" s="221"/>
      <c r="F163" s="193"/>
      <c r="G163" s="193"/>
    </row>
    <row r="164" spans="1:7" x14ac:dyDescent="0.2">
      <c r="A164" s="182" t="s">
        <v>24</v>
      </c>
      <c r="B164" s="167" t="s">
        <v>144</v>
      </c>
      <c r="C164" s="37"/>
      <c r="D164" s="66" t="s">
        <v>0</v>
      </c>
      <c r="E164" s="42">
        <v>4</v>
      </c>
      <c r="F164" s="192"/>
      <c r="G164" s="178">
        <f>ROUND(E164*F164,2)</f>
        <v>0</v>
      </c>
    </row>
    <row r="165" spans="1:7" x14ac:dyDescent="0.2">
      <c r="A165" s="182" t="s">
        <v>26</v>
      </c>
      <c r="B165" s="167" t="s">
        <v>143</v>
      </c>
      <c r="C165" s="37"/>
      <c r="D165" s="66" t="s">
        <v>0</v>
      </c>
      <c r="E165" s="42">
        <v>4</v>
      </c>
      <c r="F165" s="192"/>
      <c r="G165" s="178">
        <f>ROUND(E165*F165,2)</f>
        <v>0</v>
      </c>
    </row>
    <row r="166" spans="1:7" x14ac:dyDescent="0.2">
      <c r="A166" s="111"/>
      <c r="B166" s="162"/>
      <c r="C166" s="37"/>
      <c r="D166" s="66"/>
      <c r="E166" s="110"/>
      <c r="F166" s="178"/>
      <c r="G166" s="178"/>
    </row>
    <row r="167" spans="1:7" ht="38.25" x14ac:dyDescent="0.2">
      <c r="A167" s="172" t="s">
        <v>154</v>
      </c>
      <c r="B167" s="173" t="s">
        <v>149</v>
      </c>
      <c r="C167" s="142" t="s">
        <v>93</v>
      </c>
      <c r="D167" s="143"/>
      <c r="E167" s="144"/>
      <c r="F167" s="157"/>
      <c r="G167" s="174"/>
    </row>
    <row r="168" spans="1:7" ht="12.75" customHeight="1" x14ac:dyDescent="0.2">
      <c r="A168" s="175" t="s">
        <v>22</v>
      </c>
      <c r="B168" s="149" t="s">
        <v>150</v>
      </c>
      <c r="C168" s="142"/>
      <c r="D168" s="143"/>
      <c r="E168" s="144"/>
      <c r="F168" s="157"/>
      <c r="G168" s="174"/>
    </row>
    <row r="169" spans="1:7" ht="12" customHeight="1" x14ac:dyDescent="0.2">
      <c r="A169" s="176" t="s">
        <v>24</v>
      </c>
      <c r="B169" s="167" t="s">
        <v>29</v>
      </c>
      <c r="C169" s="142" t="s">
        <v>8</v>
      </c>
      <c r="D169" s="143" t="s">
        <v>0</v>
      </c>
      <c r="E169" s="153">
        <v>2</v>
      </c>
      <c r="F169" s="177"/>
      <c r="G169" s="178">
        <f t="shared" ref="G169" si="21">ROUND(E169*F169,2)</f>
        <v>0</v>
      </c>
    </row>
    <row r="170" spans="1:7" ht="12" customHeight="1" x14ac:dyDescent="0.2">
      <c r="A170" s="176" t="s">
        <v>26</v>
      </c>
      <c r="B170" s="167" t="s">
        <v>31</v>
      </c>
      <c r="C170" s="142" t="s">
        <v>8</v>
      </c>
      <c r="D170" s="143" t="s">
        <v>0</v>
      </c>
      <c r="E170" s="153">
        <v>2</v>
      </c>
      <c r="F170" s="177"/>
      <c r="G170" s="178">
        <f t="shared" ref="G170" si="22">ROUND(E170*F170,2)</f>
        <v>0</v>
      </c>
    </row>
    <row r="171" spans="1:7" x14ac:dyDescent="0.2">
      <c r="A171" s="179"/>
      <c r="B171" s="167"/>
      <c r="C171" s="142"/>
      <c r="D171" s="143"/>
      <c r="E171" s="153"/>
      <c r="F171" s="157"/>
      <c r="G171" s="174"/>
    </row>
    <row r="172" spans="1:7" ht="13.5" thickBot="1" x14ac:dyDescent="0.25">
      <c r="A172" s="112"/>
      <c r="B172" s="113" t="s">
        <v>85</v>
      </c>
      <c r="C172" s="114"/>
      <c r="D172" s="115"/>
      <c r="E172" s="116"/>
      <c r="F172" s="184" t="s">
        <v>155</v>
      </c>
      <c r="G172" s="197">
        <f>SUM(G132:G171)</f>
        <v>0</v>
      </c>
    </row>
    <row r="173" spans="1:7" ht="15" thickTop="1" x14ac:dyDescent="0.2">
      <c r="A173" s="117"/>
      <c r="B173" s="118"/>
      <c r="C173" s="118"/>
      <c r="D173" s="119"/>
      <c r="E173" s="120"/>
      <c r="F173" s="121"/>
      <c r="G173" s="122"/>
    </row>
    <row r="174" spans="1:7" ht="14.25" x14ac:dyDescent="0.2">
      <c r="A174" s="123"/>
      <c r="B174" s="124"/>
      <c r="C174" s="124"/>
      <c r="D174" s="125"/>
      <c r="E174" s="126"/>
      <c r="F174" s="141"/>
      <c r="G174" s="145"/>
    </row>
    <row r="175" spans="1:7" ht="14.25" x14ac:dyDescent="0.2">
      <c r="A175" s="123" t="s">
        <v>10</v>
      </c>
      <c r="B175" s="22"/>
      <c r="C175" s="22"/>
      <c r="D175" s="125"/>
      <c r="E175" s="126"/>
      <c r="F175" s="218">
        <f>SUM(G172,G107,G129,G84,G63)</f>
        <v>0</v>
      </c>
      <c r="G175" s="219"/>
    </row>
    <row r="176" spans="1:7" ht="14.25" x14ac:dyDescent="0.2">
      <c r="A176" s="127"/>
      <c r="B176" s="128"/>
      <c r="C176" s="128"/>
      <c r="D176" s="129"/>
      <c r="E176" s="130"/>
      <c r="F176" s="131"/>
      <c r="G176" s="132"/>
    </row>
    <row r="177" spans="1:7" x14ac:dyDescent="0.2">
      <c r="A177" s="57"/>
      <c r="B177" s="6"/>
      <c r="C177" s="6"/>
      <c r="D177" s="7"/>
      <c r="E177" s="18"/>
      <c r="F177" s="5"/>
      <c r="G177" s="16"/>
    </row>
    <row r="178" spans="1:7" x14ac:dyDescent="0.2">
      <c r="A178" s="133"/>
      <c r="B178" s="6"/>
      <c r="C178" s="6"/>
      <c r="D178" s="7"/>
      <c r="E178" s="212"/>
      <c r="F178" s="212"/>
      <c r="G178" s="213"/>
    </row>
    <row r="179" spans="1:7" x14ac:dyDescent="0.2">
      <c r="A179" s="133"/>
      <c r="B179" s="6"/>
      <c r="C179" s="6"/>
      <c r="D179" s="7"/>
      <c r="E179" s="140" t="s">
        <v>1</v>
      </c>
      <c r="F179" s="140"/>
      <c r="G179" s="134"/>
    </row>
    <row r="180" spans="1:7" x14ac:dyDescent="0.2">
      <c r="A180" s="135"/>
      <c r="B180" s="136"/>
      <c r="C180" s="136"/>
      <c r="D180" s="137"/>
      <c r="E180" s="11"/>
      <c r="F180" s="12"/>
      <c r="G180" s="84"/>
    </row>
    <row r="181" spans="1:7" x14ac:dyDescent="0.2">
      <c r="A181" s="9"/>
      <c r="B181" s="9"/>
      <c r="C181" s="9"/>
      <c r="D181" s="10"/>
      <c r="E181" s="8"/>
      <c r="F181" s="2"/>
      <c r="G181" s="2"/>
    </row>
  </sheetData>
  <sheetProtection algorithmName="SHA-512" hashValue="SFMTyzbp+1K6lCLpEBFpRNFtFKCJYnUAWesUcrjFe4yCy1Ozpf+C5u3pL6Qmfiqe7f1T9vtGaG8KaJK+bCm1Mw==" saltValue="AHcJ+LFEtwO0xIamrY23BQ==" spinCount="100000" sheet="1" objects="1" scenarios="1"/>
  <mergeCells count="12">
    <mergeCell ref="E178:G178"/>
    <mergeCell ref="B65:G65"/>
    <mergeCell ref="B84:E84"/>
    <mergeCell ref="B129:E129"/>
    <mergeCell ref="B86:G86"/>
    <mergeCell ref="B107:E107"/>
    <mergeCell ref="F175:G175"/>
    <mergeCell ref="A2:B2"/>
    <mergeCell ref="C1:D1"/>
    <mergeCell ref="A1:B1"/>
    <mergeCell ref="A3:G3"/>
    <mergeCell ref="B63:E6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4 F85 F87:F106 F130:F171 F8:F62 F66:F83 F108:F128" xr:uid="{57C97BE7-D609-47AE-B576-C2A182640C4F}">
      <formula1>IF(F8&gt;=0.01,ROUND(F8,2),0.01)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No.545-2021 Addendum 2
&amp;C                     &amp;R Bid Submission
Page &amp;P           </oddHeader>
    <oddFooter xml:space="preserve">&amp;R____________________________
Name of Bidder                    </oddFooter>
  </headerFooter>
  <rowBreaks count="4" manualBreakCount="4">
    <brk id="44" max="6" man="1"/>
    <brk id="82" max="6" man="1"/>
    <brk id="122" max="6" man="1"/>
    <brk id="16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John Bain</cp:lastModifiedBy>
  <cp:lastPrinted>2022-01-31T19:20:49Z</cp:lastPrinted>
  <dcterms:created xsi:type="dcterms:W3CDTF">1999-10-18T14:40:40Z</dcterms:created>
  <dcterms:modified xsi:type="dcterms:W3CDTF">2022-01-31T19:27:17Z</dcterms:modified>
</cp:coreProperties>
</file>