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478-2021\WORK IN PROGRESS\478-2021\"/>
    </mc:Choice>
  </mc:AlternateContent>
  <xr:revisionPtr revIDLastSave="0" documentId="13_ncr:1_{BEA7A9B5-5008-4386-BDD8-6BE45CDA0AC6}" xr6:coauthVersionLast="36" xr6:coauthVersionMax="45" xr10:uidLastSave="{00000000-0000-0000-0000-000000000000}"/>
  <bookViews>
    <workbookView xWindow="2730" yWindow="2730" windowWidth="16305" windowHeight="11055" xr2:uid="{00000000-000D-0000-FFFF-FFFF00000000}"/>
  </bookViews>
  <sheets>
    <sheet name="478-2021 FORM B" sheetId="34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'[2]FORM B; PRICES'!#REF!</definedName>
    <definedName name="_1PAGE_1_OF_13" localSheetId="0">'478-2021 FORM B'!#REF!</definedName>
    <definedName name="_20TENDER_NO._181">'[1]FORM B; PRICES'!#REF!</definedName>
    <definedName name="_30TENDER_SUBMISSI">'[1]FORM B; PRICES'!#REF!</definedName>
    <definedName name="_4PAGE_1_OF_13" localSheetId="0">#REF!</definedName>
    <definedName name="_4PAGE_1_OF_13">'[2]FORM B; PRICES'!#REF!</definedName>
    <definedName name="_5TENDER_NO._181" localSheetId="0">'478-2021 FORM B'!#REF!</definedName>
    <definedName name="_8TENDER_NO._181" localSheetId="0">#REF!</definedName>
    <definedName name="_8TENDER_NO._181">'[2]FORM B; PRICES'!#REF!</definedName>
    <definedName name="_9TENDER_SUBMISSI" localSheetId="0">'478-2021 FORM B'!#REF!</definedName>
    <definedName name="_xlnm._FilterDatabase" localSheetId="0" hidden="1">'478-2021 FORM B'!$A$1:$H$260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'478-2021 FORM B'!#REF!</definedName>
    <definedName name="HEADER">'[1]FORM B; PRICES'!#REF!</definedName>
    <definedName name="_xlnm.Print_Area" localSheetId="0">'478-2021 FORM B'!$B$1:$H$260</definedName>
    <definedName name="_xlnm.Print_Titles" localSheetId="0">'478-2021 FORM B'!$1:$5</definedName>
    <definedName name="_xlnm.Print_Titles">#REF!</definedName>
    <definedName name="TEMP" localSheetId="0">'478-2021 FORM B'!#REF!</definedName>
    <definedName name="TEMP">'[1]FORM B; PRICES'!#REF!</definedName>
    <definedName name="TESTHEAD" localSheetId="0">'478-2021 FORM B'!#REF!</definedName>
    <definedName name="TESTHEAD">'[1]FORM B; PRICES'!#REF!</definedName>
    <definedName name="XEVERYTHING" localSheetId="0">'478-2021 FORM B'!$B$1:$IJ$89</definedName>
    <definedName name="XEverything">#REF!</definedName>
    <definedName name="XITEMS" localSheetId="0">'478-2021 FORM B'!$B$7:$IJ$89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8" i="34" l="1"/>
  <c r="C256" i="34"/>
  <c r="B256" i="34"/>
  <c r="C255" i="34"/>
  <c r="B255" i="34"/>
  <c r="B254" i="34"/>
  <c r="C252" i="34"/>
  <c r="B252" i="34"/>
  <c r="C251" i="34"/>
  <c r="B251" i="34"/>
  <c r="B250" i="34"/>
  <c r="C248" i="34"/>
  <c r="B248" i="34"/>
  <c r="C247" i="34"/>
  <c r="B247" i="34"/>
  <c r="B246" i="34"/>
  <c r="C244" i="34"/>
  <c r="B244" i="34"/>
  <c r="H243" i="34"/>
  <c r="H242" i="34"/>
  <c r="C240" i="34"/>
  <c r="B240" i="34"/>
  <c r="H238" i="34"/>
  <c r="H235" i="34"/>
  <c r="H233" i="34"/>
  <c r="H230" i="34"/>
  <c r="H229" i="34"/>
  <c r="H228" i="34"/>
  <c r="H227" i="34"/>
  <c r="H224" i="34"/>
  <c r="H222" i="34"/>
  <c r="H219" i="34"/>
  <c r="H216" i="34"/>
  <c r="H212" i="34"/>
  <c r="H210" i="34"/>
  <c r="H208" i="34"/>
  <c r="H206" i="34"/>
  <c r="H204" i="34"/>
  <c r="H201" i="34"/>
  <c r="H200" i="34"/>
  <c r="C196" i="34"/>
  <c r="B196" i="34"/>
  <c r="H194" i="34"/>
  <c r="H192" i="34"/>
  <c r="H189" i="34"/>
  <c r="H188" i="34"/>
  <c r="H187" i="34"/>
  <c r="H186" i="34"/>
  <c r="H183" i="34"/>
  <c r="H180" i="34"/>
  <c r="H178" i="34"/>
  <c r="H175" i="34"/>
  <c r="H172" i="34"/>
  <c r="H170" i="34"/>
  <c r="H168" i="34"/>
  <c r="H165" i="34"/>
  <c r="C160" i="34"/>
  <c r="B160" i="34"/>
  <c r="H158" i="34"/>
  <c r="H155" i="34"/>
  <c r="H152" i="34"/>
  <c r="H151" i="34"/>
  <c r="H149" i="34"/>
  <c r="H146" i="34"/>
  <c r="H143" i="34"/>
  <c r="H141" i="34"/>
  <c r="H139" i="34"/>
  <c r="H136" i="34"/>
  <c r="H134" i="34"/>
  <c r="H133" i="34"/>
  <c r="H132" i="34"/>
  <c r="H131" i="34"/>
  <c r="H129" i="34"/>
  <c r="H127" i="34"/>
  <c r="H126" i="34"/>
  <c r="C123" i="34"/>
  <c r="B123" i="34"/>
  <c r="H121" i="34"/>
  <c r="H118" i="34"/>
  <c r="H115" i="34"/>
  <c r="H114" i="34"/>
  <c r="H112" i="34"/>
  <c r="H109" i="34"/>
  <c r="H106" i="34"/>
  <c r="H104" i="34"/>
  <c r="H101" i="34"/>
  <c r="H99" i="34"/>
  <c r="H98" i="34"/>
  <c r="H97" i="34"/>
  <c r="H96" i="34"/>
  <c r="H94" i="34"/>
  <c r="H92" i="34"/>
  <c r="H91" i="34"/>
  <c r="C87" i="34"/>
  <c r="H85" i="34"/>
  <c r="H82" i="34"/>
  <c r="H80" i="34"/>
  <c r="H79" i="34"/>
  <c r="H77" i="34"/>
  <c r="H74" i="34"/>
  <c r="H72" i="34"/>
  <c r="H69" i="34"/>
  <c r="H68" i="34"/>
  <c r="H66" i="34"/>
  <c r="H63" i="34"/>
  <c r="H61" i="34"/>
  <c r="H60" i="34"/>
  <c r="H59" i="34"/>
  <c r="H58" i="34"/>
  <c r="H56" i="34"/>
  <c r="H54" i="34"/>
  <c r="H53" i="34"/>
  <c r="C50" i="34"/>
  <c r="H48" i="34"/>
  <c r="H45" i="34"/>
  <c r="H43" i="34"/>
  <c r="H42" i="34"/>
  <c r="H40" i="34"/>
  <c r="H37" i="34"/>
  <c r="H35" i="34"/>
  <c r="H32" i="34"/>
  <c r="H31" i="34"/>
  <c r="H30" i="34"/>
  <c r="H27" i="34"/>
  <c r="H26" i="34"/>
  <c r="H24" i="34"/>
  <c r="H22" i="34"/>
  <c r="H19" i="34"/>
  <c r="H17" i="34"/>
  <c r="H16" i="34"/>
  <c r="H15" i="34"/>
  <c r="H14" i="34"/>
  <c r="H12" i="34"/>
  <c r="H10" i="34"/>
  <c r="H9" i="34"/>
  <c r="H244" i="34" l="1"/>
  <c r="H258" i="34" s="1"/>
  <c r="H160" i="34"/>
  <c r="H252" i="34" s="1"/>
  <c r="H50" i="34"/>
  <c r="H247" i="34" s="1"/>
  <c r="H123" i="34"/>
  <c r="H251" i="34" s="1"/>
  <c r="H196" i="34"/>
  <c r="H255" i="34" s="1"/>
  <c r="H87" i="34"/>
  <c r="H248" i="34" s="1"/>
  <c r="H240" i="34"/>
  <c r="H256" i="34" s="1"/>
  <c r="H253" i="34" l="1"/>
  <c r="H249" i="34"/>
  <c r="H257" i="34"/>
  <c r="G259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183" authorId="0" shapeId="0" xr:uid="{6A1B65D2-4CE2-4CC8-BB06-50A812195247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<sst xmlns="http://schemas.openxmlformats.org/spreadsheetml/2006/main" count="881" uniqueCount="293">
  <si>
    <t xml:space="preserve">CW 3235-R9  </t>
  </si>
  <si>
    <t>100 mm Sidewalk</t>
  </si>
  <si>
    <t>CW 2130-R12</t>
  </si>
  <si>
    <t>CW 3120-R4</t>
  </si>
  <si>
    <t>CW 3510-R9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</si>
  <si>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</si>
  <si>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</si>
  <si>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</si>
  <si>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</si>
  <si>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</si>
  <si>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</si>
  <si>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</si>
  <si>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</si>
  <si>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</si>
  <si>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E013</t>
  </si>
  <si>
    <t>E014</t>
  </si>
  <si>
    <t>E015</t>
  </si>
  <si>
    <t>E036</t>
  </si>
  <si>
    <t>E037</t>
  </si>
  <si>
    <t>Sub-Grade Compaction</t>
  </si>
  <si>
    <t xml:space="preserve">Reflective Crack Maintenance 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</si>
  <si>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</si>
  <si>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</si>
  <si>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</si>
  <si>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</si>
  <si>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</si>
  <si>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</si>
  <si>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</si>
  <si>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</si>
  <si>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</si>
  <si>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</si>
  <si>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</si>
  <si>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</si>
  <si>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</si>
  <si>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</si>
  <si>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</si>
  <si>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</si>
  <si>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</si>
  <si>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</si>
  <si>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</si>
  <si>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</si>
  <si>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</si>
  <si>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</si>
  <si>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</si>
  <si>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</si>
  <si>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</si>
  <si>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</si>
  <si>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</si>
  <si>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</si>
  <si>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</si>
  <si>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</si>
  <si>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</si>
  <si>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</si>
  <si>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</si>
  <si>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</si>
  <si>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</si>
  <si>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</si>
  <si>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</si>
  <si>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</si>
  <si>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</si>
  <si>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</si>
  <si>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</si>
  <si>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</si>
  <si>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</si>
  <si>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</si>
  <si>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</si>
  <si>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</si>
  <si>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</si>
  <si>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</si>
  <si>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B.14</t>
  </si>
  <si>
    <t>B.6</t>
  </si>
  <si>
    <t>B.8</t>
  </si>
  <si>
    <t>Drilled Dowels</t>
  </si>
  <si>
    <t>Drilled Tie Bars</t>
  </si>
  <si>
    <t>B.12</t>
  </si>
  <si>
    <t>B.13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</si>
  <si>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</si>
  <si>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</si>
  <si>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</si>
  <si>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</si>
  <si>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</si>
  <si>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</si>
  <si>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</si>
  <si>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</si>
  <si>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</si>
  <si>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</si>
  <si>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</si>
  <si>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</si>
  <si>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</si>
  <si>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</si>
  <si>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</si>
  <si>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150 mm Concrete Pavement (Reinforced)</t>
  </si>
  <si>
    <t>B.9</t>
  </si>
  <si>
    <t>Construction of Asphaltic Concrete Base Course (Type III)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</si>
  <si>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</si>
  <si>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</si>
  <si>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</si>
  <si>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</si>
  <si>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</si>
  <si>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</si>
  <si>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>E003</t>
  </si>
  <si>
    <t>F003</t>
  </si>
  <si>
    <t>F005</t>
  </si>
  <si>
    <t>G001</t>
  </si>
  <si>
    <t>G003</t>
  </si>
  <si>
    <t>A004</t>
  </si>
  <si>
    <t>A007</t>
  </si>
  <si>
    <t>A010</t>
  </si>
  <si>
    <t>A012</t>
  </si>
  <si>
    <t>A022</t>
  </si>
  <si>
    <t>B003</t>
  </si>
  <si>
    <t>B094</t>
  </si>
  <si>
    <t>B095</t>
  </si>
  <si>
    <t>B097</t>
  </si>
  <si>
    <t>B098</t>
  </si>
  <si>
    <t>A.18</t>
  </si>
  <si>
    <t>A.19</t>
  </si>
  <si>
    <t>Installation of Subdrains</t>
  </si>
  <si>
    <t>Pavement Removal</t>
  </si>
  <si>
    <t>Concrete Pavement</t>
  </si>
  <si>
    <t>Asphalt Pavement</t>
  </si>
  <si>
    <t>Supplying and Placing Base Course Material</t>
  </si>
  <si>
    <t xml:space="preserve">Miscellaneous Concrete Slab Renewal </t>
  </si>
  <si>
    <t>Concrete Curb Installation</t>
  </si>
  <si>
    <t>i)</t>
  </si>
  <si>
    <t>ii)</t>
  </si>
  <si>
    <t>Main Line Paving</t>
  </si>
  <si>
    <t>Tie-ins and Approaches</t>
  </si>
  <si>
    <t>Concrete Curbs, Curb and Gutter, and Splash Strips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</si>
  <si>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</si>
  <si>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</si>
  <si>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</si>
  <si>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</si>
  <si>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</si>
  <si>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</si>
  <si>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</si>
  <si>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</si>
  <si>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</si>
  <si>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C019</t>
  </si>
  <si>
    <t>C032</t>
  </si>
  <si>
    <t>C042</t>
  </si>
  <si>
    <t>C046</t>
  </si>
  <si>
    <t>SD-228A</t>
  </si>
  <si>
    <t>SD-203B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</si>
  <si>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</si>
  <si>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</si>
  <si>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</si>
  <si>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</si>
  <si>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</si>
  <si>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</si>
  <si>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</si>
  <si>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</si>
  <si>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 Risers</t>
  </si>
  <si>
    <t xml:space="preserve">Connecting to Existing Sewer </t>
  </si>
  <si>
    <t>E051</t>
  </si>
  <si>
    <t>A003</t>
  </si>
  <si>
    <t>B002</t>
  </si>
  <si>
    <t>D.1</t>
  </si>
  <si>
    <t>F.9</t>
  </si>
  <si>
    <t>F.11</t>
  </si>
  <si>
    <t>Slab Replacement - Early Opening (24 hour)</t>
  </si>
  <si>
    <t>B124</t>
  </si>
  <si>
    <t>B125</t>
  </si>
  <si>
    <t>C063</t>
  </si>
  <si>
    <t>D006</t>
  </si>
  <si>
    <t>Slab Replacement - Early Opening (72 hour)</t>
  </si>
  <si>
    <t>F.6</t>
  </si>
  <si>
    <t>F.15</t>
  </si>
  <si>
    <t>F.16</t>
  </si>
  <si>
    <t>F.17</t>
  </si>
  <si>
    <t>A</t>
  </si>
  <si>
    <t>B</t>
  </si>
  <si>
    <t>E</t>
  </si>
  <si>
    <t>F</t>
  </si>
  <si>
    <t>G</t>
  </si>
  <si>
    <t>B.15</t>
  </si>
  <si>
    <t>Pre-cast Concrete Risers</t>
  </si>
  <si>
    <t>ROADWORK - REMOVALS/RENEWALS</t>
  </si>
  <si>
    <t>a)</t>
  </si>
  <si>
    <t>Less than 5 sq.m.</t>
  </si>
  <si>
    <t>Type IA</t>
  </si>
  <si>
    <t>SD-229C</t>
  </si>
  <si>
    <t>SD-014</t>
  </si>
  <si>
    <t>Supply and Install Geogrid</t>
  </si>
  <si>
    <t>C.12</t>
  </si>
  <si>
    <t>CW 3250-R7</t>
  </si>
  <si>
    <t>B034-24</t>
  </si>
  <si>
    <t>B044-24</t>
  </si>
  <si>
    <t>B064-72</t>
  </si>
  <si>
    <t>B074-72</t>
  </si>
  <si>
    <t>B114rl</t>
  </si>
  <si>
    <t>B118rl</t>
  </si>
  <si>
    <t>B119rl</t>
  </si>
  <si>
    <t>B135i</t>
  </si>
  <si>
    <t>51 mm</t>
  </si>
  <si>
    <t xml:space="preserve"> width &gt; or = 600 mm</t>
  </si>
  <si>
    <t xml:space="preserve">CW 3240-R10 </t>
  </si>
  <si>
    <t>Construction of  Curb Ramp (8-12 mm ht, Integral)</t>
  </si>
  <si>
    <t xml:space="preserve">CW 3230-R8
</t>
  </si>
  <si>
    <t>B097A</t>
  </si>
  <si>
    <t>15 M Deformed Tie Bar</t>
  </si>
  <si>
    <t>CW 3310-R17</t>
  </si>
  <si>
    <t>Modified Barrier (180 mm reveal ht, Integral)</t>
  </si>
  <si>
    <t>Construction of 150 mm Concrete Pavement for Early Opening 72 Hour (Reinforced)</t>
  </si>
  <si>
    <t>Construction of  Modified Barrier  (180 mm ht, Integral)</t>
  </si>
  <si>
    <t>SD-025, 1800 mm deep</t>
  </si>
  <si>
    <t xml:space="preserve">300 mm </t>
  </si>
  <si>
    <t>F.14</t>
  </si>
  <si>
    <t>E005A</t>
  </si>
  <si>
    <t>CW 3210-R8</t>
  </si>
  <si>
    <t>E041B</t>
  </si>
  <si>
    <t>CW 2145-R4</t>
  </si>
  <si>
    <t xml:space="preserve">CW 3410-R12 </t>
  </si>
  <si>
    <t>Supplying and Placing Sub-base Material</t>
  </si>
  <si>
    <t>A007B3</t>
  </si>
  <si>
    <t>A010B3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</si>
  <si>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</si>
  <si>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</si>
  <si>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</si>
  <si>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</si>
  <si>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</si>
  <si>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</si>
  <si>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</si>
  <si>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</si>
  <si>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</si>
  <si>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B140iB</t>
  </si>
  <si>
    <t>CW 3410-R12</t>
  </si>
  <si>
    <t>C029-72</t>
  </si>
  <si>
    <t>C037B</t>
  </si>
  <si>
    <t>Lifter Rings (AP-010)</t>
  </si>
  <si>
    <t>I001</t>
  </si>
  <si>
    <t>CW 3110-R21</t>
  </si>
  <si>
    <t>FORM B: PRICES</t>
  </si>
  <si>
    <t>UNIT PRICES</t>
  </si>
  <si>
    <t>SPEC.</t>
  </si>
  <si>
    <t>APPROX.</t>
  </si>
  <si>
    <t>REF.</t>
  </si>
  <si>
    <t>QUANTITY</t>
  </si>
  <si>
    <t>PART 1      SURFACE WORK</t>
  </si>
  <si>
    <t>CRAWFORD AVENUE/TACHE AVENUE ALLEY - BOUNDED BY CONISTON STREET AND HIGHFIELD STREET</t>
  </si>
  <si>
    <t xml:space="preserve">A.1 </t>
  </si>
  <si>
    <t>50 mm Granular B</t>
  </si>
  <si>
    <t>Base Course Material - Granular B</t>
  </si>
  <si>
    <t>A.6</t>
  </si>
  <si>
    <t>ROADWORKS - REMOVALS/RENEWALS</t>
  </si>
  <si>
    <t>A.8</t>
  </si>
  <si>
    <t>A.10</t>
  </si>
  <si>
    <t>ROADWORKS - NEW CONSTRUCTION</t>
  </si>
  <si>
    <t>Construction of  Lip Curb (300 mm width, Variable ht, Monolithic)</t>
  </si>
  <si>
    <t>Dwg. CT-01 to CT-04</t>
  </si>
  <si>
    <t>Subtotal:</t>
  </si>
  <si>
    <t>BYNG PLACE/EDDERTON AVENUE ALLEY - BOUNDED BY DEREK STREET AND ROCKMAN STREET</t>
  </si>
  <si>
    <r>
      <t xml:space="preserve">PART 2     </t>
    </r>
    <r>
      <rPr>
        <b/>
        <i/>
        <sz val="16"/>
        <rFont val="Arial"/>
        <family val="2"/>
      </rPr>
      <t xml:space="preserve"> CITY OF WINNIPEG FUNDED WORK</t>
    </r>
  </si>
  <si>
    <t xml:space="preserve">C.1 </t>
  </si>
  <si>
    <t>C.13</t>
  </si>
  <si>
    <t>C.14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</si>
  <si>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</si>
  <si>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</si>
  <si>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</si>
  <si>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</si>
  <si>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</si>
  <si>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</si>
  <si>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</si>
  <si>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</si>
  <si>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</si>
  <si>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</si>
  <si>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</si>
  <si>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r>
      <t xml:space="preserve">PART 3     </t>
    </r>
    <r>
      <rPr>
        <b/>
        <i/>
        <sz val="16"/>
        <rFont val="Arial"/>
        <family val="2"/>
      </rPr>
      <t xml:space="preserve"> UNDERGROUND WORK</t>
    </r>
  </si>
  <si>
    <t>Base Course Material - Granular C</t>
  </si>
  <si>
    <t>Land Drainage Sewer</t>
  </si>
  <si>
    <t>250 mm, PVC</t>
  </si>
  <si>
    <t>Trenchless Installation, Class B Sand Bedding, Class 2 Backfill</t>
  </si>
  <si>
    <t>300 mm, PVC</t>
  </si>
  <si>
    <t>300 mm (PVC) Connecting Pipe</t>
  </si>
  <si>
    <t>Connecting to 375 mm (Concrete) Sewer</t>
  </si>
  <si>
    <t>New 250 mm Land Drainage Sewer Inspection</t>
  </si>
  <si>
    <t>New 300 mm Land Drainage Sewer Inspection</t>
  </si>
  <si>
    <t>Catch Basin Risers</t>
  </si>
  <si>
    <t>CW 2130-R12, E11</t>
  </si>
  <si>
    <t>Connecting to 750 mm (Concrete) Sewer</t>
  </si>
  <si>
    <t>Mobilization/Demobilization - Crawford Ave / Tache Ave Alley</t>
  </si>
  <si>
    <t>E2</t>
  </si>
  <si>
    <t>L. sum</t>
  </si>
  <si>
    <t>Mobilization/Demobilization - Byng Pl / Edderton Ave Alley</t>
  </si>
  <si>
    <t>SUMMARY</t>
  </si>
  <si>
    <t xml:space="preserve"> (total price) PART 1</t>
  </si>
  <si>
    <t xml:space="preserve"> (total price) PART 2</t>
  </si>
  <si>
    <t xml:space="preserve"> (total price) PART 3</t>
  </si>
  <si>
    <t>Total:</t>
  </si>
  <si>
    <t xml:space="preserve">TOTAL BID PRICE (GST extra)                                                                              (in figures)                                             </t>
  </si>
  <si>
    <t>MOBILIZATION/ DEMOBILIZATION</t>
  </si>
  <si>
    <t>(SEE B9)</t>
  </si>
  <si>
    <t>MOBILIZATION /DEMOBILIZATION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</si>
</sst>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5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u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38" fillId="23" borderId="0"/>
  </cellStyleXfs>
  <cellXfs count="224">
    <xf numFmtId="0" fontId="0" fillId="0" borderId="0" xfId="0"/>
    <xf numFmtId="7" fontId="39" fillId="23" borderId="0" xfId="69" applyNumberFormat="1" applyFont="1" applyAlignment="1">
      <alignment horizontal="centerContinuous" vertical="center"/>
    </xf>
    <xf numFmtId="0" fontId="12" fillId="23" borderId="0" xfId="69"/>
    <xf numFmtId="7" fontId="40" fillId="23" borderId="0" xfId="69" applyNumberFormat="1" applyFont="1" applyAlignment="1">
      <alignment horizontal="centerContinuous" vertical="center"/>
    </xf>
    <xf numFmtId="7" fontId="12" fillId="23" borderId="0" xfId="69" applyNumberFormat="1" applyAlignment="1">
      <alignment horizontal="right"/>
    </xf>
    <xf numFmtId="7" fontId="12" fillId="23" borderId="18" xfId="69" applyNumberFormat="1" applyBorder="1" applyAlignment="1">
      <alignment horizontal="center"/>
    </xf>
    <xf numFmtId="7" fontId="12" fillId="23" borderId="22" xfId="69" applyNumberFormat="1" applyBorder="1" applyAlignment="1">
      <alignment horizontal="right"/>
    </xf>
    <xf numFmtId="7" fontId="12" fillId="23" borderId="27" xfId="69" applyNumberFormat="1" applyBorder="1" applyAlignment="1">
      <alignment horizontal="right"/>
    </xf>
    <xf numFmtId="7" fontId="12" fillId="23" borderId="29" xfId="69" applyNumberFormat="1" applyBorder="1" applyAlignment="1">
      <alignment horizontal="right"/>
    </xf>
    <xf numFmtId="7" fontId="12" fillId="23" borderId="27" xfId="69" applyNumberFormat="1" applyBorder="1" applyAlignment="1">
      <alignment horizontal="right" vertical="center"/>
    </xf>
    <xf numFmtId="0" fontId="12" fillId="23" borderId="0" xfId="69" applyAlignment="1">
      <alignment vertical="center"/>
    </xf>
    <xf numFmtId="4" fontId="35" fillId="26" borderId="1" xfId="69" applyNumberFormat="1" applyFont="1" applyFill="1" applyBorder="1" applyAlignment="1">
      <alignment horizontal="center" vertical="top" wrapText="1"/>
    </xf>
    <xf numFmtId="174" fontId="35" fillId="0" borderId="1" xfId="69" applyNumberFormat="1" applyFont="1" applyFill="1" applyBorder="1" applyAlignment="1">
      <alignment horizontal="left" vertical="top" wrapText="1"/>
    </xf>
    <xf numFmtId="165" fontId="35" fillId="0" borderId="1" xfId="69" applyNumberFormat="1" applyFont="1" applyFill="1" applyBorder="1" applyAlignment="1">
      <alignment horizontal="left" vertical="top" wrapText="1"/>
    </xf>
    <xf numFmtId="165" fontId="35" fillId="0" borderId="1" xfId="69" applyNumberFormat="1" applyFont="1" applyFill="1" applyBorder="1" applyAlignment="1">
      <alignment horizontal="center" vertical="top" wrapText="1"/>
    </xf>
    <xf numFmtId="0" fontId="35" fillId="0" borderId="1" xfId="69" applyFont="1" applyFill="1" applyBorder="1" applyAlignment="1">
      <alignment horizontal="center" vertical="top" wrapText="1"/>
    </xf>
    <xf numFmtId="1" fontId="35" fillId="0" borderId="1" xfId="69" applyNumberFormat="1" applyFont="1" applyFill="1" applyBorder="1" applyAlignment="1">
      <alignment horizontal="right" vertical="top"/>
    </xf>
    <xf numFmtId="176" fontId="35" fillId="0" borderId="1" xfId="69" applyNumberFormat="1" applyFont="1" applyFill="1" applyBorder="1" applyAlignment="1" applyProtection="1">
      <alignment vertical="top"/>
      <protection locked="0"/>
    </xf>
    <xf numFmtId="176" fontId="35" fillId="0" borderId="1" xfId="69" applyNumberFormat="1" applyFont="1" applyFill="1" applyBorder="1" applyAlignment="1">
      <alignment vertical="top"/>
    </xf>
    <xf numFmtId="175" fontId="35" fillId="26" borderId="1" xfId="69" applyNumberFormat="1" applyFont="1" applyFill="1" applyBorder="1" applyAlignment="1">
      <alignment horizontal="center" vertical="top"/>
    </xf>
    <xf numFmtId="0" fontId="35" fillId="0" borderId="1" xfId="69" applyFont="1" applyFill="1" applyBorder="1" applyAlignment="1">
      <alignment vertical="center"/>
    </xf>
    <xf numFmtId="174" fontId="35" fillId="0" borderId="1" xfId="69" applyNumberFormat="1" applyFont="1" applyFill="1" applyBorder="1" applyAlignment="1">
      <alignment horizontal="center" vertical="top" wrapText="1"/>
    </xf>
    <xf numFmtId="4" fontId="35" fillId="25" borderId="1" xfId="69" applyNumberFormat="1" applyFont="1" applyFill="1" applyBorder="1" applyAlignment="1">
      <alignment horizontal="center" vertical="top" wrapText="1"/>
    </xf>
    <xf numFmtId="175" fontId="35" fillId="25" borderId="1" xfId="69" applyNumberFormat="1" applyFont="1" applyFill="1" applyBorder="1" applyAlignment="1">
      <alignment horizontal="center" vertical="top"/>
    </xf>
    <xf numFmtId="0" fontId="41" fillId="0" borderId="29" xfId="69" applyFont="1" applyFill="1" applyBorder="1" applyAlignment="1">
      <alignment vertical="top"/>
    </xf>
    <xf numFmtId="165" fontId="41" fillId="0" borderId="29" xfId="69" applyNumberFormat="1" applyFont="1" applyFill="1" applyBorder="1" applyAlignment="1">
      <alignment horizontal="left" vertical="center" wrapText="1"/>
    </xf>
    <xf numFmtId="1" fontId="12" fillId="0" borderId="27" xfId="69" applyNumberFormat="1" applyFill="1" applyBorder="1" applyAlignment="1">
      <alignment horizontal="center" vertical="top"/>
    </xf>
    <xf numFmtId="1" fontId="12" fillId="0" borderId="27" xfId="69" applyNumberFormat="1" applyFill="1" applyBorder="1" applyAlignment="1">
      <alignment vertical="top"/>
    </xf>
    <xf numFmtId="7" fontId="12" fillId="0" borderId="29" xfId="69" applyNumberFormat="1" applyFill="1" applyBorder="1" applyAlignment="1">
      <alignment horizontal="right"/>
    </xf>
    <xf numFmtId="7" fontId="12" fillId="0" borderId="30" xfId="69" applyNumberFormat="1" applyFill="1" applyBorder="1" applyAlignment="1">
      <alignment horizontal="right"/>
    </xf>
    <xf numFmtId="4" fontId="35" fillId="26" borderId="1" xfId="69" applyNumberFormat="1" applyFont="1" applyFill="1" applyBorder="1" applyAlignment="1">
      <alignment horizontal="center" vertical="top"/>
    </xf>
    <xf numFmtId="4" fontId="35" fillId="25" borderId="1" xfId="69" applyNumberFormat="1" applyFont="1" applyFill="1" applyBorder="1" applyAlignment="1">
      <alignment horizontal="center" vertical="top"/>
    </xf>
    <xf numFmtId="178" fontId="35" fillId="26" borderId="1" xfId="69" applyNumberFormat="1" applyFont="1" applyFill="1" applyBorder="1" applyAlignment="1">
      <alignment horizontal="center" vertical="top"/>
    </xf>
    <xf numFmtId="178" fontId="35" fillId="0" borderId="1" xfId="69" applyNumberFormat="1" applyFont="1" applyFill="1" applyBorder="1" applyAlignment="1">
      <alignment horizontal="center" vertical="top" wrapText="1"/>
    </xf>
    <xf numFmtId="178" fontId="35" fillId="0" borderId="1" xfId="69" applyNumberFormat="1" applyFont="1" applyFill="1" applyBorder="1" applyAlignment="1">
      <alignment horizontal="left" vertical="top" wrapText="1"/>
    </xf>
    <xf numFmtId="4" fontId="35" fillId="25" borderId="2" xfId="69" applyNumberFormat="1" applyFont="1" applyFill="1" applyBorder="1" applyAlignment="1">
      <alignment horizontal="center" vertical="top"/>
    </xf>
    <xf numFmtId="174" fontId="35" fillId="0" borderId="2" xfId="69" applyNumberFormat="1" applyFont="1" applyFill="1" applyBorder="1" applyAlignment="1">
      <alignment horizontal="center" vertical="top" wrapText="1"/>
    </xf>
    <xf numFmtId="165" fontId="35" fillId="0" borderId="2" xfId="69" applyNumberFormat="1" applyFont="1" applyFill="1" applyBorder="1" applyAlignment="1">
      <alignment horizontal="left" vertical="top" wrapText="1"/>
    </xf>
    <xf numFmtId="165" fontId="35" fillId="0" borderId="2" xfId="69" applyNumberFormat="1" applyFont="1" applyFill="1" applyBorder="1" applyAlignment="1">
      <alignment horizontal="center" vertical="top" wrapText="1"/>
    </xf>
    <xf numFmtId="0" fontId="35" fillId="0" borderId="2" xfId="69" applyFont="1" applyFill="1" applyBorder="1" applyAlignment="1">
      <alignment horizontal="center" vertical="top" wrapText="1"/>
    </xf>
    <xf numFmtId="1" fontId="35" fillId="0" borderId="2" xfId="69" applyNumberFormat="1" applyFont="1" applyFill="1" applyBorder="1" applyAlignment="1">
      <alignment horizontal="right" vertical="top"/>
    </xf>
    <xf numFmtId="176" fontId="35" fillId="0" borderId="2" xfId="69" applyNumberFormat="1" applyFont="1" applyFill="1" applyBorder="1" applyAlignment="1">
      <alignment vertical="top"/>
    </xf>
    <xf numFmtId="0" fontId="12" fillId="23" borderId="13" xfId="69" applyBorder="1"/>
    <xf numFmtId="174" fontId="35" fillId="0" borderId="1" xfId="69" applyNumberFormat="1" applyFont="1" applyFill="1" applyBorder="1" applyAlignment="1">
      <alignment horizontal="right" vertical="top" wrapText="1"/>
    </xf>
    <xf numFmtId="1" fontId="35" fillId="0" borderId="1" xfId="69" applyNumberFormat="1" applyFont="1" applyFill="1" applyBorder="1" applyAlignment="1">
      <alignment horizontal="right" vertical="top" wrapText="1"/>
    </xf>
    <xf numFmtId="0" fontId="12" fillId="0" borderId="29" xfId="69" applyFill="1" applyBorder="1" applyAlignment="1">
      <alignment horizontal="center" vertical="top"/>
    </xf>
    <xf numFmtId="0" fontId="12" fillId="0" borderId="27" xfId="69" applyFill="1" applyBorder="1" applyAlignment="1">
      <alignment horizontal="center" vertical="top"/>
    </xf>
    <xf numFmtId="7" fontId="12" fillId="0" borderId="27" xfId="69" applyNumberFormat="1" applyFill="1" applyBorder="1" applyAlignment="1">
      <alignment horizontal="right"/>
    </xf>
    <xf numFmtId="176" fontId="35" fillId="0" borderId="1" xfId="69" applyNumberFormat="1" applyFont="1" applyFill="1" applyBorder="1" applyAlignment="1">
      <alignment vertical="top" wrapText="1"/>
    </xf>
    <xf numFmtId="0" fontId="37" fillId="0" borderId="0" xfId="69" applyFont="1" applyFill="1" applyBorder="1"/>
    <xf numFmtId="0" fontId="12" fillId="0" borderId="27" xfId="69" applyFill="1" applyBorder="1" applyAlignment="1">
      <alignment vertical="top"/>
    </xf>
    <xf numFmtId="4" fontId="35" fillId="26" borderId="2" xfId="69" applyNumberFormat="1" applyFont="1" applyFill="1" applyBorder="1" applyAlignment="1">
      <alignment horizontal="center" vertical="top" wrapText="1"/>
    </xf>
    <xf numFmtId="174" fontId="35" fillId="0" borderId="2" xfId="69" applyNumberFormat="1" applyFont="1" applyFill="1" applyBorder="1" applyAlignment="1">
      <alignment horizontal="left" vertical="top" wrapText="1"/>
    </xf>
    <xf numFmtId="1" fontId="35" fillId="0" borderId="2" xfId="69" applyNumberFormat="1" applyFont="1" applyFill="1" applyBorder="1" applyAlignment="1">
      <alignment horizontal="right" vertical="top" wrapText="1"/>
    </xf>
    <xf numFmtId="4" fontId="35" fillId="26" borderId="0" xfId="69" applyNumberFormat="1" applyFont="1" applyFill="1" applyAlignment="1">
      <alignment horizontal="center" vertical="top" wrapText="1"/>
    </xf>
    <xf numFmtId="174" fontId="35" fillId="0" borderId="31" xfId="69" applyNumberFormat="1" applyFont="1" applyFill="1" applyBorder="1" applyAlignment="1">
      <alignment horizontal="left" vertical="top" wrapText="1"/>
    </xf>
    <xf numFmtId="165" fontId="35" fillId="0" borderId="29" xfId="69" applyNumberFormat="1" applyFont="1" applyFill="1" applyBorder="1" applyAlignment="1">
      <alignment horizontal="center" vertical="top" wrapText="1"/>
    </xf>
    <xf numFmtId="0" fontId="35" fillId="0" borderId="29" xfId="69" applyFont="1" applyFill="1" applyBorder="1" applyAlignment="1">
      <alignment horizontal="center" vertical="top" wrapText="1"/>
    </xf>
    <xf numFmtId="1" fontId="35" fillId="0" borderId="29" xfId="69" applyNumberFormat="1" applyFont="1" applyFill="1" applyBorder="1" applyAlignment="1">
      <alignment horizontal="right" vertical="top" wrapText="1"/>
    </xf>
    <xf numFmtId="176" fontId="35" fillId="0" borderId="16" xfId="69" applyNumberFormat="1" applyFont="1" applyFill="1" applyBorder="1" applyAlignment="1">
      <alignment vertical="top"/>
    </xf>
    <xf numFmtId="0" fontId="12" fillId="0" borderId="29" xfId="69" applyFill="1" applyBorder="1" applyAlignment="1">
      <alignment horizontal="left" vertical="top"/>
    </xf>
    <xf numFmtId="7" fontId="12" fillId="0" borderId="22" xfId="69" applyNumberFormat="1" applyFill="1" applyBorder="1" applyAlignment="1">
      <alignment horizontal="right"/>
    </xf>
    <xf numFmtId="7" fontId="12" fillId="23" borderId="32" xfId="69" applyNumberFormat="1" applyBorder="1" applyAlignment="1">
      <alignment horizontal="right"/>
    </xf>
    <xf numFmtId="0" fontId="41" fillId="0" borderId="32" xfId="69" applyFont="1" applyFill="1" applyBorder="1" applyAlignment="1">
      <alignment horizontal="center" vertical="center"/>
    </xf>
    <xf numFmtId="7" fontId="12" fillId="0" borderId="32" xfId="69" applyNumberFormat="1" applyFill="1" applyBorder="1" applyAlignment="1">
      <alignment horizontal="right"/>
    </xf>
    <xf numFmtId="7" fontId="12" fillId="0" borderId="36" xfId="69" applyNumberFormat="1" applyFill="1" applyBorder="1" applyAlignment="1">
      <alignment horizontal="right"/>
    </xf>
    <xf numFmtId="0" fontId="41" fillId="0" borderId="29" xfId="69" applyFont="1" applyFill="1" applyBorder="1" applyAlignment="1">
      <alignment horizontal="center" vertical="center"/>
    </xf>
    <xf numFmtId="7" fontId="12" fillId="0" borderId="37" xfId="69" applyNumberFormat="1" applyFill="1" applyBorder="1" applyAlignment="1">
      <alignment horizontal="right" vertical="center"/>
    </xf>
    <xf numFmtId="7" fontId="12" fillId="0" borderId="30" xfId="69" applyNumberFormat="1" applyFill="1" applyBorder="1" applyAlignment="1">
      <alignment horizontal="right" vertical="center"/>
    </xf>
    <xf numFmtId="165" fontId="41" fillId="0" borderId="29" xfId="69" applyNumberFormat="1" applyFont="1" applyFill="1" applyBorder="1" applyAlignment="1">
      <alignment horizontal="left" vertical="center"/>
    </xf>
    <xf numFmtId="7" fontId="12" fillId="23" borderId="32" xfId="69" applyNumberFormat="1" applyBorder="1" applyAlignment="1">
      <alignment horizontal="right" vertical="center"/>
    </xf>
    <xf numFmtId="174" fontId="35" fillId="0" borderId="2" xfId="69" applyNumberFormat="1" applyFont="1" applyFill="1" applyBorder="1" applyAlignment="1">
      <alignment horizontal="right" vertical="top" wrapText="1"/>
    </xf>
    <xf numFmtId="1" fontId="12" fillId="23" borderId="27" xfId="69" applyNumberFormat="1" applyBorder="1" applyAlignment="1">
      <alignment horizontal="right" vertical="center"/>
    </xf>
    <xf numFmtId="0" fontId="12" fillId="23" borderId="13" xfId="69" applyBorder="1" applyAlignment="1">
      <alignment vertical="center"/>
    </xf>
    <xf numFmtId="165" fontId="35" fillId="0" borderId="15" xfId="69" applyNumberFormat="1" applyFont="1" applyFill="1" applyBorder="1" applyAlignment="1">
      <alignment horizontal="left" vertical="top" wrapText="1"/>
    </xf>
    <xf numFmtId="1" fontId="35" fillId="0" borderId="16" xfId="69" applyNumberFormat="1" applyFont="1" applyFill="1" applyBorder="1" applyAlignment="1">
      <alignment horizontal="right" vertical="top"/>
    </xf>
    <xf numFmtId="165" fontId="36" fillId="0" borderId="30" xfId="69" applyNumberFormat="1" applyFont="1" applyFill="1" applyBorder="1" applyAlignment="1">
      <alignment vertical="center" wrapText="1"/>
    </xf>
    <xf numFmtId="4" fontId="35" fillId="25" borderId="2" xfId="69" applyNumberFormat="1" applyFont="1" applyFill="1" applyBorder="1" applyAlignment="1">
      <alignment horizontal="center" vertical="top" wrapText="1"/>
    </xf>
    <xf numFmtId="0" fontId="35" fillId="0" borderId="2" xfId="69" applyFont="1" applyFill="1" applyBorder="1" applyAlignment="1">
      <alignment vertical="center"/>
    </xf>
    <xf numFmtId="176" fontId="35" fillId="0" borderId="2" xfId="69" applyNumberFormat="1" applyFont="1" applyFill="1" applyBorder="1" applyAlignment="1">
      <alignment vertical="top" wrapText="1"/>
    </xf>
    <xf numFmtId="4" fontId="35" fillId="25" borderId="42" xfId="69" applyNumberFormat="1" applyFont="1" applyFill="1" applyBorder="1" applyAlignment="1">
      <alignment horizontal="center" vertical="top" wrapText="1"/>
    </xf>
    <xf numFmtId="174" fontId="35" fillId="0" borderId="42" xfId="69" applyNumberFormat="1" applyFont="1" applyFill="1" applyBorder="1" applyAlignment="1">
      <alignment horizontal="right" vertical="top" wrapText="1"/>
    </xf>
    <xf numFmtId="165" fontId="35" fillId="0" borderId="42" xfId="69" applyNumberFormat="1" applyFont="1" applyFill="1" applyBorder="1" applyAlignment="1">
      <alignment horizontal="left" vertical="top" wrapText="1"/>
    </xf>
    <xf numFmtId="165" fontId="35" fillId="0" borderId="42" xfId="69" applyNumberFormat="1" applyFont="1" applyFill="1" applyBorder="1" applyAlignment="1">
      <alignment horizontal="center" vertical="top" wrapText="1"/>
    </xf>
    <xf numFmtId="0" fontId="35" fillId="0" borderId="42" xfId="69" applyFont="1" applyFill="1" applyBorder="1" applyAlignment="1">
      <alignment horizontal="center" vertical="top" wrapText="1"/>
    </xf>
    <xf numFmtId="177" fontId="35" fillId="0" borderId="42" xfId="69" applyNumberFormat="1" applyFont="1" applyFill="1" applyBorder="1" applyAlignment="1">
      <alignment horizontal="right" vertical="top" wrapText="1"/>
    </xf>
    <xf numFmtId="176" fontId="35" fillId="0" borderId="42" xfId="69" applyNumberFormat="1" applyFont="1" applyFill="1" applyBorder="1" applyAlignment="1">
      <alignment vertical="top"/>
    </xf>
    <xf numFmtId="0" fontId="12" fillId="23" borderId="43" xfId="69" applyBorder="1" applyAlignment="1">
      <alignment vertical="center"/>
    </xf>
    <xf numFmtId="165" fontId="35" fillId="0" borderId="1" xfId="69" applyNumberFormat="1" applyFont="1" applyFill="1" applyBorder="1" applyAlignment="1">
      <alignment vertical="top" wrapText="1"/>
    </xf>
    <xf numFmtId="176" fontId="35" fillId="0" borderId="1" xfId="69" applyNumberFormat="1" applyFont="1" applyFill="1" applyBorder="1" applyAlignment="1" applyProtection="1">
      <alignment vertical="top"/>
    </xf>
    <xf numFmtId="4" fontId="35" fillId="26" borderId="1" xfId="53" applyNumberFormat="1" applyFont="1" applyFill="1" applyBorder="1" applyAlignment="1">
      <alignment horizontal="center" vertical="top" wrapText="1"/>
    </xf>
    <xf numFmtId="4" fontId="35" fillId="25" borderId="0" xfId="69" applyNumberFormat="1" applyFont="1" applyFill="1" applyAlignment="1">
      <alignment horizontal="center" vertical="top" wrapText="1"/>
    </xf>
    <xf numFmtId="4" fontId="35" fillId="26" borderId="0" xfId="53" applyNumberFormat="1" applyFont="1" applyFill="1" applyAlignment="1">
      <alignment horizontal="center" vertical="top" wrapText="1"/>
    </xf>
    <xf numFmtId="165" fontId="41" fillId="0" borderId="1" xfId="69" applyNumberFormat="1" applyFont="1" applyFill="1" applyBorder="1" applyAlignment="1">
      <alignment horizontal="left" vertical="center"/>
    </xf>
    <xf numFmtId="7" fontId="12" fillId="23" borderId="33" xfId="69" applyNumberFormat="1" applyBorder="1" applyAlignment="1">
      <alignment horizontal="right" vertical="center"/>
    </xf>
    <xf numFmtId="4" fontId="12" fillId="25" borderId="15" xfId="69" applyNumberFormat="1" applyFill="1" applyBorder="1" applyAlignment="1">
      <alignment horizontal="center" vertical="top" wrapText="1"/>
    </xf>
    <xf numFmtId="174" fontId="12" fillId="0" borderId="1" xfId="69" applyNumberFormat="1" applyFill="1" applyBorder="1" applyAlignment="1">
      <alignment horizontal="left" vertical="top" wrapText="1"/>
    </xf>
    <xf numFmtId="165" fontId="12" fillId="0" borderId="1" xfId="69" applyNumberFormat="1" applyFill="1" applyBorder="1" applyAlignment="1">
      <alignment horizontal="left" vertical="top" wrapText="1"/>
    </xf>
    <xf numFmtId="0" fontId="12" fillId="0" borderId="1" xfId="69" applyFill="1" applyBorder="1" applyAlignment="1">
      <alignment horizontal="center" vertical="top" wrapText="1"/>
    </xf>
    <xf numFmtId="0" fontId="12" fillId="23" borderId="27" xfId="69" applyBorder="1" applyAlignment="1">
      <alignment horizontal="right"/>
    </xf>
    <xf numFmtId="0" fontId="12" fillId="23" borderId="27" xfId="69" applyBorder="1" applyAlignment="1">
      <alignment horizontal="right" vertical="center"/>
    </xf>
    <xf numFmtId="7" fontId="12" fillId="23" borderId="61" xfId="69" applyNumberFormat="1" applyBorder="1" applyAlignment="1">
      <alignment horizontal="right"/>
    </xf>
    <xf numFmtId="7" fontId="12" fillId="23" borderId="23" xfId="69" applyNumberFormat="1" applyBorder="1" applyAlignment="1">
      <alignment horizontal="right"/>
    </xf>
    <xf numFmtId="7" fontId="12" fillId="23" borderId="71" xfId="69" applyNumberFormat="1" applyBorder="1" applyAlignment="1">
      <alignment horizontal="right"/>
    </xf>
    <xf numFmtId="0" fontId="12" fillId="23" borderId="0" xfId="69" applyAlignment="1">
      <alignment horizontal="right"/>
    </xf>
    <xf numFmtId="1" fontId="13" fillId="0" borderId="0" xfId="69" applyNumberFormat="1" applyFont="1" applyFill="1" applyAlignment="1">
      <alignment horizontal="centerContinuous" vertical="top"/>
    </xf>
    <xf numFmtId="0" fontId="13" fillId="0" borderId="0" xfId="69" applyFont="1" applyFill="1" applyAlignment="1">
      <alignment horizontal="centerContinuous" vertical="center"/>
    </xf>
    <xf numFmtId="7" fontId="39" fillId="0" borderId="0" xfId="69" applyNumberFormat="1" applyFont="1" applyFill="1" applyAlignment="1">
      <alignment horizontal="centerContinuous" vertical="center"/>
    </xf>
    <xf numFmtId="1" fontId="12" fillId="0" borderId="0" xfId="69" applyNumberFormat="1" applyFill="1" applyBorder="1" applyAlignment="1">
      <alignment horizontal="centerContinuous" vertical="top"/>
    </xf>
    <xf numFmtId="0" fontId="12" fillId="0" borderId="0" xfId="69" applyFill="1" applyBorder="1" applyAlignment="1">
      <alignment horizontal="centerContinuous" vertical="center"/>
    </xf>
    <xf numFmtId="7" fontId="40" fillId="0" borderId="0" xfId="69" applyNumberFormat="1" applyFont="1" applyFill="1" applyBorder="1" applyAlignment="1">
      <alignment horizontal="centerContinuous" vertical="center"/>
    </xf>
    <xf numFmtId="0" fontId="12" fillId="0" borderId="16" xfId="69" applyFill="1" applyBorder="1" applyAlignment="1">
      <alignment horizontal="centerContinuous" vertical="center"/>
    </xf>
    <xf numFmtId="0" fontId="12" fillId="0" borderId="0" xfId="69" applyFill="1" applyBorder="1" applyAlignment="1">
      <alignment vertical="top"/>
    </xf>
    <xf numFmtId="0" fontId="12" fillId="0" borderId="0" xfId="69" applyFill="1" applyBorder="1"/>
    <xf numFmtId="7" fontId="12" fillId="0" borderId="0" xfId="69" applyNumberFormat="1" applyFill="1" applyBorder="1" applyAlignment="1">
      <alignment vertical="center"/>
    </xf>
    <xf numFmtId="2" fontId="12" fillId="0" borderId="16" xfId="69" applyNumberFormat="1" applyFill="1" applyBorder="1"/>
    <xf numFmtId="0" fontId="12" fillId="0" borderId="18" xfId="69" applyFill="1" applyBorder="1" applyAlignment="1">
      <alignment horizontal="center" vertical="top"/>
    </xf>
    <xf numFmtId="0" fontId="12" fillId="0" borderId="19" xfId="69" applyFill="1" applyBorder="1" applyAlignment="1">
      <alignment horizontal="center"/>
    </xf>
    <xf numFmtId="0" fontId="12" fillId="0" borderId="18" xfId="69" applyFill="1" applyBorder="1" applyAlignment="1">
      <alignment horizontal="center"/>
    </xf>
    <xf numFmtId="0" fontId="12" fillId="0" borderId="20" xfId="69" applyFill="1" applyBorder="1" applyAlignment="1">
      <alignment horizontal="center"/>
    </xf>
    <xf numFmtId="7" fontId="12" fillId="0" borderId="20" xfId="69" applyNumberFormat="1" applyFill="1" applyBorder="1" applyAlignment="1">
      <alignment horizontal="right"/>
    </xf>
    <xf numFmtId="0" fontId="12" fillId="0" borderId="21" xfId="69" applyFill="1" applyBorder="1" applyAlignment="1">
      <alignment horizontal="center"/>
    </xf>
    <xf numFmtId="0" fontId="12" fillId="0" borderId="23" xfId="69" applyFill="1" applyBorder="1" applyAlignment="1">
      <alignment vertical="top"/>
    </xf>
    <xf numFmtId="0" fontId="12" fillId="0" borderId="24" xfId="69" applyFill="1" applyBorder="1"/>
    <xf numFmtId="0" fontId="12" fillId="0" borderId="23" xfId="69" applyFill="1" applyBorder="1" applyAlignment="1">
      <alignment horizontal="center"/>
    </xf>
    <xf numFmtId="0" fontId="12" fillId="0" borderId="25" xfId="69" applyFill="1" applyBorder="1"/>
    <xf numFmtId="0" fontId="12" fillId="0" borderId="25" xfId="69" applyFill="1" applyBorder="1" applyAlignment="1">
      <alignment horizontal="center"/>
    </xf>
    <xf numFmtId="7" fontId="12" fillId="0" borderId="25" xfId="69" applyNumberFormat="1" applyFill="1" applyBorder="1" applyAlignment="1">
      <alignment horizontal="right"/>
    </xf>
    <xf numFmtId="0" fontId="12" fillId="0" borderId="26" xfId="69" applyFill="1" applyBorder="1" applyAlignment="1">
      <alignment horizontal="right"/>
    </xf>
    <xf numFmtId="0" fontId="32" fillId="0" borderId="27" xfId="69" applyFont="1" applyFill="1" applyBorder="1" applyAlignment="1">
      <alignment vertical="top"/>
    </xf>
    <xf numFmtId="0" fontId="12" fillId="0" borderId="28" xfId="69" applyFill="1" applyBorder="1"/>
    <xf numFmtId="0" fontId="12" fillId="0" borderId="30" xfId="69" applyFill="1" applyBorder="1" applyAlignment="1">
      <alignment horizontal="right"/>
    </xf>
    <xf numFmtId="7" fontId="12" fillId="0" borderId="29" xfId="69" applyNumberFormat="1" applyFill="1" applyBorder="1" applyAlignment="1">
      <alignment horizontal="right" vertical="center"/>
    </xf>
    <xf numFmtId="176" fontId="35" fillId="0" borderId="2" xfId="69" applyNumberFormat="1" applyFont="1" applyFill="1" applyBorder="1" applyAlignment="1" applyProtection="1">
      <alignment vertical="top"/>
      <protection locked="0"/>
    </xf>
    <xf numFmtId="7" fontId="12" fillId="0" borderId="32" xfId="69" applyNumberFormat="1" applyFill="1" applyBorder="1" applyAlignment="1">
      <alignment horizontal="right" vertical="center"/>
    </xf>
    <xf numFmtId="7" fontId="12" fillId="0" borderId="36" xfId="69" applyNumberFormat="1" applyFill="1" applyBorder="1" applyAlignment="1">
      <alignment horizontal="right" vertical="center"/>
    </xf>
    <xf numFmtId="0" fontId="12" fillId="0" borderId="40" xfId="69" applyFill="1" applyBorder="1" applyAlignment="1">
      <alignment wrapText="1"/>
    </xf>
    <xf numFmtId="7" fontId="12" fillId="0" borderId="27" xfId="69" applyNumberFormat="1" applyFill="1" applyBorder="1" applyAlignment="1">
      <alignment horizontal="right" vertical="center"/>
    </xf>
    <xf numFmtId="1" fontId="12" fillId="0" borderId="27" xfId="69" applyNumberFormat="1" applyFill="1" applyBorder="1" applyAlignment="1">
      <alignment horizontal="right" vertical="center"/>
    </xf>
    <xf numFmtId="2" fontId="12" fillId="0" borderId="30" xfId="69" applyNumberFormat="1" applyFill="1" applyBorder="1" applyAlignment="1">
      <alignment horizontal="right" vertical="center"/>
    </xf>
    <xf numFmtId="165" fontId="41" fillId="0" borderId="27" xfId="69" applyNumberFormat="1" applyFont="1" applyFill="1" applyBorder="1" applyAlignment="1">
      <alignment horizontal="left" vertical="center" wrapText="1"/>
    </xf>
    <xf numFmtId="1" fontId="12" fillId="0" borderId="22" xfId="69" applyNumberFormat="1" applyFill="1" applyBorder="1" applyAlignment="1">
      <alignment horizontal="center" vertical="top"/>
    </xf>
    <xf numFmtId="0" fontId="12" fillId="0" borderId="22" xfId="69" applyFill="1" applyBorder="1" applyAlignment="1">
      <alignment vertical="top"/>
    </xf>
    <xf numFmtId="0" fontId="12" fillId="0" borderId="0" xfId="69" applyFill="1" applyBorder="1" applyAlignment="1">
      <alignment horizontal="center" vertical="top"/>
    </xf>
    <xf numFmtId="0" fontId="12" fillId="0" borderId="0" xfId="69" applyFill="1" applyBorder="1" applyAlignment="1">
      <alignment vertical="center" wrapText="1"/>
    </xf>
    <xf numFmtId="0" fontId="12" fillId="0" borderId="41" xfId="69" applyFill="1" applyBorder="1" applyAlignment="1">
      <alignment vertical="center" wrapText="1"/>
    </xf>
    <xf numFmtId="165" fontId="35" fillId="0" borderId="15" xfId="69" applyNumberFormat="1" applyFont="1" applyFill="1" applyBorder="1" applyAlignment="1">
      <alignment horizontal="center" vertical="top" wrapText="1"/>
    </xf>
    <xf numFmtId="0" fontId="12" fillId="0" borderId="1" xfId="69" applyFill="1" applyBorder="1" applyAlignment="1">
      <alignment vertical="center" wrapText="1"/>
    </xf>
    <xf numFmtId="165" fontId="35" fillId="0" borderId="1" xfId="53" applyNumberFormat="1" applyFont="1" applyFill="1" applyBorder="1" applyAlignment="1">
      <alignment horizontal="left" vertical="top" wrapText="1"/>
    </xf>
    <xf numFmtId="165" fontId="35" fillId="0" borderId="1" xfId="53" applyNumberFormat="1" applyFont="1" applyFill="1" applyBorder="1" applyAlignment="1">
      <alignment horizontal="center" vertical="top" wrapText="1"/>
    </xf>
    <xf numFmtId="0" fontId="41" fillId="0" borderId="22" xfId="69" applyFont="1" applyFill="1" applyBorder="1" applyAlignment="1">
      <alignment horizontal="center" vertical="center"/>
    </xf>
    <xf numFmtId="1" fontId="42" fillId="0" borderId="44" xfId="69" applyNumberFormat="1" applyFont="1" applyFill="1" applyBorder="1" applyAlignment="1">
      <alignment horizontal="left" vertical="center" wrapText="1"/>
    </xf>
    <xf numFmtId="0" fontId="12" fillId="0" borderId="22" xfId="69" applyFill="1" applyBorder="1" applyAlignment="1">
      <alignment vertical="center" wrapText="1"/>
    </xf>
    <xf numFmtId="7" fontId="12" fillId="0" borderId="45" xfId="69" applyNumberFormat="1" applyFill="1" applyBorder="1" applyAlignment="1">
      <alignment horizontal="right" vertical="center"/>
    </xf>
    <xf numFmtId="7" fontId="12" fillId="0" borderId="46" xfId="69" applyNumberFormat="1" applyFill="1" applyBorder="1" applyAlignment="1">
      <alignment horizontal="right" vertical="center"/>
    </xf>
    <xf numFmtId="0" fontId="41" fillId="0" borderId="47" xfId="69" applyFont="1" applyFill="1" applyBorder="1" applyAlignment="1">
      <alignment horizontal="center" vertical="center"/>
    </xf>
    <xf numFmtId="165" fontId="12" fillId="0" borderId="1" xfId="53" applyNumberFormat="1" applyFont="1" applyFill="1" applyBorder="1" applyAlignment="1">
      <alignment horizontal="center" vertical="top" wrapText="1"/>
    </xf>
    <xf numFmtId="0" fontId="41" fillId="0" borderId="48" xfId="69" applyFont="1" applyFill="1" applyBorder="1" applyAlignment="1">
      <alignment horizontal="center" vertical="center"/>
    </xf>
    <xf numFmtId="0" fontId="12" fillId="0" borderId="44" xfId="69" applyFill="1" applyBorder="1" applyAlignment="1">
      <alignment vertical="top"/>
    </xf>
    <xf numFmtId="0" fontId="32" fillId="0" borderId="45" xfId="69" applyFont="1" applyFill="1" applyBorder="1" applyAlignment="1">
      <alignment horizontal="centerContinuous"/>
    </xf>
    <xf numFmtId="0" fontId="12" fillId="0" borderId="45" xfId="69" applyFill="1" applyBorder="1" applyAlignment="1">
      <alignment horizontal="centerContinuous"/>
    </xf>
    <xf numFmtId="0" fontId="12" fillId="0" borderId="49" xfId="69" applyFill="1" applyBorder="1" applyAlignment="1">
      <alignment horizontal="right"/>
    </xf>
    <xf numFmtId="0" fontId="12" fillId="0" borderId="0" xfId="69" applyFill="1" applyBorder="1" applyAlignment="1">
      <alignment horizontal="right" vertical="center"/>
    </xf>
    <xf numFmtId="0" fontId="12" fillId="0" borderId="52" xfId="69" applyFill="1" applyBorder="1" applyAlignment="1">
      <alignment horizontal="right" vertical="center"/>
    </xf>
    <xf numFmtId="0" fontId="41" fillId="0" borderId="56" xfId="69" applyFont="1" applyFill="1" applyBorder="1" applyAlignment="1">
      <alignment horizontal="center"/>
    </xf>
    <xf numFmtId="1" fontId="44" fillId="0" borderId="57" xfId="69" applyNumberFormat="1" applyFont="1" applyFill="1" applyBorder="1" applyAlignment="1">
      <alignment horizontal="left"/>
    </xf>
    <xf numFmtId="1" fontId="12" fillId="0" borderId="57" xfId="69" applyNumberFormat="1" applyFill="1" applyBorder="1" applyAlignment="1">
      <alignment horizontal="center"/>
    </xf>
    <xf numFmtId="1" fontId="12" fillId="0" borderId="57" xfId="69" applyNumberFormat="1" applyFill="1" applyBorder="1"/>
    <xf numFmtId="7" fontId="13" fillId="0" borderId="58" xfId="69" applyNumberFormat="1" applyFont="1" applyFill="1" applyBorder="1" applyAlignment="1">
      <alignment horizontal="right"/>
    </xf>
    <xf numFmtId="7" fontId="12" fillId="0" borderId="59" xfId="69" applyNumberFormat="1" applyFill="1" applyBorder="1" applyAlignment="1">
      <alignment horizontal="right"/>
    </xf>
    <xf numFmtId="7" fontId="12" fillId="0" borderId="62" xfId="69" applyNumberFormat="1" applyFill="1" applyBorder="1" applyAlignment="1">
      <alignment horizontal="right"/>
    </xf>
    <xf numFmtId="7" fontId="12" fillId="0" borderId="63" xfId="69" applyNumberFormat="1" applyFill="1" applyBorder="1" applyAlignment="1">
      <alignment horizontal="right"/>
    </xf>
    <xf numFmtId="0" fontId="41" fillId="0" borderId="61" xfId="69" applyFont="1" applyFill="1" applyBorder="1" applyAlignment="1">
      <alignment horizontal="center" vertical="center"/>
    </xf>
    <xf numFmtId="7" fontId="12" fillId="0" borderId="23" xfId="69" applyNumberFormat="1" applyFill="1" applyBorder="1" applyAlignment="1">
      <alignment horizontal="right"/>
    </xf>
    <xf numFmtId="7" fontId="12" fillId="0" borderId="26" xfId="69" applyNumberFormat="1" applyFill="1" applyBorder="1" applyAlignment="1">
      <alignment horizontal="right"/>
    </xf>
    <xf numFmtId="0" fontId="41" fillId="0" borderId="37" xfId="69" applyFont="1" applyFill="1" applyBorder="1" applyAlignment="1">
      <alignment horizontal="center"/>
    </xf>
    <xf numFmtId="7" fontId="13" fillId="0" borderId="40" xfId="69" applyNumberFormat="1" applyFont="1" applyFill="1" applyBorder="1" applyAlignment="1">
      <alignment horizontal="right"/>
    </xf>
    <xf numFmtId="7" fontId="12" fillId="0" borderId="64" xfId="69" applyNumberFormat="1" applyFill="1" applyBorder="1" applyAlignment="1">
      <alignment horizontal="right"/>
    </xf>
    <xf numFmtId="0" fontId="41" fillId="0" borderId="33" xfId="69" applyFont="1" applyFill="1" applyBorder="1" applyAlignment="1">
      <alignment horizontal="center"/>
    </xf>
    <xf numFmtId="7" fontId="12" fillId="0" borderId="61" xfId="69" applyNumberFormat="1" applyFill="1" applyBorder="1" applyAlignment="1">
      <alignment horizontal="right"/>
    </xf>
    <xf numFmtId="1" fontId="44" fillId="0" borderId="38" xfId="69" applyNumberFormat="1" applyFont="1" applyFill="1" applyBorder="1" applyAlignment="1">
      <alignment horizontal="left"/>
    </xf>
    <xf numFmtId="1" fontId="12" fillId="0" borderId="38" xfId="69" applyNumberFormat="1" applyFill="1" applyBorder="1" applyAlignment="1">
      <alignment horizontal="center"/>
    </xf>
    <xf numFmtId="1" fontId="12" fillId="0" borderId="38" xfId="69" applyNumberFormat="1" applyFill="1" applyBorder="1"/>
    <xf numFmtId="7" fontId="13" fillId="0" borderId="65" xfId="69" applyNumberFormat="1" applyFont="1" applyFill="1" applyBorder="1" applyAlignment="1">
      <alignment horizontal="right"/>
    </xf>
    <xf numFmtId="7" fontId="12" fillId="0" borderId="66" xfId="69" applyNumberFormat="1" applyFill="1" applyBorder="1" applyAlignment="1">
      <alignment horizontal="right"/>
    </xf>
    <xf numFmtId="0" fontId="12" fillId="0" borderId="72" xfId="69" applyFill="1" applyBorder="1" applyAlignment="1">
      <alignment vertical="top"/>
    </xf>
    <xf numFmtId="0" fontId="12" fillId="0" borderId="13" xfId="69" applyFill="1" applyBorder="1"/>
    <xf numFmtId="0" fontId="12" fillId="0" borderId="13" xfId="69" applyFill="1" applyBorder="1" applyAlignment="1">
      <alignment horizontal="center"/>
    </xf>
    <xf numFmtId="7" fontId="12" fillId="0" borderId="13" xfId="69" applyNumberFormat="1" applyFill="1" applyBorder="1" applyAlignment="1">
      <alignment horizontal="right"/>
    </xf>
    <xf numFmtId="0" fontId="12" fillId="0" borderId="17" xfId="69" applyFill="1" applyBorder="1" applyAlignment="1">
      <alignment horizontal="right"/>
    </xf>
    <xf numFmtId="0" fontId="12" fillId="0" borderId="0" xfId="69" applyFill="1" applyAlignment="1">
      <alignment vertical="top"/>
    </xf>
    <xf numFmtId="0" fontId="12" fillId="0" borderId="0" xfId="69" applyFill="1"/>
    <xf numFmtId="0" fontId="12" fillId="0" borderId="0" xfId="69" applyFill="1" applyAlignment="1">
      <alignment horizontal="center"/>
    </xf>
    <xf numFmtId="0" fontId="12" fillId="0" borderId="0" xfId="69" applyFill="1" applyAlignment="1">
      <alignment horizontal="right"/>
    </xf>
    <xf numFmtId="1" fontId="44" fillId="0" borderId="53" xfId="69" applyNumberFormat="1" applyFont="1" applyFill="1" applyBorder="1" applyAlignment="1">
      <alignment horizontal="left" wrapText="1"/>
    </xf>
    <xf numFmtId="0" fontId="12" fillId="0" borderId="54" xfId="69" applyFill="1" applyBorder="1" applyAlignment="1">
      <alignment wrapText="1"/>
    </xf>
    <xf numFmtId="0" fontId="12" fillId="0" borderId="55" xfId="69" applyFill="1" applyBorder="1" applyAlignment="1">
      <alignment wrapText="1"/>
    </xf>
    <xf numFmtId="1" fontId="44" fillId="0" borderId="53" xfId="69" applyNumberFormat="1" applyFont="1" applyFill="1" applyBorder="1" applyAlignment="1">
      <alignment horizontal="left" vertical="center" wrapText="1"/>
    </xf>
    <xf numFmtId="0" fontId="12" fillId="0" borderId="54" xfId="69" applyFill="1" applyBorder="1" applyAlignment="1">
      <alignment vertical="center" wrapText="1"/>
    </xf>
    <xf numFmtId="0" fontId="12" fillId="0" borderId="55" xfId="69" applyFill="1" applyBorder="1" applyAlignment="1">
      <alignment vertical="center" wrapText="1"/>
    </xf>
    <xf numFmtId="0" fontId="12" fillId="0" borderId="67" xfId="69" applyFill="1" applyBorder="1"/>
    <xf numFmtId="0" fontId="12" fillId="0" borderId="68" xfId="69" applyFill="1" applyBorder="1"/>
    <xf numFmtId="7" fontId="12" fillId="0" borderId="69" xfId="69" applyNumberFormat="1" applyFill="1" applyBorder="1" applyAlignment="1">
      <alignment horizontal="center"/>
    </xf>
    <xf numFmtId="0" fontId="12" fillId="0" borderId="70" xfId="69" applyFill="1" applyBorder="1"/>
    <xf numFmtId="0" fontId="32" fillId="0" borderId="60" xfId="69" applyFont="1" applyFill="1" applyBorder="1" applyAlignment="1">
      <alignment vertical="center" wrapText="1"/>
    </xf>
    <xf numFmtId="0" fontId="12" fillId="0" borderId="19" xfId="69" applyFill="1" applyBorder="1" applyAlignment="1">
      <alignment vertical="center" wrapText="1"/>
    </xf>
    <xf numFmtId="0" fontId="12" fillId="0" borderId="20" xfId="69" applyFill="1" applyBorder="1" applyAlignment="1">
      <alignment vertical="center" wrapText="1"/>
    </xf>
    <xf numFmtId="1" fontId="44" fillId="0" borderId="33" xfId="69" applyNumberFormat="1" applyFont="1" applyFill="1" applyBorder="1" applyAlignment="1">
      <alignment horizontal="left" vertical="center" wrapText="1"/>
    </xf>
    <xf numFmtId="0" fontId="12" fillId="0" borderId="34" xfId="69" applyFill="1" applyBorder="1" applyAlignment="1">
      <alignment vertical="center" wrapText="1"/>
    </xf>
    <xf numFmtId="0" fontId="12" fillId="0" borderId="35" xfId="69" applyFill="1" applyBorder="1" applyAlignment="1">
      <alignment vertical="center" wrapText="1"/>
    </xf>
    <xf numFmtId="1" fontId="44" fillId="0" borderId="33" xfId="69" applyNumberFormat="1" applyFont="1" applyFill="1" applyBorder="1" applyAlignment="1">
      <alignment horizontal="left" wrapText="1"/>
    </xf>
    <xf numFmtId="0" fontId="12" fillId="0" borderId="34" xfId="69" applyFill="1" applyBorder="1" applyAlignment="1">
      <alignment wrapText="1"/>
    </xf>
    <xf numFmtId="0" fontId="12" fillId="0" borderId="35" xfId="69" applyFill="1" applyBorder="1" applyAlignment="1">
      <alignment wrapText="1"/>
    </xf>
    <xf numFmtId="1" fontId="42" fillId="0" borderId="33" xfId="69" applyNumberFormat="1" applyFont="1" applyFill="1" applyBorder="1" applyAlignment="1">
      <alignment horizontal="left" vertical="center" wrapText="1"/>
    </xf>
    <xf numFmtId="1" fontId="42" fillId="0" borderId="37" xfId="69" applyNumberFormat="1" applyFont="1" applyFill="1" applyBorder="1" applyAlignment="1">
      <alignment horizontal="left" vertical="center" wrapText="1"/>
    </xf>
    <xf numFmtId="0" fontId="12" fillId="0" borderId="38" xfId="69" applyFill="1" applyBorder="1" applyAlignment="1">
      <alignment vertical="center" wrapText="1"/>
    </xf>
    <xf numFmtId="0" fontId="12" fillId="0" borderId="39" xfId="69" applyFill="1" applyBorder="1" applyAlignment="1">
      <alignment vertical="center" wrapText="1"/>
    </xf>
    <xf numFmtId="0" fontId="32" fillId="0" borderId="37" xfId="69" applyFont="1" applyFill="1" applyBorder="1" applyAlignment="1">
      <alignment vertical="top" wrapText="1"/>
    </xf>
    <xf numFmtId="0" fontId="12" fillId="0" borderId="38" xfId="69" applyFill="1" applyBorder="1" applyAlignment="1">
      <alignment wrapText="1"/>
    </xf>
    <xf numFmtId="1" fontId="42" fillId="0" borderId="27" xfId="69" applyNumberFormat="1" applyFont="1" applyFill="1" applyBorder="1" applyAlignment="1">
      <alignment horizontal="left" vertical="center" wrapText="1"/>
    </xf>
    <xf numFmtId="0" fontId="12" fillId="0" borderId="0" xfId="69" applyFill="1" applyBorder="1" applyAlignment="1">
      <alignment vertical="center" wrapText="1"/>
    </xf>
    <xf numFmtId="0" fontId="12" fillId="0" borderId="28" xfId="69" applyFill="1" applyBorder="1" applyAlignment="1">
      <alignment vertical="center" wrapText="1"/>
    </xf>
    <xf numFmtId="0" fontId="32" fillId="0" borderId="50" xfId="69" applyFont="1" applyFill="1" applyBorder="1" applyAlignment="1">
      <alignment vertical="center"/>
    </xf>
    <xf numFmtId="0" fontId="12" fillId="0" borderId="51" xfId="69" applyFill="1" applyBorder="1" applyAlignment="1">
      <alignment vertical="center"/>
    </xf>
  </cellXfs>
  <cellStyles count="7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43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2359-618F-4E1C-9EE9-787944ECFE22}">
  <sheetPr>
    <tabColor theme="0"/>
    <pageSetUpPr autoPageBreaks="0"/>
  </sheetPr>
  <dimension ref="A1:H260"/>
  <sheetViews>
    <sheetView showZeros="0" tabSelected="1" showOutlineSymbols="0" view="pageBreakPreview" topLeftCell="B1" zoomScale="65" zoomScaleNormal="87" zoomScaleSheetLayoutView="65" workbookViewId="0">
      <selection activeCell="G242" sqref="G242"/>
    </sheetView>
  </sheetViews>
  <sheetFormatPr defaultColWidth="13.5703125" defaultRowHeight="15" x14ac:dyDescent="0.2"/>
  <cols>
    <col min="1" max="1" width="10.140625" style="104" hidden="1" customWidth="1"/>
    <col min="2" max="2" width="11.28515625" style="190" customWidth="1"/>
    <col min="3" max="3" width="47.28515625" style="191" customWidth="1"/>
    <col min="4" max="4" width="16.42578125" style="192" customWidth="1"/>
    <col min="5" max="5" width="8.7109375" style="191" customWidth="1"/>
    <col min="6" max="6" width="15.140625" style="191" customWidth="1"/>
    <col min="7" max="7" width="15.140625" style="193" customWidth="1"/>
    <col min="8" max="8" width="21.5703125" style="193" customWidth="1"/>
    <col min="9" max="16384" width="13.5703125" style="2"/>
  </cols>
  <sheetData>
    <row r="1" spans="1:8" ht="15.75" x14ac:dyDescent="0.2">
      <c r="A1" s="1"/>
      <c r="B1" s="105" t="s">
        <v>232</v>
      </c>
      <c r="C1" s="106"/>
      <c r="D1" s="106"/>
      <c r="E1" s="106"/>
      <c r="F1" s="106"/>
      <c r="G1" s="107"/>
      <c r="H1" s="106"/>
    </row>
    <row r="2" spans="1:8" x14ac:dyDescent="0.2">
      <c r="A2" s="3"/>
      <c r="B2" s="108" t="s">
        <v>291</v>
      </c>
      <c r="C2" s="109"/>
      <c r="D2" s="109"/>
      <c r="E2" s="109"/>
      <c r="F2" s="109"/>
      <c r="G2" s="110"/>
      <c r="H2" s="111"/>
    </row>
    <row r="3" spans="1:8" x14ac:dyDescent="0.2">
      <c r="A3" s="4"/>
      <c r="B3" s="112" t="s">
        <v>233</v>
      </c>
      <c r="C3" s="113"/>
      <c r="D3" s="113"/>
      <c r="E3" s="113"/>
      <c r="F3" s="113"/>
      <c r="G3" s="114"/>
      <c r="H3" s="115"/>
    </row>
    <row r="4" spans="1:8" x14ac:dyDescent="0.2">
      <c r="A4" s="5" t="s">
        <v>99</v>
      </c>
      <c r="B4" s="116" t="s">
        <v>78</v>
      </c>
      <c r="C4" s="117" t="s">
        <v>79</v>
      </c>
      <c r="D4" s="118" t="s">
        <v>234</v>
      </c>
      <c r="E4" s="119" t="s">
        <v>80</v>
      </c>
      <c r="F4" s="119" t="s">
        <v>235</v>
      </c>
      <c r="G4" s="120" t="s">
        <v>76</v>
      </c>
      <c r="H4" s="121" t="s">
        <v>81</v>
      </c>
    </row>
    <row r="5" spans="1:8" ht="15.75" thickBot="1" x14ac:dyDescent="0.25">
      <c r="A5" s="6"/>
      <c r="B5" s="122"/>
      <c r="C5" s="123"/>
      <c r="D5" s="124" t="s">
        <v>236</v>
      </c>
      <c r="E5" s="125"/>
      <c r="F5" s="126" t="s">
        <v>237</v>
      </c>
      <c r="G5" s="127"/>
      <c r="H5" s="128"/>
    </row>
    <row r="6" spans="1:8" ht="36" customHeight="1" thickTop="1" x14ac:dyDescent="0.2">
      <c r="A6" s="7"/>
      <c r="B6" s="129" t="s">
        <v>238</v>
      </c>
      <c r="C6" s="113"/>
      <c r="D6" s="113"/>
      <c r="E6" s="113"/>
      <c r="F6" s="130"/>
      <c r="G6" s="28"/>
      <c r="H6" s="131"/>
    </row>
    <row r="7" spans="1:8" s="10" customFormat="1" ht="48" customHeight="1" x14ac:dyDescent="0.2">
      <c r="A7" s="9"/>
      <c r="B7" s="66" t="s">
        <v>170</v>
      </c>
      <c r="C7" s="219" t="s">
        <v>239</v>
      </c>
      <c r="D7" s="220"/>
      <c r="E7" s="220"/>
      <c r="F7" s="221"/>
      <c r="G7" s="132"/>
      <c r="H7" s="68" t="s">
        <v>77</v>
      </c>
    </row>
    <row r="8" spans="1:8" ht="36" customHeight="1" x14ac:dyDescent="0.2">
      <c r="A8" s="7"/>
      <c r="B8" s="24"/>
      <c r="C8" s="69" t="s">
        <v>94</v>
      </c>
      <c r="D8" s="26"/>
      <c r="E8" s="46" t="s">
        <v>77</v>
      </c>
      <c r="F8" s="46" t="s">
        <v>77</v>
      </c>
      <c r="G8" s="28" t="s">
        <v>77</v>
      </c>
      <c r="H8" s="29"/>
    </row>
    <row r="9" spans="1:8" ht="36" customHeight="1" x14ac:dyDescent="0.2">
      <c r="A9" s="11" t="s">
        <v>155</v>
      </c>
      <c r="B9" s="12" t="s">
        <v>240</v>
      </c>
      <c r="C9" s="13" t="s">
        <v>24</v>
      </c>
      <c r="D9" s="14" t="s">
        <v>231</v>
      </c>
      <c r="E9" s="15" t="s">
        <v>83</v>
      </c>
      <c r="F9" s="16">
        <v>700</v>
      </c>
      <c r="G9" s="17"/>
      <c r="H9" s="18">
        <f t="shared" ref="H9:H10" si="0">ROUND(G9*F9,2)</f>
        <v>0</v>
      </c>
    </row>
    <row r="10" spans="1:8" ht="36" customHeight="1" x14ac:dyDescent="0.2">
      <c r="A10" s="19" t="s">
        <v>105</v>
      </c>
      <c r="B10" s="12" t="s">
        <v>88</v>
      </c>
      <c r="C10" s="13" t="s">
        <v>19</v>
      </c>
      <c r="D10" s="14" t="s">
        <v>231</v>
      </c>
      <c r="E10" s="15" t="s">
        <v>82</v>
      </c>
      <c r="F10" s="16">
        <v>925</v>
      </c>
      <c r="G10" s="17"/>
      <c r="H10" s="18">
        <f t="shared" si="0"/>
        <v>0</v>
      </c>
    </row>
    <row r="11" spans="1:8" ht="36" customHeight="1" x14ac:dyDescent="0.2">
      <c r="A11" s="19" t="s">
        <v>106</v>
      </c>
      <c r="B11" s="12" t="s">
        <v>21</v>
      </c>
      <c r="C11" s="13" t="s">
        <v>213</v>
      </c>
      <c r="D11" s="14" t="s">
        <v>231</v>
      </c>
      <c r="E11" s="15"/>
      <c r="F11" s="16"/>
      <c r="G11" s="20"/>
      <c r="H11" s="18"/>
    </row>
    <row r="12" spans="1:8" ht="36" customHeight="1" x14ac:dyDescent="0.2">
      <c r="A12" s="19" t="s">
        <v>214</v>
      </c>
      <c r="B12" s="21" t="s">
        <v>124</v>
      </c>
      <c r="C12" s="13" t="s">
        <v>241</v>
      </c>
      <c r="D12" s="14" t="s">
        <v>77</v>
      </c>
      <c r="E12" s="15" t="s">
        <v>84</v>
      </c>
      <c r="F12" s="16">
        <v>500</v>
      </c>
      <c r="G12" s="17"/>
      <c r="H12" s="18">
        <f t="shared" ref="H12" si="1">ROUND(G12*F12,2)</f>
        <v>0</v>
      </c>
    </row>
    <row r="13" spans="1:8" ht="48" customHeight="1" x14ac:dyDescent="0.2">
      <c r="A13" s="19" t="s">
        <v>107</v>
      </c>
      <c r="B13" s="12" t="s">
        <v>22</v>
      </c>
      <c r="C13" s="13" t="s">
        <v>121</v>
      </c>
      <c r="D13" s="14" t="s">
        <v>231</v>
      </c>
      <c r="E13" s="15"/>
      <c r="F13" s="16"/>
      <c r="G13" s="20"/>
      <c r="H13" s="18"/>
    </row>
    <row r="14" spans="1:8" ht="48" customHeight="1" x14ac:dyDescent="0.2">
      <c r="A14" s="19" t="s">
        <v>215</v>
      </c>
      <c r="B14" s="21" t="s">
        <v>124</v>
      </c>
      <c r="C14" s="13" t="s">
        <v>242</v>
      </c>
      <c r="D14" s="14" t="s">
        <v>77</v>
      </c>
      <c r="E14" s="15" t="s">
        <v>83</v>
      </c>
      <c r="F14" s="16">
        <v>180</v>
      </c>
      <c r="G14" s="17"/>
      <c r="H14" s="18">
        <f t="shared" ref="H14:H17" si="2">ROUND(G14*F14,2)</f>
        <v>0</v>
      </c>
    </row>
    <row r="15" spans="1:8" ht="48" customHeight="1" x14ac:dyDescent="0.2">
      <c r="A15" s="22" t="s">
        <v>108</v>
      </c>
      <c r="B15" s="12" t="s">
        <v>34</v>
      </c>
      <c r="C15" s="13" t="s">
        <v>28</v>
      </c>
      <c r="D15" s="14" t="s">
        <v>231</v>
      </c>
      <c r="E15" s="15" t="s">
        <v>82</v>
      </c>
      <c r="F15" s="16">
        <v>50</v>
      </c>
      <c r="G15" s="17"/>
      <c r="H15" s="18">
        <f t="shared" si="2"/>
        <v>0</v>
      </c>
    </row>
    <row r="16" spans="1:8" ht="36" customHeight="1" x14ac:dyDescent="0.2">
      <c r="A16" s="23" t="s">
        <v>109</v>
      </c>
      <c r="B16" s="12" t="s">
        <v>243</v>
      </c>
      <c r="C16" s="13" t="s">
        <v>217</v>
      </c>
      <c r="D16" s="14" t="s">
        <v>218</v>
      </c>
      <c r="E16" s="15"/>
      <c r="F16" s="16"/>
      <c r="G16" s="18"/>
      <c r="H16" s="18">
        <f t="shared" si="2"/>
        <v>0</v>
      </c>
    </row>
    <row r="17" spans="1:8" ht="36" customHeight="1" x14ac:dyDescent="0.2">
      <c r="A17" s="19" t="s">
        <v>219</v>
      </c>
      <c r="B17" s="21" t="s">
        <v>124</v>
      </c>
      <c r="C17" s="13" t="s">
        <v>220</v>
      </c>
      <c r="D17" s="14" t="s">
        <v>77</v>
      </c>
      <c r="E17" s="15" t="s">
        <v>82</v>
      </c>
      <c r="F17" s="16">
        <v>925</v>
      </c>
      <c r="G17" s="17"/>
      <c r="H17" s="18">
        <f t="shared" si="2"/>
        <v>0</v>
      </c>
    </row>
    <row r="18" spans="1:8" ht="36" customHeight="1" x14ac:dyDescent="0.2">
      <c r="A18" s="19" t="s">
        <v>221</v>
      </c>
      <c r="B18" s="12" t="s">
        <v>23</v>
      </c>
      <c r="C18" s="13" t="s">
        <v>183</v>
      </c>
      <c r="D18" s="14" t="s">
        <v>222</v>
      </c>
      <c r="E18" s="15"/>
      <c r="F18" s="16"/>
      <c r="G18" s="20"/>
      <c r="H18" s="18"/>
    </row>
    <row r="19" spans="1:8" ht="36" customHeight="1" x14ac:dyDescent="0.2">
      <c r="A19" s="19" t="s">
        <v>223</v>
      </c>
      <c r="B19" s="21" t="s">
        <v>124</v>
      </c>
      <c r="C19" s="13" t="s">
        <v>224</v>
      </c>
      <c r="D19" s="14" t="s">
        <v>77</v>
      </c>
      <c r="E19" s="15" t="s">
        <v>82</v>
      </c>
      <c r="F19" s="16">
        <v>925</v>
      </c>
      <c r="G19" s="17"/>
      <c r="H19" s="18">
        <f t="shared" ref="H19" si="3">ROUND(G19*F19,2)</f>
        <v>0</v>
      </c>
    </row>
    <row r="20" spans="1:8" ht="36" customHeight="1" x14ac:dyDescent="0.2">
      <c r="A20" s="7"/>
      <c r="B20" s="24"/>
      <c r="C20" s="25" t="s">
        <v>244</v>
      </c>
      <c r="D20" s="26"/>
      <c r="E20" s="27"/>
      <c r="F20" s="26"/>
      <c r="G20" s="28"/>
      <c r="H20" s="29"/>
    </row>
    <row r="21" spans="1:8" ht="36" customHeight="1" x14ac:dyDescent="0.2">
      <c r="A21" s="30" t="s">
        <v>131</v>
      </c>
      <c r="B21" s="12" t="s">
        <v>245</v>
      </c>
      <c r="C21" s="13" t="s">
        <v>118</v>
      </c>
      <c r="D21" s="14" t="s">
        <v>231</v>
      </c>
      <c r="E21" s="15"/>
      <c r="F21" s="16"/>
      <c r="G21" s="20"/>
      <c r="H21" s="18"/>
    </row>
    <row r="22" spans="1:8" ht="36" customHeight="1" x14ac:dyDescent="0.2">
      <c r="A22" s="31" t="s">
        <v>110</v>
      </c>
      <c r="B22" s="21" t="s">
        <v>124</v>
      </c>
      <c r="C22" s="13" t="s">
        <v>120</v>
      </c>
      <c r="D22" s="14" t="s">
        <v>77</v>
      </c>
      <c r="E22" s="15" t="s">
        <v>82</v>
      </c>
      <c r="F22" s="16">
        <v>25</v>
      </c>
      <c r="G22" s="17"/>
      <c r="H22" s="18">
        <f>ROUND(G22*F22,2)</f>
        <v>0</v>
      </c>
    </row>
    <row r="23" spans="1:8" ht="36" customHeight="1" x14ac:dyDescent="0.2">
      <c r="A23" s="30" t="s">
        <v>188</v>
      </c>
      <c r="B23" s="12" t="s">
        <v>25</v>
      </c>
      <c r="C23" s="13" t="s">
        <v>165</v>
      </c>
      <c r="D23" s="14" t="s">
        <v>198</v>
      </c>
      <c r="E23" s="15"/>
      <c r="F23" s="16"/>
      <c r="G23" s="20"/>
      <c r="H23" s="18"/>
    </row>
    <row r="24" spans="1:8" ht="36" customHeight="1" x14ac:dyDescent="0.2">
      <c r="A24" s="30" t="s">
        <v>189</v>
      </c>
      <c r="B24" s="21" t="s">
        <v>124</v>
      </c>
      <c r="C24" s="13" t="s">
        <v>91</v>
      </c>
      <c r="D24" s="14" t="s">
        <v>77</v>
      </c>
      <c r="E24" s="15" t="s">
        <v>82</v>
      </c>
      <c r="F24" s="16">
        <v>45</v>
      </c>
      <c r="G24" s="17"/>
      <c r="H24" s="18">
        <f>ROUND(G24*F24,2)</f>
        <v>0</v>
      </c>
    </row>
    <row r="25" spans="1:8" ht="36" customHeight="1" x14ac:dyDescent="0.2">
      <c r="A25" s="31" t="s">
        <v>113</v>
      </c>
      <c r="B25" s="12" t="s">
        <v>246</v>
      </c>
      <c r="C25" s="13" t="s">
        <v>73</v>
      </c>
      <c r="D25" s="14" t="s">
        <v>198</v>
      </c>
      <c r="E25" s="15"/>
      <c r="F25" s="16"/>
      <c r="G25" s="20"/>
      <c r="H25" s="18"/>
    </row>
    <row r="26" spans="1:8" ht="36" customHeight="1" x14ac:dyDescent="0.2">
      <c r="A26" s="32" t="s">
        <v>199</v>
      </c>
      <c r="B26" s="33" t="s">
        <v>124</v>
      </c>
      <c r="C26" s="34" t="s">
        <v>200</v>
      </c>
      <c r="D26" s="33" t="s">
        <v>77</v>
      </c>
      <c r="E26" s="33" t="s">
        <v>85</v>
      </c>
      <c r="F26" s="16">
        <v>50</v>
      </c>
      <c r="G26" s="17"/>
      <c r="H26" s="18">
        <f>ROUND(G26*F26,2)</f>
        <v>0</v>
      </c>
    </row>
    <row r="27" spans="1:8" s="42" customFormat="1" ht="36" customHeight="1" x14ac:dyDescent="0.2">
      <c r="A27" s="35" t="s">
        <v>114</v>
      </c>
      <c r="B27" s="36" t="s">
        <v>125</v>
      </c>
      <c r="C27" s="37" t="s">
        <v>89</v>
      </c>
      <c r="D27" s="38" t="s">
        <v>77</v>
      </c>
      <c r="E27" s="39" t="s">
        <v>85</v>
      </c>
      <c r="F27" s="40">
        <v>50</v>
      </c>
      <c r="G27" s="133"/>
      <c r="H27" s="41">
        <f>ROUND(G27*F27,2)</f>
        <v>0</v>
      </c>
    </row>
    <row r="28" spans="1:8" ht="36" customHeight="1" x14ac:dyDescent="0.2">
      <c r="A28" s="30" t="s">
        <v>190</v>
      </c>
      <c r="B28" s="12" t="s">
        <v>26</v>
      </c>
      <c r="C28" s="13" t="s">
        <v>122</v>
      </c>
      <c r="D28" s="14" t="s">
        <v>0</v>
      </c>
      <c r="E28" s="15"/>
      <c r="F28" s="16"/>
      <c r="G28" s="20"/>
      <c r="H28" s="18"/>
    </row>
    <row r="29" spans="1:8" ht="36" customHeight="1" x14ac:dyDescent="0.2">
      <c r="A29" s="30" t="s">
        <v>191</v>
      </c>
      <c r="B29" s="21" t="s">
        <v>124</v>
      </c>
      <c r="C29" s="13" t="s">
        <v>1</v>
      </c>
      <c r="D29" s="14" t="s">
        <v>142</v>
      </c>
      <c r="E29" s="15"/>
      <c r="F29" s="16"/>
      <c r="G29" s="20"/>
      <c r="H29" s="18"/>
    </row>
    <row r="30" spans="1:8" ht="36" customHeight="1" x14ac:dyDescent="0.2">
      <c r="A30" s="31" t="s">
        <v>192</v>
      </c>
      <c r="B30" s="43" t="s">
        <v>178</v>
      </c>
      <c r="C30" s="13" t="s">
        <v>179</v>
      </c>
      <c r="D30" s="14"/>
      <c r="E30" s="15" t="s">
        <v>82</v>
      </c>
      <c r="F30" s="16">
        <v>5</v>
      </c>
      <c r="G30" s="17"/>
      <c r="H30" s="18">
        <f t="shared" ref="H30:H32" si="4">ROUND(G30*F30,2)</f>
        <v>0</v>
      </c>
    </row>
    <row r="31" spans="1:8" ht="36" customHeight="1" x14ac:dyDescent="0.2">
      <c r="A31" s="31" t="s">
        <v>161</v>
      </c>
      <c r="B31" s="12" t="s">
        <v>27</v>
      </c>
      <c r="C31" s="13" t="s">
        <v>149</v>
      </c>
      <c r="D31" s="14" t="s">
        <v>0</v>
      </c>
      <c r="E31" s="15" t="s">
        <v>82</v>
      </c>
      <c r="F31" s="44">
        <v>5</v>
      </c>
      <c r="G31" s="17"/>
      <c r="H31" s="18">
        <f t="shared" si="4"/>
        <v>0</v>
      </c>
    </row>
    <row r="32" spans="1:8" ht="36" customHeight="1" x14ac:dyDescent="0.2">
      <c r="A32" s="31" t="s">
        <v>162</v>
      </c>
      <c r="B32" s="12" t="s">
        <v>29</v>
      </c>
      <c r="C32" s="13" t="s">
        <v>150</v>
      </c>
      <c r="D32" s="14" t="s">
        <v>0</v>
      </c>
      <c r="E32" s="15" t="s">
        <v>82</v>
      </c>
      <c r="F32" s="16">
        <v>5</v>
      </c>
      <c r="G32" s="17"/>
      <c r="H32" s="18">
        <f t="shared" si="4"/>
        <v>0</v>
      </c>
    </row>
    <row r="33" spans="1:8" ht="36" customHeight="1" x14ac:dyDescent="0.2">
      <c r="A33" s="7"/>
      <c r="B33" s="45"/>
      <c r="C33" s="25" t="s">
        <v>247</v>
      </c>
      <c r="D33" s="26"/>
      <c r="E33" s="46"/>
      <c r="F33" s="46"/>
      <c r="G33" s="47"/>
      <c r="H33" s="29"/>
    </row>
    <row r="34" spans="1:8" ht="36" customHeight="1" x14ac:dyDescent="0.2">
      <c r="A34" s="11" t="s">
        <v>138</v>
      </c>
      <c r="B34" s="12" t="s">
        <v>30</v>
      </c>
      <c r="C34" s="13" t="s">
        <v>40</v>
      </c>
      <c r="D34" s="14" t="s">
        <v>201</v>
      </c>
      <c r="E34" s="15"/>
      <c r="F34" s="44"/>
      <c r="G34" s="20"/>
      <c r="H34" s="48"/>
    </row>
    <row r="35" spans="1:8" ht="48" customHeight="1" x14ac:dyDescent="0.2">
      <c r="A35" s="11" t="s">
        <v>227</v>
      </c>
      <c r="B35" s="21" t="s">
        <v>124</v>
      </c>
      <c r="C35" s="13" t="s">
        <v>203</v>
      </c>
      <c r="D35" s="14"/>
      <c r="E35" s="15" t="s">
        <v>82</v>
      </c>
      <c r="F35" s="44">
        <v>50</v>
      </c>
      <c r="G35" s="17"/>
      <c r="H35" s="18">
        <f t="shared" ref="H35" si="5">ROUND(G35*F35,2)</f>
        <v>0</v>
      </c>
    </row>
    <row r="36" spans="1:8" ht="48" customHeight="1" x14ac:dyDescent="0.2">
      <c r="A36" s="22" t="s">
        <v>139</v>
      </c>
      <c r="B36" s="12" t="s">
        <v>31</v>
      </c>
      <c r="C36" s="13" t="s">
        <v>128</v>
      </c>
      <c r="D36" s="14" t="s">
        <v>201</v>
      </c>
      <c r="E36" s="15"/>
      <c r="F36" s="44"/>
      <c r="G36" s="20"/>
      <c r="H36" s="48"/>
    </row>
    <row r="37" spans="1:8" ht="48" customHeight="1" x14ac:dyDescent="0.2">
      <c r="A37" s="11"/>
      <c r="B37" s="21" t="s">
        <v>124</v>
      </c>
      <c r="C37" s="13" t="s">
        <v>248</v>
      </c>
      <c r="D37" s="14" t="s">
        <v>249</v>
      </c>
      <c r="E37" s="15" t="s">
        <v>86</v>
      </c>
      <c r="F37" s="16">
        <v>40</v>
      </c>
      <c r="G37" s="17"/>
      <c r="H37" s="18">
        <f>ROUND(G37*F37,2)</f>
        <v>0</v>
      </c>
    </row>
    <row r="38" spans="1:8" ht="48" customHeight="1" x14ac:dyDescent="0.2">
      <c r="A38" s="22" t="s">
        <v>5</v>
      </c>
      <c r="B38" s="12" t="s">
        <v>32</v>
      </c>
      <c r="C38" s="13" t="s">
        <v>144</v>
      </c>
      <c r="D38" s="14" t="s">
        <v>226</v>
      </c>
      <c r="E38" s="49"/>
      <c r="F38" s="16"/>
      <c r="G38" s="20"/>
      <c r="H38" s="48"/>
    </row>
    <row r="39" spans="1:8" ht="36" customHeight="1" x14ac:dyDescent="0.2">
      <c r="A39" s="11" t="s">
        <v>145</v>
      </c>
      <c r="B39" s="21" t="s">
        <v>124</v>
      </c>
      <c r="C39" s="13" t="s">
        <v>126</v>
      </c>
      <c r="D39" s="14"/>
      <c r="E39" s="15"/>
      <c r="F39" s="16"/>
      <c r="G39" s="20"/>
      <c r="H39" s="48"/>
    </row>
    <row r="40" spans="1:8" ht="36" customHeight="1" x14ac:dyDescent="0.2">
      <c r="A40" s="11" t="s">
        <v>146</v>
      </c>
      <c r="B40" s="43" t="s">
        <v>178</v>
      </c>
      <c r="C40" s="13" t="s">
        <v>180</v>
      </c>
      <c r="D40" s="14"/>
      <c r="E40" s="15" t="s">
        <v>84</v>
      </c>
      <c r="F40" s="16">
        <v>110</v>
      </c>
      <c r="G40" s="17"/>
      <c r="H40" s="18">
        <f>ROUND(G40*F40,2)</f>
        <v>0</v>
      </c>
    </row>
    <row r="41" spans="1:8" ht="36" customHeight="1" x14ac:dyDescent="0.2">
      <c r="A41" s="11" t="s">
        <v>147</v>
      </c>
      <c r="B41" s="21" t="s">
        <v>125</v>
      </c>
      <c r="C41" s="13" t="s">
        <v>127</v>
      </c>
      <c r="D41" s="14"/>
      <c r="E41" s="15"/>
      <c r="F41" s="16"/>
      <c r="G41" s="20"/>
      <c r="H41" s="48"/>
    </row>
    <row r="42" spans="1:8" ht="36" customHeight="1" x14ac:dyDescent="0.2">
      <c r="A42" s="11" t="s">
        <v>148</v>
      </c>
      <c r="B42" s="43" t="s">
        <v>178</v>
      </c>
      <c r="C42" s="13" t="s">
        <v>180</v>
      </c>
      <c r="D42" s="14"/>
      <c r="E42" s="15" t="s">
        <v>84</v>
      </c>
      <c r="F42" s="16">
        <v>15</v>
      </c>
      <c r="G42" s="17"/>
      <c r="H42" s="18">
        <f>ROUND(G42*F42,2)</f>
        <v>0</v>
      </c>
    </row>
    <row r="43" spans="1:8" ht="48" customHeight="1" x14ac:dyDescent="0.2">
      <c r="A43" s="11" t="s">
        <v>163</v>
      </c>
      <c r="B43" s="12" t="s">
        <v>33</v>
      </c>
      <c r="C43" s="13" t="s">
        <v>93</v>
      </c>
      <c r="D43" s="14" t="s">
        <v>212</v>
      </c>
      <c r="E43" s="15" t="s">
        <v>84</v>
      </c>
      <c r="F43" s="16">
        <v>165</v>
      </c>
      <c r="G43" s="17"/>
      <c r="H43" s="18">
        <f>ROUND(G43*F43,2)</f>
        <v>0</v>
      </c>
    </row>
    <row r="44" spans="1:8" ht="36" customHeight="1" x14ac:dyDescent="0.2">
      <c r="A44" s="7"/>
      <c r="B44" s="45"/>
      <c r="C44" s="25" t="s">
        <v>95</v>
      </c>
      <c r="D44" s="26"/>
      <c r="E44" s="50"/>
      <c r="F44" s="46"/>
      <c r="G44" s="28"/>
      <c r="H44" s="29"/>
    </row>
    <row r="45" spans="1:8" s="42" customFormat="1" ht="36" customHeight="1" x14ac:dyDescent="0.2">
      <c r="A45" s="51" t="s">
        <v>164</v>
      </c>
      <c r="B45" s="52" t="s">
        <v>115</v>
      </c>
      <c r="C45" s="37" t="s">
        <v>20</v>
      </c>
      <c r="D45" s="38" t="s">
        <v>185</v>
      </c>
      <c r="E45" s="39" t="s">
        <v>86</v>
      </c>
      <c r="F45" s="53">
        <v>200</v>
      </c>
      <c r="G45" s="133"/>
      <c r="H45" s="41">
        <f>ROUND(G45*F45,2)</f>
        <v>0</v>
      </c>
    </row>
    <row r="46" spans="1:8" ht="36" customHeight="1" x14ac:dyDescent="0.2">
      <c r="A46" s="54"/>
      <c r="B46" s="55"/>
      <c r="C46" s="25" t="s">
        <v>98</v>
      </c>
      <c r="D46" s="56"/>
      <c r="E46" s="57"/>
      <c r="F46" s="58"/>
      <c r="G46" s="28"/>
      <c r="H46" s="59"/>
    </row>
    <row r="47" spans="1:8" ht="36" customHeight="1" x14ac:dyDescent="0.2">
      <c r="A47" s="31" t="s">
        <v>103</v>
      </c>
      <c r="B47" s="12" t="s">
        <v>116</v>
      </c>
      <c r="C47" s="13" t="s">
        <v>61</v>
      </c>
      <c r="D47" s="14" t="s">
        <v>4</v>
      </c>
      <c r="E47" s="15"/>
      <c r="F47" s="16"/>
      <c r="G47" s="20"/>
      <c r="H47" s="18"/>
    </row>
    <row r="48" spans="1:8" ht="36" customHeight="1" x14ac:dyDescent="0.2">
      <c r="A48" s="31" t="s">
        <v>104</v>
      </c>
      <c r="B48" s="21" t="s">
        <v>124</v>
      </c>
      <c r="C48" s="13" t="s">
        <v>195</v>
      </c>
      <c r="D48" s="14"/>
      <c r="E48" s="15" t="s">
        <v>82</v>
      </c>
      <c r="F48" s="16">
        <v>50</v>
      </c>
      <c r="G48" s="17"/>
      <c r="H48" s="18">
        <f>ROUND(G48*F48,2)</f>
        <v>0</v>
      </c>
    </row>
    <row r="49" spans="1:8" ht="9.75" customHeight="1" x14ac:dyDescent="0.2">
      <c r="A49" s="7"/>
      <c r="B49" s="60"/>
      <c r="C49" s="25"/>
      <c r="D49" s="26"/>
      <c r="E49" s="50"/>
      <c r="F49" s="46"/>
      <c r="G49" s="61"/>
      <c r="H49" s="29"/>
    </row>
    <row r="50" spans="1:8" ht="48" customHeight="1" thickBot="1" x14ac:dyDescent="0.25">
      <c r="A50" s="62"/>
      <c r="B50" s="63" t="s">
        <v>170</v>
      </c>
      <c r="C50" s="213" t="str">
        <f>C7</f>
        <v>CRAWFORD AVENUE/TACHE AVENUE ALLEY - BOUNDED BY CONISTON STREET AND HIGHFIELD STREET</v>
      </c>
      <c r="D50" s="208"/>
      <c r="E50" s="208"/>
      <c r="F50" s="209"/>
      <c r="G50" s="64"/>
      <c r="H50" s="65">
        <f>SUM(H6:H49)</f>
        <v>0</v>
      </c>
    </row>
    <row r="51" spans="1:8" s="10" customFormat="1" ht="48" customHeight="1" thickTop="1" x14ac:dyDescent="0.2">
      <c r="A51" s="9"/>
      <c r="B51" s="66" t="s">
        <v>171</v>
      </c>
      <c r="C51" s="214" t="s">
        <v>251</v>
      </c>
      <c r="D51" s="215"/>
      <c r="E51" s="215"/>
      <c r="F51" s="216"/>
      <c r="G51" s="67"/>
      <c r="H51" s="68"/>
    </row>
    <row r="52" spans="1:8" ht="36" customHeight="1" x14ac:dyDescent="0.2">
      <c r="A52" s="7"/>
      <c r="B52" s="24"/>
      <c r="C52" s="69" t="s">
        <v>94</v>
      </c>
      <c r="D52" s="26"/>
      <c r="E52" s="46" t="s">
        <v>77</v>
      </c>
      <c r="F52" s="46" t="s">
        <v>77</v>
      </c>
      <c r="G52" s="47"/>
      <c r="H52" s="29"/>
    </row>
    <row r="53" spans="1:8" ht="36" customHeight="1" x14ac:dyDescent="0.2">
      <c r="A53" s="11" t="s">
        <v>155</v>
      </c>
      <c r="B53" s="12" t="s">
        <v>62</v>
      </c>
      <c r="C53" s="13" t="s">
        <v>24</v>
      </c>
      <c r="D53" s="14" t="s">
        <v>231</v>
      </c>
      <c r="E53" s="15" t="s">
        <v>83</v>
      </c>
      <c r="F53" s="16">
        <v>575</v>
      </c>
      <c r="G53" s="17"/>
      <c r="H53" s="18">
        <f t="shared" ref="H53:H54" si="6">ROUND(G53*F53,2)</f>
        <v>0</v>
      </c>
    </row>
    <row r="54" spans="1:8" ht="36" customHeight="1" x14ac:dyDescent="0.2">
      <c r="A54" s="19" t="s">
        <v>105</v>
      </c>
      <c r="B54" s="12" t="s">
        <v>63</v>
      </c>
      <c r="C54" s="13" t="s">
        <v>19</v>
      </c>
      <c r="D54" s="14" t="s">
        <v>231</v>
      </c>
      <c r="E54" s="15" t="s">
        <v>82</v>
      </c>
      <c r="F54" s="16">
        <v>825</v>
      </c>
      <c r="G54" s="17"/>
      <c r="H54" s="18">
        <f t="shared" si="6"/>
        <v>0</v>
      </c>
    </row>
    <row r="55" spans="1:8" ht="36" customHeight="1" x14ac:dyDescent="0.2">
      <c r="A55" s="19" t="s">
        <v>106</v>
      </c>
      <c r="B55" s="12" t="s">
        <v>64</v>
      </c>
      <c r="C55" s="13" t="s">
        <v>213</v>
      </c>
      <c r="D55" s="14" t="s">
        <v>231</v>
      </c>
      <c r="E55" s="15"/>
      <c r="F55" s="16"/>
      <c r="G55" s="20"/>
      <c r="H55" s="18"/>
    </row>
    <row r="56" spans="1:8" ht="36" customHeight="1" x14ac:dyDescent="0.2">
      <c r="A56" s="19" t="s">
        <v>214</v>
      </c>
      <c r="B56" s="21" t="s">
        <v>124</v>
      </c>
      <c r="C56" s="13" t="s">
        <v>241</v>
      </c>
      <c r="D56" s="14" t="s">
        <v>77</v>
      </c>
      <c r="E56" s="15" t="s">
        <v>84</v>
      </c>
      <c r="F56" s="16">
        <v>450</v>
      </c>
      <c r="G56" s="17"/>
      <c r="H56" s="18">
        <f t="shared" ref="H56" si="7">ROUND(G56*F56,2)</f>
        <v>0</v>
      </c>
    </row>
    <row r="57" spans="1:8" ht="48" customHeight="1" x14ac:dyDescent="0.2">
      <c r="A57" s="19" t="s">
        <v>107</v>
      </c>
      <c r="B57" s="12" t="s">
        <v>65</v>
      </c>
      <c r="C57" s="13" t="s">
        <v>121</v>
      </c>
      <c r="D57" s="14" t="s">
        <v>231</v>
      </c>
      <c r="E57" s="15"/>
      <c r="F57" s="16"/>
      <c r="G57" s="20"/>
      <c r="H57" s="18"/>
    </row>
    <row r="58" spans="1:8" ht="36" customHeight="1" x14ac:dyDescent="0.2">
      <c r="A58" s="19" t="s">
        <v>215</v>
      </c>
      <c r="B58" s="21" t="s">
        <v>124</v>
      </c>
      <c r="C58" s="13" t="s">
        <v>242</v>
      </c>
      <c r="D58" s="14" t="s">
        <v>77</v>
      </c>
      <c r="E58" s="15" t="s">
        <v>83</v>
      </c>
      <c r="F58" s="16">
        <v>120</v>
      </c>
      <c r="G58" s="17"/>
      <c r="H58" s="18">
        <f t="shared" ref="H58:H61" si="8">ROUND(G58*F58,2)</f>
        <v>0</v>
      </c>
    </row>
    <row r="59" spans="1:8" ht="36" customHeight="1" x14ac:dyDescent="0.2">
      <c r="A59" s="22" t="s">
        <v>108</v>
      </c>
      <c r="B59" s="12" t="s">
        <v>66</v>
      </c>
      <c r="C59" s="13" t="s">
        <v>28</v>
      </c>
      <c r="D59" s="14" t="s">
        <v>231</v>
      </c>
      <c r="E59" s="15" t="s">
        <v>82</v>
      </c>
      <c r="F59" s="16">
        <v>50</v>
      </c>
      <c r="G59" s="17"/>
      <c r="H59" s="18">
        <f t="shared" si="8"/>
        <v>0</v>
      </c>
    </row>
    <row r="60" spans="1:8" ht="36" customHeight="1" x14ac:dyDescent="0.2">
      <c r="A60" s="23" t="s">
        <v>109</v>
      </c>
      <c r="B60" s="12" t="s">
        <v>70</v>
      </c>
      <c r="C60" s="13" t="s">
        <v>217</v>
      </c>
      <c r="D60" s="14" t="s">
        <v>218</v>
      </c>
      <c r="E60" s="15"/>
      <c r="F60" s="16"/>
      <c r="G60" s="18"/>
      <c r="H60" s="18">
        <f t="shared" si="8"/>
        <v>0</v>
      </c>
    </row>
    <row r="61" spans="1:8" ht="36" customHeight="1" x14ac:dyDescent="0.2">
      <c r="A61" s="19" t="s">
        <v>219</v>
      </c>
      <c r="B61" s="21" t="s">
        <v>124</v>
      </c>
      <c r="C61" s="13" t="s">
        <v>220</v>
      </c>
      <c r="D61" s="14" t="s">
        <v>77</v>
      </c>
      <c r="E61" s="15" t="s">
        <v>82</v>
      </c>
      <c r="F61" s="16">
        <v>825</v>
      </c>
      <c r="G61" s="17"/>
      <c r="H61" s="18">
        <f t="shared" si="8"/>
        <v>0</v>
      </c>
    </row>
    <row r="62" spans="1:8" ht="36" customHeight="1" x14ac:dyDescent="0.2">
      <c r="A62" s="19" t="s">
        <v>221</v>
      </c>
      <c r="B62" s="12" t="s">
        <v>130</v>
      </c>
      <c r="C62" s="13" t="s">
        <v>183</v>
      </c>
      <c r="D62" s="14" t="s">
        <v>222</v>
      </c>
      <c r="E62" s="15"/>
      <c r="F62" s="16"/>
      <c r="G62" s="20"/>
      <c r="H62" s="18"/>
    </row>
    <row r="63" spans="1:8" ht="36" customHeight="1" x14ac:dyDescent="0.2">
      <c r="A63" s="19" t="s">
        <v>223</v>
      </c>
      <c r="B63" s="21" t="s">
        <v>124</v>
      </c>
      <c r="C63" s="13" t="s">
        <v>224</v>
      </c>
      <c r="D63" s="14" t="s">
        <v>77</v>
      </c>
      <c r="E63" s="15" t="s">
        <v>82</v>
      </c>
      <c r="F63" s="16">
        <v>825</v>
      </c>
      <c r="G63" s="17"/>
      <c r="H63" s="18">
        <f t="shared" ref="H63" si="9">ROUND(G63*F63,2)</f>
        <v>0</v>
      </c>
    </row>
    <row r="64" spans="1:8" ht="36" customHeight="1" x14ac:dyDescent="0.2">
      <c r="A64" s="7"/>
      <c r="B64" s="24"/>
      <c r="C64" s="25" t="s">
        <v>244</v>
      </c>
      <c r="D64" s="26"/>
      <c r="E64" s="27"/>
      <c r="F64" s="26"/>
      <c r="G64" s="28"/>
      <c r="H64" s="29"/>
    </row>
    <row r="65" spans="1:8" ht="36" customHeight="1" x14ac:dyDescent="0.2">
      <c r="A65" s="30" t="s">
        <v>188</v>
      </c>
      <c r="B65" s="12" t="s">
        <v>71</v>
      </c>
      <c r="C65" s="13" t="s">
        <v>165</v>
      </c>
      <c r="D65" s="14" t="s">
        <v>198</v>
      </c>
      <c r="E65" s="15"/>
      <c r="F65" s="16"/>
      <c r="G65" s="20"/>
      <c r="H65" s="18"/>
    </row>
    <row r="66" spans="1:8" ht="36" customHeight="1" x14ac:dyDescent="0.2">
      <c r="A66" s="30" t="s">
        <v>189</v>
      </c>
      <c r="B66" s="21" t="s">
        <v>124</v>
      </c>
      <c r="C66" s="13" t="s">
        <v>91</v>
      </c>
      <c r="D66" s="14" t="s">
        <v>77</v>
      </c>
      <c r="E66" s="15" t="s">
        <v>82</v>
      </c>
      <c r="F66" s="16">
        <v>60</v>
      </c>
      <c r="G66" s="17"/>
      <c r="H66" s="18">
        <f>ROUND(G66*F66,2)</f>
        <v>0</v>
      </c>
    </row>
    <row r="67" spans="1:8" ht="36" customHeight="1" x14ac:dyDescent="0.2">
      <c r="A67" s="31" t="s">
        <v>113</v>
      </c>
      <c r="B67" s="12" t="s">
        <v>92</v>
      </c>
      <c r="C67" s="13" t="s">
        <v>73</v>
      </c>
      <c r="D67" s="14" t="s">
        <v>198</v>
      </c>
      <c r="E67" s="15"/>
      <c r="F67" s="16"/>
      <c r="G67" s="20"/>
      <c r="H67" s="18"/>
    </row>
    <row r="68" spans="1:8" ht="36" customHeight="1" x14ac:dyDescent="0.2">
      <c r="A68" s="32" t="s">
        <v>199</v>
      </c>
      <c r="B68" s="33" t="s">
        <v>124</v>
      </c>
      <c r="C68" s="34" t="s">
        <v>200</v>
      </c>
      <c r="D68" s="33" t="s">
        <v>77</v>
      </c>
      <c r="E68" s="33" t="s">
        <v>85</v>
      </c>
      <c r="F68" s="16">
        <v>50</v>
      </c>
      <c r="G68" s="17"/>
      <c r="H68" s="18">
        <f>ROUND(G68*F68,2)</f>
        <v>0</v>
      </c>
    </row>
    <row r="69" spans="1:8" ht="36" customHeight="1" x14ac:dyDescent="0.2">
      <c r="A69" s="31" t="s">
        <v>114</v>
      </c>
      <c r="B69" s="21" t="s">
        <v>125</v>
      </c>
      <c r="C69" s="13" t="s">
        <v>89</v>
      </c>
      <c r="D69" s="14" t="s">
        <v>77</v>
      </c>
      <c r="E69" s="15" t="s">
        <v>85</v>
      </c>
      <c r="F69" s="16">
        <v>50</v>
      </c>
      <c r="G69" s="17"/>
      <c r="H69" s="18">
        <f>ROUND(G69*F69,2)</f>
        <v>0</v>
      </c>
    </row>
    <row r="70" spans="1:8" ht="36" customHeight="1" x14ac:dyDescent="0.2">
      <c r="A70" s="7"/>
      <c r="B70" s="45"/>
      <c r="C70" s="25" t="s">
        <v>247</v>
      </c>
      <c r="D70" s="26"/>
      <c r="E70" s="46"/>
      <c r="F70" s="46"/>
      <c r="G70" s="47"/>
      <c r="H70" s="29"/>
    </row>
    <row r="71" spans="1:8" ht="36" customHeight="1" x14ac:dyDescent="0.2">
      <c r="A71" s="11" t="s">
        <v>138</v>
      </c>
      <c r="B71" s="12" t="s">
        <v>67</v>
      </c>
      <c r="C71" s="13" t="s">
        <v>40</v>
      </c>
      <c r="D71" s="14" t="s">
        <v>201</v>
      </c>
      <c r="E71" s="15"/>
      <c r="F71" s="44"/>
      <c r="G71" s="20"/>
      <c r="H71" s="48"/>
    </row>
    <row r="72" spans="1:8" s="42" customFormat="1" ht="48" customHeight="1" x14ac:dyDescent="0.2">
      <c r="A72" s="51" t="s">
        <v>227</v>
      </c>
      <c r="B72" s="36" t="s">
        <v>124</v>
      </c>
      <c r="C72" s="37" t="s">
        <v>203</v>
      </c>
      <c r="D72" s="38"/>
      <c r="E72" s="39" t="s">
        <v>82</v>
      </c>
      <c r="F72" s="53">
        <v>50</v>
      </c>
      <c r="G72" s="133"/>
      <c r="H72" s="41">
        <f t="shared" ref="H72" si="10">ROUND(G72*F72,2)</f>
        <v>0</v>
      </c>
    </row>
    <row r="73" spans="1:8" ht="48" customHeight="1" x14ac:dyDescent="0.2">
      <c r="A73" s="22" t="s">
        <v>139</v>
      </c>
      <c r="B73" s="12" t="s">
        <v>68</v>
      </c>
      <c r="C73" s="13" t="s">
        <v>128</v>
      </c>
      <c r="D73" s="14" t="s">
        <v>201</v>
      </c>
      <c r="E73" s="15"/>
      <c r="F73" s="44"/>
      <c r="G73" s="20"/>
      <c r="H73" s="48"/>
    </row>
    <row r="74" spans="1:8" ht="48" customHeight="1" x14ac:dyDescent="0.2">
      <c r="A74" s="11" t="s">
        <v>140</v>
      </c>
      <c r="B74" s="21" t="s">
        <v>124</v>
      </c>
      <c r="C74" s="13" t="s">
        <v>248</v>
      </c>
      <c r="D74" s="14" t="s">
        <v>249</v>
      </c>
      <c r="E74" s="15" t="s">
        <v>86</v>
      </c>
      <c r="F74" s="16">
        <v>50</v>
      </c>
      <c r="G74" s="17"/>
      <c r="H74" s="18">
        <f>ROUND(G74*F74,2)</f>
        <v>0</v>
      </c>
    </row>
    <row r="75" spans="1:8" ht="48" customHeight="1" x14ac:dyDescent="0.2">
      <c r="A75" s="22" t="s">
        <v>5</v>
      </c>
      <c r="B75" s="12" t="s">
        <v>74</v>
      </c>
      <c r="C75" s="13" t="s">
        <v>144</v>
      </c>
      <c r="D75" s="14" t="s">
        <v>226</v>
      </c>
      <c r="E75" s="49"/>
      <c r="F75" s="16"/>
      <c r="G75" s="20"/>
      <c r="H75" s="48"/>
    </row>
    <row r="76" spans="1:8" ht="36" customHeight="1" x14ac:dyDescent="0.2">
      <c r="A76" s="11" t="s">
        <v>145</v>
      </c>
      <c r="B76" s="21" t="s">
        <v>124</v>
      </c>
      <c r="C76" s="13" t="s">
        <v>126</v>
      </c>
      <c r="D76" s="14"/>
      <c r="E76" s="15"/>
      <c r="F76" s="16"/>
      <c r="G76" s="20"/>
      <c r="H76" s="48"/>
    </row>
    <row r="77" spans="1:8" ht="36" customHeight="1" x14ac:dyDescent="0.2">
      <c r="A77" s="11" t="s">
        <v>146</v>
      </c>
      <c r="B77" s="43" t="s">
        <v>178</v>
      </c>
      <c r="C77" s="13" t="s">
        <v>180</v>
      </c>
      <c r="D77" s="14"/>
      <c r="E77" s="15" t="s">
        <v>84</v>
      </c>
      <c r="F77" s="16">
        <v>100</v>
      </c>
      <c r="G77" s="17"/>
      <c r="H77" s="18">
        <f>ROUND(G77*F77,2)</f>
        <v>0</v>
      </c>
    </row>
    <row r="78" spans="1:8" ht="36" customHeight="1" x14ac:dyDescent="0.2">
      <c r="A78" s="11" t="s">
        <v>147</v>
      </c>
      <c r="B78" s="21" t="s">
        <v>125</v>
      </c>
      <c r="C78" s="13" t="s">
        <v>127</v>
      </c>
      <c r="D78" s="14"/>
      <c r="E78" s="15"/>
      <c r="F78" s="16"/>
      <c r="G78" s="20"/>
      <c r="H78" s="48"/>
    </row>
    <row r="79" spans="1:8" ht="36" customHeight="1" x14ac:dyDescent="0.2">
      <c r="A79" s="11" t="s">
        <v>148</v>
      </c>
      <c r="B79" s="43" t="s">
        <v>178</v>
      </c>
      <c r="C79" s="13" t="s">
        <v>180</v>
      </c>
      <c r="D79" s="14"/>
      <c r="E79" s="15" t="s">
        <v>84</v>
      </c>
      <c r="F79" s="16">
        <v>15</v>
      </c>
      <c r="G79" s="17"/>
      <c r="H79" s="18">
        <f>ROUND(G79*F79,2)</f>
        <v>0</v>
      </c>
    </row>
    <row r="80" spans="1:8" ht="48" customHeight="1" x14ac:dyDescent="0.2">
      <c r="A80" s="11" t="s">
        <v>163</v>
      </c>
      <c r="B80" s="12" t="s">
        <v>75</v>
      </c>
      <c r="C80" s="13" t="s">
        <v>93</v>
      </c>
      <c r="D80" s="14" t="s">
        <v>212</v>
      </c>
      <c r="E80" s="15" t="s">
        <v>84</v>
      </c>
      <c r="F80" s="16">
        <v>150</v>
      </c>
      <c r="G80" s="17"/>
      <c r="H80" s="18">
        <f>ROUND(G80*F80,2)</f>
        <v>0</v>
      </c>
    </row>
    <row r="81" spans="1:8" ht="36" customHeight="1" x14ac:dyDescent="0.2">
      <c r="A81" s="7"/>
      <c r="B81" s="45"/>
      <c r="C81" s="25" t="s">
        <v>95</v>
      </c>
      <c r="D81" s="26"/>
      <c r="E81" s="50"/>
      <c r="F81" s="46"/>
      <c r="G81" s="28"/>
      <c r="H81" s="29"/>
    </row>
    <row r="82" spans="1:8" ht="36" customHeight="1" x14ac:dyDescent="0.2">
      <c r="A82" s="11" t="s">
        <v>164</v>
      </c>
      <c r="B82" s="12" t="s">
        <v>69</v>
      </c>
      <c r="C82" s="13" t="s">
        <v>20</v>
      </c>
      <c r="D82" s="14" t="s">
        <v>185</v>
      </c>
      <c r="E82" s="15" t="s">
        <v>86</v>
      </c>
      <c r="F82" s="44">
        <v>200</v>
      </c>
      <c r="G82" s="17"/>
      <c r="H82" s="18">
        <f>ROUND(G82*F82,2)</f>
        <v>0</v>
      </c>
    </row>
    <row r="83" spans="1:8" ht="36" customHeight="1" x14ac:dyDescent="0.2">
      <c r="A83" s="54"/>
      <c r="B83" s="55"/>
      <c r="C83" s="25" t="s">
        <v>98</v>
      </c>
      <c r="D83" s="56"/>
      <c r="E83" s="57"/>
      <c r="F83" s="58"/>
      <c r="G83" s="28"/>
      <c r="H83" s="59"/>
    </row>
    <row r="84" spans="1:8" ht="36" customHeight="1" x14ac:dyDescent="0.2">
      <c r="A84" s="31" t="s">
        <v>103</v>
      </c>
      <c r="B84" s="12" t="s">
        <v>175</v>
      </c>
      <c r="C84" s="13" t="s">
        <v>61</v>
      </c>
      <c r="D84" s="14" t="s">
        <v>4</v>
      </c>
      <c r="E84" s="15"/>
      <c r="F84" s="16"/>
      <c r="G84" s="20"/>
      <c r="H84" s="18"/>
    </row>
    <row r="85" spans="1:8" ht="36" customHeight="1" x14ac:dyDescent="0.2">
      <c r="A85" s="31" t="s">
        <v>104</v>
      </c>
      <c r="B85" s="21" t="s">
        <v>124</v>
      </c>
      <c r="C85" s="13" t="s">
        <v>195</v>
      </c>
      <c r="D85" s="14"/>
      <c r="E85" s="15" t="s">
        <v>82</v>
      </c>
      <c r="F85" s="16">
        <v>50</v>
      </c>
      <c r="G85" s="17"/>
      <c r="H85" s="18">
        <f>ROUND(G85*F85,2)</f>
        <v>0</v>
      </c>
    </row>
    <row r="86" spans="1:8" ht="11.25" customHeight="1" x14ac:dyDescent="0.2">
      <c r="A86" s="7"/>
      <c r="B86" s="60"/>
      <c r="C86" s="25"/>
      <c r="D86" s="26"/>
      <c r="E86" s="50"/>
      <c r="F86" s="46"/>
      <c r="G86" s="47"/>
      <c r="H86" s="29"/>
    </row>
    <row r="87" spans="1:8" s="10" customFormat="1" ht="48" customHeight="1" thickBot="1" x14ac:dyDescent="0.25">
      <c r="A87" s="70"/>
      <c r="B87" s="63" t="s">
        <v>171</v>
      </c>
      <c r="C87" s="213" t="str">
        <f>C51</f>
        <v>BYNG PLACE/EDDERTON AVENUE ALLEY - BOUNDED BY DEREK STREET AND ROCKMAN STREET</v>
      </c>
      <c r="D87" s="208"/>
      <c r="E87" s="208"/>
      <c r="F87" s="209"/>
      <c r="G87" s="134" t="s">
        <v>250</v>
      </c>
      <c r="H87" s="135">
        <f>SUM(H51:H86)</f>
        <v>0</v>
      </c>
    </row>
    <row r="88" spans="1:8" ht="36" customHeight="1" thickTop="1" x14ac:dyDescent="0.2">
      <c r="A88" s="7"/>
      <c r="B88" s="217" t="s">
        <v>252</v>
      </c>
      <c r="C88" s="218"/>
      <c r="D88" s="218"/>
      <c r="E88" s="218"/>
      <c r="F88" s="218"/>
      <c r="G88" s="136"/>
      <c r="H88" s="131"/>
    </row>
    <row r="89" spans="1:8" s="10" customFormat="1" ht="48" customHeight="1" x14ac:dyDescent="0.2">
      <c r="A89" s="9"/>
      <c r="B89" s="66" t="s">
        <v>129</v>
      </c>
      <c r="C89" s="219" t="s">
        <v>239</v>
      </c>
      <c r="D89" s="220"/>
      <c r="E89" s="220"/>
      <c r="F89" s="221"/>
      <c r="G89" s="137"/>
      <c r="H89" s="68"/>
    </row>
    <row r="90" spans="1:8" s="10" customFormat="1" ht="36" customHeight="1" x14ac:dyDescent="0.2">
      <c r="A90" s="7"/>
      <c r="B90" s="24"/>
      <c r="C90" s="69" t="s">
        <v>94</v>
      </c>
      <c r="D90" s="26"/>
      <c r="E90" s="46" t="s">
        <v>77</v>
      </c>
      <c r="F90" s="46" t="s">
        <v>77</v>
      </c>
      <c r="G90" s="28" t="s">
        <v>77</v>
      </c>
      <c r="H90" s="29"/>
    </row>
    <row r="91" spans="1:8" s="10" customFormat="1" ht="36" customHeight="1" x14ac:dyDescent="0.2">
      <c r="A91" s="11" t="s">
        <v>155</v>
      </c>
      <c r="B91" s="12" t="s">
        <v>253</v>
      </c>
      <c r="C91" s="13" t="s">
        <v>24</v>
      </c>
      <c r="D91" s="14" t="s">
        <v>231</v>
      </c>
      <c r="E91" s="15" t="s">
        <v>83</v>
      </c>
      <c r="F91" s="16">
        <v>40</v>
      </c>
      <c r="G91" s="17"/>
      <c r="H91" s="18">
        <f t="shared" ref="H91:H92" si="11">ROUND(G91*F91,2)</f>
        <v>0</v>
      </c>
    </row>
    <row r="92" spans="1:8" s="10" customFormat="1" ht="36" customHeight="1" x14ac:dyDescent="0.2">
      <c r="A92" s="19" t="s">
        <v>105</v>
      </c>
      <c r="B92" s="12" t="s">
        <v>35</v>
      </c>
      <c r="C92" s="13" t="s">
        <v>19</v>
      </c>
      <c r="D92" s="14" t="s">
        <v>231</v>
      </c>
      <c r="E92" s="15" t="s">
        <v>82</v>
      </c>
      <c r="F92" s="16">
        <v>110</v>
      </c>
      <c r="G92" s="17"/>
      <c r="H92" s="18">
        <f t="shared" si="11"/>
        <v>0</v>
      </c>
    </row>
    <row r="93" spans="1:8" s="10" customFormat="1" ht="36" customHeight="1" x14ac:dyDescent="0.2">
      <c r="A93" s="19" t="s">
        <v>106</v>
      </c>
      <c r="B93" s="12" t="s">
        <v>36</v>
      </c>
      <c r="C93" s="13" t="s">
        <v>213</v>
      </c>
      <c r="D93" s="14" t="s">
        <v>231</v>
      </c>
      <c r="E93" s="15"/>
      <c r="F93" s="16"/>
      <c r="G93" s="20"/>
      <c r="H93" s="18"/>
    </row>
    <row r="94" spans="1:8" s="10" customFormat="1" ht="36" customHeight="1" x14ac:dyDescent="0.2">
      <c r="A94" s="19" t="s">
        <v>214</v>
      </c>
      <c r="B94" s="21" t="s">
        <v>124</v>
      </c>
      <c r="C94" s="13" t="s">
        <v>241</v>
      </c>
      <c r="D94" s="14" t="s">
        <v>77</v>
      </c>
      <c r="E94" s="15" t="s">
        <v>84</v>
      </c>
      <c r="F94" s="16">
        <v>60</v>
      </c>
      <c r="G94" s="17"/>
      <c r="H94" s="18">
        <f t="shared" ref="H94" si="12">ROUND(G94*F94,2)</f>
        <v>0</v>
      </c>
    </row>
    <row r="95" spans="1:8" s="10" customFormat="1" ht="36" customHeight="1" x14ac:dyDescent="0.2">
      <c r="A95" s="19" t="s">
        <v>107</v>
      </c>
      <c r="B95" s="12" t="s">
        <v>37</v>
      </c>
      <c r="C95" s="13" t="s">
        <v>121</v>
      </c>
      <c r="D95" s="14" t="s">
        <v>231</v>
      </c>
      <c r="E95" s="15"/>
      <c r="F95" s="16"/>
      <c r="G95" s="20"/>
      <c r="H95" s="18"/>
    </row>
    <row r="96" spans="1:8" s="10" customFormat="1" ht="36" customHeight="1" x14ac:dyDescent="0.2">
      <c r="A96" s="19" t="s">
        <v>215</v>
      </c>
      <c r="B96" s="21" t="s">
        <v>124</v>
      </c>
      <c r="C96" s="13" t="s">
        <v>242</v>
      </c>
      <c r="D96" s="14" t="s">
        <v>77</v>
      </c>
      <c r="E96" s="15" t="s">
        <v>83</v>
      </c>
      <c r="F96" s="16">
        <v>15</v>
      </c>
      <c r="G96" s="17"/>
      <c r="H96" s="18">
        <f t="shared" ref="H96:H99" si="13">ROUND(G96*F96,2)</f>
        <v>0</v>
      </c>
    </row>
    <row r="97" spans="1:8" s="10" customFormat="1" ht="36" customHeight="1" x14ac:dyDescent="0.2">
      <c r="A97" s="11" t="s">
        <v>108</v>
      </c>
      <c r="B97" s="12" t="s">
        <v>38</v>
      </c>
      <c r="C97" s="13" t="s">
        <v>28</v>
      </c>
      <c r="D97" s="14" t="s">
        <v>231</v>
      </c>
      <c r="E97" s="15" t="s">
        <v>82</v>
      </c>
      <c r="F97" s="16">
        <v>65</v>
      </c>
      <c r="G97" s="17"/>
      <c r="H97" s="18">
        <f t="shared" si="13"/>
        <v>0</v>
      </c>
    </row>
    <row r="98" spans="1:8" s="10" customFormat="1" ht="36" customHeight="1" x14ac:dyDescent="0.2">
      <c r="A98" s="23" t="s">
        <v>109</v>
      </c>
      <c r="B98" s="12" t="s">
        <v>132</v>
      </c>
      <c r="C98" s="13" t="s">
        <v>217</v>
      </c>
      <c r="D98" s="14" t="s">
        <v>218</v>
      </c>
      <c r="E98" s="15"/>
      <c r="F98" s="16"/>
      <c r="G98" s="18"/>
      <c r="H98" s="18">
        <f t="shared" si="13"/>
        <v>0</v>
      </c>
    </row>
    <row r="99" spans="1:8" s="10" customFormat="1" ht="36" customHeight="1" x14ac:dyDescent="0.2">
      <c r="A99" s="19" t="s">
        <v>219</v>
      </c>
      <c r="B99" s="21" t="s">
        <v>124</v>
      </c>
      <c r="C99" s="13" t="s">
        <v>220</v>
      </c>
      <c r="D99" s="14" t="s">
        <v>77</v>
      </c>
      <c r="E99" s="15" t="s">
        <v>82</v>
      </c>
      <c r="F99" s="16">
        <v>110</v>
      </c>
      <c r="G99" s="17"/>
      <c r="H99" s="18">
        <f t="shared" si="13"/>
        <v>0</v>
      </c>
    </row>
    <row r="100" spans="1:8" ht="36" customHeight="1" x14ac:dyDescent="0.2">
      <c r="A100" s="19" t="s">
        <v>221</v>
      </c>
      <c r="B100" s="12" t="s">
        <v>133</v>
      </c>
      <c r="C100" s="13" t="s">
        <v>183</v>
      </c>
      <c r="D100" s="14" t="s">
        <v>222</v>
      </c>
      <c r="E100" s="15"/>
      <c r="F100" s="16"/>
      <c r="G100" s="20"/>
      <c r="H100" s="18"/>
    </row>
    <row r="101" spans="1:8" ht="36" customHeight="1" x14ac:dyDescent="0.2">
      <c r="A101" s="19" t="s">
        <v>223</v>
      </c>
      <c r="B101" s="21" t="s">
        <v>124</v>
      </c>
      <c r="C101" s="13" t="s">
        <v>224</v>
      </c>
      <c r="D101" s="14" t="s">
        <v>77</v>
      </c>
      <c r="E101" s="15" t="s">
        <v>82</v>
      </c>
      <c r="F101" s="16">
        <v>110</v>
      </c>
      <c r="G101" s="17"/>
      <c r="H101" s="18">
        <f t="shared" ref="H101" si="14">ROUND(G101*F101,2)</f>
        <v>0</v>
      </c>
    </row>
    <row r="102" spans="1:8" ht="36" customHeight="1" x14ac:dyDescent="0.2">
      <c r="A102" s="7"/>
      <c r="B102" s="24"/>
      <c r="C102" s="25" t="s">
        <v>244</v>
      </c>
      <c r="D102" s="26"/>
      <c r="E102" s="27"/>
      <c r="F102" s="26"/>
      <c r="G102" s="28"/>
      <c r="H102" s="29"/>
    </row>
    <row r="103" spans="1:8" ht="36" customHeight="1" x14ac:dyDescent="0.2">
      <c r="A103" s="30" t="s">
        <v>131</v>
      </c>
      <c r="B103" s="12" t="s">
        <v>134</v>
      </c>
      <c r="C103" s="13" t="s">
        <v>118</v>
      </c>
      <c r="D103" s="14" t="s">
        <v>231</v>
      </c>
      <c r="E103" s="15"/>
      <c r="F103" s="16"/>
      <c r="G103" s="20"/>
      <c r="H103" s="18"/>
    </row>
    <row r="104" spans="1:8" ht="36" customHeight="1" x14ac:dyDescent="0.2">
      <c r="A104" s="30" t="s">
        <v>156</v>
      </c>
      <c r="B104" s="21" t="s">
        <v>124</v>
      </c>
      <c r="C104" s="13" t="s">
        <v>119</v>
      </c>
      <c r="D104" s="14" t="s">
        <v>77</v>
      </c>
      <c r="E104" s="15" t="s">
        <v>82</v>
      </c>
      <c r="F104" s="16">
        <v>85</v>
      </c>
      <c r="G104" s="17"/>
      <c r="H104" s="18">
        <f>ROUND(G104*F104,2)</f>
        <v>0</v>
      </c>
    </row>
    <row r="105" spans="1:8" ht="36" customHeight="1" x14ac:dyDescent="0.2">
      <c r="A105" s="31" t="s">
        <v>113</v>
      </c>
      <c r="B105" s="12" t="s">
        <v>135</v>
      </c>
      <c r="C105" s="13" t="s">
        <v>73</v>
      </c>
      <c r="D105" s="14" t="s">
        <v>198</v>
      </c>
      <c r="E105" s="15"/>
      <c r="F105" s="16"/>
      <c r="G105" s="20"/>
      <c r="H105" s="18"/>
    </row>
    <row r="106" spans="1:8" ht="36" customHeight="1" x14ac:dyDescent="0.2">
      <c r="A106" s="31" t="s">
        <v>114</v>
      </c>
      <c r="B106" s="21" t="s">
        <v>124</v>
      </c>
      <c r="C106" s="13" t="s">
        <v>89</v>
      </c>
      <c r="D106" s="14" t="s">
        <v>77</v>
      </c>
      <c r="E106" s="15" t="s">
        <v>85</v>
      </c>
      <c r="F106" s="16">
        <v>75</v>
      </c>
      <c r="G106" s="17"/>
      <c r="H106" s="18">
        <f>ROUND(G106*F106,2)</f>
        <v>0</v>
      </c>
    </row>
    <row r="107" spans="1:8" ht="36" customHeight="1" x14ac:dyDescent="0.2">
      <c r="A107" s="30" t="s">
        <v>190</v>
      </c>
      <c r="B107" s="12" t="s">
        <v>136</v>
      </c>
      <c r="C107" s="13" t="s">
        <v>122</v>
      </c>
      <c r="D107" s="14" t="s">
        <v>0</v>
      </c>
      <c r="E107" s="15"/>
      <c r="F107" s="16"/>
      <c r="G107" s="20"/>
      <c r="H107" s="18"/>
    </row>
    <row r="108" spans="1:8" ht="36" customHeight="1" x14ac:dyDescent="0.2">
      <c r="A108" s="30" t="s">
        <v>191</v>
      </c>
      <c r="B108" s="21" t="s">
        <v>124</v>
      </c>
      <c r="C108" s="13" t="s">
        <v>1</v>
      </c>
      <c r="D108" s="14" t="s">
        <v>142</v>
      </c>
      <c r="E108" s="15"/>
      <c r="F108" s="16"/>
      <c r="G108" s="20"/>
      <c r="H108" s="18"/>
    </row>
    <row r="109" spans="1:8" s="42" customFormat="1" ht="36" customHeight="1" x14ac:dyDescent="0.2">
      <c r="A109" s="35" t="s">
        <v>192</v>
      </c>
      <c r="B109" s="71" t="s">
        <v>178</v>
      </c>
      <c r="C109" s="37" t="s">
        <v>179</v>
      </c>
      <c r="D109" s="38"/>
      <c r="E109" s="39" t="s">
        <v>82</v>
      </c>
      <c r="F109" s="40">
        <v>20</v>
      </c>
      <c r="G109" s="133"/>
      <c r="H109" s="41">
        <f t="shared" ref="H109" si="15">ROUND(G109*F109,2)</f>
        <v>0</v>
      </c>
    </row>
    <row r="110" spans="1:8" ht="36" customHeight="1" x14ac:dyDescent="0.2">
      <c r="A110" s="7"/>
      <c r="B110" s="45"/>
      <c r="C110" s="25" t="s">
        <v>247</v>
      </c>
      <c r="D110" s="26"/>
      <c r="E110" s="46"/>
      <c r="F110" s="46"/>
      <c r="G110" s="47"/>
      <c r="H110" s="29"/>
    </row>
    <row r="111" spans="1:8" ht="36" customHeight="1" x14ac:dyDescent="0.2">
      <c r="A111" s="11" t="s">
        <v>138</v>
      </c>
      <c r="B111" s="12" t="s">
        <v>137</v>
      </c>
      <c r="C111" s="13" t="s">
        <v>40</v>
      </c>
      <c r="D111" s="14" t="s">
        <v>201</v>
      </c>
      <c r="E111" s="15"/>
      <c r="F111" s="44"/>
      <c r="G111" s="20"/>
      <c r="H111" s="48"/>
    </row>
    <row r="112" spans="1:8" ht="48" customHeight="1" x14ac:dyDescent="0.2">
      <c r="A112" s="11" t="s">
        <v>227</v>
      </c>
      <c r="B112" s="21" t="s">
        <v>124</v>
      </c>
      <c r="C112" s="13" t="s">
        <v>203</v>
      </c>
      <c r="D112" s="14"/>
      <c r="E112" s="15" t="s">
        <v>82</v>
      </c>
      <c r="F112" s="44">
        <v>85</v>
      </c>
      <c r="G112" s="17"/>
      <c r="H112" s="18">
        <f t="shared" ref="H112" si="16">ROUND(G112*F112,2)</f>
        <v>0</v>
      </c>
    </row>
    <row r="113" spans="1:8" ht="48" customHeight="1" x14ac:dyDescent="0.2">
      <c r="A113" s="22" t="s">
        <v>139</v>
      </c>
      <c r="B113" s="12" t="s">
        <v>184</v>
      </c>
      <c r="C113" s="13" t="s">
        <v>128</v>
      </c>
      <c r="D113" s="14" t="s">
        <v>201</v>
      </c>
      <c r="E113" s="15"/>
      <c r="F113" s="44"/>
      <c r="G113" s="20"/>
      <c r="H113" s="48"/>
    </row>
    <row r="114" spans="1:8" ht="48" customHeight="1" x14ac:dyDescent="0.2">
      <c r="A114" s="11" t="s">
        <v>228</v>
      </c>
      <c r="B114" s="21" t="s">
        <v>124</v>
      </c>
      <c r="C114" s="13" t="s">
        <v>204</v>
      </c>
      <c r="D114" s="14" t="s">
        <v>143</v>
      </c>
      <c r="E114" s="15" t="s">
        <v>86</v>
      </c>
      <c r="F114" s="16">
        <v>25</v>
      </c>
      <c r="G114" s="17"/>
      <c r="H114" s="18">
        <f>ROUND(G114*F114,2)</f>
        <v>0</v>
      </c>
    </row>
    <row r="115" spans="1:8" ht="48" customHeight="1" x14ac:dyDescent="0.2">
      <c r="A115" s="11" t="s">
        <v>141</v>
      </c>
      <c r="B115" s="21" t="s">
        <v>125</v>
      </c>
      <c r="C115" s="13" t="s">
        <v>197</v>
      </c>
      <c r="D115" s="14" t="s">
        <v>181</v>
      </c>
      <c r="E115" s="15" t="s">
        <v>86</v>
      </c>
      <c r="F115" s="16">
        <v>15</v>
      </c>
      <c r="G115" s="17"/>
      <c r="H115" s="18">
        <f t="shared" ref="H115" si="17">ROUND(G115*F115,2)</f>
        <v>0</v>
      </c>
    </row>
    <row r="116" spans="1:8" ht="48" customHeight="1" x14ac:dyDescent="0.2">
      <c r="A116" s="22" t="s">
        <v>5</v>
      </c>
      <c r="B116" s="12" t="s">
        <v>254</v>
      </c>
      <c r="C116" s="13" t="s">
        <v>144</v>
      </c>
      <c r="D116" s="14" t="s">
        <v>226</v>
      </c>
      <c r="E116" s="49"/>
      <c r="F116" s="16"/>
      <c r="G116" s="20"/>
      <c r="H116" s="48"/>
    </row>
    <row r="117" spans="1:8" ht="36" customHeight="1" x14ac:dyDescent="0.2">
      <c r="A117" s="11" t="s">
        <v>147</v>
      </c>
      <c r="B117" s="21" t="s">
        <v>124</v>
      </c>
      <c r="C117" s="13" t="s">
        <v>127</v>
      </c>
      <c r="D117" s="14"/>
      <c r="E117" s="15"/>
      <c r="F117" s="16"/>
      <c r="G117" s="20"/>
      <c r="H117" s="48"/>
    </row>
    <row r="118" spans="1:8" ht="36" customHeight="1" x14ac:dyDescent="0.2">
      <c r="A118" s="11" t="s">
        <v>148</v>
      </c>
      <c r="B118" s="43" t="s">
        <v>178</v>
      </c>
      <c r="C118" s="13" t="s">
        <v>180</v>
      </c>
      <c r="D118" s="14"/>
      <c r="E118" s="15" t="s">
        <v>84</v>
      </c>
      <c r="F118" s="16">
        <v>5</v>
      </c>
      <c r="G118" s="17"/>
      <c r="H118" s="18">
        <f>ROUND(G118*F118,2)</f>
        <v>0</v>
      </c>
    </row>
    <row r="119" spans="1:8" ht="36" customHeight="1" x14ac:dyDescent="0.2">
      <c r="A119" s="7"/>
      <c r="B119" s="24"/>
      <c r="C119" s="25" t="s">
        <v>98</v>
      </c>
      <c r="D119" s="26"/>
      <c r="E119" s="27"/>
      <c r="F119" s="26"/>
      <c r="G119" s="20"/>
      <c r="H119" s="29"/>
    </row>
    <row r="120" spans="1:8" ht="36" customHeight="1" x14ac:dyDescent="0.2">
      <c r="A120" s="30" t="s">
        <v>103</v>
      </c>
      <c r="B120" s="12" t="s">
        <v>255</v>
      </c>
      <c r="C120" s="13" t="s">
        <v>61</v>
      </c>
      <c r="D120" s="14" t="s">
        <v>4</v>
      </c>
      <c r="E120" s="15"/>
      <c r="F120" s="16"/>
      <c r="G120" s="20"/>
      <c r="H120" s="18"/>
    </row>
    <row r="121" spans="1:8" ht="36" customHeight="1" x14ac:dyDescent="0.2">
      <c r="A121" s="30" t="s">
        <v>104</v>
      </c>
      <c r="B121" s="21" t="s">
        <v>124</v>
      </c>
      <c r="C121" s="13" t="s">
        <v>195</v>
      </c>
      <c r="D121" s="14"/>
      <c r="E121" s="15" t="s">
        <v>82</v>
      </c>
      <c r="F121" s="16">
        <v>65</v>
      </c>
      <c r="G121" s="17"/>
      <c r="H121" s="18">
        <f>ROUND(G121*F121,2)</f>
        <v>0</v>
      </c>
    </row>
    <row r="122" spans="1:8" ht="9.75" customHeight="1" x14ac:dyDescent="0.2">
      <c r="A122" s="7"/>
      <c r="B122" s="60"/>
      <c r="C122" s="25"/>
      <c r="D122" s="26"/>
      <c r="E122" s="50"/>
      <c r="F122" s="46"/>
      <c r="G122" s="47"/>
      <c r="H122" s="29"/>
    </row>
    <row r="123" spans="1:8" s="10" customFormat="1" ht="48" customHeight="1" thickBot="1" x14ac:dyDescent="0.25">
      <c r="A123" s="70"/>
      <c r="B123" s="63" t="str">
        <f>B89</f>
        <v>C</v>
      </c>
      <c r="C123" s="213" t="str">
        <f>C89</f>
        <v>CRAWFORD AVENUE/TACHE AVENUE ALLEY - BOUNDED BY CONISTON STREET AND HIGHFIELD STREET</v>
      </c>
      <c r="D123" s="208"/>
      <c r="E123" s="208"/>
      <c r="F123" s="209"/>
      <c r="G123" s="134" t="s">
        <v>250</v>
      </c>
      <c r="H123" s="135">
        <f>SUM(H88:H122)</f>
        <v>0</v>
      </c>
    </row>
    <row r="124" spans="1:8" s="10" customFormat="1" ht="48" customHeight="1" thickTop="1" x14ac:dyDescent="0.2">
      <c r="A124" s="72"/>
      <c r="B124" s="66" t="s">
        <v>6</v>
      </c>
      <c r="C124" s="214" t="s">
        <v>251</v>
      </c>
      <c r="D124" s="215"/>
      <c r="E124" s="215"/>
      <c r="F124" s="216"/>
      <c r="G124" s="138"/>
      <c r="H124" s="139"/>
    </row>
    <row r="125" spans="1:8" s="10" customFormat="1" ht="36" customHeight="1" x14ac:dyDescent="0.2">
      <c r="A125" s="7"/>
      <c r="B125" s="24"/>
      <c r="C125" s="69" t="s">
        <v>94</v>
      </c>
      <c r="D125" s="26"/>
      <c r="E125" s="46" t="s">
        <v>77</v>
      </c>
      <c r="F125" s="46" t="s">
        <v>77</v>
      </c>
      <c r="G125" s="47" t="s">
        <v>77</v>
      </c>
      <c r="H125" s="29"/>
    </row>
    <row r="126" spans="1:8" s="10" customFormat="1" ht="36" customHeight="1" x14ac:dyDescent="0.2">
      <c r="A126" s="11" t="s">
        <v>155</v>
      </c>
      <c r="B126" s="12" t="s">
        <v>157</v>
      </c>
      <c r="C126" s="13" t="s">
        <v>24</v>
      </c>
      <c r="D126" s="14" t="s">
        <v>231</v>
      </c>
      <c r="E126" s="15" t="s">
        <v>83</v>
      </c>
      <c r="F126" s="16">
        <v>45</v>
      </c>
      <c r="G126" s="17"/>
      <c r="H126" s="18">
        <f t="shared" ref="H126:H127" si="18">ROUND(G126*F126,2)</f>
        <v>0</v>
      </c>
    </row>
    <row r="127" spans="1:8" s="10" customFormat="1" ht="36" customHeight="1" x14ac:dyDescent="0.2">
      <c r="A127" s="19" t="s">
        <v>105</v>
      </c>
      <c r="B127" s="12" t="s">
        <v>39</v>
      </c>
      <c r="C127" s="13" t="s">
        <v>19</v>
      </c>
      <c r="D127" s="14" t="s">
        <v>231</v>
      </c>
      <c r="E127" s="15" t="s">
        <v>82</v>
      </c>
      <c r="F127" s="16">
        <v>125</v>
      </c>
      <c r="G127" s="17"/>
      <c r="H127" s="18">
        <f t="shared" si="18"/>
        <v>0</v>
      </c>
    </row>
    <row r="128" spans="1:8" s="10" customFormat="1" ht="36" customHeight="1" x14ac:dyDescent="0.2">
      <c r="A128" s="19" t="s">
        <v>106</v>
      </c>
      <c r="B128" s="12" t="s">
        <v>41</v>
      </c>
      <c r="C128" s="13" t="s">
        <v>213</v>
      </c>
      <c r="D128" s="14" t="s">
        <v>231</v>
      </c>
      <c r="E128" s="15"/>
      <c r="F128" s="16"/>
      <c r="G128" s="20"/>
      <c r="H128" s="18"/>
    </row>
    <row r="129" spans="1:8" s="10" customFormat="1" ht="36" customHeight="1" x14ac:dyDescent="0.2">
      <c r="A129" s="19" t="s">
        <v>214</v>
      </c>
      <c r="B129" s="21" t="s">
        <v>124</v>
      </c>
      <c r="C129" s="13" t="s">
        <v>241</v>
      </c>
      <c r="D129" s="14" t="s">
        <v>77</v>
      </c>
      <c r="E129" s="15" t="s">
        <v>84</v>
      </c>
      <c r="F129" s="16">
        <v>70</v>
      </c>
      <c r="G129" s="17"/>
      <c r="H129" s="18">
        <f t="shared" ref="H129" si="19">ROUND(G129*F129,2)</f>
        <v>0</v>
      </c>
    </row>
    <row r="130" spans="1:8" s="10" customFormat="1" ht="36" customHeight="1" x14ac:dyDescent="0.2">
      <c r="A130" s="19" t="s">
        <v>107</v>
      </c>
      <c r="B130" s="12" t="s">
        <v>42</v>
      </c>
      <c r="C130" s="13" t="s">
        <v>121</v>
      </c>
      <c r="D130" s="14" t="s">
        <v>231</v>
      </c>
      <c r="E130" s="15"/>
      <c r="F130" s="16"/>
      <c r="G130" s="20"/>
      <c r="H130" s="18"/>
    </row>
    <row r="131" spans="1:8" s="10" customFormat="1" ht="36" customHeight="1" x14ac:dyDescent="0.2">
      <c r="A131" s="19" t="s">
        <v>215</v>
      </c>
      <c r="B131" s="21" t="s">
        <v>124</v>
      </c>
      <c r="C131" s="13" t="s">
        <v>242</v>
      </c>
      <c r="D131" s="14" t="s">
        <v>77</v>
      </c>
      <c r="E131" s="15" t="s">
        <v>83</v>
      </c>
      <c r="F131" s="16">
        <v>15</v>
      </c>
      <c r="G131" s="17"/>
      <c r="H131" s="18">
        <f t="shared" ref="H131:H134" si="20">ROUND(G131*F131,2)</f>
        <v>0</v>
      </c>
    </row>
    <row r="132" spans="1:8" s="10" customFormat="1" ht="36" customHeight="1" x14ac:dyDescent="0.2">
      <c r="A132" s="11" t="s">
        <v>108</v>
      </c>
      <c r="B132" s="12" t="s">
        <v>256</v>
      </c>
      <c r="C132" s="13" t="s">
        <v>28</v>
      </c>
      <c r="D132" s="14" t="s">
        <v>231</v>
      </c>
      <c r="E132" s="15" t="s">
        <v>82</v>
      </c>
      <c r="F132" s="16">
        <v>65</v>
      </c>
      <c r="G132" s="17"/>
      <c r="H132" s="18">
        <f t="shared" si="20"/>
        <v>0</v>
      </c>
    </row>
    <row r="133" spans="1:8" s="10" customFormat="1" ht="36" customHeight="1" x14ac:dyDescent="0.2">
      <c r="A133" s="23" t="s">
        <v>109</v>
      </c>
      <c r="B133" s="12" t="s">
        <v>257</v>
      </c>
      <c r="C133" s="13" t="s">
        <v>217</v>
      </c>
      <c r="D133" s="14" t="s">
        <v>218</v>
      </c>
      <c r="E133" s="15"/>
      <c r="F133" s="16"/>
      <c r="G133" s="18"/>
      <c r="H133" s="18">
        <f t="shared" si="20"/>
        <v>0</v>
      </c>
    </row>
    <row r="134" spans="1:8" s="10" customFormat="1" ht="36" customHeight="1" x14ac:dyDescent="0.2">
      <c r="A134" s="19" t="s">
        <v>219</v>
      </c>
      <c r="B134" s="21" t="s">
        <v>124</v>
      </c>
      <c r="C134" s="13" t="s">
        <v>220</v>
      </c>
      <c r="D134" s="14" t="s">
        <v>77</v>
      </c>
      <c r="E134" s="15" t="s">
        <v>82</v>
      </c>
      <c r="F134" s="16">
        <v>125</v>
      </c>
      <c r="G134" s="17"/>
      <c r="H134" s="18">
        <f t="shared" si="20"/>
        <v>0</v>
      </c>
    </row>
    <row r="135" spans="1:8" s="10" customFormat="1" ht="36" customHeight="1" x14ac:dyDescent="0.2">
      <c r="A135" s="19" t="s">
        <v>221</v>
      </c>
      <c r="B135" s="12" t="s">
        <v>258</v>
      </c>
      <c r="C135" s="13" t="s">
        <v>183</v>
      </c>
      <c r="D135" s="14" t="s">
        <v>222</v>
      </c>
      <c r="E135" s="15"/>
      <c r="F135" s="16"/>
      <c r="G135" s="20"/>
      <c r="H135" s="18"/>
    </row>
    <row r="136" spans="1:8" s="10" customFormat="1" ht="36" customHeight="1" x14ac:dyDescent="0.2">
      <c r="A136" s="19" t="s">
        <v>223</v>
      </c>
      <c r="B136" s="21" t="s">
        <v>124</v>
      </c>
      <c r="C136" s="13" t="s">
        <v>224</v>
      </c>
      <c r="D136" s="14" t="s">
        <v>77</v>
      </c>
      <c r="E136" s="15" t="s">
        <v>82</v>
      </c>
      <c r="F136" s="16">
        <v>125</v>
      </c>
      <c r="G136" s="17"/>
      <c r="H136" s="18">
        <f t="shared" ref="H136" si="21">ROUND(G136*F136,2)</f>
        <v>0</v>
      </c>
    </row>
    <row r="137" spans="1:8" s="10" customFormat="1" ht="36" customHeight="1" x14ac:dyDescent="0.2">
      <c r="A137" s="7"/>
      <c r="B137" s="24"/>
      <c r="C137" s="25" t="s">
        <v>244</v>
      </c>
      <c r="D137" s="26"/>
      <c r="E137" s="27"/>
      <c r="F137" s="26"/>
      <c r="G137" s="28"/>
      <c r="H137" s="29"/>
    </row>
    <row r="138" spans="1:8" s="10" customFormat="1" ht="36" customHeight="1" x14ac:dyDescent="0.2">
      <c r="A138" s="30" t="s">
        <v>131</v>
      </c>
      <c r="B138" s="12" t="s">
        <v>259</v>
      </c>
      <c r="C138" s="13" t="s">
        <v>118</v>
      </c>
      <c r="D138" s="14" t="s">
        <v>231</v>
      </c>
      <c r="E138" s="15"/>
      <c r="F138" s="16"/>
      <c r="G138" s="20"/>
      <c r="H138" s="18"/>
    </row>
    <row r="139" spans="1:8" s="10" customFormat="1" ht="36" customHeight="1" x14ac:dyDescent="0.2">
      <c r="A139" s="30" t="s">
        <v>156</v>
      </c>
      <c r="B139" s="21" t="s">
        <v>124</v>
      </c>
      <c r="C139" s="13" t="s">
        <v>119</v>
      </c>
      <c r="D139" s="14" t="s">
        <v>77</v>
      </c>
      <c r="E139" s="15" t="s">
        <v>82</v>
      </c>
      <c r="F139" s="16">
        <v>85</v>
      </c>
      <c r="G139" s="17"/>
      <c r="H139" s="18">
        <f>ROUND(G139*F139,2)</f>
        <v>0</v>
      </c>
    </row>
    <row r="140" spans="1:8" s="10" customFormat="1" ht="36" customHeight="1" x14ac:dyDescent="0.2">
      <c r="A140" s="31" t="s">
        <v>111</v>
      </c>
      <c r="B140" s="12" t="s">
        <v>260</v>
      </c>
      <c r="C140" s="13" t="s">
        <v>72</v>
      </c>
      <c r="D140" s="14" t="s">
        <v>198</v>
      </c>
      <c r="E140" s="15"/>
      <c r="F140" s="16"/>
      <c r="G140" s="20"/>
      <c r="H140" s="18"/>
    </row>
    <row r="141" spans="1:8" s="10" customFormat="1" ht="36" customHeight="1" x14ac:dyDescent="0.2">
      <c r="A141" s="31" t="s">
        <v>112</v>
      </c>
      <c r="B141" s="21" t="s">
        <v>124</v>
      </c>
      <c r="C141" s="13" t="s">
        <v>90</v>
      </c>
      <c r="D141" s="14" t="s">
        <v>77</v>
      </c>
      <c r="E141" s="15" t="s">
        <v>85</v>
      </c>
      <c r="F141" s="16">
        <v>10</v>
      </c>
      <c r="G141" s="17"/>
      <c r="H141" s="18">
        <f>ROUND(G141*F141,2)</f>
        <v>0</v>
      </c>
    </row>
    <row r="142" spans="1:8" s="10" customFormat="1" ht="36" customHeight="1" x14ac:dyDescent="0.2">
      <c r="A142" s="31" t="s">
        <v>113</v>
      </c>
      <c r="B142" s="12" t="s">
        <v>261</v>
      </c>
      <c r="C142" s="13" t="s">
        <v>73</v>
      </c>
      <c r="D142" s="14" t="s">
        <v>198</v>
      </c>
      <c r="E142" s="15"/>
      <c r="F142" s="16"/>
      <c r="G142" s="20"/>
      <c r="H142" s="18"/>
    </row>
    <row r="143" spans="1:8" s="10" customFormat="1" ht="36" customHeight="1" x14ac:dyDescent="0.2">
      <c r="A143" s="31" t="s">
        <v>114</v>
      </c>
      <c r="B143" s="21" t="s">
        <v>124</v>
      </c>
      <c r="C143" s="13" t="s">
        <v>89</v>
      </c>
      <c r="D143" s="14" t="s">
        <v>77</v>
      </c>
      <c r="E143" s="15" t="s">
        <v>85</v>
      </c>
      <c r="F143" s="16">
        <v>10</v>
      </c>
      <c r="G143" s="17"/>
      <c r="H143" s="18">
        <f>ROUND(G143*F143,2)</f>
        <v>0</v>
      </c>
    </row>
    <row r="144" spans="1:8" s="10" customFormat="1" ht="36" customHeight="1" x14ac:dyDescent="0.2">
      <c r="A144" s="30" t="s">
        <v>190</v>
      </c>
      <c r="B144" s="12" t="s">
        <v>262</v>
      </c>
      <c r="C144" s="13" t="s">
        <v>122</v>
      </c>
      <c r="D144" s="14" t="s">
        <v>0</v>
      </c>
      <c r="E144" s="15"/>
      <c r="F144" s="16"/>
      <c r="G144" s="20"/>
      <c r="H144" s="18"/>
    </row>
    <row r="145" spans="1:8" s="10" customFormat="1" ht="36" customHeight="1" x14ac:dyDescent="0.2">
      <c r="A145" s="30" t="s">
        <v>191</v>
      </c>
      <c r="B145" s="21" t="s">
        <v>124</v>
      </c>
      <c r="C145" s="13" t="s">
        <v>1</v>
      </c>
      <c r="D145" s="14" t="s">
        <v>142</v>
      </c>
      <c r="E145" s="15"/>
      <c r="F145" s="16"/>
      <c r="G145" s="20"/>
      <c r="H145" s="18"/>
    </row>
    <row r="146" spans="1:8" s="73" customFormat="1" ht="36" customHeight="1" x14ac:dyDescent="0.2">
      <c r="A146" s="35" t="s">
        <v>192</v>
      </c>
      <c r="B146" s="71" t="s">
        <v>178</v>
      </c>
      <c r="C146" s="37" t="s">
        <v>179</v>
      </c>
      <c r="D146" s="38"/>
      <c r="E146" s="39" t="s">
        <v>82</v>
      </c>
      <c r="F146" s="40">
        <v>10</v>
      </c>
      <c r="G146" s="133"/>
      <c r="H146" s="41">
        <f t="shared" ref="H146" si="22">ROUND(G146*F146,2)</f>
        <v>0</v>
      </c>
    </row>
    <row r="147" spans="1:8" s="10" customFormat="1" ht="36" customHeight="1" x14ac:dyDescent="0.2">
      <c r="A147" s="7"/>
      <c r="B147" s="45"/>
      <c r="C147" s="25" t="s">
        <v>247</v>
      </c>
      <c r="D147" s="26"/>
      <c r="E147" s="46"/>
      <c r="F147" s="46"/>
      <c r="G147" s="47"/>
      <c r="H147" s="29"/>
    </row>
    <row r="148" spans="1:8" s="10" customFormat="1" ht="36" customHeight="1" x14ac:dyDescent="0.2">
      <c r="A148" s="11" t="s">
        <v>138</v>
      </c>
      <c r="B148" s="12" t="s">
        <v>263</v>
      </c>
      <c r="C148" s="13" t="s">
        <v>40</v>
      </c>
      <c r="D148" s="14" t="s">
        <v>201</v>
      </c>
      <c r="E148" s="15"/>
      <c r="F148" s="44"/>
      <c r="G148" s="20"/>
      <c r="H148" s="48"/>
    </row>
    <row r="149" spans="1:8" s="10" customFormat="1" ht="48" customHeight="1" x14ac:dyDescent="0.2">
      <c r="A149" s="11" t="s">
        <v>227</v>
      </c>
      <c r="B149" s="21" t="s">
        <v>124</v>
      </c>
      <c r="C149" s="13" t="s">
        <v>203</v>
      </c>
      <c r="D149" s="14"/>
      <c r="E149" s="15" t="s">
        <v>82</v>
      </c>
      <c r="F149" s="44">
        <v>100</v>
      </c>
      <c r="G149" s="17"/>
      <c r="H149" s="18">
        <f t="shared" ref="H149" si="23">ROUND(G149*F149,2)</f>
        <v>0</v>
      </c>
    </row>
    <row r="150" spans="1:8" ht="48" customHeight="1" x14ac:dyDescent="0.2">
      <c r="A150" s="22" t="s">
        <v>139</v>
      </c>
      <c r="B150" s="12" t="s">
        <v>264</v>
      </c>
      <c r="C150" s="13" t="s">
        <v>128</v>
      </c>
      <c r="D150" s="14" t="s">
        <v>201</v>
      </c>
      <c r="E150" s="15"/>
      <c r="F150" s="44"/>
      <c r="G150" s="20"/>
      <c r="H150" s="48"/>
    </row>
    <row r="151" spans="1:8" ht="48" customHeight="1" x14ac:dyDescent="0.2">
      <c r="A151" s="11" t="s">
        <v>228</v>
      </c>
      <c r="B151" s="21" t="s">
        <v>124</v>
      </c>
      <c r="C151" s="13" t="s">
        <v>204</v>
      </c>
      <c r="D151" s="14" t="s">
        <v>143</v>
      </c>
      <c r="E151" s="15" t="s">
        <v>86</v>
      </c>
      <c r="F151" s="16">
        <v>40</v>
      </c>
      <c r="G151" s="17"/>
      <c r="H151" s="18">
        <f>ROUND(G151*F151,2)</f>
        <v>0</v>
      </c>
    </row>
    <row r="152" spans="1:8" ht="48" customHeight="1" x14ac:dyDescent="0.2">
      <c r="A152" s="11" t="s">
        <v>141</v>
      </c>
      <c r="B152" s="21" t="s">
        <v>125</v>
      </c>
      <c r="C152" s="13" t="s">
        <v>197</v>
      </c>
      <c r="D152" s="14" t="s">
        <v>181</v>
      </c>
      <c r="E152" s="15" t="s">
        <v>86</v>
      </c>
      <c r="F152" s="16">
        <v>10</v>
      </c>
      <c r="G152" s="17"/>
      <c r="H152" s="18">
        <f t="shared" ref="H152" si="24">ROUND(G152*F152,2)</f>
        <v>0</v>
      </c>
    </row>
    <row r="153" spans="1:8" ht="48" customHeight="1" x14ac:dyDescent="0.2">
      <c r="A153" s="22" t="s">
        <v>5</v>
      </c>
      <c r="B153" s="12" t="s">
        <v>265</v>
      </c>
      <c r="C153" s="13" t="s">
        <v>144</v>
      </c>
      <c r="D153" s="14" t="s">
        <v>226</v>
      </c>
      <c r="E153" s="49"/>
      <c r="F153" s="16"/>
      <c r="G153" s="20"/>
      <c r="H153" s="48"/>
    </row>
    <row r="154" spans="1:8" ht="36" customHeight="1" x14ac:dyDescent="0.2">
      <c r="A154" s="11" t="s">
        <v>147</v>
      </c>
      <c r="B154" s="21" t="s">
        <v>124</v>
      </c>
      <c r="C154" s="13" t="s">
        <v>127</v>
      </c>
      <c r="D154" s="14"/>
      <c r="E154" s="15"/>
      <c r="F154" s="16"/>
      <c r="G154" s="20"/>
      <c r="H154" s="48"/>
    </row>
    <row r="155" spans="1:8" ht="36" customHeight="1" x14ac:dyDescent="0.2">
      <c r="A155" s="11" t="s">
        <v>148</v>
      </c>
      <c r="B155" s="43" t="s">
        <v>178</v>
      </c>
      <c r="C155" s="13" t="s">
        <v>180</v>
      </c>
      <c r="D155" s="14"/>
      <c r="E155" s="15" t="s">
        <v>84</v>
      </c>
      <c r="F155" s="16">
        <v>5</v>
      </c>
      <c r="G155" s="17"/>
      <c r="H155" s="18">
        <f>ROUND(G155*F155,2)</f>
        <v>0</v>
      </c>
    </row>
    <row r="156" spans="1:8" ht="36" customHeight="1" x14ac:dyDescent="0.2">
      <c r="A156" s="7"/>
      <c r="B156" s="24"/>
      <c r="C156" s="25" t="s">
        <v>98</v>
      </c>
      <c r="D156" s="26"/>
      <c r="E156" s="27"/>
      <c r="F156" s="26"/>
      <c r="G156" s="20"/>
      <c r="H156" s="29"/>
    </row>
    <row r="157" spans="1:8" ht="36" customHeight="1" x14ac:dyDescent="0.2">
      <c r="A157" s="30" t="s">
        <v>103</v>
      </c>
      <c r="B157" s="12" t="s">
        <v>266</v>
      </c>
      <c r="C157" s="13" t="s">
        <v>61</v>
      </c>
      <c r="D157" s="14" t="s">
        <v>4</v>
      </c>
      <c r="E157" s="15"/>
      <c r="F157" s="16"/>
      <c r="G157" s="20"/>
      <c r="H157" s="18"/>
    </row>
    <row r="158" spans="1:8" ht="36" customHeight="1" x14ac:dyDescent="0.2">
      <c r="A158" s="30" t="s">
        <v>104</v>
      </c>
      <c r="B158" s="21" t="s">
        <v>124</v>
      </c>
      <c r="C158" s="74" t="s">
        <v>195</v>
      </c>
      <c r="D158" s="56"/>
      <c r="E158" s="57" t="s">
        <v>82</v>
      </c>
      <c r="F158" s="75">
        <v>65</v>
      </c>
      <c r="G158" s="17"/>
      <c r="H158" s="18">
        <f>ROUND(G158*F158,2)</f>
        <v>0</v>
      </c>
    </row>
    <row r="159" spans="1:8" ht="9.75" customHeight="1" x14ac:dyDescent="0.2">
      <c r="A159" s="8"/>
      <c r="B159" s="60"/>
      <c r="C159" s="140"/>
      <c r="D159" s="141"/>
      <c r="E159" s="142"/>
      <c r="F159" s="143"/>
      <c r="G159" s="28"/>
      <c r="H159" s="29"/>
    </row>
    <row r="160" spans="1:8" s="10" customFormat="1" ht="48" customHeight="1" thickBot="1" x14ac:dyDescent="0.25">
      <c r="A160" s="70"/>
      <c r="B160" s="63" t="str">
        <f>B124</f>
        <v>D</v>
      </c>
      <c r="C160" s="213" t="str">
        <f>C124</f>
        <v>BYNG PLACE/EDDERTON AVENUE ALLEY - BOUNDED BY DEREK STREET AND ROCKMAN STREET</v>
      </c>
      <c r="D160" s="208"/>
      <c r="E160" s="208"/>
      <c r="F160" s="209"/>
      <c r="G160" s="134" t="s">
        <v>250</v>
      </c>
      <c r="H160" s="135">
        <f>SUM(H124:H159)</f>
        <v>0</v>
      </c>
    </row>
    <row r="161" spans="1:8" s="10" customFormat="1" ht="36" customHeight="1" thickTop="1" x14ac:dyDescent="0.2">
      <c r="A161" s="9"/>
      <c r="B161" s="217" t="s">
        <v>267</v>
      </c>
      <c r="C161" s="218"/>
      <c r="D161" s="218"/>
      <c r="E161" s="218"/>
      <c r="F161" s="218"/>
      <c r="G161" s="136"/>
      <c r="H161" s="68"/>
    </row>
    <row r="162" spans="1:8" s="10" customFormat="1" ht="48" customHeight="1" x14ac:dyDescent="0.2">
      <c r="A162" s="9"/>
      <c r="B162" s="66" t="s">
        <v>172</v>
      </c>
      <c r="C162" s="219" t="s">
        <v>239</v>
      </c>
      <c r="D162" s="220"/>
      <c r="E162" s="220"/>
      <c r="F162" s="221"/>
      <c r="G162" s="137"/>
      <c r="H162" s="68"/>
    </row>
    <row r="163" spans="1:8" s="10" customFormat="1" ht="36" customHeight="1" x14ac:dyDescent="0.2">
      <c r="A163" s="9"/>
      <c r="B163" s="66"/>
      <c r="C163" s="69" t="s">
        <v>94</v>
      </c>
      <c r="D163" s="144"/>
      <c r="E163" s="145"/>
      <c r="F163" s="144"/>
      <c r="G163" s="137"/>
      <c r="H163" s="68"/>
    </row>
    <row r="164" spans="1:8" s="10" customFormat="1" ht="36" customHeight="1" x14ac:dyDescent="0.2">
      <c r="A164" s="23" t="s">
        <v>107</v>
      </c>
      <c r="B164" s="12" t="s">
        <v>43</v>
      </c>
      <c r="C164" s="13" t="s">
        <v>121</v>
      </c>
      <c r="D164" s="146" t="s">
        <v>231</v>
      </c>
      <c r="E164" s="15"/>
      <c r="F164" s="75"/>
      <c r="G164" s="20"/>
      <c r="H164" s="18"/>
    </row>
    <row r="165" spans="1:8" s="10" customFormat="1" ht="36" customHeight="1" x14ac:dyDescent="0.2">
      <c r="A165" s="19" t="s">
        <v>216</v>
      </c>
      <c r="B165" s="21" t="s">
        <v>124</v>
      </c>
      <c r="C165" s="13" t="s">
        <v>268</v>
      </c>
      <c r="D165" s="14" t="s">
        <v>77</v>
      </c>
      <c r="E165" s="15" t="s">
        <v>83</v>
      </c>
      <c r="F165" s="16">
        <v>10</v>
      </c>
      <c r="G165" s="17"/>
      <c r="H165" s="18">
        <f t="shared" ref="H165" si="25">ROUND(G165*F165,2)</f>
        <v>0</v>
      </c>
    </row>
    <row r="166" spans="1:8" s="10" customFormat="1" ht="36" customHeight="1" x14ac:dyDescent="0.2">
      <c r="A166" s="9"/>
      <c r="B166" s="66"/>
      <c r="C166" s="76" t="s">
        <v>177</v>
      </c>
      <c r="D166" s="144"/>
      <c r="E166" s="147"/>
      <c r="F166" s="144"/>
      <c r="G166" s="137"/>
      <c r="H166" s="68"/>
    </row>
    <row r="167" spans="1:8" s="10" customFormat="1" ht="36" customHeight="1" x14ac:dyDescent="0.2">
      <c r="A167" s="31" t="s">
        <v>186</v>
      </c>
      <c r="B167" s="12" t="s">
        <v>44</v>
      </c>
      <c r="C167" s="13" t="s">
        <v>160</v>
      </c>
      <c r="D167" s="14" t="s">
        <v>198</v>
      </c>
      <c r="E167" s="15"/>
      <c r="F167" s="16"/>
      <c r="G167" s="20"/>
      <c r="H167" s="18"/>
    </row>
    <row r="168" spans="1:8" s="10" customFormat="1" ht="36" customHeight="1" x14ac:dyDescent="0.2">
      <c r="A168" s="31" t="s">
        <v>187</v>
      </c>
      <c r="B168" s="21" t="s">
        <v>124</v>
      </c>
      <c r="C168" s="13" t="s">
        <v>91</v>
      </c>
      <c r="D168" s="14" t="s">
        <v>77</v>
      </c>
      <c r="E168" s="15" t="s">
        <v>82</v>
      </c>
      <c r="F168" s="16">
        <v>40</v>
      </c>
      <c r="G168" s="17"/>
      <c r="H168" s="18">
        <f>ROUND(G168*F168,2)</f>
        <v>0</v>
      </c>
    </row>
    <row r="169" spans="1:8" s="10" customFormat="1" ht="36" customHeight="1" x14ac:dyDescent="0.2">
      <c r="A169" s="31" t="s">
        <v>111</v>
      </c>
      <c r="B169" s="12" t="s">
        <v>45</v>
      </c>
      <c r="C169" s="13" t="s">
        <v>72</v>
      </c>
      <c r="D169" s="14" t="s">
        <v>198</v>
      </c>
      <c r="E169" s="15"/>
      <c r="F169" s="16"/>
      <c r="G169" s="20"/>
      <c r="H169" s="18"/>
    </row>
    <row r="170" spans="1:8" s="10" customFormat="1" ht="36" customHeight="1" x14ac:dyDescent="0.2">
      <c r="A170" s="31" t="s">
        <v>112</v>
      </c>
      <c r="B170" s="21" t="s">
        <v>124</v>
      </c>
      <c r="C170" s="13" t="s">
        <v>90</v>
      </c>
      <c r="D170" s="14" t="s">
        <v>77</v>
      </c>
      <c r="E170" s="15" t="s">
        <v>85</v>
      </c>
      <c r="F170" s="16">
        <v>25</v>
      </c>
      <c r="G170" s="17"/>
      <c r="H170" s="18">
        <f>ROUND(G170*F170,2)</f>
        <v>0</v>
      </c>
    </row>
    <row r="171" spans="1:8" s="10" customFormat="1" ht="36" customHeight="1" x14ac:dyDescent="0.2">
      <c r="A171" s="31" t="s">
        <v>113</v>
      </c>
      <c r="B171" s="12" t="s">
        <v>46</v>
      </c>
      <c r="C171" s="13" t="s">
        <v>73</v>
      </c>
      <c r="D171" s="14" t="s">
        <v>198</v>
      </c>
      <c r="E171" s="15"/>
      <c r="F171" s="16"/>
      <c r="G171" s="20"/>
      <c r="H171" s="18"/>
    </row>
    <row r="172" spans="1:8" s="10" customFormat="1" ht="36" customHeight="1" x14ac:dyDescent="0.2">
      <c r="A172" s="31" t="s">
        <v>114</v>
      </c>
      <c r="B172" s="21" t="s">
        <v>124</v>
      </c>
      <c r="C172" s="13" t="s">
        <v>89</v>
      </c>
      <c r="D172" s="14" t="s">
        <v>77</v>
      </c>
      <c r="E172" s="15" t="s">
        <v>85</v>
      </c>
      <c r="F172" s="16">
        <v>25</v>
      </c>
      <c r="G172" s="17"/>
      <c r="H172" s="18">
        <f>ROUND(G172*F172,2)</f>
        <v>0</v>
      </c>
    </row>
    <row r="173" spans="1:8" s="10" customFormat="1" ht="48" customHeight="1" x14ac:dyDescent="0.2">
      <c r="A173" s="7"/>
      <c r="B173" s="45"/>
      <c r="C173" s="25" t="s">
        <v>96</v>
      </c>
      <c r="D173" s="26"/>
      <c r="E173" s="50"/>
      <c r="F173" s="46"/>
      <c r="G173" s="20"/>
      <c r="H173" s="29"/>
    </row>
    <row r="174" spans="1:8" s="10" customFormat="1" ht="36" customHeight="1" x14ac:dyDescent="0.2">
      <c r="A174" s="11" t="s">
        <v>100</v>
      </c>
      <c r="B174" s="12" t="s">
        <v>47</v>
      </c>
      <c r="C174" s="13" t="s">
        <v>151</v>
      </c>
      <c r="D174" s="14" t="s">
        <v>2</v>
      </c>
      <c r="E174" s="15"/>
      <c r="F174" s="44"/>
      <c r="G174" s="20"/>
      <c r="H174" s="48"/>
    </row>
    <row r="175" spans="1:8" s="10" customFormat="1" ht="36" customHeight="1" x14ac:dyDescent="0.2">
      <c r="A175" s="11" t="s">
        <v>208</v>
      </c>
      <c r="B175" s="21" t="s">
        <v>124</v>
      </c>
      <c r="C175" s="13" t="s">
        <v>205</v>
      </c>
      <c r="D175" s="14"/>
      <c r="E175" s="15" t="s">
        <v>85</v>
      </c>
      <c r="F175" s="44">
        <v>2</v>
      </c>
      <c r="G175" s="17"/>
      <c r="H175" s="18">
        <f>ROUND(G175*F175,2)</f>
        <v>0</v>
      </c>
    </row>
    <row r="176" spans="1:8" s="10" customFormat="1" ht="36" customHeight="1" x14ac:dyDescent="0.2">
      <c r="A176" s="11"/>
      <c r="B176" s="12" t="s">
        <v>48</v>
      </c>
      <c r="C176" s="13" t="s">
        <v>269</v>
      </c>
      <c r="D176" s="14" t="s">
        <v>2</v>
      </c>
      <c r="E176" s="15"/>
      <c r="F176" s="44"/>
      <c r="G176" s="20"/>
      <c r="H176" s="48"/>
    </row>
    <row r="177" spans="1:8" s="10" customFormat="1" ht="36" customHeight="1" x14ac:dyDescent="0.2">
      <c r="A177" s="11"/>
      <c r="B177" s="21" t="s">
        <v>124</v>
      </c>
      <c r="C177" s="13" t="s">
        <v>270</v>
      </c>
      <c r="D177" s="14"/>
      <c r="E177" s="15"/>
      <c r="F177" s="44"/>
      <c r="G177" s="20"/>
      <c r="H177" s="48"/>
    </row>
    <row r="178" spans="1:8" s="10" customFormat="1" ht="48" customHeight="1" x14ac:dyDescent="0.2">
      <c r="A178" s="22"/>
      <c r="B178" s="43" t="s">
        <v>178</v>
      </c>
      <c r="C178" s="13" t="s">
        <v>271</v>
      </c>
      <c r="D178" s="14"/>
      <c r="E178" s="15" t="s">
        <v>86</v>
      </c>
      <c r="F178" s="44">
        <v>20</v>
      </c>
      <c r="G178" s="17"/>
      <c r="H178" s="18">
        <f>ROUND(G178*F178,2)</f>
        <v>0</v>
      </c>
    </row>
    <row r="179" spans="1:8" s="10" customFormat="1" ht="36" customHeight="1" x14ac:dyDescent="0.2">
      <c r="A179" s="22"/>
      <c r="B179" s="21" t="s">
        <v>125</v>
      </c>
      <c r="C179" s="13" t="s">
        <v>272</v>
      </c>
      <c r="D179" s="14"/>
      <c r="E179" s="15"/>
      <c r="F179" s="44"/>
      <c r="G179" s="20"/>
      <c r="H179" s="48"/>
    </row>
    <row r="180" spans="1:8" s="10" customFormat="1" ht="48" customHeight="1" x14ac:dyDescent="0.2">
      <c r="A180" s="22"/>
      <c r="B180" s="43" t="s">
        <v>178</v>
      </c>
      <c r="C180" s="13" t="s">
        <v>271</v>
      </c>
      <c r="D180" s="14"/>
      <c r="E180" s="15" t="s">
        <v>86</v>
      </c>
      <c r="F180" s="44">
        <v>95</v>
      </c>
      <c r="G180" s="17"/>
      <c r="H180" s="18">
        <f>ROUND(G180*F180,2)</f>
        <v>0</v>
      </c>
    </row>
    <row r="181" spans="1:8" s="10" customFormat="1" ht="48" customHeight="1" x14ac:dyDescent="0.2">
      <c r="A181" s="22" t="s">
        <v>14</v>
      </c>
      <c r="B181" s="12" t="s">
        <v>7</v>
      </c>
      <c r="C181" s="13" t="s">
        <v>152</v>
      </c>
      <c r="D181" s="14" t="s">
        <v>2</v>
      </c>
      <c r="E181" s="15"/>
      <c r="F181" s="44"/>
      <c r="G181" s="20"/>
      <c r="H181" s="48"/>
    </row>
    <row r="182" spans="1:8" s="73" customFormat="1" ht="48" customHeight="1" x14ac:dyDescent="0.2">
      <c r="A182" s="77" t="s">
        <v>15</v>
      </c>
      <c r="B182" s="36" t="s">
        <v>124</v>
      </c>
      <c r="C182" s="37" t="s">
        <v>206</v>
      </c>
      <c r="D182" s="38"/>
      <c r="E182" s="39"/>
      <c r="F182" s="53"/>
      <c r="G182" s="78"/>
      <c r="H182" s="79"/>
    </row>
    <row r="183" spans="1:8" s="87" customFormat="1" ht="48" customHeight="1" x14ac:dyDescent="0.2">
      <c r="A183" s="80" t="s">
        <v>16</v>
      </c>
      <c r="B183" s="81" t="s">
        <v>178</v>
      </c>
      <c r="C183" s="82" t="s">
        <v>182</v>
      </c>
      <c r="D183" s="83"/>
      <c r="E183" s="84" t="s">
        <v>87</v>
      </c>
      <c r="F183" s="85">
        <v>2</v>
      </c>
      <c r="G183" s="17"/>
      <c r="H183" s="86">
        <f>ROUND(G183*F183,2)</f>
        <v>0</v>
      </c>
    </row>
    <row r="184" spans="1:8" s="10" customFormat="1" ht="36" customHeight="1" x14ac:dyDescent="0.2">
      <c r="A184" s="11" t="s">
        <v>17</v>
      </c>
      <c r="B184" s="12" t="s">
        <v>8</v>
      </c>
      <c r="C184" s="88" t="s">
        <v>153</v>
      </c>
      <c r="D184" s="14" t="s">
        <v>2</v>
      </c>
      <c r="E184" s="15"/>
      <c r="F184" s="44"/>
      <c r="G184" s="20"/>
      <c r="H184" s="48"/>
    </row>
    <row r="185" spans="1:8" s="10" customFormat="1" ht="36" customHeight="1" x14ac:dyDescent="0.2">
      <c r="A185" s="22" t="s">
        <v>18</v>
      </c>
      <c r="B185" s="21" t="s">
        <v>124</v>
      </c>
      <c r="C185" s="88" t="s">
        <v>273</v>
      </c>
      <c r="D185" s="14"/>
      <c r="E185" s="15"/>
      <c r="F185" s="44"/>
      <c r="G185" s="89"/>
      <c r="H185" s="48"/>
    </row>
    <row r="186" spans="1:8" s="10" customFormat="1" ht="36" customHeight="1" x14ac:dyDescent="0.2">
      <c r="A186" s="90" t="s">
        <v>210</v>
      </c>
      <c r="B186" s="43" t="s">
        <v>178</v>
      </c>
      <c r="C186" s="13" t="s">
        <v>274</v>
      </c>
      <c r="D186" s="14"/>
      <c r="E186" s="15" t="s">
        <v>85</v>
      </c>
      <c r="F186" s="44">
        <v>1</v>
      </c>
      <c r="G186" s="17"/>
      <c r="H186" s="18">
        <f t="shared" ref="H186:H189" si="26">ROUND(G186*F186,2)</f>
        <v>0</v>
      </c>
    </row>
    <row r="187" spans="1:8" s="10" customFormat="1" ht="36" customHeight="1" x14ac:dyDescent="0.2">
      <c r="A187" s="22" t="s">
        <v>154</v>
      </c>
      <c r="B187" s="12" t="s">
        <v>9</v>
      </c>
      <c r="C187" s="13" t="s">
        <v>117</v>
      </c>
      <c r="D187" s="14" t="s">
        <v>3</v>
      </c>
      <c r="E187" s="15" t="s">
        <v>86</v>
      </c>
      <c r="F187" s="44">
        <v>24</v>
      </c>
      <c r="G187" s="17"/>
      <c r="H187" s="18">
        <f t="shared" si="26"/>
        <v>0</v>
      </c>
    </row>
    <row r="188" spans="1:8" s="10" customFormat="1" ht="48" customHeight="1" x14ac:dyDescent="0.2">
      <c r="A188" s="91"/>
      <c r="B188" s="12" t="s">
        <v>10</v>
      </c>
      <c r="C188" s="13" t="s">
        <v>275</v>
      </c>
      <c r="D188" s="14" t="s">
        <v>211</v>
      </c>
      <c r="E188" s="15" t="s">
        <v>86</v>
      </c>
      <c r="F188" s="44">
        <v>20</v>
      </c>
      <c r="G188" s="17"/>
      <c r="H188" s="18">
        <f t="shared" si="26"/>
        <v>0</v>
      </c>
    </row>
    <row r="189" spans="1:8" s="10" customFormat="1" ht="48" customHeight="1" x14ac:dyDescent="0.2">
      <c r="A189" s="91"/>
      <c r="B189" s="12" t="s">
        <v>11</v>
      </c>
      <c r="C189" s="13" t="s">
        <v>276</v>
      </c>
      <c r="D189" s="14" t="s">
        <v>211</v>
      </c>
      <c r="E189" s="15" t="s">
        <v>86</v>
      </c>
      <c r="F189" s="44">
        <v>95</v>
      </c>
      <c r="G189" s="17"/>
      <c r="H189" s="18">
        <f t="shared" si="26"/>
        <v>0</v>
      </c>
    </row>
    <row r="190" spans="1:8" s="10" customFormat="1" ht="36" customHeight="1" x14ac:dyDescent="0.2">
      <c r="A190" s="92"/>
      <c r="B190" s="43"/>
      <c r="C190" s="93" t="s">
        <v>97</v>
      </c>
      <c r="D190" s="14"/>
      <c r="E190" s="15"/>
      <c r="F190" s="44"/>
      <c r="G190" s="89"/>
      <c r="H190" s="59"/>
    </row>
    <row r="191" spans="1:8" s="10" customFormat="1" ht="36" customHeight="1" x14ac:dyDescent="0.2">
      <c r="A191" s="92"/>
      <c r="B191" s="12" t="s">
        <v>12</v>
      </c>
      <c r="C191" s="13" t="s">
        <v>277</v>
      </c>
      <c r="D191" s="14" t="s">
        <v>278</v>
      </c>
      <c r="E191" s="15"/>
      <c r="F191" s="16"/>
      <c r="G191" s="20"/>
      <c r="H191" s="18"/>
    </row>
    <row r="192" spans="1:8" s="10" customFormat="1" ht="36" customHeight="1" x14ac:dyDescent="0.2">
      <c r="A192" s="92"/>
      <c r="B192" s="21" t="s">
        <v>124</v>
      </c>
      <c r="C192" s="13" t="s">
        <v>176</v>
      </c>
      <c r="D192" s="14"/>
      <c r="E192" s="15" t="s">
        <v>87</v>
      </c>
      <c r="F192" s="44">
        <v>1</v>
      </c>
      <c r="G192" s="17"/>
      <c r="H192" s="18">
        <f t="shared" ref="H192" si="27">ROUND(G192*F192,2)</f>
        <v>0</v>
      </c>
    </row>
    <row r="193" spans="1:8" s="10" customFormat="1" ht="36" customHeight="1" x14ac:dyDescent="0.2">
      <c r="A193" s="22" t="s">
        <v>101</v>
      </c>
      <c r="B193" s="12" t="s">
        <v>13</v>
      </c>
      <c r="C193" s="148" t="s">
        <v>229</v>
      </c>
      <c r="D193" s="149" t="s">
        <v>209</v>
      </c>
      <c r="E193" s="15"/>
      <c r="F193" s="44"/>
      <c r="G193" s="20"/>
      <c r="H193" s="48"/>
    </row>
    <row r="194" spans="1:8" s="10" customFormat="1" ht="36" customHeight="1" x14ac:dyDescent="0.2">
      <c r="A194" s="22" t="s">
        <v>102</v>
      </c>
      <c r="B194" s="21" t="s">
        <v>124</v>
      </c>
      <c r="C194" s="74" t="s">
        <v>194</v>
      </c>
      <c r="D194" s="56"/>
      <c r="E194" s="57" t="s">
        <v>85</v>
      </c>
      <c r="F194" s="58">
        <v>2</v>
      </c>
      <c r="G194" s="17"/>
      <c r="H194" s="18">
        <f t="shared" ref="H194" si="28">ROUND(G194*F194,2)</f>
        <v>0</v>
      </c>
    </row>
    <row r="195" spans="1:8" s="10" customFormat="1" ht="9.75" customHeight="1" x14ac:dyDescent="0.2">
      <c r="A195" s="9"/>
      <c r="B195" s="150"/>
      <c r="C195" s="151"/>
      <c r="D195" s="152"/>
      <c r="E195" s="152"/>
      <c r="F195" s="152"/>
      <c r="G195" s="153"/>
      <c r="H195" s="154"/>
    </row>
    <row r="196" spans="1:8" s="10" customFormat="1" ht="48" customHeight="1" thickBot="1" x14ac:dyDescent="0.25">
      <c r="A196" s="94"/>
      <c r="B196" s="63" t="str">
        <f>B162</f>
        <v>E</v>
      </c>
      <c r="C196" s="213" t="str">
        <f>C162</f>
        <v>CRAWFORD AVENUE/TACHE AVENUE ALLEY - BOUNDED BY CONISTON STREET AND HIGHFIELD STREET</v>
      </c>
      <c r="D196" s="208"/>
      <c r="E196" s="208"/>
      <c r="F196" s="209"/>
      <c r="G196" s="134" t="s">
        <v>250</v>
      </c>
      <c r="H196" s="135">
        <f>SUM(H161:H195)</f>
        <v>0</v>
      </c>
    </row>
    <row r="197" spans="1:8" s="10" customFormat="1" ht="48" customHeight="1" thickTop="1" x14ac:dyDescent="0.2">
      <c r="A197" s="9"/>
      <c r="B197" s="66" t="s">
        <v>173</v>
      </c>
      <c r="C197" s="219" t="s">
        <v>251</v>
      </c>
      <c r="D197" s="220"/>
      <c r="E197" s="220"/>
      <c r="F197" s="221"/>
      <c r="G197" s="137"/>
      <c r="H197" s="68"/>
    </row>
    <row r="198" spans="1:8" s="10" customFormat="1" ht="36" customHeight="1" x14ac:dyDescent="0.2">
      <c r="A198" s="9"/>
      <c r="B198" s="66"/>
      <c r="C198" s="69" t="s">
        <v>94</v>
      </c>
      <c r="D198" s="144"/>
      <c r="E198" s="145"/>
      <c r="F198" s="144"/>
      <c r="G198" s="137"/>
      <c r="H198" s="68"/>
    </row>
    <row r="199" spans="1:8" s="10" customFormat="1" ht="36" customHeight="1" x14ac:dyDescent="0.2">
      <c r="A199" s="23" t="s">
        <v>107</v>
      </c>
      <c r="B199" s="12" t="s">
        <v>49</v>
      </c>
      <c r="C199" s="13" t="s">
        <v>121</v>
      </c>
      <c r="D199" s="146" t="s">
        <v>231</v>
      </c>
      <c r="E199" s="15"/>
      <c r="F199" s="75"/>
      <c r="G199" s="89"/>
      <c r="H199" s="18"/>
    </row>
    <row r="200" spans="1:8" s="10" customFormat="1" ht="36" customHeight="1" x14ac:dyDescent="0.2">
      <c r="A200" s="19" t="s">
        <v>216</v>
      </c>
      <c r="B200" s="21" t="s">
        <v>124</v>
      </c>
      <c r="C200" s="13" t="s">
        <v>268</v>
      </c>
      <c r="D200" s="14" t="s">
        <v>77</v>
      </c>
      <c r="E200" s="15" t="s">
        <v>83</v>
      </c>
      <c r="F200" s="16">
        <v>10</v>
      </c>
      <c r="G200" s="17"/>
      <c r="H200" s="18">
        <f t="shared" ref="H200:H201" si="29">ROUND(G200*F200,2)</f>
        <v>0</v>
      </c>
    </row>
    <row r="201" spans="1:8" s="10" customFormat="1" ht="36" customHeight="1" x14ac:dyDescent="0.2">
      <c r="A201" s="11" t="s">
        <v>108</v>
      </c>
      <c r="B201" s="12" t="s">
        <v>50</v>
      </c>
      <c r="C201" s="13" t="s">
        <v>28</v>
      </c>
      <c r="D201" s="14" t="s">
        <v>231</v>
      </c>
      <c r="E201" s="15" t="s">
        <v>82</v>
      </c>
      <c r="F201" s="16">
        <v>10</v>
      </c>
      <c r="G201" s="17"/>
      <c r="H201" s="18">
        <f t="shared" si="29"/>
        <v>0</v>
      </c>
    </row>
    <row r="202" spans="1:8" s="10" customFormat="1" ht="36" customHeight="1" x14ac:dyDescent="0.2">
      <c r="A202" s="9"/>
      <c r="B202" s="66"/>
      <c r="C202" s="76" t="s">
        <v>177</v>
      </c>
      <c r="D202" s="14"/>
      <c r="E202" s="15"/>
      <c r="F202" s="16"/>
      <c r="G202" s="20"/>
      <c r="H202" s="20"/>
    </row>
    <row r="203" spans="1:8" s="10" customFormat="1" ht="36" customHeight="1" x14ac:dyDescent="0.2">
      <c r="A203" s="31" t="s">
        <v>131</v>
      </c>
      <c r="B203" s="12" t="s">
        <v>51</v>
      </c>
      <c r="C203" s="13" t="s">
        <v>118</v>
      </c>
      <c r="D203" s="14" t="s">
        <v>231</v>
      </c>
      <c r="E203" s="15"/>
      <c r="F203" s="16"/>
      <c r="G203" s="20"/>
      <c r="H203" s="18"/>
    </row>
    <row r="204" spans="1:8" s="10" customFormat="1" ht="36" customHeight="1" x14ac:dyDescent="0.2">
      <c r="A204" s="31" t="s">
        <v>110</v>
      </c>
      <c r="B204" s="21" t="s">
        <v>124</v>
      </c>
      <c r="C204" s="13" t="s">
        <v>120</v>
      </c>
      <c r="D204" s="14" t="s">
        <v>77</v>
      </c>
      <c r="E204" s="15" t="s">
        <v>82</v>
      </c>
      <c r="F204" s="16">
        <v>40</v>
      </c>
      <c r="G204" s="17"/>
      <c r="H204" s="18">
        <f>ROUND(G204*F204,2)</f>
        <v>0</v>
      </c>
    </row>
    <row r="205" spans="1:8" s="10" customFormat="1" ht="36" customHeight="1" x14ac:dyDescent="0.2">
      <c r="A205" s="31" t="s">
        <v>186</v>
      </c>
      <c r="B205" s="12" t="s">
        <v>52</v>
      </c>
      <c r="C205" s="13" t="s">
        <v>160</v>
      </c>
      <c r="D205" s="14" t="s">
        <v>198</v>
      </c>
      <c r="E205" s="15"/>
      <c r="F205" s="16"/>
      <c r="G205" s="20"/>
      <c r="H205" s="18"/>
    </row>
    <row r="206" spans="1:8" s="10" customFormat="1" ht="36" customHeight="1" x14ac:dyDescent="0.2">
      <c r="A206" s="31" t="s">
        <v>187</v>
      </c>
      <c r="B206" s="21" t="s">
        <v>124</v>
      </c>
      <c r="C206" s="13" t="s">
        <v>91</v>
      </c>
      <c r="D206" s="14" t="s">
        <v>77</v>
      </c>
      <c r="E206" s="15" t="s">
        <v>82</v>
      </c>
      <c r="F206" s="16">
        <v>20</v>
      </c>
      <c r="G206" s="17"/>
      <c r="H206" s="18">
        <f>ROUND(G206*F206,2)</f>
        <v>0</v>
      </c>
    </row>
    <row r="207" spans="1:8" s="10" customFormat="1" ht="36" customHeight="1" x14ac:dyDescent="0.2">
      <c r="A207" s="31" t="s">
        <v>111</v>
      </c>
      <c r="B207" s="12" t="s">
        <v>53</v>
      </c>
      <c r="C207" s="13" t="s">
        <v>72</v>
      </c>
      <c r="D207" s="14" t="s">
        <v>198</v>
      </c>
      <c r="E207" s="15"/>
      <c r="F207" s="16"/>
      <c r="G207" s="20"/>
      <c r="H207" s="18"/>
    </row>
    <row r="208" spans="1:8" s="10" customFormat="1" ht="36" customHeight="1" x14ac:dyDescent="0.2">
      <c r="A208" s="31" t="s">
        <v>112</v>
      </c>
      <c r="B208" s="21" t="s">
        <v>124</v>
      </c>
      <c r="C208" s="13" t="s">
        <v>90</v>
      </c>
      <c r="D208" s="14" t="s">
        <v>77</v>
      </c>
      <c r="E208" s="15" t="s">
        <v>85</v>
      </c>
      <c r="F208" s="16">
        <v>10</v>
      </c>
      <c r="G208" s="17"/>
      <c r="H208" s="18">
        <f>ROUND(G208*F208,2)</f>
        <v>0</v>
      </c>
    </row>
    <row r="209" spans="1:8" s="10" customFormat="1" ht="36" customHeight="1" x14ac:dyDescent="0.2">
      <c r="A209" s="31" t="s">
        <v>113</v>
      </c>
      <c r="B209" s="12" t="s">
        <v>166</v>
      </c>
      <c r="C209" s="13" t="s">
        <v>73</v>
      </c>
      <c r="D209" s="14" t="s">
        <v>198</v>
      </c>
      <c r="E209" s="15"/>
      <c r="F209" s="16"/>
      <c r="G209" s="20"/>
      <c r="H209" s="18"/>
    </row>
    <row r="210" spans="1:8" s="10" customFormat="1" ht="36" customHeight="1" x14ac:dyDescent="0.2">
      <c r="A210" s="31" t="s">
        <v>114</v>
      </c>
      <c r="B210" s="21" t="s">
        <v>124</v>
      </c>
      <c r="C210" s="13" t="s">
        <v>89</v>
      </c>
      <c r="D210" s="14" t="s">
        <v>77</v>
      </c>
      <c r="E210" s="15" t="s">
        <v>85</v>
      </c>
      <c r="F210" s="16">
        <v>20</v>
      </c>
      <c r="G210" s="17"/>
      <c r="H210" s="18">
        <f>ROUND(G210*F210,2)</f>
        <v>0</v>
      </c>
    </row>
    <row r="211" spans="1:8" s="10" customFormat="1" ht="36" customHeight="1" x14ac:dyDescent="0.2">
      <c r="A211" s="31" t="s">
        <v>193</v>
      </c>
      <c r="B211" s="12" t="s">
        <v>54</v>
      </c>
      <c r="C211" s="13" t="s">
        <v>123</v>
      </c>
      <c r="D211" s="14" t="s">
        <v>196</v>
      </c>
      <c r="E211" s="15"/>
      <c r="F211" s="16"/>
      <c r="G211" s="20"/>
      <c r="H211" s="18"/>
    </row>
    <row r="212" spans="1:8" s="10" customFormat="1" ht="36" customHeight="1" x14ac:dyDescent="0.2">
      <c r="A212" s="31" t="s">
        <v>225</v>
      </c>
      <c r="B212" s="21" t="s">
        <v>124</v>
      </c>
      <c r="C212" s="13" t="s">
        <v>202</v>
      </c>
      <c r="D212" s="14" t="s">
        <v>143</v>
      </c>
      <c r="E212" s="15" t="s">
        <v>86</v>
      </c>
      <c r="F212" s="16">
        <v>10</v>
      </c>
      <c r="G212" s="17"/>
      <c r="H212" s="18">
        <f>ROUND(G212*F212,2)</f>
        <v>0</v>
      </c>
    </row>
    <row r="213" spans="1:8" s="10" customFormat="1" ht="36" customHeight="1" x14ac:dyDescent="0.2">
      <c r="A213" s="7"/>
      <c r="B213" s="45"/>
      <c r="C213" s="25" t="s">
        <v>247</v>
      </c>
      <c r="D213" s="26"/>
      <c r="E213" s="46"/>
      <c r="F213" s="46"/>
      <c r="G213" s="47"/>
      <c r="H213" s="29"/>
    </row>
    <row r="214" spans="1:8" s="10" customFormat="1" ht="48" customHeight="1" x14ac:dyDescent="0.2">
      <c r="A214" s="22" t="s">
        <v>5</v>
      </c>
      <c r="B214" s="12" t="s">
        <v>55</v>
      </c>
      <c r="C214" s="13" t="s">
        <v>144</v>
      </c>
      <c r="D214" s="14" t="s">
        <v>226</v>
      </c>
      <c r="E214" s="49"/>
      <c r="F214" s="16"/>
      <c r="G214" s="20"/>
      <c r="H214" s="48"/>
    </row>
    <row r="215" spans="1:8" s="10" customFormat="1" ht="36" customHeight="1" x14ac:dyDescent="0.2">
      <c r="A215" s="11" t="s">
        <v>147</v>
      </c>
      <c r="B215" s="21" t="s">
        <v>124</v>
      </c>
      <c r="C215" s="13" t="s">
        <v>127</v>
      </c>
      <c r="D215" s="14"/>
      <c r="E215" s="15"/>
      <c r="F215" s="16"/>
      <c r="G215" s="20"/>
      <c r="H215" s="48"/>
    </row>
    <row r="216" spans="1:8" s="10" customFormat="1" ht="36" customHeight="1" x14ac:dyDescent="0.2">
      <c r="A216" s="11" t="s">
        <v>148</v>
      </c>
      <c r="B216" s="43" t="s">
        <v>178</v>
      </c>
      <c r="C216" s="13" t="s">
        <v>180</v>
      </c>
      <c r="D216" s="14"/>
      <c r="E216" s="15" t="s">
        <v>84</v>
      </c>
      <c r="F216" s="16">
        <v>15</v>
      </c>
      <c r="G216" s="17"/>
      <c r="H216" s="18">
        <f>ROUND(G216*F216,2)</f>
        <v>0</v>
      </c>
    </row>
    <row r="217" spans="1:8" s="10" customFormat="1" ht="48" customHeight="1" x14ac:dyDescent="0.2">
      <c r="A217" s="7"/>
      <c r="B217" s="45"/>
      <c r="C217" s="25" t="s">
        <v>96</v>
      </c>
      <c r="D217" s="26"/>
      <c r="E217" s="50"/>
      <c r="F217" s="46"/>
      <c r="G217" s="28"/>
      <c r="H217" s="29"/>
    </row>
    <row r="218" spans="1:8" s="10" customFormat="1" ht="36" customHeight="1" x14ac:dyDescent="0.2">
      <c r="A218" s="11" t="s">
        <v>100</v>
      </c>
      <c r="B218" s="12" t="s">
        <v>158</v>
      </c>
      <c r="C218" s="13" t="s">
        <v>151</v>
      </c>
      <c r="D218" s="14" t="s">
        <v>2</v>
      </c>
      <c r="E218" s="15"/>
      <c r="F218" s="44"/>
      <c r="G218" s="20"/>
      <c r="H218" s="48"/>
    </row>
    <row r="219" spans="1:8" s="73" customFormat="1" ht="36" customHeight="1" x14ac:dyDescent="0.2">
      <c r="A219" s="51" t="s">
        <v>208</v>
      </c>
      <c r="B219" s="36" t="s">
        <v>124</v>
      </c>
      <c r="C219" s="37" t="s">
        <v>205</v>
      </c>
      <c r="D219" s="38"/>
      <c r="E219" s="39" t="s">
        <v>85</v>
      </c>
      <c r="F219" s="53">
        <v>2</v>
      </c>
      <c r="G219" s="133"/>
      <c r="H219" s="41">
        <f>ROUND(G219*F219,2)</f>
        <v>0</v>
      </c>
    </row>
    <row r="220" spans="1:8" s="10" customFormat="1" ht="36" customHeight="1" x14ac:dyDescent="0.2">
      <c r="A220" s="11"/>
      <c r="B220" s="12" t="s">
        <v>56</v>
      </c>
      <c r="C220" s="13" t="s">
        <v>269</v>
      </c>
      <c r="D220" s="14" t="s">
        <v>2</v>
      </c>
      <c r="E220" s="15"/>
      <c r="F220" s="44"/>
      <c r="G220" s="20"/>
      <c r="H220" s="48"/>
    </row>
    <row r="221" spans="1:8" s="10" customFormat="1" ht="36" customHeight="1" x14ac:dyDescent="0.2">
      <c r="A221" s="11"/>
      <c r="B221" s="21" t="s">
        <v>124</v>
      </c>
      <c r="C221" s="13" t="s">
        <v>270</v>
      </c>
      <c r="D221" s="14"/>
      <c r="E221" s="15"/>
      <c r="F221" s="44"/>
      <c r="G221" s="20"/>
      <c r="H221" s="48"/>
    </row>
    <row r="222" spans="1:8" s="10" customFormat="1" ht="48" customHeight="1" x14ac:dyDescent="0.2">
      <c r="A222" s="22"/>
      <c r="B222" s="43" t="s">
        <v>178</v>
      </c>
      <c r="C222" s="13" t="s">
        <v>271</v>
      </c>
      <c r="D222" s="14"/>
      <c r="E222" s="15" t="s">
        <v>86</v>
      </c>
      <c r="F222" s="44">
        <v>30</v>
      </c>
      <c r="G222" s="17"/>
      <c r="H222" s="18">
        <f>ROUND(G222*F222,2)</f>
        <v>0</v>
      </c>
    </row>
    <row r="223" spans="1:8" s="10" customFormat="1" ht="36" customHeight="1" x14ac:dyDescent="0.2">
      <c r="A223" s="22"/>
      <c r="B223" s="21" t="s">
        <v>125</v>
      </c>
      <c r="C223" s="13" t="s">
        <v>272</v>
      </c>
      <c r="D223" s="14"/>
      <c r="E223" s="15"/>
      <c r="F223" s="44"/>
      <c r="G223" s="20"/>
      <c r="H223" s="48"/>
    </row>
    <row r="224" spans="1:8" s="10" customFormat="1" ht="48" customHeight="1" x14ac:dyDescent="0.2">
      <c r="A224" s="22"/>
      <c r="B224" s="43" t="s">
        <v>178</v>
      </c>
      <c r="C224" s="13" t="s">
        <v>271</v>
      </c>
      <c r="D224" s="14"/>
      <c r="E224" s="15" t="s">
        <v>86</v>
      </c>
      <c r="F224" s="44">
        <v>85</v>
      </c>
      <c r="G224" s="17"/>
      <c r="H224" s="18">
        <f>ROUND(G224*F224,2)</f>
        <v>0</v>
      </c>
    </row>
    <row r="225" spans="1:8" s="10" customFormat="1" ht="36" customHeight="1" x14ac:dyDescent="0.2">
      <c r="A225" s="11" t="s">
        <v>17</v>
      </c>
      <c r="B225" s="12" t="s">
        <v>159</v>
      </c>
      <c r="C225" s="88" t="s">
        <v>153</v>
      </c>
      <c r="D225" s="14" t="s">
        <v>2</v>
      </c>
      <c r="E225" s="15"/>
      <c r="F225" s="44"/>
      <c r="G225" s="20"/>
      <c r="H225" s="48"/>
    </row>
    <row r="226" spans="1:8" s="10" customFormat="1" ht="36" customHeight="1" x14ac:dyDescent="0.2">
      <c r="A226" s="22" t="s">
        <v>18</v>
      </c>
      <c r="B226" s="21" t="s">
        <v>124</v>
      </c>
      <c r="C226" s="88" t="s">
        <v>273</v>
      </c>
      <c r="D226" s="14"/>
      <c r="E226" s="15"/>
      <c r="F226" s="44"/>
      <c r="G226" s="20"/>
      <c r="H226" s="48"/>
    </row>
    <row r="227" spans="1:8" s="10" customFormat="1" ht="36" customHeight="1" x14ac:dyDescent="0.2">
      <c r="A227" s="90" t="s">
        <v>210</v>
      </c>
      <c r="B227" s="43" t="s">
        <v>178</v>
      </c>
      <c r="C227" s="13" t="s">
        <v>279</v>
      </c>
      <c r="D227" s="14"/>
      <c r="E227" s="15" t="s">
        <v>85</v>
      </c>
      <c r="F227" s="44">
        <v>1</v>
      </c>
      <c r="G227" s="17"/>
      <c r="H227" s="18">
        <f t="shared" ref="H227:H230" si="30">ROUND(G227*F227,2)</f>
        <v>0</v>
      </c>
    </row>
    <row r="228" spans="1:8" s="10" customFormat="1" ht="36" customHeight="1" x14ac:dyDescent="0.2">
      <c r="A228" s="22" t="s">
        <v>154</v>
      </c>
      <c r="B228" s="12" t="s">
        <v>57</v>
      </c>
      <c r="C228" s="13" t="s">
        <v>117</v>
      </c>
      <c r="D228" s="14" t="s">
        <v>3</v>
      </c>
      <c r="E228" s="15" t="s">
        <v>86</v>
      </c>
      <c r="F228" s="44">
        <v>24</v>
      </c>
      <c r="G228" s="17"/>
      <c r="H228" s="18">
        <f t="shared" si="30"/>
        <v>0</v>
      </c>
    </row>
    <row r="229" spans="1:8" s="10" customFormat="1" ht="48" customHeight="1" x14ac:dyDescent="0.2">
      <c r="A229" s="91"/>
      <c r="B229" s="12" t="s">
        <v>58</v>
      </c>
      <c r="C229" s="13" t="s">
        <v>275</v>
      </c>
      <c r="D229" s="14" t="s">
        <v>211</v>
      </c>
      <c r="E229" s="15" t="s">
        <v>86</v>
      </c>
      <c r="F229" s="44">
        <v>30</v>
      </c>
      <c r="G229" s="17"/>
      <c r="H229" s="18">
        <f t="shared" si="30"/>
        <v>0</v>
      </c>
    </row>
    <row r="230" spans="1:8" s="10" customFormat="1" ht="48" customHeight="1" x14ac:dyDescent="0.2">
      <c r="A230" s="91"/>
      <c r="B230" s="12" t="s">
        <v>207</v>
      </c>
      <c r="C230" s="13" t="s">
        <v>276</v>
      </c>
      <c r="D230" s="14" t="s">
        <v>211</v>
      </c>
      <c r="E230" s="15" t="s">
        <v>86</v>
      </c>
      <c r="F230" s="44">
        <v>85</v>
      </c>
      <c r="G230" s="17"/>
      <c r="H230" s="18">
        <f t="shared" si="30"/>
        <v>0</v>
      </c>
    </row>
    <row r="231" spans="1:8" s="10" customFormat="1" ht="36" customHeight="1" x14ac:dyDescent="0.2">
      <c r="A231" s="92"/>
      <c r="B231" s="45"/>
      <c r="C231" s="25" t="s">
        <v>97</v>
      </c>
      <c r="D231" s="26"/>
      <c r="E231" s="50"/>
      <c r="F231" s="46"/>
      <c r="G231" s="28"/>
      <c r="H231" s="29"/>
    </row>
    <row r="232" spans="1:8" s="10" customFormat="1" ht="36" customHeight="1" x14ac:dyDescent="0.2">
      <c r="A232" s="92"/>
      <c r="B232" s="12" t="s">
        <v>167</v>
      </c>
      <c r="C232" s="13" t="s">
        <v>277</v>
      </c>
      <c r="D232" s="14" t="s">
        <v>278</v>
      </c>
      <c r="E232" s="15"/>
      <c r="F232" s="16"/>
      <c r="G232" s="20"/>
      <c r="H232" s="18"/>
    </row>
    <row r="233" spans="1:8" s="10" customFormat="1" ht="36" customHeight="1" x14ac:dyDescent="0.2">
      <c r="A233" s="92"/>
      <c r="B233" s="21" t="s">
        <v>124</v>
      </c>
      <c r="C233" s="13" t="s">
        <v>176</v>
      </c>
      <c r="D233" s="14"/>
      <c r="E233" s="15" t="s">
        <v>87</v>
      </c>
      <c r="F233" s="44">
        <v>1</v>
      </c>
      <c r="G233" s="17"/>
      <c r="H233" s="18">
        <f>ROUND(G233*F233,2)</f>
        <v>0</v>
      </c>
    </row>
    <row r="234" spans="1:8" s="10" customFormat="1" ht="36" customHeight="1" x14ac:dyDescent="0.2">
      <c r="A234" s="22" t="s">
        <v>101</v>
      </c>
      <c r="B234" s="12" t="s">
        <v>168</v>
      </c>
      <c r="C234" s="148" t="s">
        <v>229</v>
      </c>
      <c r="D234" s="149" t="s">
        <v>209</v>
      </c>
      <c r="E234" s="15"/>
      <c r="F234" s="44"/>
      <c r="G234" s="20"/>
      <c r="H234" s="48"/>
    </row>
    <row r="235" spans="1:8" s="10" customFormat="1" ht="36" customHeight="1" x14ac:dyDescent="0.2">
      <c r="A235" s="22" t="s">
        <v>102</v>
      </c>
      <c r="B235" s="21" t="s">
        <v>124</v>
      </c>
      <c r="C235" s="74" t="s">
        <v>194</v>
      </c>
      <c r="D235" s="56"/>
      <c r="E235" s="57" t="s">
        <v>85</v>
      </c>
      <c r="F235" s="58">
        <v>2</v>
      </c>
      <c r="G235" s="17"/>
      <c r="H235" s="18">
        <f>ROUND(G235*F235,2)</f>
        <v>0</v>
      </c>
    </row>
    <row r="236" spans="1:8" s="10" customFormat="1" ht="36" customHeight="1" x14ac:dyDescent="0.2">
      <c r="A236" s="7"/>
      <c r="B236" s="24"/>
      <c r="C236" s="25" t="s">
        <v>98</v>
      </c>
      <c r="D236" s="26"/>
      <c r="E236" s="27"/>
      <c r="F236" s="26"/>
      <c r="G236" s="20"/>
      <c r="H236" s="29"/>
    </row>
    <row r="237" spans="1:8" s="10" customFormat="1" ht="36" customHeight="1" x14ac:dyDescent="0.2">
      <c r="A237" s="30" t="s">
        <v>103</v>
      </c>
      <c r="B237" s="12" t="s">
        <v>169</v>
      </c>
      <c r="C237" s="13" t="s">
        <v>61</v>
      </c>
      <c r="D237" s="14" t="s">
        <v>4</v>
      </c>
      <c r="E237" s="15"/>
      <c r="F237" s="16"/>
      <c r="G237" s="20"/>
      <c r="H237" s="18"/>
    </row>
    <row r="238" spans="1:8" s="10" customFormat="1" ht="36" customHeight="1" x14ac:dyDescent="0.2">
      <c r="A238" s="30" t="s">
        <v>104</v>
      </c>
      <c r="B238" s="21" t="s">
        <v>124</v>
      </c>
      <c r="C238" s="74" t="s">
        <v>195</v>
      </c>
      <c r="D238" s="56"/>
      <c r="E238" s="57" t="s">
        <v>82</v>
      </c>
      <c r="F238" s="75">
        <v>10</v>
      </c>
      <c r="G238" s="17"/>
      <c r="H238" s="18">
        <f>ROUND(G238*F238,2)</f>
        <v>0</v>
      </c>
    </row>
    <row r="239" spans="1:8" s="10" customFormat="1" ht="9.75" customHeight="1" x14ac:dyDescent="0.2">
      <c r="A239" s="9"/>
      <c r="B239" s="150"/>
      <c r="C239" s="151"/>
      <c r="D239" s="152"/>
      <c r="E239" s="152"/>
      <c r="F239" s="152"/>
      <c r="G239" s="153"/>
      <c r="H239" s="154"/>
    </row>
    <row r="240" spans="1:8" s="10" customFormat="1" ht="48" customHeight="1" thickBot="1" x14ac:dyDescent="0.25">
      <c r="A240" s="94"/>
      <c r="B240" s="63" t="str">
        <f>B197</f>
        <v>F</v>
      </c>
      <c r="C240" s="213" t="str">
        <f>C197</f>
        <v>BYNG PLACE/EDDERTON AVENUE ALLEY - BOUNDED BY DEREK STREET AND ROCKMAN STREET</v>
      </c>
      <c r="D240" s="208"/>
      <c r="E240" s="208"/>
      <c r="F240" s="209"/>
      <c r="G240" s="134" t="s">
        <v>250</v>
      </c>
      <c r="H240" s="135">
        <f>SUM(H197:H239)</f>
        <v>0</v>
      </c>
    </row>
    <row r="241" spans="1:8" s="10" customFormat="1" ht="48" customHeight="1" thickTop="1" x14ac:dyDescent="0.2">
      <c r="A241" s="9"/>
      <c r="B241" s="155" t="s">
        <v>174</v>
      </c>
      <c r="C241" s="219" t="s">
        <v>292</v>
      </c>
      <c r="D241" s="220"/>
      <c r="E241" s="220"/>
      <c r="F241" s="221"/>
      <c r="G241" s="137"/>
      <c r="H241" s="68"/>
    </row>
    <row r="242" spans="1:8" s="10" customFormat="1" ht="48" customHeight="1" x14ac:dyDescent="0.2">
      <c r="A242" s="95" t="s">
        <v>230</v>
      </c>
      <c r="B242" s="96" t="s">
        <v>59</v>
      </c>
      <c r="C242" s="97" t="s">
        <v>280</v>
      </c>
      <c r="D242" s="156" t="s">
        <v>281</v>
      </c>
      <c r="E242" s="98" t="s">
        <v>282</v>
      </c>
      <c r="F242" s="44">
        <v>1</v>
      </c>
      <c r="G242" s="17"/>
      <c r="H242" s="18">
        <f t="shared" ref="H242:H243" si="31">ROUND(G242*F242,2)</f>
        <v>0</v>
      </c>
    </row>
    <row r="243" spans="1:8" ht="48" customHeight="1" x14ac:dyDescent="0.2">
      <c r="A243" s="95" t="s">
        <v>230</v>
      </c>
      <c r="B243" s="96" t="s">
        <v>60</v>
      </c>
      <c r="C243" s="97" t="s">
        <v>283</v>
      </c>
      <c r="D243" s="156" t="s">
        <v>281</v>
      </c>
      <c r="E243" s="98" t="s">
        <v>282</v>
      </c>
      <c r="F243" s="44">
        <v>1</v>
      </c>
      <c r="G243" s="17"/>
      <c r="H243" s="18">
        <f t="shared" si="31"/>
        <v>0</v>
      </c>
    </row>
    <row r="244" spans="1:8" s="10" customFormat="1" ht="48" customHeight="1" thickBot="1" x14ac:dyDescent="0.25">
      <c r="A244" s="94"/>
      <c r="B244" s="157" t="str">
        <f>B241</f>
        <v>G</v>
      </c>
      <c r="C244" s="213" t="str">
        <f>C241</f>
        <v>MOBILIZATION /DEMOBILIZATION</v>
      </c>
      <c r="D244" s="208"/>
      <c r="E244" s="208"/>
      <c r="F244" s="209"/>
      <c r="G244" s="134" t="s">
        <v>250</v>
      </c>
      <c r="H244" s="135">
        <f>SUM(H242:H243)</f>
        <v>0</v>
      </c>
    </row>
    <row r="245" spans="1:8" ht="36" customHeight="1" thickTop="1" x14ac:dyDescent="0.3">
      <c r="A245" s="99"/>
      <c r="B245" s="158"/>
      <c r="C245" s="159" t="s">
        <v>284</v>
      </c>
      <c r="D245" s="160"/>
      <c r="E245" s="160"/>
      <c r="F245" s="160"/>
      <c r="G245" s="160"/>
      <c r="H245" s="161"/>
    </row>
    <row r="246" spans="1:8" s="10" customFormat="1" ht="32.1" customHeight="1" x14ac:dyDescent="0.2">
      <c r="A246" s="100"/>
      <c r="B246" s="222" t="str">
        <f>B6</f>
        <v>PART 1      SURFACE WORK</v>
      </c>
      <c r="C246" s="223"/>
      <c r="D246" s="223"/>
      <c r="E246" s="223"/>
      <c r="F246" s="223"/>
      <c r="G246" s="162"/>
      <c r="H246" s="163"/>
    </row>
    <row r="247" spans="1:8" ht="48" customHeight="1" thickBot="1" x14ac:dyDescent="0.25">
      <c r="A247" s="62"/>
      <c r="B247" s="63" t="str">
        <f>B7</f>
        <v>A</v>
      </c>
      <c r="C247" s="207" t="str">
        <f>C7</f>
        <v>CRAWFORD AVENUE/TACHE AVENUE ALLEY - BOUNDED BY CONISTON STREET AND HIGHFIELD STREET</v>
      </c>
      <c r="D247" s="208"/>
      <c r="E247" s="208"/>
      <c r="F247" s="209"/>
      <c r="G247" s="64" t="s">
        <v>250</v>
      </c>
      <c r="H247" s="65">
        <f>H50</f>
        <v>0</v>
      </c>
    </row>
    <row r="248" spans="1:8" ht="48" customHeight="1" thickTop="1" thickBot="1" x14ac:dyDescent="0.25">
      <c r="A248" s="62"/>
      <c r="B248" s="63" t="str">
        <f>B51</f>
        <v>B</v>
      </c>
      <c r="C248" s="197" t="str">
        <f>C51</f>
        <v>BYNG PLACE/EDDERTON AVENUE ALLEY - BOUNDED BY DEREK STREET AND ROCKMAN STREET</v>
      </c>
      <c r="D248" s="198"/>
      <c r="E248" s="198"/>
      <c r="F248" s="199"/>
      <c r="G248" s="64" t="s">
        <v>250</v>
      </c>
      <c r="H248" s="65">
        <f>H87</f>
        <v>0</v>
      </c>
    </row>
    <row r="249" spans="1:8" ht="28.9" customHeight="1" thickTop="1" thickBot="1" x14ac:dyDescent="0.3">
      <c r="A249" s="62"/>
      <c r="B249" s="164"/>
      <c r="C249" s="165"/>
      <c r="D249" s="166"/>
      <c r="E249" s="167"/>
      <c r="F249" s="167"/>
      <c r="G249" s="168" t="s">
        <v>285</v>
      </c>
      <c r="H249" s="169">
        <f>SUM(H247:H248)</f>
        <v>0</v>
      </c>
    </row>
    <row r="250" spans="1:8" s="10" customFormat="1" ht="32.1" customHeight="1" thickTop="1" thickBot="1" x14ac:dyDescent="0.25">
      <c r="A250" s="70"/>
      <c r="B250" s="204" t="str">
        <f>B88</f>
        <v>PART 2      CITY OF WINNIPEG FUNDED WORK</v>
      </c>
      <c r="C250" s="205"/>
      <c r="D250" s="205"/>
      <c r="E250" s="205"/>
      <c r="F250" s="205"/>
      <c r="G250" s="206"/>
      <c r="H250" s="68"/>
    </row>
    <row r="251" spans="1:8" ht="48" customHeight="1" thickTop="1" thickBot="1" x14ac:dyDescent="0.25">
      <c r="A251" s="101"/>
      <c r="B251" s="63" t="str">
        <f>B89</f>
        <v>C</v>
      </c>
      <c r="C251" s="207" t="str">
        <f>C89</f>
        <v>CRAWFORD AVENUE/TACHE AVENUE ALLEY - BOUNDED BY CONISTON STREET AND HIGHFIELD STREET</v>
      </c>
      <c r="D251" s="208"/>
      <c r="E251" s="208"/>
      <c r="F251" s="209"/>
      <c r="G251" s="170" t="s">
        <v>250</v>
      </c>
      <c r="H251" s="171">
        <f>H123</f>
        <v>0</v>
      </c>
    </row>
    <row r="252" spans="1:8" ht="48" customHeight="1" thickTop="1" thickBot="1" x14ac:dyDescent="0.25">
      <c r="A252" s="102"/>
      <c r="B252" s="172" t="str">
        <f>B124</f>
        <v>D</v>
      </c>
      <c r="C252" s="197" t="str">
        <f>C124</f>
        <v>BYNG PLACE/EDDERTON AVENUE ALLEY - BOUNDED BY DEREK STREET AND ROCKMAN STREET</v>
      </c>
      <c r="D252" s="198"/>
      <c r="E252" s="198"/>
      <c r="F252" s="199"/>
      <c r="G252" s="173" t="s">
        <v>250</v>
      </c>
      <c r="H252" s="174">
        <f>H160</f>
        <v>0</v>
      </c>
    </row>
    <row r="253" spans="1:8" ht="28.9" customHeight="1" thickTop="1" thickBot="1" x14ac:dyDescent="0.3">
      <c r="A253" s="62"/>
      <c r="B253" s="175"/>
      <c r="C253" s="165"/>
      <c r="D253" s="166"/>
      <c r="E253" s="167"/>
      <c r="F253" s="167"/>
      <c r="G253" s="176" t="s">
        <v>286</v>
      </c>
      <c r="H253" s="177">
        <f>SUM(H251:H252)</f>
        <v>0</v>
      </c>
    </row>
    <row r="254" spans="1:8" ht="32.1" customHeight="1" thickTop="1" thickBot="1" x14ac:dyDescent="0.25">
      <c r="A254" s="62"/>
      <c r="B254" s="204" t="str">
        <f>B161</f>
        <v>PART 3      UNDERGROUND WORK</v>
      </c>
      <c r="C254" s="205"/>
      <c r="D254" s="205"/>
      <c r="E254" s="205"/>
      <c r="F254" s="205"/>
      <c r="G254" s="206"/>
      <c r="H254" s="177"/>
    </row>
    <row r="255" spans="1:8" ht="48" customHeight="1" thickTop="1" thickBot="1" x14ac:dyDescent="0.3">
      <c r="A255" s="62"/>
      <c r="B255" s="178" t="str">
        <f>B162</f>
        <v>E</v>
      </c>
      <c r="C255" s="210" t="str">
        <f>C162</f>
        <v>CRAWFORD AVENUE/TACHE AVENUE ALLEY - BOUNDED BY CONISTON STREET AND HIGHFIELD STREET</v>
      </c>
      <c r="D255" s="211"/>
      <c r="E255" s="211"/>
      <c r="F255" s="212"/>
      <c r="G255" s="64" t="s">
        <v>250</v>
      </c>
      <c r="H255" s="65">
        <f>H196</f>
        <v>0</v>
      </c>
    </row>
    <row r="256" spans="1:8" ht="48" customHeight="1" thickTop="1" thickBot="1" x14ac:dyDescent="0.3">
      <c r="A256" s="62"/>
      <c r="B256" s="175" t="str">
        <f>B197</f>
        <v>F</v>
      </c>
      <c r="C256" s="194" t="str">
        <f>C197</f>
        <v>BYNG PLACE/EDDERTON AVENUE ALLEY - BOUNDED BY DEREK STREET AND ROCKMAN STREET</v>
      </c>
      <c r="D256" s="195"/>
      <c r="E256" s="195"/>
      <c r="F256" s="196"/>
      <c r="G256" s="179" t="s">
        <v>250</v>
      </c>
      <c r="H256" s="177">
        <f>H240</f>
        <v>0</v>
      </c>
    </row>
    <row r="257" spans="1:8" ht="28.9" customHeight="1" thickTop="1" thickBot="1" x14ac:dyDescent="0.3">
      <c r="A257" s="62"/>
      <c r="B257" s="175"/>
      <c r="C257" s="180"/>
      <c r="D257" s="181"/>
      <c r="E257" s="182"/>
      <c r="F257" s="182"/>
      <c r="G257" s="176" t="s">
        <v>287</v>
      </c>
      <c r="H257" s="177">
        <f>SUM(H255:H256)</f>
        <v>0</v>
      </c>
    </row>
    <row r="258" spans="1:8" ht="48" customHeight="1" thickTop="1" thickBot="1" x14ac:dyDescent="0.3">
      <c r="A258" s="62"/>
      <c r="B258" s="172" t="str">
        <f>B241</f>
        <v>G</v>
      </c>
      <c r="C258" s="197" t="s">
        <v>290</v>
      </c>
      <c r="D258" s="198"/>
      <c r="E258" s="198"/>
      <c r="F258" s="199"/>
      <c r="G258" s="183" t="s">
        <v>288</v>
      </c>
      <c r="H258" s="184">
        <f>H244</f>
        <v>0</v>
      </c>
    </row>
    <row r="259" spans="1:8" ht="37.9" customHeight="1" thickTop="1" x14ac:dyDescent="0.2">
      <c r="A259" s="7"/>
      <c r="B259" s="200" t="s">
        <v>289</v>
      </c>
      <c r="C259" s="201"/>
      <c r="D259" s="201"/>
      <c r="E259" s="201"/>
      <c r="F259" s="201"/>
      <c r="G259" s="202">
        <f>H249+H253+H257+H258</f>
        <v>0</v>
      </c>
      <c r="H259" s="203"/>
    </row>
    <row r="260" spans="1:8" ht="15.95" customHeight="1" x14ac:dyDescent="0.2">
      <c r="A260" s="103"/>
      <c r="B260" s="185"/>
      <c r="C260" s="186"/>
      <c r="D260" s="187"/>
      <c r="E260" s="186"/>
      <c r="F260" s="186"/>
      <c r="G260" s="188"/>
      <c r="H260" s="189"/>
    </row>
  </sheetData>
  <sheetProtection algorithmName="SHA-512" hashValue="radUJxguafFGOctMnwNx9zVCWbfSHGQnSPR1CDQX0DwZQusENOwzrS4VL0hN+MkbWq6wb+BqPDo1jhU55PZcWg==" saltValue="nnEOyudPBLQhBVQhH1GrjA==" spinCount="100000" sheet="1" objects="1" scenarios="1" selectLockedCells="1"/>
  <mergeCells count="28">
    <mergeCell ref="C89:F89"/>
    <mergeCell ref="C7:F7"/>
    <mergeCell ref="C50:F50"/>
    <mergeCell ref="C51:F51"/>
    <mergeCell ref="C87:F87"/>
    <mergeCell ref="B88:F88"/>
    <mergeCell ref="C247:F247"/>
    <mergeCell ref="C123:F123"/>
    <mergeCell ref="C124:F124"/>
    <mergeCell ref="C160:F160"/>
    <mergeCell ref="B161:F161"/>
    <mergeCell ref="C162:F162"/>
    <mergeCell ref="C196:F196"/>
    <mergeCell ref="C197:F197"/>
    <mergeCell ref="C240:F240"/>
    <mergeCell ref="C241:F241"/>
    <mergeCell ref="C244:F244"/>
    <mergeCell ref="B246:F246"/>
    <mergeCell ref="C256:F256"/>
    <mergeCell ref="C258:F258"/>
    <mergeCell ref="B259:F259"/>
    <mergeCell ref="G259:H259"/>
    <mergeCell ref="C248:F248"/>
    <mergeCell ref="B250:G250"/>
    <mergeCell ref="C251:F251"/>
    <mergeCell ref="C252:F252"/>
    <mergeCell ref="B254:G254"/>
    <mergeCell ref="C255:F255"/>
  </mergeCells>
  <conditionalFormatting sqref="D243 D28:D29 D38:D42 D186 D188:D189 D116:D118 D120:D121 D153:D155 D157:D158">
    <cfRule type="cellIs" dxfId="436" priority="433" stopIfTrue="1" operator="equal">
      <formula>"CW 2130-R11"</formula>
    </cfRule>
    <cfRule type="cellIs" dxfId="435" priority="434" stopIfTrue="1" operator="equal">
      <formula>"CW 3120-R2"</formula>
    </cfRule>
    <cfRule type="cellIs" dxfId="434" priority="435" stopIfTrue="1" operator="equal">
      <formula>"CW 3240-R7"</formula>
    </cfRule>
  </conditionalFormatting>
  <conditionalFormatting sqref="D9:D10">
    <cfRule type="cellIs" dxfId="433" priority="430" stopIfTrue="1" operator="equal">
      <formula>"CW 2130-R11"</formula>
    </cfRule>
    <cfRule type="cellIs" dxfId="432" priority="431" stopIfTrue="1" operator="equal">
      <formula>"CW 3120-R2"</formula>
    </cfRule>
    <cfRule type="cellIs" dxfId="431" priority="432" stopIfTrue="1" operator="equal">
      <formula>"CW 3240-R7"</formula>
    </cfRule>
  </conditionalFormatting>
  <conditionalFormatting sqref="D11">
    <cfRule type="cellIs" dxfId="430" priority="427" stopIfTrue="1" operator="equal">
      <formula>"CW 2130-R11"</formula>
    </cfRule>
    <cfRule type="cellIs" dxfId="429" priority="428" stopIfTrue="1" operator="equal">
      <formula>"CW 3120-R2"</formula>
    </cfRule>
    <cfRule type="cellIs" dxfId="428" priority="429" stopIfTrue="1" operator="equal">
      <formula>"CW 3240-R7"</formula>
    </cfRule>
  </conditionalFormatting>
  <conditionalFormatting sqref="D12">
    <cfRule type="cellIs" dxfId="427" priority="424" stopIfTrue="1" operator="equal">
      <formula>"CW 2130-R11"</formula>
    </cfRule>
    <cfRule type="cellIs" dxfId="426" priority="425" stopIfTrue="1" operator="equal">
      <formula>"CW 3120-R2"</formula>
    </cfRule>
    <cfRule type="cellIs" dxfId="425" priority="426" stopIfTrue="1" operator="equal">
      <formula>"CW 3240-R7"</formula>
    </cfRule>
  </conditionalFormatting>
  <conditionalFormatting sqref="D13">
    <cfRule type="cellIs" dxfId="424" priority="421" stopIfTrue="1" operator="equal">
      <formula>"CW 2130-R11"</formula>
    </cfRule>
    <cfRule type="cellIs" dxfId="423" priority="422" stopIfTrue="1" operator="equal">
      <formula>"CW 3120-R2"</formula>
    </cfRule>
    <cfRule type="cellIs" dxfId="422" priority="423" stopIfTrue="1" operator="equal">
      <formula>"CW 3240-R7"</formula>
    </cfRule>
  </conditionalFormatting>
  <conditionalFormatting sqref="D14">
    <cfRule type="cellIs" dxfId="421" priority="418" stopIfTrue="1" operator="equal">
      <formula>"CW 2130-R11"</formula>
    </cfRule>
    <cfRule type="cellIs" dxfId="420" priority="419" stopIfTrue="1" operator="equal">
      <formula>"CW 3120-R2"</formula>
    </cfRule>
    <cfRule type="cellIs" dxfId="419" priority="420" stopIfTrue="1" operator="equal">
      <formula>"CW 3240-R7"</formula>
    </cfRule>
  </conditionalFormatting>
  <conditionalFormatting sqref="D16">
    <cfRule type="cellIs" dxfId="418" priority="415" stopIfTrue="1" operator="equal">
      <formula>"CW 2130-R11"</formula>
    </cfRule>
    <cfRule type="cellIs" dxfId="417" priority="416" stopIfTrue="1" operator="equal">
      <formula>"CW 3120-R2"</formula>
    </cfRule>
    <cfRule type="cellIs" dxfId="416" priority="417" stopIfTrue="1" operator="equal">
      <formula>"CW 3240-R7"</formula>
    </cfRule>
  </conditionalFormatting>
  <conditionalFormatting sqref="D23">
    <cfRule type="cellIs" dxfId="415" priority="400" stopIfTrue="1" operator="equal">
      <formula>"CW 2130-R11"</formula>
    </cfRule>
    <cfRule type="cellIs" dxfId="414" priority="401" stopIfTrue="1" operator="equal">
      <formula>"CW 3120-R2"</formula>
    </cfRule>
    <cfRule type="cellIs" dxfId="413" priority="402" stopIfTrue="1" operator="equal">
      <formula>"CW 3240-R7"</formula>
    </cfRule>
  </conditionalFormatting>
  <conditionalFormatting sqref="D17">
    <cfRule type="cellIs" dxfId="412" priority="412" stopIfTrue="1" operator="equal">
      <formula>"CW 2130-R11"</formula>
    </cfRule>
    <cfRule type="cellIs" dxfId="411" priority="413" stopIfTrue="1" operator="equal">
      <formula>"CW 3120-R2"</formula>
    </cfRule>
    <cfRule type="cellIs" dxfId="410" priority="414" stopIfTrue="1" operator="equal">
      <formula>"CW 3240-R7"</formula>
    </cfRule>
  </conditionalFormatting>
  <conditionalFormatting sqref="D25">
    <cfRule type="cellIs" dxfId="409" priority="394" stopIfTrue="1" operator="equal">
      <formula>"CW 2130-R11"</formula>
    </cfRule>
    <cfRule type="cellIs" dxfId="408" priority="395" stopIfTrue="1" operator="equal">
      <formula>"CW 3120-R2"</formula>
    </cfRule>
    <cfRule type="cellIs" dxfId="407" priority="396" stopIfTrue="1" operator="equal">
      <formula>"CW 3240-R7"</formula>
    </cfRule>
  </conditionalFormatting>
  <conditionalFormatting sqref="D18">
    <cfRule type="cellIs" dxfId="406" priority="409" stopIfTrue="1" operator="equal">
      <formula>"CW 2130-R11"</formula>
    </cfRule>
    <cfRule type="cellIs" dxfId="405" priority="410" stopIfTrue="1" operator="equal">
      <formula>"CW 3120-R2"</formula>
    </cfRule>
    <cfRule type="cellIs" dxfId="404" priority="411" stopIfTrue="1" operator="equal">
      <formula>"CW 3240-R7"</formula>
    </cfRule>
  </conditionalFormatting>
  <conditionalFormatting sqref="D19">
    <cfRule type="cellIs" dxfId="403" priority="406" stopIfTrue="1" operator="equal">
      <formula>"CW 2130-R11"</formula>
    </cfRule>
    <cfRule type="cellIs" dxfId="402" priority="407" stopIfTrue="1" operator="equal">
      <formula>"CW 3120-R2"</formula>
    </cfRule>
    <cfRule type="cellIs" dxfId="401" priority="408" stopIfTrue="1" operator="equal">
      <formula>"CW 3240-R7"</formula>
    </cfRule>
  </conditionalFormatting>
  <conditionalFormatting sqref="D21">
    <cfRule type="cellIs" dxfId="400" priority="403" stopIfTrue="1" operator="equal">
      <formula>"CW 2130-R11"</formula>
    </cfRule>
    <cfRule type="cellIs" dxfId="399" priority="404" stopIfTrue="1" operator="equal">
      <formula>"CW 3120-R2"</formula>
    </cfRule>
    <cfRule type="cellIs" dxfId="398" priority="405" stopIfTrue="1" operator="equal">
      <formula>"CW 3240-R7"</formula>
    </cfRule>
  </conditionalFormatting>
  <conditionalFormatting sqref="D24">
    <cfRule type="cellIs" dxfId="397" priority="397" stopIfTrue="1" operator="equal">
      <formula>"CW 2130-R11"</formula>
    </cfRule>
    <cfRule type="cellIs" dxfId="396" priority="398" stopIfTrue="1" operator="equal">
      <formula>"CW 3120-R2"</formula>
    </cfRule>
    <cfRule type="cellIs" dxfId="395" priority="399" stopIfTrue="1" operator="equal">
      <formula>"CW 3240-R7"</formula>
    </cfRule>
  </conditionalFormatting>
  <conditionalFormatting sqref="D26">
    <cfRule type="cellIs" dxfId="394" priority="391" stopIfTrue="1" operator="equal">
      <formula>"CW 2130-R11"</formula>
    </cfRule>
    <cfRule type="cellIs" dxfId="393" priority="392" stopIfTrue="1" operator="equal">
      <formula>"CW 3120-R2"</formula>
    </cfRule>
    <cfRule type="cellIs" dxfId="392" priority="393" stopIfTrue="1" operator="equal">
      <formula>"CW 3240-R7"</formula>
    </cfRule>
  </conditionalFormatting>
  <conditionalFormatting sqref="D34">
    <cfRule type="cellIs" dxfId="391" priority="388" stopIfTrue="1" operator="equal">
      <formula>"CW 2130-R11"</formula>
    </cfRule>
    <cfRule type="cellIs" dxfId="390" priority="389" stopIfTrue="1" operator="equal">
      <formula>"CW 3120-R2"</formula>
    </cfRule>
    <cfRule type="cellIs" dxfId="389" priority="390" stopIfTrue="1" operator="equal">
      <formula>"CW 3240-R7"</formula>
    </cfRule>
  </conditionalFormatting>
  <conditionalFormatting sqref="D35">
    <cfRule type="cellIs" dxfId="388" priority="385" stopIfTrue="1" operator="equal">
      <formula>"CW 2130-R11"</formula>
    </cfRule>
    <cfRule type="cellIs" dxfId="387" priority="386" stopIfTrue="1" operator="equal">
      <formula>"CW 3120-R2"</formula>
    </cfRule>
    <cfRule type="cellIs" dxfId="386" priority="387" stopIfTrue="1" operator="equal">
      <formula>"CW 3240-R7"</formula>
    </cfRule>
  </conditionalFormatting>
  <conditionalFormatting sqref="D36">
    <cfRule type="cellIs" dxfId="385" priority="382" stopIfTrue="1" operator="equal">
      <formula>"CW 2130-R11"</formula>
    </cfRule>
    <cfRule type="cellIs" dxfId="384" priority="383" stopIfTrue="1" operator="equal">
      <formula>"CW 3120-R2"</formula>
    </cfRule>
    <cfRule type="cellIs" dxfId="383" priority="384" stopIfTrue="1" operator="equal">
      <formula>"CW 3240-R7"</formula>
    </cfRule>
  </conditionalFormatting>
  <conditionalFormatting sqref="D37">
    <cfRule type="cellIs" dxfId="382" priority="379" stopIfTrue="1" operator="equal">
      <formula>"CW 2130-R11"</formula>
    </cfRule>
    <cfRule type="cellIs" dxfId="381" priority="380" stopIfTrue="1" operator="equal">
      <formula>"CW 3120-R2"</formula>
    </cfRule>
    <cfRule type="cellIs" dxfId="380" priority="381" stopIfTrue="1" operator="equal">
      <formula>"CW 3240-R7"</formula>
    </cfRule>
  </conditionalFormatting>
  <conditionalFormatting sqref="D43">
    <cfRule type="cellIs" dxfId="379" priority="376" stopIfTrue="1" operator="equal">
      <formula>"CW 2130-R11"</formula>
    </cfRule>
    <cfRule type="cellIs" dxfId="378" priority="377" stopIfTrue="1" operator="equal">
      <formula>"CW 3120-R2"</formula>
    </cfRule>
    <cfRule type="cellIs" dxfId="377" priority="378" stopIfTrue="1" operator="equal">
      <formula>"CW 3240-R7"</formula>
    </cfRule>
  </conditionalFormatting>
  <conditionalFormatting sqref="D45:D46">
    <cfRule type="cellIs" dxfId="376" priority="373" stopIfTrue="1" operator="equal">
      <formula>"CW 2130-R11"</formula>
    </cfRule>
    <cfRule type="cellIs" dxfId="375" priority="374" stopIfTrue="1" operator="equal">
      <formula>"CW 3120-R2"</formula>
    </cfRule>
    <cfRule type="cellIs" dxfId="374" priority="375" stopIfTrue="1" operator="equal">
      <formula>"CW 3240-R7"</formula>
    </cfRule>
  </conditionalFormatting>
  <conditionalFormatting sqref="D180 D188">
    <cfRule type="cellIs" dxfId="373" priority="347" stopIfTrue="1" operator="equal">
      <formula>"CW 3120-R2"</formula>
    </cfRule>
    <cfRule type="cellIs" dxfId="372" priority="348" stopIfTrue="1" operator="equal">
      <formula>"CW 3240-R7"</formula>
    </cfRule>
  </conditionalFormatting>
  <conditionalFormatting sqref="D61">
    <cfRule type="cellIs" dxfId="371" priority="361" stopIfTrue="1" operator="equal">
      <formula>"CW 2130-R11"</formula>
    </cfRule>
    <cfRule type="cellIs" dxfId="370" priority="362" stopIfTrue="1" operator="equal">
      <formula>"CW 3120-R2"</formula>
    </cfRule>
    <cfRule type="cellIs" dxfId="369" priority="363" stopIfTrue="1" operator="equal">
      <formula>"CW 3240-R7"</formula>
    </cfRule>
  </conditionalFormatting>
  <conditionalFormatting sqref="D62">
    <cfRule type="cellIs" dxfId="368" priority="358" stopIfTrue="1" operator="equal">
      <formula>"CW 2130-R11"</formula>
    </cfRule>
    <cfRule type="cellIs" dxfId="367" priority="359" stopIfTrue="1" operator="equal">
      <formula>"CW 3120-R2"</formula>
    </cfRule>
    <cfRule type="cellIs" dxfId="366" priority="360" stopIfTrue="1" operator="equal">
      <formula>"CW 3240-R7"</formula>
    </cfRule>
  </conditionalFormatting>
  <conditionalFormatting sqref="D75:D79">
    <cfRule type="cellIs" dxfId="365" priority="370" stopIfTrue="1" operator="equal">
      <formula>"CW 2130-R11"</formula>
    </cfRule>
    <cfRule type="cellIs" dxfId="364" priority="371" stopIfTrue="1" operator="equal">
      <formula>"CW 3120-R2"</formula>
    </cfRule>
    <cfRule type="cellIs" dxfId="363" priority="372" stopIfTrue="1" operator="equal">
      <formula>"CW 3240-R7"</formula>
    </cfRule>
  </conditionalFormatting>
  <conditionalFormatting sqref="D53:D54">
    <cfRule type="cellIs" dxfId="362" priority="367" stopIfTrue="1" operator="equal">
      <formula>"CW 2130-R11"</formula>
    </cfRule>
    <cfRule type="cellIs" dxfId="361" priority="368" stopIfTrue="1" operator="equal">
      <formula>"CW 3120-R2"</formula>
    </cfRule>
    <cfRule type="cellIs" dxfId="360" priority="369" stopIfTrue="1" operator="equal">
      <formula>"CW 3240-R7"</formula>
    </cfRule>
  </conditionalFormatting>
  <conditionalFormatting sqref="D60">
    <cfRule type="cellIs" dxfId="359" priority="364" stopIfTrue="1" operator="equal">
      <formula>"CW 2130-R11"</formula>
    </cfRule>
    <cfRule type="cellIs" dxfId="358" priority="365" stopIfTrue="1" operator="equal">
      <formula>"CW 3120-R2"</formula>
    </cfRule>
    <cfRule type="cellIs" dxfId="357" priority="366" stopIfTrue="1" operator="equal">
      <formula>"CW 3240-R7"</formula>
    </cfRule>
  </conditionalFormatting>
  <conditionalFormatting sqref="D63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68">
    <cfRule type="cellIs" dxfId="353" priority="343" stopIfTrue="1" operator="equal">
      <formula>"CW 2130-R11"</formula>
    </cfRule>
    <cfRule type="cellIs" dxfId="352" priority="344" stopIfTrue="1" operator="equal">
      <formula>"CW 3120-R2"</formula>
    </cfRule>
    <cfRule type="cellIs" dxfId="351" priority="345" stopIfTrue="1" operator="equal">
      <formula>"CW 3240-R7"</formula>
    </cfRule>
  </conditionalFormatting>
  <conditionalFormatting sqref="D80">
    <cfRule type="cellIs" dxfId="350" priority="328" stopIfTrue="1" operator="equal">
      <formula>"CW 2130-R11"</formula>
    </cfRule>
    <cfRule type="cellIs" dxfId="349" priority="329" stopIfTrue="1" operator="equal">
      <formula>"CW 3120-R2"</formula>
    </cfRule>
    <cfRule type="cellIs" dxfId="348" priority="330" stopIfTrue="1" operator="equal">
      <formula>"CW 3240-R7"</formula>
    </cfRule>
  </conditionalFormatting>
  <conditionalFormatting sqref="D82">
    <cfRule type="cellIs" dxfId="347" priority="325" stopIfTrue="1" operator="equal">
      <formula>"CW 2130-R11"</formula>
    </cfRule>
    <cfRule type="cellIs" dxfId="346" priority="326" stopIfTrue="1" operator="equal">
      <formula>"CW 3120-R2"</formula>
    </cfRule>
    <cfRule type="cellIs" dxfId="345" priority="327" stopIfTrue="1" operator="equal">
      <formula>"CW 3240-R7"</formula>
    </cfRule>
  </conditionalFormatting>
  <conditionalFormatting sqref="D65">
    <cfRule type="cellIs" dxfId="344" priority="352" stopIfTrue="1" operator="equal">
      <formula>"CW 2130-R11"</formula>
    </cfRule>
    <cfRule type="cellIs" dxfId="343" priority="353" stopIfTrue="1" operator="equal">
      <formula>"CW 3120-R2"</formula>
    </cfRule>
    <cfRule type="cellIs" dxfId="342" priority="354" stopIfTrue="1" operator="equal">
      <formula>"CW 3240-R7"</formula>
    </cfRule>
  </conditionalFormatting>
  <conditionalFormatting sqref="D66">
    <cfRule type="cellIs" dxfId="341" priority="349" stopIfTrue="1" operator="equal">
      <formula>"CW 2130-R11"</formula>
    </cfRule>
    <cfRule type="cellIs" dxfId="340" priority="350" stopIfTrue="1" operator="equal">
      <formula>"CW 3120-R2"</formula>
    </cfRule>
    <cfRule type="cellIs" dxfId="339" priority="351" stopIfTrue="1" operator="equal">
      <formula>"CW 3240-R7"</formula>
    </cfRule>
  </conditionalFormatting>
  <conditionalFormatting sqref="D67">
    <cfRule type="cellIs" dxfId="338" priority="337" stopIfTrue="1" operator="equal">
      <formula>"CW 3240-R7"</formula>
    </cfRule>
    <cfRule type="cellIs" dxfId="337" priority="346" stopIfTrue="1" operator="equal">
      <formula>"CW 2130-R11"</formula>
    </cfRule>
    <cfRule type="cellIs" dxfId="336" priority="436" stopIfTrue="1" operator="equal">
      <formula>"CW 3120-R2"</formula>
    </cfRule>
  </conditionalFormatting>
  <conditionalFormatting sqref="D73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71">
    <cfRule type="cellIs" dxfId="332" priority="340" stopIfTrue="1" operator="equal">
      <formula>"CW 2130-R11"</formula>
    </cfRule>
    <cfRule type="cellIs" dxfId="331" priority="341" stopIfTrue="1" operator="equal">
      <formula>"CW 3120-R2"</formula>
    </cfRule>
    <cfRule type="cellIs" dxfId="330" priority="342" stopIfTrue="1" operator="equal">
      <formula>"CW 3240-R7"</formula>
    </cfRule>
  </conditionalFormatting>
  <conditionalFormatting sqref="D72">
    <cfRule type="cellIs" dxfId="329" priority="338" stopIfTrue="1" operator="equal">
      <formula>"CW 3120-R2"</formula>
    </cfRule>
    <cfRule type="cellIs" dxfId="328" priority="339" stopIfTrue="1" operator="equal">
      <formula>"CW 3240-R7"</formula>
    </cfRule>
    <cfRule type="cellIs" dxfId="327" priority="437" stopIfTrue="1" operator="equal">
      <formula>"CW 2130-R11"</formula>
    </cfRule>
  </conditionalFormatting>
  <conditionalFormatting sqref="D55">
    <cfRule type="cellIs" dxfId="326" priority="319" stopIfTrue="1" operator="equal">
      <formula>"CW 2130-R11"</formula>
    </cfRule>
    <cfRule type="cellIs" dxfId="325" priority="320" stopIfTrue="1" operator="equal">
      <formula>"CW 3120-R2"</formula>
    </cfRule>
    <cfRule type="cellIs" dxfId="324" priority="321" stopIfTrue="1" operator="equal">
      <formula>"CW 3240-R7"</formula>
    </cfRule>
  </conditionalFormatting>
  <conditionalFormatting sqref="D74">
    <cfRule type="cellIs" dxfId="323" priority="331" stopIfTrue="1" operator="equal">
      <formula>"CW 2130-R11"</formula>
    </cfRule>
    <cfRule type="cellIs" dxfId="322" priority="332" stopIfTrue="1" operator="equal">
      <formula>"CW 3120-R2"</formula>
    </cfRule>
    <cfRule type="cellIs" dxfId="321" priority="333" stopIfTrue="1" operator="equal">
      <formula>"CW 3240-R7"</formula>
    </cfRule>
  </conditionalFormatting>
  <conditionalFormatting sqref="D56">
    <cfRule type="cellIs" dxfId="320" priority="316" stopIfTrue="1" operator="equal">
      <formula>"CW 2130-R11"</formula>
    </cfRule>
    <cfRule type="cellIs" dxfId="319" priority="317" stopIfTrue="1" operator="equal">
      <formula>"CW 3120-R2"</formula>
    </cfRule>
    <cfRule type="cellIs" dxfId="318" priority="318" stopIfTrue="1" operator="equal">
      <formula>"CW 3240-R7"</formula>
    </cfRule>
  </conditionalFormatting>
  <conditionalFormatting sqref="D57">
    <cfRule type="cellIs" dxfId="317" priority="313" stopIfTrue="1" operator="equal">
      <formula>"CW 2130-R11"</formula>
    </cfRule>
    <cfRule type="cellIs" dxfId="316" priority="314" stopIfTrue="1" operator="equal">
      <formula>"CW 3120-R2"</formula>
    </cfRule>
    <cfRule type="cellIs" dxfId="315" priority="315" stopIfTrue="1" operator="equal">
      <formula>"CW 3240-R7"</formula>
    </cfRule>
  </conditionalFormatting>
  <conditionalFormatting sqref="D27">
    <cfRule type="cellIs" dxfId="314" priority="322" stopIfTrue="1" operator="equal">
      <formula>"CW 2130-R11"</formula>
    </cfRule>
    <cfRule type="cellIs" dxfId="313" priority="323" stopIfTrue="1" operator="equal">
      <formula>"CW 3120-R2"</formula>
    </cfRule>
    <cfRule type="cellIs" dxfId="312" priority="324" stopIfTrue="1" operator="equal">
      <formula>"CW 3240-R7"</formula>
    </cfRule>
  </conditionalFormatting>
  <conditionalFormatting sqref="D69">
    <cfRule type="cellIs" dxfId="311" priority="307" stopIfTrue="1" operator="equal">
      <formula>"CW 2130-R11"</formula>
    </cfRule>
    <cfRule type="cellIs" dxfId="310" priority="308" stopIfTrue="1" operator="equal">
      <formula>"CW 3120-R2"</formula>
    </cfRule>
    <cfRule type="cellIs" dxfId="309" priority="309" stopIfTrue="1" operator="equal">
      <formula>"CW 3240-R7"</formula>
    </cfRule>
  </conditionalFormatting>
  <conditionalFormatting sqref="D58">
    <cfRule type="cellIs" dxfId="308" priority="310" stopIfTrue="1" operator="equal">
      <formula>"CW 2130-R11"</formula>
    </cfRule>
    <cfRule type="cellIs" dxfId="307" priority="311" stopIfTrue="1" operator="equal">
      <formula>"CW 3120-R2"</formula>
    </cfRule>
    <cfRule type="cellIs" dxfId="306" priority="312" stopIfTrue="1" operator="equal">
      <formula>"CW 3240-R7"</formula>
    </cfRule>
  </conditionalFormatting>
  <conditionalFormatting sqref="D242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105">
    <cfRule type="cellIs" dxfId="302" priority="265" stopIfTrue="1" operator="equal">
      <formula>"CW 2130-R11"</formula>
    </cfRule>
    <cfRule type="cellIs" dxfId="301" priority="266" stopIfTrue="1" operator="equal">
      <formula>"CW 3120-R2"</formula>
    </cfRule>
    <cfRule type="cellIs" dxfId="300" priority="267" stopIfTrue="1" operator="equal">
      <formula>"CW 3240-R7"</formula>
    </cfRule>
  </conditionalFormatting>
  <conditionalFormatting sqref="D95">
    <cfRule type="cellIs" dxfId="299" priority="289" stopIfTrue="1" operator="equal">
      <formula>"CW 2130-R11"</formula>
    </cfRule>
    <cfRule type="cellIs" dxfId="298" priority="290" stopIfTrue="1" operator="equal">
      <formula>"CW 3120-R2"</formula>
    </cfRule>
    <cfRule type="cellIs" dxfId="297" priority="291" stopIfTrue="1" operator="equal">
      <formula>"CW 3240-R7"</formula>
    </cfRule>
  </conditionalFormatting>
  <conditionalFormatting sqref="D96">
    <cfRule type="cellIs" dxfId="296" priority="286" stopIfTrue="1" operator="equal">
      <formula>"CW 2130-R11"</formula>
    </cfRule>
    <cfRule type="cellIs" dxfId="295" priority="287" stopIfTrue="1" operator="equal">
      <formula>"CW 3120-R2"</formula>
    </cfRule>
    <cfRule type="cellIs" dxfId="294" priority="288" stopIfTrue="1" operator="equal">
      <formula>"CW 3240-R7"</formula>
    </cfRule>
  </conditionalFormatting>
  <conditionalFormatting sqref="D97">
    <cfRule type="cellIs" dxfId="293" priority="283" stopIfTrue="1" operator="equal">
      <formula>"CW 2130-R11"</formula>
    </cfRule>
    <cfRule type="cellIs" dxfId="292" priority="284" stopIfTrue="1" operator="equal">
      <formula>"CW 3120-R2"</formula>
    </cfRule>
    <cfRule type="cellIs" dxfId="291" priority="285" stopIfTrue="1" operator="equal">
      <formula>"CW 3240-R7"</formula>
    </cfRule>
  </conditionalFormatting>
  <conditionalFormatting sqref="D98">
    <cfRule type="cellIs" dxfId="290" priority="280" stopIfTrue="1" operator="equal">
      <formula>"CW 2130-R11"</formula>
    </cfRule>
    <cfRule type="cellIs" dxfId="289" priority="281" stopIfTrue="1" operator="equal">
      <formula>"CW 3120-R2"</formula>
    </cfRule>
    <cfRule type="cellIs" dxfId="288" priority="282" stopIfTrue="1" operator="equal">
      <formula>"CW 3240-R7"</formula>
    </cfRule>
  </conditionalFormatting>
  <conditionalFormatting sqref="D107:D108">
    <cfRule type="cellIs" dxfId="287" priority="301" stopIfTrue="1" operator="equal">
      <formula>"CW 2130-R11"</formula>
    </cfRule>
    <cfRule type="cellIs" dxfId="286" priority="302" stopIfTrue="1" operator="equal">
      <formula>"CW 3120-R2"</formula>
    </cfRule>
    <cfRule type="cellIs" dxfId="285" priority="303" stopIfTrue="1" operator="equal">
      <formula>"CW 3240-R7"</formula>
    </cfRule>
  </conditionalFormatting>
  <conditionalFormatting sqref="D91:D92">
    <cfRule type="cellIs" dxfId="284" priority="298" stopIfTrue="1" operator="equal">
      <formula>"CW 2130-R11"</formula>
    </cfRule>
    <cfRule type="cellIs" dxfId="283" priority="299" stopIfTrue="1" operator="equal">
      <formula>"CW 3120-R2"</formula>
    </cfRule>
    <cfRule type="cellIs" dxfId="282" priority="300" stopIfTrue="1" operator="equal">
      <formula>"CW 3240-R7"</formula>
    </cfRule>
  </conditionalFormatting>
  <conditionalFormatting sqref="D93">
    <cfRule type="cellIs" dxfId="281" priority="295" stopIfTrue="1" operator="equal">
      <formula>"CW 2130-R11"</formula>
    </cfRule>
    <cfRule type="cellIs" dxfId="280" priority="296" stopIfTrue="1" operator="equal">
      <formula>"CW 3120-R2"</formula>
    </cfRule>
    <cfRule type="cellIs" dxfId="279" priority="297" stopIfTrue="1" operator="equal">
      <formula>"CW 3240-R7"</formula>
    </cfRule>
  </conditionalFormatting>
  <conditionalFormatting sqref="D94">
    <cfRule type="cellIs" dxfId="278" priority="292" stopIfTrue="1" operator="equal">
      <formula>"CW 2130-R11"</formula>
    </cfRule>
    <cfRule type="cellIs" dxfId="277" priority="293" stopIfTrue="1" operator="equal">
      <formula>"CW 3120-R2"</formula>
    </cfRule>
    <cfRule type="cellIs" dxfId="276" priority="294" stopIfTrue="1" operator="equal">
      <formula>"CW 3240-R7"</formula>
    </cfRule>
  </conditionalFormatting>
  <conditionalFormatting sqref="D99">
    <cfRule type="cellIs" dxfId="275" priority="277" stopIfTrue="1" operator="equal">
      <formula>"CW 2130-R11"</formula>
    </cfRule>
    <cfRule type="cellIs" dxfId="274" priority="278" stopIfTrue="1" operator="equal">
      <formula>"CW 3120-R2"</formula>
    </cfRule>
    <cfRule type="cellIs" dxfId="273" priority="279" stopIfTrue="1" operator="equal">
      <formula>"CW 3240-R7"</formula>
    </cfRule>
  </conditionalFormatting>
  <conditionalFormatting sqref="D100">
    <cfRule type="cellIs" dxfId="272" priority="274" stopIfTrue="1" operator="equal">
      <formula>"CW 2130-R11"</formula>
    </cfRule>
    <cfRule type="cellIs" dxfId="271" priority="275" stopIfTrue="1" operator="equal">
      <formula>"CW 3120-R2"</formula>
    </cfRule>
    <cfRule type="cellIs" dxfId="270" priority="276" stopIfTrue="1" operator="equal">
      <formula>"CW 3240-R7"</formula>
    </cfRule>
  </conditionalFormatting>
  <conditionalFormatting sqref="D101">
    <cfRule type="cellIs" dxfId="269" priority="271" stopIfTrue="1" operator="equal">
      <formula>"CW 2130-R11"</formula>
    </cfRule>
    <cfRule type="cellIs" dxfId="268" priority="272" stopIfTrue="1" operator="equal">
      <formula>"CW 3120-R2"</formula>
    </cfRule>
    <cfRule type="cellIs" dxfId="267" priority="273" stopIfTrue="1" operator="equal">
      <formula>"CW 3240-R7"</formula>
    </cfRule>
  </conditionalFormatting>
  <conditionalFormatting sqref="D103:D104">
    <cfRule type="cellIs" dxfId="266" priority="268" stopIfTrue="1" operator="equal">
      <formula>"CW 2130-R11"</formula>
    </cfRule>
    <cfRule type="cellIs" dxfId="265" priority="269" stopIfTrue="1" operator="equal">
      <formula>"CW 3120-R2"</formula>
    </cfRule>
    <cfRule type="cellIs" dxfId="264" priority="270" stopIfTrue="1" operator="equal">
      <formula>"CW 3240-R7"</formula>
    </cfRule>
  </conditionalFormatting>
  <conditionalFormatting sqref="D111">
    <cfRule type="cellIs" dxfId="263" priority="262" stopIfTrue="1" operator="equal">
      <formula>"CW 2130-R11"</formula>
    </cfRule>
    <cfRule type="cellIs" dxfId="262" priority="263" stopIfTrue="1" operator="equal">
      <formula>"CW 3120-R2"</formula>
    </cfRule>
    <cfRule type="cellIs" dxfId="261" priority="264" stopIfTrue="1" operator="equal">
      <formula>"CW 3240-R7"</formula>
    </cfRule>
  </conditionalFormatting>
  <conditionalFormatting sqref="D114">
    <cfRule type="cellIs" dxfId="260" priority="256" stopIfTrue="1" operator="equal">
      <formula>"CW 2130-R11"</formula>
    </cfRule>
    <cfRule type="cellIs" dxfId="259" priority="257" stopIfTrue="1" operator="equal">
      <formula>"CW 3120-R2"</formula>
    </cfRule>
    <cfRule type="cellIs" dxfId="258" priority="258" stopIfTrue="1" operator="equal">
      <formula>"CW 3240-R7"</formula>
    </cfRule>
  </conditionalFormatting>
  <conditionalFormatting sqref="D112">
    <cfRule type="cellIs" dxfId="257" priority="259" stopIfTrue="1" operator="equal">
      <formula>"CW 2130-R11"</formula>
    </cfRule>
    <cfRule type="cellIs" dxfId="256" priority="260" stopIfTrue="1" operator="equal">
      <formula>"CW 3120-R2"</formula>
    </cfRule>
    <cfRule type="cellIs" dxfId="255" priority="261" stopIfTrue="1" operator="equal">
      <formula>"CW 3240-R7"</formula>
    </cfRule>
  </conditionalFormatting>
  <conditionalFormatting sqref="D106">
    <cfRule type="cellIs" dxfId="254" priority="247" stopIfTrue="1" operator="equal">
      <formula>"CW 2130-R11"</formula>
    </cfRule>
    <cfRule type="cellIs" dxfId="253" priority="248" stopIfTrue="1" operator="equal">
      <formula>"CW 3120-R2"</formula>
    </cfRule>
    <cfRule type="cellIs" dxfId="252" priority="249" stopIfTrue="1" operator="equal">
      <formula>"CW 3240-R7"</formula>
    </cfRule>
  </conditionalFormatting>
  <conditionalFormatting sqref="D113">
    <cfRule type="cellIs" dxfId="251" priority="253" stopIfTrue="1" operator="equal">
      <formula>"CW 2130-R11"</formula>
    </cfRule>
    <cfRule type="cellIs" dxfId="250" priority="254" stopIfTrue="1" operator="equal">
      <formula>"CW 3120-R2"</formula>
    </cfRule>
    <cfRule type="cellIs" dxfId="249" priority="255" stopIfTrue="1" operator="equal">
      <formula>"CW 3240-R7"</formula>
    </cfRule>
  </conditionalFormatting>
  <conditionalFormatting sqref="D115">
    <cfRule type="cellIs" dxfId="248" priority="250" stopIfTrue="1" operator="equal">
      <formula>"CW 2130-R11"</formula>
    </cfRule>
    <cfRule type="cellIs" dxfId="247" priority="251" stopIfTrue="1" operator="equal">
      <formula>"CW 3120-R2"</formula>
    </cfRule>
    <cfRule type="cellIs" dxfId="246" priority="252" stopIfTrue="1" operator="equal">
      <formula>"CW 3240-R7"</formula>
    </cfRule>
  </conditionalFormatting>
  <conditionalFormatting sqref="D133">
    <cfRule type="cellIs" dxfId="245" priority="235" stopIfTrue="1" operator="equal">
      <formula>"CW 2130-R11"</formula>
    </cfRule>
    <cfRule type="cellIs" dxfId="244" priority="236" stopIfTrue="1" operator="equal">
      <formula>"CW 3120-R2"</formula>
    </cfRule>
    <cfRule type="cellIs" dxfId="243" priority="237" stopIfTrue="1" operator="equal">
      <formula>"CW 3240-R7"</formula>
    </cfRule>
  </conditionalFormatting>
  <conditionalFormatting sqref="D126:D127">
    <cfRule type="cellIs" dxfId="242" priority="241" stopIfTrue="1" operator="equal">
      <formula>"CW 2130-R11"</formula>
    </cfRule>
    <cfRule type="cellIs" dxfId="241" priority="242" stopIfTrue="1" operator="equal">
      <formula>"CW 3120-R2"</formula>
    </cfRule>
    <cfRule type="cellIs" dxfId="240" priority="243" stopIfTrue="1" operator="equal">
      <formula>"CW 3240-R7"</formula>
    </cfRule>
  </conditionalFormatting>
  <conditionalFormatting sqref="D144:D145">
    <cfRule type="cellIs" dxfId="239" priority="244" stopIfTrue="1" operator="equal">
      <formula>"CW 2130-R11"</formula>
    </cfRule>
    <cfRule type="cellIs" dxfId="238" priority="245" stopIfTrue="1" operator="equal">
      <formula>"CW 3120-R2"</formula>
    </cfRule>
    <cfRule type="cellIs" dxfId="237" priority="246" stopIfTrue="1" operator="equal">
      <formula>"CW 3240-R7"</formula>
    </cfRule>
  </conditionalFormatting>
  <conditionalFormatting sqref="D132">
    <cfRule type="cellIs" dxfId="236" priority="238" stopIfTrue="1" operator="equal">
      <formula>"CW 2130-R11"</formula>
    </cfRule>
    <cfRule type="cellIs" dxfId="235" priority="239" stopIfTrue="1" operator="equal">
      <formula>"CW 3120-R2"</formula>
    </cfRule>
    <cfRule type="cellIs" dxfId="234" priority="240" stopIfTrue="1" operator="equal">
      <formula>"CW 3240-R7"</formula>
    </cfRule>
  </conditionalFormatting>
  <conditionalFormatting sqref="D135">
    <cfRule type="cellIs" dxfId="233" priority="229" stopIfTrue="1" operator="equal">
      <formula>"CW 2130-R11"</formula>
    </cfRule>
    <cfRule type="cellIs" dxfId="232" priority="230" stopIfTrue="1" operator="equal">
      <formula>"CW 3120-R2"</formula>
    </cfRule>
    <cfRule type="cellIs" dxfId="231" priority="231" stopIfTrue="1" operator="equal">
      <formula>"CW 3240-R7"</formula>
    </cfRule>
  </conditionalFormatting>
  <conditionalFormatting sqref="D134">
    <cfRule type="cellIs" dxfId="230" priority="232" stopIfTrue="1" operator="equal">
      <formula>"CW 2130-R11"</formula>
    </cfRule>
    <cfRule type="cellIs" dxfId="229" priority="233" stopIfTrue="1" operator="equal">
      <formula>"CW 3120-R2"</formula>
    </cfRule>
    <cfRule type="cellIs" dxfId="228" priority="234" stopIfTrue="1" operator="equal">
      <formula>"CW 3240-R7"</formula>
    </cfRule>
  </conditionalFormatting>
  <conditionalFormatting sqref="D138:D139">
    <cfRule type="cellIs" dxfId="227" priority="223" stopIfTrue="1" operator="equal">
      <formula>"CW 2130-R11"</formula>
    </cfRule>
    <cfRule type="cellIs" dxfId="226" priority="224" stopIfTrue="1" operator="equal">
      <formula>"CW 3120-R2"</formula>
    </cfRule>
    <cfRule type="cellIs" dxfId="225" priority="225" stopIfTrue="1" operator="equal">
      <formula>"CW 3240-R7"</formula>
    </cfRule>
  </conditionalFormatting>
  <conditionalFormatting sqref="D136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142">
    <cfRule type="cellIs" dxfId="221" priority="220" stopIfTrue="1" operator="equal">
      <formula>"CW 2130-R11"</formula>
    </cfRule>
    <cfRule type="cellIs" dxfId="220" priority="221" stopIfTrue="1" operator="equal">
      <formula>"CW 3120-R2"</formula>
    </cfRule>
    <cfRule type="cellIs" dxfId="219" priority="222" stopIfTrue="1" operator="equal">
      <formula>"CW 3240-R7"</formula>
    </cfRule>
  </conditionalFormatting>
  <conditionalFormatting sqref="D148">
    <cfRule type="cellIs" dxfId="218" priority="217" stopIfTrue="1" operator="equal">
      <formula>"CW 2130-R11"</formula>
    </cfRule>
    <cfRule type="cellIs" dxfId="217" priority="218" stopIfTrue="1" operator="equal">
      <formula>"CW 3120-R2"</formula>
    </cfRule>
    <cfRule type="cellIs" dxfId="216" priority="219" stopIfTrue="1" operator="equal">
      <formula>"CW 3240-R7"</formula>
    </cfRule>
  </conditionalFormatting>
  <conditionalFormatting sqref="D149">
    <cfRule type="cellIs" dxfId="215" priority="214" stopIfTrue="1" operator="equal">
      <formula>"CW 2130-R11"</formula>
    </cfRule>
    <cfRule type="cellIs" dxfId="214" priority="215" stopIfTrue="1" operator="equal">
      <formula>"CW 3120-R2"</formula>
    </cfRule>
    <cfRule type="cellIs" dxfId="213" priority="216" stopIfTrue="1" operator="equal">
      <formula>"CW 3240-R7"</formula>
    </cfRule>
  </conditionalFormatting>
  <conditionalFormatting sqref="D130">
    <cfRule type="cellIs" dxfId="212" priority="199" stopIfTrue="1" operator="equal">
      <formula>"CW 2130-R11"</formula>
    </cfRule>
    <cfRule type="cellIs" dxfId="211" priority="200" stopIfTrue="1" operator="equal">
      <formula>"CW 3120-R2"</formula>
    </cfRule>
    <cfRule type="cellIs" dxfId="210" priority="201" stopIfTrue="1" operator="equal">
      <formula>"CW 3240-R7"</formula>
    </cfRule>
  </conditionalFormatting>
  <conditionalFormatting sqref="D150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128">
    <cfRule type="cellIs" dxfId="206" priority="205" stopIfTrue="1" operator="equal">
      <formula>"CW 2130-R11"</formula>
    </cfRule>
    <cfRule type="cellIs" dxfId="205" priority="206" stopIfTrue="1" operator="equal">
      <formula>"CW 3120-R2"</formula>
    </cfRule>
    <cfRule type="cellIs" dxfId="204" priority="207" stopIfTrue="1" operator="equal">
      <formula>"CW 3240-R7"</formula>
    </cfRule>
  </conditionalFormatting>
  <conditionalFormatting sqref="D152">
    <cfRule type="cellIs" dxfId="203" priority="208" stopIfTrue="1" operator="equal">
      <formula>"CW 2130-R11"</formula>
    </cfRule>
    <cfRule type="cellIs" dxfId="202" priority="209" stopIfTrue="1" operator="equal">
      <formula>"CW 3120-R2"</formula>
    </cfRule>
    <cfRule type="cellIs" dxfId="201" priority="210" stopIfTrue="1" operator="equal">
      <formula>"CW 3240-R7"</formula>
    </cfRule>
  </conditionalFormatting>
  <conditionalFormatting sqref="D151">
    <cfRule type="cellIs" dxfId="200" priority="190" stopIfTrue="1" operator="equal">
      <formula>"CW 2130-R11"</formula>
    </cfRule>
    <cfRule type="cellIs" dxfId="199" priority="191" stopIfTrue="1" operator="equal">
      <formula>"CW 3120-R2"</formula>
    </cfRule>
    <cfRule type="cellIs" dxfId="198" priority="192" stopIfTrue="1" operator="equal">
      <formula>"CW 3240-R7"</formula>
    </cfRule>
  </conditionalFormatting>
  <conditionalFormatting sqref="D129">
    <cfRule type="cellIs" dxfId="197" priority="202" stopIfTrue="1" operator="equal">
      <formula>"CW 2130-R11"</formula>
    </cfRule>
    <cfRule type="cellIs" dxfId="196" priority="203" stopIfTrue="1" operator="equal">
      <formula>"CW 3120-R2"</formula>
    </cfRule>
    <cfRule type="cellIs" dxfId="195" priority="204" stopIfTrue="1" operator="equal">
      <formula>"CW 3240-R7"</formula>
    </cfRule>
  </conditionalFormatting>
  <conditionalFormatting sqref="D143">
    <cfRule type="cellIs" dxfId="194" priority="193" stopIfTrue="1" operator="equal">
      <formula>"CW 2130-R11"</formula>
    </cfRule>
    <cfRule type="cellIs" dxfId="193" priority="194" stopIfTrue="1" operator="equal">
      <formula>"CW 3120-R2"</formula>
    </cfRule>
    <cfRule type="cellIs" dxfId="192" priority="195" stopIfTrue="1" operator="equal">
      <formula>"CW 3240-R7"</formula>
    </cfRule>
  </conditionalFormatting>
  <conditionalFormatting sqref="D131">
    <cfRule type="cellIs" dxfId="191" priority="196" stopIfTrue="1" operator="equal">
      <formula>"CW 2130-R11"</formula>
    </cfRule>
    <cfRule type="cellIs" dxfId="190" priority="197" stopIfTrue="1" operator="equal">
      <formula>"CW 3120-R2"</formula>
    </cfRule>
    <cfRule type="cellIs" dxfId="189" priority="198" stopIfTrue="1" operator="equal">
      <formula>"CW 3240-R7"</formula>
    </cfRule>
  </conditionalFormatting>
  <conditionalFormatting sqref="D189">
    <cfRule type="cellIs" dxfId="188" priority="97" stopIfTrue="1" operator="equal">
      <formula>"CW 3120-R2"</formula>
    </cfRule>
    <cfRule type="cellIs" dxfId="187" priority="98" stopIfTrue="1" operator="equal">
      <formula>"CW 3240-R7"</formula>
    </cfRule>
  </conditionalFormatting>
  <conditionalFormatting sqref="D167">
    <cfRule type="cellIs" dxfId="186" priority="126" stopIfTrue="1" operator="equal">
      <formula>"CW 2130-R11"</formula>
    </cfRule>
    <cfRule type="cellIs" dxfId="185" priority="127" stopIfTrue="1" operator="equal">
      <formula>"CW 3120-R2"</formula>
    </cfRule>
    <cfRule type="cellIs" dxfId="184" priority="128" stopIfTrue="1" operator="equal">
      <formula>"CW 3240-R7"</formula>
    </cfRule>
  </conditionalFormatting>
  <conditionalFormatting sqref="D168">
    <cfRule type="cellIs" dxfId="183" priority="123" stopIfTrue="1" operator="equal">
      <formula>"CW 2130-R11"</formula>
    </cfRule>
    <cfRule type="cellIs" dxfId="182" priority="124" stopIfTrue="1" operator="equal">
      <formula>"CW 3120-R2"</formula>
    </cfRule>
    <cfRule type="cellIs" dxfId="181" priority="125" stopIfTrue="1" operator="equal">
      <formula>"CW 3240-R7"</formula>
    </cfRule>
  </conditionalFormatting>
  <conditionalFormatting sqref="D169:D170">
    <cfRule type="cellIs" dxfId="180" priority="120" stopIfTrue="1" operator="equal">
      <formula>"CW 2130-R11"</formula>
    </cfRule>
    <cfRule type="cellIs" dxfId="179" priority="121" stopIfTrue="1" operator="equal">
      <formula>"CW 3120-R2"</formula>
    </cfRule>
    <cfRule type="cellIs" dxfId="178" priority="122" stopIfTrue="1" operator="equal">
      <formula>"CW 3240-R7"</formula>
    </cfRule>
  </conditionalFormatting>
  <conditionalFormatting sqref="D172">
    <cfRule type="cellIs" dxfId="177" priority="114" stopIfTrue="1" operator="equal">
      <formula>"CW 2130-R11"</formula>
    </cfRule>
    <cfRule type="cellIs" dxfId="176" priority="115" stopIfTrue="1" operator="equal">
      <formula>"CW 3120-R2"</formula>
    </cfRule>
    <cfRule type="cellIs" dxfId="175" priority="116" stopIfTrue="1" operator="equal">
      <formula>"CW 3240-R7"</formula>
    </cfRule>
  </conditionalFormatting>
  <conditionalFormatting sqref="D210">
    <cfRule type="cellIs" dxfId="174" priority="99" stopIfTrue="1" operator="equal">
      <formula>"CW 2130-R11"</formula>
    </cfRule>
    <cfRule type="cellIs" dxfId="173" priority="100" stopIfTrue="1" operator="equal">
      <formula>"CW 3120-R2"</formula>
    </cfRule>
    <cfRule type="cellIs" dxfId="172" priority="101" stopIfTrue="1" operator="equal">
      <formula>"CW 3240-R7"</formula>
    </cfRule>
  </conditionalFormatting>
  <conditionalFormatting sqref="D187:D189">
    <cfRule type="cellIs" dxfId="171" priority="162" stopIfTrue="1" operator="equal">
      <formula>"CW 2130-R11"</formula>
    </cfRule>
    <cfRule type="cellIs" dxfId="170" priority="163" stopIfTrue="1" operator="equal">
      <formula>"CW 3240-R7"</formula>
    </cfRule>
  </conditionalFormatting>
  <conditionalFormatting sqref="D228">
    <cfRule type="cellIs" dxfId="169" priority="129" stopIfTrue="1" operator="equal">
      <formula>"CW 2130-R11"</formula>
    </cfRule>
    <cfRule type="cellIs" dxfId="168" priority="130" stopIfTrue="1" operator="equal">
      <formula>"CW 3240-R7"</formula>
    </cfRule>
  </conditionalFormatting>
  <conditionalFormatting sqref="D174 D178">
    <cfRule type="cellIs" dxfId="167" priority="188" stopIfTrue="1" operator="equal">
      <formula>"CW 3120-R2"</formula>
    </cfRule>
    <cfRule type="cellIs" dxfId="166" priority="189" stopIfTrue="1" operator="equal">
      <formula>"CW 3240-R7"</formula>
    </cfRule>
  </conditionalFormatting>
  <conditionalFormatting sqref="D175">
    <cfRule type="cellIs" dxfId="165" priority="185" stopIfTrue="1" operator="equal">
      <formula>"CW 2130-R11"</formula>
    </cfRule>
    <cfRule type="cellIs" dxfId="164" priority="186" stopIfTrue="1" operator="equal">
      <formula>"CW 3120-R2"</formula>
    </cfRule>
    <cfRule type="cellIs" dxfId="163" priority="187" stopIfTrue="1" operator="equal">
      <formula>"CW 3240-R7"</formula>
    </cfRule>
  </conditionalFormatting>
  <conditionalFormatting sqref="D176:D177">
    <cfRule type="cellIs" dxfId="162" priority="183" stopIfTrue="1" operator="equal">
      <formula>"CW 3120-R2"</formula>
    </cfRule>
    <cfRule type="cellIs" dxfId="161" priority="184" stopIfTrue="1" operator="equal">
      <formula>"CW 3240-R7"</formula>
    </cfRule>
  </conditionalFormatting>
  <conditionalFormatting sqref="D184">
    <cfRule type="cellIs" dxfId="160" priority="181" stopIfTrue="1" operator="equal">
      <formula>"CW 3120-R2"</formula>
    </cfRule>
    <cfRule type="cellIs" dxfId="159" priority="182" stopIfTrue="1" operator="equal">
      <formula>"CW 3240-R7"</formula>
    </cfRule>
  </conditionalFormatting>
  <conditionalFormatting sqref="D185">
    <cfRule type="cellIs" dxfId="158" priority="178" stopIfTrue="1" operator="equal">
      <formula>"CW 2130-R11"</formula>
    </cfRule>
    <cfRule type="cellIs" dxfId="157" priority="179" stopIfTrue="1" operator="equal">
      <formula>"CW 3120-R2"</formula>
    </cfRule>
    <cfRule type="cellIs" dxfId="156" priority="180" stopIfTrue="1" operator="equal">
      <formula>"CW 3240-R7"</formula>
    </cfRule>
  </conditionalFormatting>
  <conditionalFormatting sqref="D192 D190">
    <cfRule type="cellIs" dxfId="155" priority="175" stopIfTrue="1" operator="equal">
      <formula>"CW 2130-R11"</formula>
    </cfRule>
    <cfRule type="cellIs" dxfId="154" priority="176" stopIfTrue="1" operator="equal">
      <formula>"CW 3120-R2"</formula>
    </cfRule>
    <cfRule type="cellIs" dxfId="153" priority="177" stopIfTrue="1" operator="equal">
      <formula>"CW 3240-R7"</formula>
    </cfRule>
  </conditionalFormatting>
  <conditionalFormatting sqref="D179">
    <cfRule type="cellIs" dxfId="152" priority="173" stopIfTrue="1" operator="equal">
      <formula>"CW 3120-R2"</formula>
    </cfRule>
    <cfRule type="cellIs" dxfId="151" priority="174" stopIfTrue="1" operator="equal">
      <formula>"CW 3240-R7"</formula>
    </cfRule>
  </conditionalFormatting>
  <conditionalFormatting sqref="D191">
    <cfRule type="cellIs" dxfId="150" priority="170" stopIfTrue="1" operator="equal">
      <formula>"CW 2130-R11"</formula>
    </cfRule>
    <cfRule type="cellIs" dxfId="149" priority="171" stopIfTrue="1" operator="equal">
      <formula>"CW 3120-R2"</formula>
    </cfRule>
    <cfRule type="cellIs" dxfId="148" priority="172" stopIfTrue="1" operator="equal">
      <formula>"CW 3240-R7"</formula>
    </cfRule>
  </conditionalFormatting>
  <conditionalFormatting sqref="D193">
    <cfRule type="cellIs" dxfId="147" priority="167" stopIfTrue="1" operator="equal">
      <formula>"CW 2130-R11"</formula>
    </cfRule>
    <cfRule type="cellIs" dxfId="146" priority="168" stopIfTrue="1" operator="equal">
      <formula>"CW 3120-R2"</formula>
    </cfRule>
    <cfRule type="cellIs" dxfId="145" priority="169" stopIfTrue="1" operator="equal">
      <formula>"CW 3240-R7"</formula>
    </cfRule>
  </conditionalFormatting>
  <conditionalFormatting sqref="D194">
    <cfRule type="cellIs" dxfId="144" priority="164" stopIfTrue="1" operator="equal">
      <formula>"CW 2130-R11"</formula>
    </cfRule>
    <cfRule type="cellIs" dxfId="143" priority="165" stopIfTrue="1" operator="equal">
      <formula>"CW 3120-R2"</formula>
    </cfRule>
    <cfRule type="cellIs" dxfId="142" priority="166" stopIfTrue="1" operator="equal">
      <formula>"CW 3240-R7"</formula>
    </cfRule>
  </conditionalFormatting>
  <conditionalFormatting sqref="D220:D221">
    <cfRule type="cellIs" dxfId="141" priority="155" stopIfTrue="1" operator="equal">
      <formula>"CW 3120-R2"</formula>
    </cfRule>
    <cfRule type="cellIs" dxfId="140" priority="156" stopIfTrue="1" operator="equal">
      <formula>"CW 3240-R7"</formula>
    </cfRule>
  </conditionalFormatting>
  <conditionalFormatting sqref="D226">
    <cfRule type="cellIs" dxfId="139" priority="150" stopIfTrue="1" operator="equal">
      <formula>"CW 2130-R11"</formula>
    </cfRule>
    <cfRule type="cellIs" dxfId="138" priority="151" stopIfTrue="1" operator="equal">
      <formula>"CW 3120-R2"</formula>
    </cfRule>
    <cfRule type="cellIs" dxfId="137" priority="152" stopIfTrue="1" operator="equal">
      <formula>"CW 3240-R7"</formula>
    </cfRule>
  </conditionalFormatting>
  <conditionalFormatting sqref="D218 D222">
    <cfRule type="cellIs" dxfId="136" priority="160" stopIfTrue="1" operator="equal">
      <formula>"CW 3120-R2"</formula>
    </cfRule>
    <cfRule type="cellIs" dxfId="135" priority="161" stopIfTrue="1" operator="equal">
      <formula>"CW 3240-R7"</formula>
    </cfRule>
  </conditionalFormatting>
  <conditionalFormatting sqref="D219">
    <cfRule type="cellIs" dxfId="134" priority="157" stopIfTrue="1" operator="equal">
      <formula>"CW 2130-R11"</formula>
    </cfRule>
    <cfRule type="cellIs" dxfId="133" priority="158" stopIfTrue="1" operator="equal">
      <formula>"CW 3120-R2"</formula>
    </cfRule>
    <cfRule type="cellIs" dxfId="132" priority="159" stopIfTrue="1" operator="equal">
      <formula>"CW 3240-R7"</formula>
    </cfRule>
  </conditionalFormatting>
  <conditionalFormatting sqref="D225">
    <cfRule type="cellIs" dxfId="131" priority="153" stopIfTrue="1" operator="equal">
      <formula>"CW 3120-R2"</formula>
    </cfRule>
    <cfRule type="cellIs" dxfId="130" priority="154" stopIfTrue="1" operator="equal">
      <formula>"CW 3240-R7"</formula>
    </cfRule>
  </conditionalFormatting>
  <conditionalFormatting sqref="D227">
    <cfRule type="cellIs" dxfId="129" priority="147" stopIfTrue="1" operator="equal">
      <formula>"CW 2130-R11"</formula>
    </cfRule>
    <cfRule type="cellIs" dxfId="128" priority="148" stopIfTrue="1" operator="equal">
      <formula>"CW 3120-R2"</formula>
    </cfRule>
    <cfRule type="cellIs" dxfId="127" priority="149" stopIfTrue="1" operator="equal">
      <formula>"CW 3240-R7"</formula>
    </cfRule>
  </conditionalFormatting>
  <conditionalFormatting sqref="D224">
    <cfRule type="cellIs" dxfId="126" priority="145" stopIfTrue="1" operator="equal">
      <formula>"CW 3120-R2"</formula>
    </cfRule>
    <cfRule type="cellIs" dxfId="125" priority="146" stopIfTrue="1" operator="equal">
      <formula>"CW 3240-R7"</formula>
    </cfRule>
  </conditionalFormatting>
  <conditionalFormatting sqref="D223">
    <cfRule type="cellIs" dxfId="124" priority="143" stopIfTrue="1" operator="equal">
      <formula>"CW 3120-R2"</formula>
    </cfRule>
    <cfRule type="cellIs" dxfId="123" priority="144" stopIfTrue="1" operator="equal">
      <formula>"CW 3240-R7"</formula>
    </cfRule>
  </conditionalFormatting>
  <conditionalFormatting sqref="D233">
    <cfRule type="cellIs" dxfId="122" priority="140" stopIfTrue="1" operator="equal">
      <formula>"CW 2130-R11"</formula>
    </cfRule>
    <cfRule type="cellIs" dxfId="121" priority="141" stopIfTrue="1" operator="equal">
      <formula>"CW 3120-R2"</formula>
    </cfRule>
    <cfRule type="cellIs" dxfId="120" priority="142" stopIfTrue="1" operator="equal">
      <formula>"CW 3240-R7"</formula>
    </cfRule>
  </conditionalFormatting>
  <conditionalFormatting sqref="D232">
    <cfRule type="cellIs" dxfId="119" priority="137" stopIfTrue="1" operator="equal">
      <formula>"CW 2130-R11"</formula>
    </cfRule>
    <cfRule type="cellIs" dxfId="118" priority="138" stopIfTrue="1" operator="equal">
      <formula>"CW 3120-R2"</formula>
    </cfRule>
    <cfRule type="cellIs" dxfId="117" priority="139" stopIfTrue="1" operator="equal">
      <formula>"CW 3240-R7"</formula>
    </cfRule>
  </conditionalFormatting>
  <conditionalFormatting sqref="D234">
    <cfRule type="cellIs" dxfId="116" priority="134" stopIfTrue="1" operator="equal">
      <formula>"CW 2130-R11"</formula>
    </cfRule>
    <cfRule type="cellIs" dxfId="115" priority="135" stopIfTrue="1" operator="equal">
      <formula>"CW 3120-R2"</formula>
    </cfRule>
    <cfRule type="cellIs" dxfId="114" priority="136" stopIfTrue="1" operator="equal">
      <formula>"CW 3240-R7"</formula>
    </cfRule>
  </conditionalFormatting>
  <conditionalFormatting sqref="D235">
    <cfRule type="cellIs" dxfId="113" priority="131" stopIfTrue="1" operator="equal">
      <formula>"CW 2130-R11"</formula>
    </cfRule>
    <cfRule type="cellIs" dxfId="112" priority="132" stopIfTrue="1" operator="equal">
      <formula>"CW 3120-R2"</formula>
    </cfRule>
    <cfRule type="cellIs" dxfId="111" priority="133" stopIfTrue="1" operator="equal">
      <formula>"CW 3240-R7"</formula>
    </cfRule>
  </conditionalFormatting>
  <conditionalFormatting sqref="D171">
    <cfRule type="cellIs" dxfId="110" priority="117" stopIfTrue="1" operator="equal">
      <formula>"CW 2130-R11"</formula>
    </cfRule>
    <cfRule type="cellIs" dxfId="109" priority="118" stopIfTrue="1" operator="equal">
      <formula>"CW 3120-R2"</formula>
    </cfRule>
    <cfRule type="cellIs" dxfId="108" priority="119" stopIfTrue="1" operator="equal">
      <formula>"CW 3240-R7"</formula>
    </cfRule>
  </conditionalFormatting>
  <conditionalFormatting sqref="D205">
    <cfRule type="cellIs" dxfId="107" priority="111" stopIfTrue="1" operator="equal">
      <formula>"CW 2130-R11"</formula>
    </cfRule>
    <cfRule type="cellIs" dxfId="106" priority="112" stopIfTrue="1" operator="equal">
      <formula>"CW 3120-R2"</formula>
    </cfRule>
    <cfRule type="cellIs" dxfId="105" priority="113" stopIfTrue="1" operator="equal">
      <formula>"CW 3240-R7"</formula>
    </cfRule>
  </conditionalFormatting>
  <conditionalFormatting sqref="D206">
    <cfRule type="cellIs" dxfId="104" priority="108" stopIfTrue="1" operator="equal">
      <formula>"CW 2130-R11"</formula>
    </cfRule>
    <cfRule type="cellIs" dxfId="103" priority="109" stopIfTrue="1" operator="equal">
      <formula>"CW 3120-R2"</formula>
    </cfRule>
    <cfRule type="cellIs" dxfId="102" priority="110" stopIfTrue="1" operator="equal">
      <formula>"CW 3240-R7"</formula>
    </cfRule>
  </conditionalFormatting>
  <conditionalFormatting sqref="D207:D208">
    <cfRule type="cellIs" dxfId="101" priority="105" stopIfTrue="1" operator="equal">
      <formula>"CW 2130-R11"</formula>
    </cfRule>
    <cfRule type="cellIs" dxfId="100" priority="106" stopIfTrue="1" operator="equal">
      <formula>"CW 3120-R2"</formula>
    </cfRule>
    <cfRule type="cellIs" dxfId="99" priority="107" stopIfTrue="1" operator="equal">
      <formula>"CW 3240-R7"</formula>
    </cfRule>
  </conditionalFormatting>
  <conditionalFormatting sqref="D209">
    <cfRule type="cellIs" dxfId="98" priority="102" stopIfTrue="1" operator="equal">
      <formula>"CW 2130-R11"</formula>
    </cfRule>
    <cfRule type="cellIs" dxfId="97" priority="103" stopIfTrue="1" operator="equal">
      <formula>"CW 3120-R2"</formula>
    </cfRule>
    <cfRule type="cellIs" dxfId="96" priority="104" stopIfTrue="1" operator="equal">
      <formula>"CW 3240-R7"</formula>
    </cfRule>
  </conditionalFormatting>
  <conditionalFormatting sqref="D229:D230">
    <cfRule type="cellIs" dxfId="95" priority="94" stopIfTrue="1" operator="equal">
      <formula>"CW 2130-R11"</formula>
    </cfRule>
    <cfRule type="cellIs" dxfId="94" priority="95" stopIfTrue="1" operator="equal">
      <formula>"CW 3120-R2"</formula>
    </cfRule>
    <cfRule type="cellIs" dxfId="93" priority="96" stopIfTrue="1" operator="equal">
      <formula>"CW 3240-R7"</formula>
    </cfRule>
  </conditionalFormatting>
  <conditionalFormatting sqref="D229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230">
    <cfRule type="cellIs" dxfId="90" priority="88" stopIfTrue="1" operator="equal">
      <formula>"CW 3120-R2"</formula>
    </cfRule>
    <cfRule type="cellIs" dxfId="89" priority="89" stopIfTrue="1" operator="equal">
      <formula>"CW 3240-R7"</formula>
    </cfRule>
  </conditionalFormatting>
  <conditionalFormatting sqref="D229:D230">
    <cfRule type="cellIs" dxfId="88" priority="90" stopIfTrue="1" operator="equal">
      <formula>"CW 2130-R11"</formula>
    </cfRule>
    <cfRule type="cellIs" dxfId="87" priority="91" stopIfTrue="1" operator="equal">
      <formula>"CW 3240-R7"</formula>
    </cfRule>
  </conditionalFormatting>
  <conditionalFormatting sqref="D31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30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32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109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146">
    <cfRule type="cellIs" dxfId="74" priority="73" stopIfTrue="1" operator="equal">
      <formula>"CW 2130-R11"</formula>
    </cfRule>
    <cfRule type="cellIs" dxfId="73" priority="74" stopIfTrue="1" operator="equal">
      <formula>"CW 3120-R2"</formula>
    </cfRule>
    <cfRule type="cellIs" dxfId="72" priority="75" stopIfTrue="1" operator="equal">
      <formula>"CW 3240-R7"</formula>
    </cfRule>
  </conditionalFormatting>
  <conditionalFormatting sqref="D140:D141">
    <cfRule type="cellIs" dxfId="71" priority="70" stopIfTrue="1" operator="equal">
      <formula>"CW 2130-R11"</formula>
    </cfRule>
    <cfRule type="cellIs" dxfId="70" priority="71" stopIfTrue="1" operator="equal">
      <formula>"CW 3120-R2"</formula>
    </cfRule>
    <cfRule type="cellIs" dxfId="69" priority="72" stopIfTrue="1" operator="equal">
      <formula>"CW 3240-R7"</formula>
    </cfRule>
  </conditionalFormatting>
  <conditionalFormatting sqref="D22">
    <cfRule type="cellIs" dxfId="68" priority="67" stopIfTrue="1" operator="equal">
      <formula>"CW 2130-R11"</formula>
    </cfRule>
    <cfRule type="cellIs" dxfId="67" priority="68" stopIfTrue="1" operator="equal">
      <formula>"CW 3120-R2"</formula>
    </cfRule>
    <cfRule type="cellIs" dxfId="66" priority="69" stopIfTrue="1" operator="equal">
      <formula>"CW 3240-R7"</formula>
    </cfRule>
  </conditionalFormatting>
  <conditionalFormatting sqref="D203">
    <cfRule type="cellIs" dxfId="65" priority="58" stopIfTrue="1" operator="equal">
      <formula>"CW 2130-R11"</formula>
    </cfRule>
    <cfRule type="cellIs" dxfId="64" priority="59" stopIfTrue="1" operator="equal">
      <formula>"CW 3120-R2"</formula>
    </cfRule>
    <cfRule type="cellIs" dxfId="63" priority="60" stopIfTrue="1" operator="equal">
      <formula>"CW 3240-R7"</formula>
    </cfRule>
  </conditionalFormatting>
  <conditionalFormatting sqref="D204">
    <cfRule type="cellIs" dxfId="62" priority="64" stopIfTrue="1" operator="equal">
      <formula>"CW 2130-R11"</formula>
    </cfRule>
    <cfRule type="cellIs" dxfId="61" priority="65" stopIfTrue="1" operator="equal">
      <formula>"CW 3120-R2"</formula>
    </cfRule>
    <cfRule type="cellIs" dxfId="60" priority="66" stopIfTrue="1" operator="equal">
      <formula>"CW 3240-R7"</formula>
    </cfRule>
  </conditionalFormatting>
  <conditionalFormatting sqref="D199">
    <cfRule type="cellIs" dxfId="59" priority="61" stopIfTrue="1" operator="equal">
      <formula>"CW 2130-R11"</formula>
    </cfRule>
    <cfRule type="cellIs" dxfId="58" priority="62" stopIfTrue="1" operator="equal">
      <formula>"CW 3120-R2"</formula>
    </cfRule>
    <cfRule type="cellIs" dxfId="57" priority="63" stopIfTrue="1" operator="equal">
      <formula>"CW 3240-R7"</formula>
    </cfRule>
  </conditionalFormatting>
  <conditionalFormatting sqref="D202">
    <cfRule type="cellIs" dxfId="56" priority="55" stopIfTrue="1" operator="equal">
      <formula>"CW 2130-R11"</formula>
    </cfRule>
    <cfRule type="cellIs" dxfId="55" priority="56" stopIfTrue="1" operator="equal">
      <formula>"CW 3120-R2"</formula>
    </cfRule>
    <cfRule type="cellIs" dxfId="54" priority="57" stopIfTrue="1" operator="equal">
      <formula>"CW 3240-R7"</formula>
    </cfRule>
  </conditionalFormatting>
  <conditionalFormatting sqref="D164">
    <cfRule type="cellIs" dxfId="53" priority="49" stopIfTrue="1" operator="equal">
      <formula>"CW 2130-R11"</formula>
    </cfRule>
    <cfRule type="cellIs" dxfId="52" priority="50" stopIfTrue="1" operator="equal">
      <formula>"CW 3120-R2"</formula>
    </cfRule>
    <cfRule type="cellIs" dxfId="51" priority="51" stopIfTrue="1" operator="equal">
      <formula>"CW 3240-R7"</formula>
    </cfRule>
  </conditionalFormatting>
  <conditionalFormatting sqref="D200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165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12">
    <cfRule type="cellIs" dxfId="44" priority="40" stopIfTrue="1" operator="equal">
      <formula>"CW 2130-R11"</formula>
    </cfRule>
    <cfRule type="cellIs" dxfId="43" priority="41" stopIfTrue="1" operator="equal">
      <formula>"CW 3120-R2"</formula>
    </cfRule>
    <cfRule type="cellIs" dxfId="42" priority="42" stopIfTrue="1" operator="equal">
      <formula>"CW 3240-R7"</formula>
    </cfRule>
  </conditionalFormatting>
  <conditionalFormatting sqref="D211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14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215:D216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5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47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4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9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8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84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85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81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182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183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20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37:D23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Unit Price must be greater than 0_x000a_and cannot include fractions of a cent" sqref="G190 G83" xr:uid="{FE0B1C5D-C786-47AC-BE5C-51A46C4B857F}">
      <formula1>IF(G83&gt;=0.01,ROUND(G83,2),0.01)</formula1>
    </dataValidation>
    <dataValidation type="decimal" operator="equal" allowBlank="1" showInputMessage="1" showErrorMessage="1" errorTitle="ENTRY ERROR!" error="Lump Sum Price cannot be more than 5% of the total of Sections A, C &amp; E._x000a_Must be greater than 0 and cannot include fractions of a cent. " promptTitle="CAUTION" prompt="Enter your LUMP SUM BID PRICE _x000a_only after all other bid prices have_x000a_been entered as you are restricted_x000a_to a maximum of 5% of the total _x000a_of Sections A, C &amp; E._x000a_You do not need to type in the &quot;$&quot;" sqref="G242" xr:uid="{2B6C49B5-46FF-4608-B99C-A2D776F0059E}">
      <formula1>IF(AND(G242&gt;=0.01,G242&lt;=(H247+H251+H255)*0.05),ROUND(G242,2),0.01)</formula1>
    </dataValidation>
    <dataValidation type="custom" allowBlank="1" showInputMessage="1" showErrorMessage="1" error="If you can enter a Unit  Price in this cell, pLease contact the Contract Administrator immediately!" sqref="G11 G13 G18 G21 G23 G25 G28:G29 G34 G36 G41 G38:G39 G62 G65 G67 G71 G73 G78 G75:G76 G57 G55 G93 G95 G100 G103 G105 G107:G108 G111 G113 G116:G117 G120 G135 G138 G142 G144:G145 G148 G150 G153:G154 G130 G128 G157 G174 G176:G177 G184:G185 G179 G191 G193 G218 G220:G221 G225:G226 G223 G232 G234 G167 G169 G171 G205 G207 G209 G140 G203 G199 G164 G211 G214:G215 G47 G84 G181:G182 G237" xr:uid="{AE42713D-51ED-4415-8857-7B0E707B534A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2 G12 G158 G19 G17 G106 G24 G227:G230 G35 G42:G43 G40 G26:G27 G53:G54 G48 G63 G61 G66 G56 G72 G68:G69 G79:G80 G77 G91:G92 G94 G96:G97 G101 G99 G104 G30:G32 G112 G118 G126:G127 G131:G132 G136 G134 G139 G143 G129 G109 G149 G155 G175 G165 G178 G194 G192 G222 G219 G224 G200:G201 G233 G168 G170 G172 G206 G208 G85 G238 G146 G114:G115 G141 G151:G152 G22 G204 G183 G210 G212 G216 G37 G14:G15 G74 G58:G59 G121 G45:G46 G186:G189 G180 G235 G9:G10" xr:uid="{3FA7EC31-6094-4CBA-BB82-2057B670C0EC}">
      <formula1>IF(G9&gt;=0.01,ROUND(G9,2),0.01)</formula1>
    </dataValidation>
    <dataValidation type="decimal" operator="equal" allowBlank="1" showInputMessage="1" showErrorMessage="1" errorTitle="ENTRY ERROR!" error="Lump Sum Price cannot be more than 5% of the total of Sections B, D &amp; F._x000a_Must be greater than 0 and cannot include fractions of a cent. " promptTitle="CAUTION" prompt="Enter your LUMP SUM BID PRICE _x000a_only after all other bid prices have_x000a_been entered as you are restricted_x000a_to a maximum of 5% of the total _x000a_of Sections B, D &amp; F._x000a_You do not need to type in the &quot;$&quot;" sqref="G243" xr:uid="{FB8317BB-5EE8-4C3D-AECA-5E13A6BBD272}">
      <formula1>IF(AND(G243&gt;=0.01,G243&lt;=(H248+H252+H256)*0.05),ROUND(G243,2),0.01)</formula1>
    </dataValidation>
  </dataValidations>
  <pageMargins left="0.5" right="0.5" top="0.75" bottom="0.75" header="0.25" footer="0.25"/>
  <pageSetup scale="71" orientation="portrait" r:id="rId1"/>
  <headerFooter alignWithMargins="0">
    <oddHeader>&amp;L&amp;10The City of Winnipeg
Tender No. 478-2021 
&amp;R&amp;10Bid Submission
&amp;P of &amp;N</oddHeader>
    <oddFooter xml:space="preserve">&amp;R                   </oddFooter>
  </headerFooter>
  <rowBreaks count="14" manualBreakCount="14">
    <brk id="27" max="16383" man="1"/>
    <brk id="45" max="16383" man="1"/>
    <brk id="50" min="1" max="7" man="1"/>
    <brk id="72" max="16383" man="1"/>
    <brk id="87" max="16383" man="1"/>
    <brk id="109" max="16383" man="1"/>
    <brk id="123" min="1" max="7" man="1"/>
    <brk id="146" max="16383" man="1"/>
    <brk id="160" max="16383" man="1"/>
    <brk id="182" min="1" max="7" man="1"/>
    <brk id="196" max="16383" man="1"/>
    <brk id="219" max="16383" man="1"/>
    <brk id="240" max="16383" man="1"/>
    <brk id="244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478-2021 FORM B</vt:lpstr>
      <vt:lpstr>'478-2021 FORM B'!Print_Area</vt:lpstr>
      <vt:lpstr>'478-2021 FORM B'!Print_Titles</vt:lpstr>
      <vt:lpstr>'478-2021 FORM B'!XEVERYTHING</vt:lpstr>
      <vt:lpstr>'478-2021 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19-July-2021
File Size 178Kb</dc:description>
  <cp:lastModifiedBy>Bird, Suzanne</cp:lastModifiedBy>
  <cp:lastPrinted>2021-07-19T20:47:07Z</cp:lastPrinted>
  <dcterms:created xsi:type="dcterms:W3CDTF">2000-01-26T18:56:05Z</dcterms:created>
  <dcterms:modified xsi:type="dcterms:W3CDTF">2021-07-21T15:16:02Z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