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mcdonaldc\AppData\Local\Microsoft\Windows\INetCache\Content.Outlook\0CT57N5R\"/>
    </mc:Choice>
  </mc:AlternateContent>
  <xr:revisionPtr revIDLastSave="0" documentId="13_ncr:1_{2C039D83-015F-4B6A-9A57-06BE5DBF68C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380-2021_Add 1" sheetId="34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'380-2021_Add 1'!#REF!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'380-2021_Add 1'!#REF!</definedName>
    <definedName name="_8TENDER_NO._181" localSheetId="0">'[2]FORM B - PRICES'!#REF!</definedName>
    <definedName name="_8TENDER_NO._181">'[3]FORM B; PRICES'!#REF!</definedName>
    <definedName name="_9TENDER_SUBMISSI" localSheetId="0">'380-2021_Add 1'!#REF!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'380-2021_Add 1'!#REF!</definedName>
    <definedName name="HEADER">'[1]FORM B; PRICES'!#REF!</definedName>
    <definedName name="_xlnm.Print_Area" localSheetId="0">'380-2021_Add 1'!$B$6:$H$262</definedName>
    <definedName name="_xlnm.Print_Titles" localSheetId="0">'380-2021_Add 1'!$1:$5</definedName>
    <definedName name="_xlnm.Print_Titles">#REF!</definedName>
    <definedName name="TEMP" localSheetId="0">'380-2021_Add 1'!#REF!</definedName>
    <definedName name="TEMP">'[1]FORM B; PRICES'!#REF!</definedName>
    <definedName name="TESTHEAD" localSheetId="0">'380-2021_Add 1'!#REF!</definedName>
    <definedName name="TESTHEAD">'[1]FORM B; PRICES'!#REF!</definedName>
    <definedName name="XEVERYTHING" localSheetId="0">'380-2021_Add 1'!$B$1:$IP$233</definedName>
    <definedName name="XEverything">#REF!</definedName>
    <definedName name="XITEMS" localSheetId="0">'380-2021_Add 1'!$B$7:$IP$233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5" i="34" l="1"/>
  <c r="H244" i="34"/>
  <c r="H243" i="34"/>
  <c r="C260" i="34" l="1"/>
  <c r="B260" i="34"/>
  <c r="C258" i="34"/>
  <c r="B258" i="34"/>
  <c r="B257" i="34"/>
  <c r="C255" i="34"/>
  <c r="B255" i="34"/>
  <c r="C254" i="34"/>
  <c r="B254" i="34"/>
  <c r="C253" i="34"/>
  <c r="B253" i="34"/>
  <c r="C251" i="34"/>
  <c r="B251" i="34"/>
  <c r="H250" i="34"/>
  <c r="H251" i="34" s="1"/>
  <c r="H260" i="34" s="1"/>
  <c r="C248" i="34"/>
  <c r="B248" i="34"/>
  <c r="H246" i="34"/>
  <c r="H242" i="34"/>
  <c r="H241" i="34"/>
  <c r="H240" i="34"/>
  <c r="H239" i="34"/>
  <c r="H238" i="34"/>
  <c r="H237" i="34"/>
  <c r="H236" i="34"/>
  <c r="H235" i="34"/>
  <c r="H234" i="34"/>
  <c r="C231" i="34"/>
  <c r="B231" i="34"/>
  <c r="H229" i="34"/>
  <c r="H227" i="34"/>
  <c r="H224" i="34"/>
  <c r="H222" i="34"/>
  <c r="H221" i="34"/>
  <c r="H219" i="34"/>
  <c r="H218" i="34"/>
  <c r="H214" i="34"/>
  <c r="H212" i="34"/>
  <c r="H209" i="34"/>
  <c r="H207" i="34"/>
  <c r="H205" i="34"/>
  <c r="H201" i="34"/>
  <c r="H199" i="34"/>
  <c r="H198" i="34"/>
  <c r="H195" i="34"/>
  <c r="H193" i="34"/>
  <c r="H192" i="34"/>
  <c r="H190" i="34"/>
  <c r="H189" i="34"/>
  <c r="C184" i="34"/>
  <c r="H182" i="34"/>
  <c r="H184" i="34" s="1"/>
  <c r="H254" i="34" s="1"/>
  <c r="C179" i="34"/>
  <c r="H177" i="34"/>
  <c r="H175" i="34"/>
  <c r="H174" i="34"/>
  <c r="H171" i="34"/>
  <c r="H170" i="34"/>
  <c r="H169" i="34"/>
  <c r="H167" i="34"/>
  <c r="H165" i="34"/>
  <c r="H163" i="34"/>
  <c r="H160" i="34"/>
  <c r="H157" i="34"/>
  <c r="H155" i="34"/>
  <c r="H151" i="34"/>
  <c r="H148" i="34"/>
  <c r="H145" i="34"/>
  <c r="H143" i="34"/>
  <c r="H139" i="34"/>
  <c r="H137" i="34"/>
  <c r="H134" i="34"/>
  <c r="H130" i="34"/>
  <c r="H128" i="34"/>
  <c r="H126" i="34"/>
  <c r="H123" i="34"/>
  <c r="H121" i="34"/>
  <c r="H118" i="34"/>
  <c r="H117" i="34"/>
  <c r="H116" i="34"/>
  <c r="H114" i="34"/>
  <c r="H113" i="34"/>
  <c r="H110" i="34"/>
  <c r="H108" i="34"/>
  <c r="H106" i="34"/>
  <c r="H105" i="34"/>
  <c r="H103" i="34"/>
  <c r="H102" i="34"/>
  <c r="H99" i="34"/>
  <c r="H98" i="34"/>
  <c r="H95" i="34"/>
  <c r="H93" i="34"/>
  <c r="H91" i="34"/>
  <c r="H88" i="34"/>
  <c r="H87" i="34"/>
  <c r="H86" i="34"/>
  <c r="H85" i="34"/>
  <c r="H84" i="34"/>
  <c r="H82" i="34"/>
  <c r="H81" i="34"/>
  <c r="H80" i="34"/>
  <c r="H79" i="34"/>
  <c r="H78" i="34"/>
  <c r="H77" i="34"/>
  <c r="H76" i="34"/>
  <c r="H75" i="34"/>
  <c r="H74" i="34"/>
  <c r="H73" i="34"/>
  <c r="H71" i="34"/>
  <c r="H70" i="34"/>
  <c r="H69" i="34"/>
  <c r="H68" i="34"/>
  <c r="H66" i="34"/>
  <c r="H65" i="34"/>
  <c r="H64" i="34"/>
  <c r="H63" i="34"/>
  <c r="H62" i="34"/>
  <c r="H61" i="34"/>
  <c r="H58" i="34"/>
  <c r="H57" i="34"/>
  <c r="H54" i="34"/>
  <c r="H53" i="34"/>
  <c r="H52" i="34"/>
  <c r="H51" i="34"/>
  <c r="H48" i="34"/>
  <c r="H46" i="34"/>
  <c r="H45" i="34"/>
  <c r="H44" i="34"/>
  <c r="H41" i="34"/>
  <c r="H40" i="34"/>
  <c r="H38" i="34"/>
  <c r="H37" i="34"/>
  <c r="H36" i="34"/>
  <c r="H35" i="34"/>
  <c r="H34" i="34"/>
  <c r="H32" i="34"/>
  <c r="H30" i="34"/>
  <c r="H29" i="34"/>
  <c r="H27" i="34"/>
  <c r="H26" i="34"/>
  <c r="H23" i="34"/>
  <c r="H21" i="34"/>
  <c r="H19" i="34"/>
  <c r="H18" i="34"/>
  <c r="H17" i="34"/>
  <c r="H16" i="34"/>
  <c r="H14" i="34"/>
  <c r="H13" i="34"/>
  <c r="H12" i="34"/>
  <c r="H10" i="34"/>
  <c r="H9" i="34"/>
  <c r="H248" i="34" l="1"/>
  <c r="H258" i="34" s="1"/>
  <c r="H259" i="34" s="1"/>
  <c r="H231" i="34"/>
  <c r="H255" i="34" s="1"/>
  <c r="H179" i="34"/>
  <c r="H253" i="34" s="1"/>
  <c r="H256" i="34" l="1"/>
  <c r="G261" i="34" s="1"/>
</calcChain>
</file>

<file path=xl/sharedStrings.xml><?xml version="1.0" encoding="utf-8"?>
<sst xmlns="http://schemas.openxmlformats.org/spreadsheetml/2006/main" count="883" uniqueCount="501">
  <si>
    <t>E16</t>
  </si>
  <si>
    <t>E17</t>
  </si>
  <si>
    <t xml:space="preserve">CW 3235-R9  </t>
  </si>
  <si>
    <t>Splash Strip (150 mm reveal ht, Monolithic Barrier Curb,  750 mm width)</t>
  </si>
  <si>
    <t xml:space="preserve">CW 3325-R5  </t>
  </si>
  <si>
    <t>100 mm Sidewalk</t>
  </si>
  <si>
    <t>CW 2130-R12</t>
  </si>
  <si>
    <t>CW 3120-R4</t>
  </si>
  <si>
    <t>CW 3510-R9</t>
  </si>
  <si>
    <t>Construction of 250 mm Concrete Pavement (Plain-Dowelled)</t>
  </si>
  <si>
    <t>C047</t>
  </si>
  <si>
    <t>C050</t>
  </si>
  <si>
    <t>C051</t>
  </si>
  <si>
    <t>C052</t>
  </si>
  <si>
    <t>C055</t>
  </si>
  <si>
    <t>D</t>
  </si>
  <si>
    <t>E009</t>
  </si>
  <si>
    <t>E010</t>
  </si>
  <si>
    <t>E011</t>
  </si>
  <si>
    <t>E017</t>
  </si>
  <si>
    <t>E020</t>
  </si>
  <si>
    <t>E023</t>
  </si>
  <si>
    <t>E024</t>
  </si>
  <si>
    <t>E025</t>
  </si>
  <si>
    <t>E032</t>
  </si>
  <si>
    <t>E033</t>
  </si>
  <si>
    <t>E034</t>
  </si>
  <si>
    <t>E035</t>
  </si>
  <si>
    <t>E036</t>
  </si>
  <si>
    <t>E037</t>
  </si>
  <si>
    <t>E039</t>
  </si>
  <si>
    <t>E042</t>
  </si>
  <si>
    <t>E043</t>
  </si>
  <si>
    <t>Sub-Grade Compaction</t>
  </si>
  <si>
    <t xml:space="preserve">Reflective Crack Maintenance 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</si>
  <si>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</si>
  <si>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</si>
  <si>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</si>
  <si>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</si>
  <si>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</si>
  <si>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</si>
  <si>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</si>
  <si>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</si>
  <si>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</si>
  <si>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</si>
  <si>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</si>
  <si>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</si>
  <si>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</si>
  <si>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</si>
  <si>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</si>
  <si>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</si>
  <si>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</si>
  <si>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</si>
  <si>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</si>
  <si>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</si>
  <si>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</si>
  <si>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</si>
  <si>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</si>
  <si>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</si>
  <si>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Interlocking Paving Stones</t>
  </si>
  <si>
    <t>E.1</t>
  </si>
  <si>
    <t>Sodding</t>
  </si>
  <si>
    <t>B.1</t>
  </si>
  <si>
    <t>Concrete Curb Renewal</t>
  </si>
  <si>
    <t>Drilled Dowels</t>
  </si>
  <si>
    <t>Drilled Tie Bars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</si>
  <si>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</si>
  <si>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</si>
  <si>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</si>
  <si>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</si>
  <si>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</si>
  <si>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</si>
  <si>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</si>
  <si>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</si>
  <si>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</si>
  <si>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</si>
  <si>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</si>
  <si>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</si>
  <si>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</si>
  <si>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</si>
  <si>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</si>
  <si>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200 mm Concrete Pavement (Reinforced)</t>
  </si>
  <si>
    <t>20 M Deformed Tie Bar</t>
  </si>
  <si>
    <t>19.1 mm Diameter</t>
  </si>
  <si>
    <t>28.6 mm Diameter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</si>
  <si>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</si>
  <si>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</si>
  <si>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</si>
  <si>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</si>
  <si>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</si>
  <si>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</si>
  <si>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</si>
  <si>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</si>
  <si>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C004</t>
  </si>
  <si>
    <t>C014</t>
  </si>
  <si>
    <t>E003</t>
  </si>
  <si>
    <t>E004</t>
  </si>
  <si>
    <t>E008</t>
  </si>
  <si>
    <t>F001</t>
  </si>
  <si>
    <t>F002</t>
  </si>
  <si>
    <t>F003</t>
  </si>
  <si>
    <t>F005</t>
  </si>
  <si>
    <t>F009</t>
  </si>
  <si>
    <t>G001</t>
  </si>
  <si>
    <t>G002</t>
  </si>
  <si>
    <t>G003</t>
  </si>
  <si>
    <t>A004</t>
  </si>
  <si>
    <t>A007</t>
  </si>
  <si>
    <t>A010</t>
  </si>
  <si>
    <t>A012</t>
  </si>
  <si>
    <t>A013</t>
  </si>
  <si>
    <t>A022</t>
  </si>
  <si>
    <t>B003</t>
  </si>
  <si>
    <t>B094</t>
  </si>
  <si>
    <t>B095</t>
  </si>
  <si>
    <t>B096</t>
  </si>
  <si>
    <t>B097</t>
  </si>
  <si>
    <t>B098</t>
  </si>
  <si>
    <t>Ditch Excavation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</si>
  <si>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</si>
  <si>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</si>
  <si>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</si>
  <si>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</si>
  <si>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</si>
  <si>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</si>
  <si>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</si>
  <si>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Ditch Grading </t>
  </si>
  <si>
    <t>Miscellaneous Concrete Slab Removal</t>
  </si>
  <si>
    <t>Median Slab</t>
  </si>
  <si>
    <t>Bullnose</t>
  </si>
  <si>
    <t xml:space="preserve">Miscellaneous Concrete Slab Renewal </t>
  </si>
  <si>
    <t>SD-227A</t>
  </si>
  <si>
    <t>Concrete Curb Removal</t>
  </si>
  <si>
    <t>SD-201</t>
  </si>
  <si>
    <t>SD-206B</t>
  </si>
  <si>
    <t>SD-204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</si>
  <si>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</si>
  <si>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</si>
  <si>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</si>
  <si>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</si>
  <si>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</si>
  <si>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</si>
  <si>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</si>
  <si>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</si>
  <si>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</si>
  <si>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x)</t>
  </si>
  <si>
    <t xml:space="preserve">Construction of Asphaltic Concrete Overlay </t>
  </si>
  <si>
    <t>Tie-ins and Approaches</t>
  </si>
  <si>
    <t>Construction of Monolithic Concrete Bull-noses</t>
  </si>
  <si>
    <t>Concrete Curbs, Curb and Gutter, and Splash Strips</t>
  </si>
  <si>
    <t>C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</si>
  <si>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</si>
  <si>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</si>
  <si>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</si>
  <si>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</si>
  <si>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</si>
  <si>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</si>
  <si>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</si>
  <si>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</si>
  <si>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</si>
  <si>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</si>
  <si>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C042</t>
  </si>
  <si>
    <t>C046</t>
  </si>
  <si>
    <t>Monolithic Median Slab</t>
  </si>
  <si>
    <t>SD-228A</t>
  </si>
  <si>
    <t>SD-205</t>
  </si>
  <si>
    <t>SD-203B</t>
  </si>
  <si>
    <t>Construction of Concrete Median Slabs</t>
  </si>
  <si>
    <t xml:space="preserve">Construction of Asphaltic Concrete Pavements </t>
  </si>
  <si>
    <t>C059</t>
  </si>
  <si>
    <t>C060</t>
  </si>
  <si>
    <t xml:space="preserve">Catch Basin  </t>
  </si>
  <si>
    <t>Sewer Service</t>
  </si>
  <si>
    <t>Connecting to Existing Manhole</t>
  </si>
  <si>
    <t>Connecting to Existing Catch Basin</t>
  </si>
  <si>
    <t xml:space="preserve">Connecting to Existing Sewer </t>
  </si>
  <si>
    <t>E051</t>
  </si>
  <si>
    <t>A003</t>
  </si>
  <si>
    <t>A015</t>
  </si>
  <si>
    <t>B002</t>
  </si>
  <si>
    <t>D.1</t>
  </si>
  <si>
    <t>C008</t>
  </si>
  <si>
    <t>F010</t>
  </si>
  <si>
    <t>Concrete Pavements, Median Slabs, Bull-noses, and Safety Medians</t>
  </si>
  <si>
    <t>B189</t>
  </si>
  <si>
    <t>B190</t>
  </si>
  <si>
    <t>B194</t>
  </si>
  <si>
    <t>B195</t>
  </si>
  <si>
    <t>A.22</t>
  </si>
  <si>
    <t>A.23</t>
  </si>
  <si>
    <t>A.24</t>
  </si>
  <si>
    <t>A.25</t>
  </si>
  <si>
    <t>Grouted Stone Riprap</t>
  </si>
  <si>
    <t>H013</t>
  </si>
  <si>
    <t>D006</t>
  </si>
  <si>
    <t>SD-203A</t>
  </si>
  <si>
    <t>Sewer Repair - Up to 3.0 Meters Long</t>
  </si>
  <si>
    <t>Adjustment of Valve Boxes</t>
  </si>
  <si>
    <t>Valve Box Extensions</t>
  </si>
  <si>
    <t>SD-227C</t>
  </si>
  <si>
    <t>E15</t>
  </si>
  <si>
    <t>A</t>
  </si>
  <si>
    <t>B</t>
  </si>
  <si>
    <t>E</t>
  </si>
  <si>
    <t xml:space="preserve">Sewer Repair - In Addition to First 3.0 Meters </t>
  </si>
  <si>
    <t>Replacing Existing Risers</t>
  </si>
  <si>
    <t>F002A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</si>
  <si>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</si>
  <si>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</si>
  <si>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</si>
  <si>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</si>
  <si>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</si>
  <si>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</si>
  <si>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</si>
  <si>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SD-223A</t>
  </si>
  <si>
    <t>SD-223B</t>
  </si>
  <si>
    <t>SD-205,
SD-206A</t>
  </si>
  <si>
    <t>Less than 3 m</t>
  </si>
  <si>
    <t xml:space="preserve"> Greater than 30 m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</si>
  <si>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</si>
  <si>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</si>
  <si>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</si>
  <si>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</si>
  <si>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</si>
  <si>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</si>
  <si>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</si>
  <si>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</si>
  <si>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</si>
  <si>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</si>
  <si>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B100r</t>
  </si>
  <si>
    <t>B101r</t>
  </si>
  <si>
    <t>B102r</t>
  </si>
  <si>
    <t>B104r</t>
  </si>
  <si>
    <t>B105r</t>
  </si>
  <si>
    <t>B114rl</t>
  </si>
  <si>
    <t>B118rl</t>
  </si>
  <si>
    <t>B119rl</t>
  </si>
  <si>
    <t>B120rl</t>
  </si>
  <si>
    <t>B121rl</t>
  </si>
  <si>
    <t>B126r</t>
  </si>
  <si>
    <t>B154rl</t>
  </si>
  <si>
    <t>B219</t>
  </si>
  <si>
    <t>100 mm Concrete Sidewalk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</si>
  <si>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</si>
  <si>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</si>
  <si>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</si>
  <si>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</si>
  <si>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</si>
  <si>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Construction of  Curb Ramp (8-12 mm ht, Integral)</t>
  </si>
  <si>
    <t xml:space="preserve">CW 3230-R8
</t>
  </si>
  <si>
    <t>B185rlB</t>
  </si>
  <si>
    <t>C047C</t>
  </si>
  <si>
    <t>CW 3615-R4</t>
  </si>
  <si>
    <t>CW 3310-R17</t>
  </si>
  <si>
    <t>CW 3326-R3</t>
  </si>
  <si>
    <t>A.29</t>
  </si>
  <si>
    <t>Barrier Separate</t>
  </si>
  <si>
    <t>Barrier (150 mm reveal ht, Dowelled)</t>
  </si>
  <si>
    <t>Construction of 250 mm Concrete Pavement for Early Opening 24 Hour (Plain-Dowelled)</t>
  </si>
  <si>
    <t>Construction of 200 mm Concrete Pavement for Early Opening 72 Hour (Reinforced)</t>
  </si>
  <si>
    <t>Construction of  Barrier (150 mm ht, Dowelled)</t>
  </si>
  <si>
    <t>Construction of  Barrier (180 mm ht, Dowelled)</t>
  </si>
  <si>
    <t>Construction of Barrier (180 mm ht, Separate)</t>
  </si>
  <si>
    <t>Construction of Barrier (180 mm ht, Integral)</t>
  </si>
  <si>
    <t>SD-024, 1200 mm deep</t>
  </si>
  <si>
    <t>SD-024, 1800 mm deep</t>
  </si>
  <si>
    <t>250 mm Catch Basin Lead</t>
  </si>
  <si>
    <t>250 mm Drainage Connection Pipe</t>
  </si>
  <si>
    <t>E072</t>
  </si>
  <si>
    <t>Watermain and Water Service Insulation</t>
  </si>
  <si>
    <t>E073</t>
  </si>
  <si>
    <t>Pipe Under Roadway Excavation (SD-018)</t>
  </si>
  <si>
    <t>E022A</t>
  </si>
  <si>
    <t xml:space="preserve">250 mm </t>
  </si>
  <si>
    <t>E004A</t>
  </si>
  <si>
    <t>E017C</t>
  </si>
  <si>
    <t>E017D</t>
  </si>
  <si>
    <t>E022C</t>
  </si>
  <si>
    <t>E017M</t>
  </si>
  <si>
    <t>E017N</t>
  </si>
  <si>
    <t>E020M</t>
  </si>
  <si>
    <t>E020N</t>
  </si>
  <si>
    <t>E022H</t>
  </si>
  <si>
    <t>E041A</t>
  </si>
  <si>
    <t>Frames &amp; Covers</t>
  </si>
  <si>
    <t>CW 3210-R8</t>
  </si>
  <si>
    <t>Adjustment of Manholes/Catch Basins Frames</t>
  </si>
  <si>
    <t>CW 2145-R4</t>
  </si>
  <si>
    <t>CW 2140-R4</t>
  </si>
  <si>
    <t>Supplying and Placing Sub-base Material</t>
  </si>
  <si>
    <t>A007A1</t>
  </si>
  <si>
    <t>50 mm Granular A Limestone</t>
  </si>
  <si>
    <t>A007B3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</si>
  <si>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</si>
  <si>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</si>
  <si>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</si>
  <si>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</si>
  <si>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</si>
  <si>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</si>
  <si>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</si>
  <si>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</si>
  <si>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</si>
  <si>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</si>
  <si>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</si>
  <si>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</si>
  <si>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</si>
  <si>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B155rlA</t>
  </si>
  <si>
    <t>CW 3410-R12</t>
  </si>
  <si>
    <t>C022-24</t>
  </si>
  <si>
    <t>C022-72</t>
  </si>
  <si>
    <t>Construction of 250 mm Concrete Pavement for Early Opening 72 Hour (Plain-Dowelled)</t>
  </si>
  <si>
    <t>C026-72</t>
  </si>
  <si>
    <t>C033A</t>
  </si>
  <si>
    <t>C033B</t>
  </si>
  <si>
    <t>C034B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</si>
  <si>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</si>
  <si>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</si>
  <si>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</si>
  <si>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</si>
  <si>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</si>
  <si>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B114A</t>
  </si>
  <si>
    <t>100 mm Sidewalk with Block Outs</t>
  </si>
  <si>
    <t>B114E</t>
  </si>
  <si>
    <t>Paving Stone Indicator Surfaces</t>
  </si>
  <si>
    <t>I001</t>
  </si>
  <si>
    <t>CW 3110-R21</t>
  </si>
  <si>
    <t>(SEE B9:PRICES)</t>
  </si>
  <si>
    <t>UNIT PRICES</t>
  </si>
  <si>
    <t>SPEC.</t>
  </si>
  <si>
    <t>APPROX.</t>
  </si>
  <si>
    <t>REF.</t>
  </si>
  <si>
    <t>QUANTITY</t>
  </si>
  <si>
    <t>PART 1      CITY FUNDED WORK</t>
  </si>
  <si>
    <t>UNIVERSITY CRESCENT PAVEMENT RECONSTRUCTION - CHANCELLOR MATHESON ROAD TO SIFTON ROAD</t>
  </si>
  <si>
    <t>50 mm Granular B</t>
  </si>
  <si>
    <t>A.6</t>
  </si>
  <si>
    <t>A.8</t>
  </si>
  <si>
    <t>ROADWORKS - REMOVALS/RENEWALS</t>
  </si>
  <si>
    <t>A.10</t>
  </si>
  <si>
    <t>Charcoal Holland Paver (210 mm x 210 mm x 60 mm)</t>
  </si>
  <si>
    <t>Transit Blue Holland Paver (105 mm x 210 mm x 60 mm)</t>
  </si>
  <si>
    <t xml:space="preserve"> i)</t>
  </si>
  <si>
    <t xml:space="preserve">b) </t>
  </si>
  <si>
    <t>A.21</t>
  </si>
  <si>
    <t>ROADWORKS - NEW CONSTRUCTION</t>
  </si>
  <si>
    <t>Construction of 250 mm Concrete Pavement (Plain-Dowelled, Slip-Form Paving)</t>
  </si>
  <si>
    <t>Construction of Red Tinted 250 mm Concrete Pavement (Plain-Dowelled)</t>
  </si>
  <si>
    <t>Construction of Red Tinted 250 mm Concrete Pavement for Early Opening 72 Hour (Plain-Dowelled)</t>
  </si>
  <si>
    <t>Construction of  Modified Barrier (180 mm ht, Integral)</t>
  </si>
  <si>
    <t>Construction of  Mountable Curb (120 mm ht, Integral)</t>
  </si>
  <si>
    <t>Construction of Barrier Curb as Paving Stone Edger (150 mm ht, Dowelled)</t>
  </si>
  <si>
    <t>SD-205, E21</t>
  </si>
  <si>
    <t>Construction of  Safety Curb (330 mm ht)</t>
  </si>
  <si>
    <t>Construction of Splash Strip, (Separate, 600 mm width)</t>
  </si>
  <si>
    <t>31.8 mm Diameter</t>
  </si>
  <si>
    <t>A.28</t>
  </si>
  <si>
    <t>Construction of 100 mm Gray Tinted Concrete Bike Path</t>
  </si>
  <si>
    <t>E18</t>
  </si>
  <si>
    <t>Supply and Installation of Green Bike Path Treatment</t>
  </si>
  <si>
    <t>E19</t>
  </si>
  <si>
    <t>A.30</t>
  </si>
  <si>
    <t>Bike Path</t>
  </si>
  <si>
    <t>A.31</t>
  </si>
  <si>
    <t>A.32</t>
  </si>
  <si>
    <t>A.33</t>
  </si>
  <si>
    <t>250 mm, PVC</t>
  </si>
  <si>
    <t>In a Trench, Class B Bedding with sand, Class 3 Backfill</t>
  </si>
  <si>
    <t>Trenchless Installation, Class B Bedding with sand, Class 3 Backfill</t>
  </si>
  <si>
    <t>A.34</t>
  </si>
  <si>
    <t>A.35</t>
  </si>
  <si>
    <t>A.36</t>
  </si>
  <si>
    <t>A.37</t>
  </si>
  <si>
    <t>250 mm (PVC) Connecting Pipe</t>
  </si>
  <si>
    <t>Connecting to 375 mm (Concrete ) Sewer</t>
  </si>
  <si>
    <t>Connecting to 600 mm (Concrete) Sewer</t>
  </si>
  <si>
    <t>A.38</t>
  </si>
  <si>
    <t>A.39</t>
  </si>
  <si>
    <t>A.40</t>
  </si>
  <si>
    <t>Construction of Concrete Spillway</t>
  </si>
  <si>
    <t>E23</t>
  </si>
  <si>
    <t>MANHOLE REPAIR (MH70053606)</t>
  </si>
  <si>
    <t>A.41</t>
  </si>
  <si>
    <t>A.42</t>
  </si>
  <si>
    <t>Manhole Inspection (following repair)</t>
  </si>
  <si>
    <t>Manhole Inspection</t>
  </si>
  <si>
    <t>MANHOLE REPAIR (MH70004217)</t>
  </si>
  <si>
    <t>A.43</t>
  </si>
  <si>
    <t>Hard Debris Removal</t>
  </si>
  <si>
    <t>Remove Concrete Waste Buildup in Bottom of Manhole</t>
  </si>
  <si>
    <t>A.44</t>
  </si>
  <si>
    <t>ABANDON MANHOLE (MH70004339)</t>
  </si>
  <si>
    <t>A.45</t>
  </si>
  <si>
    <t>Abandon Existing Manhole</t>
  </si>
  <si>
    <t>SEWER REPAIR (MA0001)</t>
  </si>
  <si>
    <t>A.46</t>
  </si>
  <si>
    <t>600 mm, LDS</t>
  </si>
  <si>
    <t>Class 3 Backfill</t>
  </si>
  <si>
    <t>A.47</t>
  </si>
  <si>
    <t>A.48</t>
  </si>
  <si>
    <t>Sewer Inspection (following repair)</t>
  </si>
  <si>
    <t>CW2145-R4</t>
  </si>
  <si>
    <t>SEWER REPAIR (MA70010515)</t>
  </si>
  <si>
    <t>A.49</t>
  </si>
  <si>
    <t>A.50</t>
  </si>
  <si>
    <t>ABANDON SEWER (MA70010658)</t>
  </si>
  <si>
    <t>A.51</t>
  </si>
  <si>
    <t>Abandon Existing Sewer</t>
  </si>
  <si>
    <t>300 mm, LDS</t>
  </si>
  <si>
    <t>ABANDON SEWER (MA70010659)</t>
  </si>
  <si>
    <t>A.52</t>
  </si>
  <si>
    <t>CATCH BASIN LEAD REPAIR (CL70010657)</t>
  </si>
  <si>
    <t>A.53</t>
  </si>
  <si>
    <t>200 mm, LDS</t>
  </si>
  <si>
    <t>A.54</t>
  </si>
  <si>
    <t>ABANDON CATCH BASIN LEAD (CL17)</t>
  </si>
  <si>
    <t>A.55</t>
  </si>
  <si>
    <t>Abandon Existing Catch Basin Lead</t>
  </si>
  <si>
    <t>250 mm, LDS</t>
  </si>
  <si>
    <t>ABANDON CATCH BASIN LEAD (CL27)</t>
  </si>
  <si>
    <t>A.56</t>
  </si>
  <si>
    <t>150 mm, LDS</t>
  </si>
  <si>
    <t>A.57</t>
  </si>
  <si>
    <t>A.58</t>
  </si>
  <si>
    <t>A.59</t>
  </si>
  <si>
    <t>A.60</t>
  </si>
  <si>
    <t>A.61</t>
  </si>
  <si>
    <t>A.62</t>
  </si>
  <si>
    <t>A.63</t>
  </si>
  <si>
    <t>Subtotal:</t>
  </si>
  <si>
    <t>WATER AND WASTE WORK</t>
  </si>
  <si>
    <t>E22</t>
  </si>
  <si>
    <t>TRAFFIC SIGNAL CONDUIT AND BASE INSTALLATION AND ASSOCIATED WORKS</t>
  </si>
  <si>
    <t>UNIVERSITY CRESCENT AND CHANCELLOR MATHESON ROAD</t>
  </si>
  <si>
    <t>INSTALLATIONS</t>
  </si>
  <si>
    <t>Installation of Conduit</t>
  </si>
  <si>
    <t>Installation of Conduit - Single</t>
  </si>
  <si>
    <t>CW 3620-R9</t>
  </si>
  <si>
    <t>Installation of Conduit - Double</t>
  </si>
  <si>
    <t xml:space="preserve">Installation of Concrete Bases </t>
  </si>
  <si>
    <t xml:space="preserve">Signal Pole Base Early Open - Type G </t>
  </si>
  <si>
    <t>CW 3620-R9, SD-313, SD-315.A, E24, E26</t>
  </si>
  <si>
    <t>Controller Base</t>
  </si>
  <si>
    <t>CW 3620-R9, SD-300</t>
  </si>
  <si>
    <t>Installation of Service Boxes</t>
  </si>
  <si>
    <t>Service Box - Pre-Cast (17" x 30")</t>
  </si>
  <si>
    <t>CW 3620-R9, SD-322, E24, E25</t>
  </si>
  <si>
    <t>REMOVALS</t>
  </si>
  <si>
    <t>Removal of Existing Concrete Bases and Service Boxes</t>
  </si>
  <si>
    <t>Removal of Existing Signal Pole Base or Service Box</t>
  </si>
  <si>
    <t>Removal of Existing Controller Base or Pedestal Base</t>
  </si>
  <si>
    <t>Ground Rods (Electrodes)</t>
  </si>
  <si>
    <t>UNIVERSITY CRESCENT 130 m NORTH OF CHANCELLOR MATHESON ROAD</t>
  </si>
  <si>
    <t>Signal Pole Base Early Open - Type OD</t>
  </si>
  <si>
    <t>CW 3620-R9, SD-312.A, SD-315.C, E24, E26</t>
  </si>
  <si>
    <t>Cutovers</t>
  </si>
  <si>
    <t>UNIVERSITY CRESCENT AND BOHEMIER TRAIL/DYSART ROAD</t>
  </si>
  <si>
    <t>Signal Pole Base - Type PM</t>
  </si>
  <si>
    <t>CW 3620-R9, SD-315.A, E24</t>
  </si>
  <si>
    <t>C.13</t>
  </si>
  <si>
    <t>C.14</t>
  </si>
  <si>
    <t>C.15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</si>
  <si>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B18.4, D3.3, D13.2-3, D14.4)</t>
    </r>
  </si>
  <si>
    <t xml:space="preserve"> STREET LIGHT INSTALLATION</t>
  </si>
  <si>
    <t>Removal of 45' street light pole and precast, poured in place concrete, steel power installed base or direct buried including davit arm, luminaire and appurtenances</t>
  </si>
  <si>
    <t>E27</t>
  </si>
  <si>
    <t>Installation of conduit and #4 AL C/N or 1/0 
AL Triplex streetlight cable in conduit by open trench method.</t>
  </si>
  <si>
    <t>lin. m</t>
  </si>
  <si>
    <t>Installation of 50 mm conduit(s) by boring 
method complete with cable insertion (#4 AL 
C/N or 1/0 AL Triplex)</t>
  </si>
  <si>
    <t>Installation of 45' pole, davit arm and precast 
concrete base including luminaire and 
appurtenances</t>
  </si>
  <si>
    <t>D.5</t>
  </si>
  <si>
    <t>D.6</t>
  </si>
  <si>
    <t>Install lower 3 m of Cable Guard, ground lug, cable up pole, and first 3 m section of ground rod per Standard CD 315-5.</t>
  </si>
  <si>
    <t>D.7</t>
  </si>
  <si>
    <t>Terminate 2/C #12 copper conductor to 
street light cables per Standard CD310-4, 
CD310-9 or CD310-10.</t>
  </si>
  <si>
    <t>set</t>
  </si>
  <si>
    <t>D.8</t>
  </si>
  <si>
    <t>Installation of overhead span of #4 duplex 
between new or existing streetlight poles and connect luminaire to provide temporary 
Overhead Feed</t>
  </si>
  <si>
    <t>per span</t>
  </si>
  <si>
    <t>D.9</t>
  </si>
  <si>
    <t>Removal of overhead span of #4 duplex 
between new or existing streetlight poles to 
remove temporary Overhead Feed</t>
  </si>
  <si>
    <t>D.10</t>
  </si>
  <si>
    <t>Expose underground cable entrance of 
existing streetlight pole and install new 
streetlight cable</t>
  </si>
  <si>
    <t>MOBILIZATION /DEMOBILIZATION</t>
  </si>
  <si>
    <t>Mobilization/Demobilization</t>
  </si>
  <si>
    <t>E2</t>
  </si>
  <si>
    <t>L. sum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</si>
  <si>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</si>
  <si>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</si>
  <si>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</si>
  <si>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</si>
  <si>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</si>
  <si>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B155rlA1</t>
  </si>
  <si>
    <t>B155rlA3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</si>
  <si>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</si>
  <si>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D.11</t>
  </si>
  <si>
    <t>D.12</t>
  </si>
  <si>
    <t>Removal of 25'/35' street light pole and precast, poured in place concrete, steel power installed base or direct buried including davit arm, luminaire and appurtenances</t>
  </si>
  <si>
    <t>Installation of a 25'/35' pole on a slope including davit arm, precast concrete base c/w expanding pole key anchors, luminaire and appurtenances</t>
  </si>
  <si>
    <t>D.13</t>
  </si>
  <si>
    <t>Installation of break-away base, and reaction plate on base mounted poles up to 35'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</si>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</sst>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3" formatCode="_(* #,##0.00_);_(* \(#,##0.00\);_(* &quot;-&quot;??_);_(@_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_(* #,##0_);_(* \(#,##0\);_(* &quot;-&quot;??_);_(@_)"/>
    <numFmt numFmtId="178" formatCode="#,##0.0_);\(#,##0.0\)"/>
  </numFmts>
  <fonts count="43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u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7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43" fontId="12" fillId="0" borderId="0" applyFont="0" applyFill="0" applyBorder="0" applyAlignment="0" applyProtection="0"/>
    <xf numFmtId="0" fontId="12" fillId="23" borderId="0"/>
    <xf numFmtId="0" fontId="14" fillId="0" borderId="0"/>
    <xf numFmtId="0" fontId="12" fillId="23" borderId="0"/>
    <xf numFmtId="0" fontId="14" fillId="0" borderId="0"/>
  </cellStyleXfs>
  <cellXfs count="270">
    <xf numFmtId="0" fontId="0" fillId="0" borderId="0" xfId="0"/>
    <xf numFmtId="7" fontId="37" fillId="23" borderId="0" xfId="69" applyNumberFormat="1" applyFont="1" applyAlignment="1">
      <alignment horizontal="centerContinuous" vertical="center"/>
    </xf>
    <xf numFmtId="1" fontId="13" fillId="23" borderId="0" xfId="69" applyNumberFormat="1" applyFont="1" applyAlignment="1">
      <alignment horizontal="centerContinuous" vertical="top"/>
    </xf>
    <xf numFmtId="0" fontId="13" fillId="23" borderId="0" xfId="69" applyFont="1" applyAlignment="1">
      <alignment horizontal="centerContinuous" vertical="center"/>
    </xf>
    <xf numFmtId="177" fontId="13" fillId="23" borderId="0" xfId="71" applyNumberFormat="1" applyFont="1" applyFill="1" applyAlignment="1">
      <alignment horizontal="centerContinuous" vertical="center"/>
    </xf>
    <xf numFmtId="0" fontId="12" fillId="23" borderId="0" xfId="69"/>
    <xf numFmtId="7" fontId="38" fillId="23" borderId="0" xfId="69" applyNumberFormat="1" applyFont="1" applyAlignment="1">
      <alignment horizontal="centerContinuous" vertical="center"/>
    </xf>
    <xf numFmtId="1" fontId="12" fillId="23" borderId="0" xfId="69" applyNumberFormat="1" applyAlignment="1">
      <alignment horizontal="centerContinuous" vertical="top"/>
    </xf>
    <xf numFmtId="0" fontId="12" fillId="23" borderId="0" xfId="69" applyAlignment="1">
      <alignment horizontal="centerContinuous" vertical="center"/>
    </xf>
    <xf numFmtId="177" fontId="0" fillId="23" borderId="0" xfId="71" applyNumberFormat="1" applyFont="1" applyFill="1" applyAlignment="1">
      <alignment horizontal="centerContinuous" vertical="center"/>
    </xf>
    <xf numFmtId="7" fontId="12" fillId="23" borderId="0" xfId="69" applyNumberFormat="1" applyAlignment="1">
      <alignment horizontal="right"/>
    </xf>
    <xf numFmtId="0" fontId="12" fillId="23" borderId="0" xfId="69" applyAlignment="1">
      <alignment vertical="top"/>
    </xf>
    <xf numFmtId="177" fontId="0" fillId="23" borderId="0" xfId="71" applyNumberFormat="1" applyFont="1" applyFill="1" applyAlignment="1"/>
    <xf numFmtId="7" fontId="12" fillId="23" borderId="0" xfId="69" applyNumberFormat="1" applyAlignment="1">
      <alignment vertical="center"/>
    </xf>
    <xf numFmtId="2" fontId="12" fillId="23" borderId="0" xfId="69" applyNumberFormat="1"/>
    <xf numFmtId="7" fontId="12" fillId="23" borderId="18" xfId="69" applyNumberFormat="1" applyBorder="1" applyAlignment="1">
      <alignment horizontal="center"/>
    </xf>
    <xf numFmtId="0" fontId="12" fillId="23" borderId="18" xfId="69" applyBorder="1" applyAlignment="1">
      <alignment horizontal="center" vertical="top"/>
    </xf>
    <xf numFmtId="0" fontId="12" fillId="23" borderId="19" xfId="69" applyBorder="1" applyAlignment="1">
      <alignment horizontal="center"/>
    </xf>
    <xf numFmtId="0" fontId="12" fillId="23" borderId="18" xfId="69" applyBorder="1" applyAlignment="1">
      <alignment horizontal="center"/>
    </xf>
    <xf numFmtId="0" fontId="12" fillId="23" borderId="20" xfId="69" applyBorder="1" applyAlignment="1">
      <alignment horizontal="center"/>
    </xf>
    <xf numFmtId="177" fontId="0" fillId="23" borderId="20" xfId="71" applyNumberFormat="1" applyFont="1" applyFill="1" applyBorder="1" applyAlignment="1">
      <alignment horizontal="center"/>
    </xf>
    <xf numFmtId="7" fontId="12" fillId="23" borderId="20" xfId="69" applyNumberFormat="1" applyBorder="1" applyAlignment="1">
      <alignment horizontal="right"/>
    </xf>
    <xf numFmtId="7" fontId="12" fillId="23" borderId="21" xfId="69" applyNumberFormat="1" applyBorder="1" applyAlignment="1">
      <alignment horizontal="right"/>
    </xf>
    <xf numFmtId="0" fontId="12" fillId="23" borderId="22" xfId="69" applyBorder="1" applyAlignment="1">
      <alignment vertical="top"/>
    </xf>
    <xf numFmtId="0" fontId="12" fillId="23" borderId="23" xfId="69" applyBorder="1"/>
    <xf numFmtId="0" fontId="12" fillId="23" borderId="22" xfId="69" applyBorder="1" applyAlignment="1">
      <alignment horizontal="center"/>
    </xf>
    <xf numFmtId="0" fontId="12" fillId="23" borderId="24" xfId="69" applyBorder="1"/>
    <xf numFmtId="177" fontId="0" fillId="23" borderId="24" xfId="71" applyNumberFormat="1" applyFont="1" applyFill="1" applyBorder="1" applyAlignment="1">
      <alignment horizontal="center"/>
    </xf>
    <xf numFmtId="7" fontId="12" fillId="23" borderId="24" xfId="69" applyNumberFormat="1" applyBorder="1" applyAlignment="1">
      <alignment horizontal="right"/>
    </xf>
    <xf numFmtId="0" fontId="12" fillId="23" borderId="22" xfId="69" applyBorder="1" applyAlignment="1">
      <alignment horizontal="right"/>
    </xf>
    <xf numFmtId="7" fontId="12" fillId="23" borderId="25" xfId="69" applyNumberFormat="1" applyBorder="1" applyAlignment="1">
      <alignment horizontal="right"/>
    </xf>
    <xf numFmtId="0" fontId="32" fillId="23" borderId="25" xfId="69" applyFont="1" applyBorder="1" applyAlignment="1">
      <alignment vertical="top"/>
    </xf>
    <xf numFmtId="0" fontId="12" fillId="23" borderId="26" xfId="69" applyBorder="1"/>
    <xf numFmtId="7" fontId="12" fillId="23" borderId="27" xfId="69" applyNumberFormat="1" applyBorder="1" applyAlignment="1">
      <alignment horizontal="right"/>
    </xf>
    <xf numFmtId="0" fontId="12" fillId="23" borderId="27" xfId="69" applyBorder="1" applyAlignment="1">
      <alignment horizontal="right"/>
    </xf>
    <xf numFmtId="7" fontId="12" fillId="23" borderId="25" xfId="69" applyNumberFormat="1" applyBorder="1" applyAlignment="1">
      <alignment horizontal="right" vertical="center"/>
    </xf>
    <xf numFmtId="0" fontId="39" fillId="23" borderId="27" xfId="69" applyFont="1" applyBorder="1" applyAlignment="1">
      <alignment horizontal="center" vertical="center"/>
    </xf>
    <xf numFmtId="7" fontId="12" fillId="23" borderId="27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7" fontId="12" fillId="0" borderId="25" xfId="69" applyNumberFormat="1" applyFill="1" applyBorder="1" applyAlignment="1">
      <alignment horizontal="right"/>
    </xf>
    <xf numFmtId="0" fontId="13" fillId="0" borderId="27" xfId="69" applyFont="1" applyFill="1" applyBorder="1" applyAlignment="1">
      <alignment vertical="top"/>
    </xf>
    <xf numFmtId="165" fontId="13" fillId="0" borderId="27" xfId="69" applyNumberFormat="1" applyFont="1" applyFill="1" applyBorder="1" applyAlignment="1">
      <alignment horizontal="left" vertical="center"/>
    </xf>
    <xf numFmtId="1" fontId="12" fillId="0" borderId="25" xfId="69" applyNumberFormat="1" applyFill="1" applyBorder="1" applyAlignment="1">
      <alignment horizontal="center" vertical="top"/>
    </xf>
    <xf numFmtId="0" fontId="12" fillId="0" borderId="25" xfId="69" applyFill="1" applyBorder="1" applyAlignment="1">
      <alignment horizontal="center" vertical="top"/>
    </xf>
    <xf numFmtId="177" fontId="12" fillId="0" borderId="25" xfId="71" applyNumberFormat="1" applyFont="1" applyFill="1" applyBorder="1" applyAlignment="1">
      <alignment horizontal="center" vertical="top"/>
    </xf>
    <xf numFmtId="7" fontId="12" fillId="0" borderId="27" xfId="69" applyNumberFormat="1" applyFill="1" applyBorder="1" applyAlignment="1">
      <alignment horizontal="right"/>
    </xf>
    <xf numFmtId="0" fontId="12" fillId="0" borderId="0" xfId="69" applyFill="1"/>
    <xf numFmtId="4" fontId="12" fillId="0" borderId="1" xfId="69" applyNumberFormat="1" applyFill="1" applyBorder="1" applyAlignment="1">
      <alignment horizontal="center" vertical="top" wrapText="1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center" vertical="top" wrapText="1"/>
    </xf>
    <xf numFmtId="0" fontId="12" fillId="0" borderId="1" xfId="69" applyFill="1" applyBorder="1" applyAlignment="1">
      <alignment horizontal="center" vertical="top" wrapText="1"/>
    </xf>
    <xf numFmtId="177" fontId="34" fillId="0" borderId="1" xfId="71" applyNumberFormat="1" applyFont="1" applyFill="1" applyBorder="1" applyAlignment="1" applyProtection="1">
      <alignment horizontal="right" vertical="top" wrapText="1"/>
    </xf>
    <xf numFmtId="176" fontId="12" fillId="0" borderId="1" xfId="69" applyNumberFormat="1" applyFill="1" applyBorder="1" applyAlignment="1" applyProtection="1">
      <alignment vertical="top"/>
      <protection locked="0"/>
    </xf>
    <xf numFmtId="176" fontId="12" fillId="0" borderId="1" xfId="69" applyNumberFormat="1" applyFill="1" applyBorder="1" applyAlignment="1">
      <alignment vertical="top"/>
    </xf>
    <xf numFmtId="175" fontId="12" fillId="0" borderId="1" xfId="69" applyNumberFormat="1" applyFill="1" applyBorder="1" applyAlignment="1">
      <alignment horizontal="center" vertical="top"/>
    </xf>
    <xf numFmtId="175" fontId="34" fillId="26" borderId="1" xfId="69" applyNumberFormat="1" applyFont="1" applyFill="1" applyBorder="1" applyAlignment="1">
      <alignment horizontal="center" vertical="top"/>
    </xf>
    <xf numFmtId="174" fontId="34" fillId="0" borderId="1" xfId="69" applyNumberFormat="1" applyFont="1" applyFill="1" applyBorder="1" applyAlignment="1">
      <alignment horizontal="center" vertical="top" wrapText="1"/>
    </xf>
    <xf numFmtId="165" fontId="34" fillId="0" borderId="1" xfId="69" applyNumberFormat="1" applyFont="1" applyFill="1" applyBorder="1" applyAlignment="1">
      <alignment horizontal="left" vertical="top" wrapText="1"/>
    </xf>
    <xf numFmtId="165" fontId="34" fillId="0" borderId="1" xfId="69" applyNumberFormat="1" applyFont="1" applyFill="1" applyBorder="1" applyAlignment="1">
      <alignment horizontal="center" vertical="top" wrapText="1"/>
    </xf>
    <xf numFmtId="0" fontId="34" fillId="0" borderId="1" xfId="69" applyFont="1" applyFill="1" applyBorder="1" applyAlignment="1">
      <alignment horizontal="center" vertical="top" wrapText="1"/>
    </xf>
    <xf numFmtId="176" fontId="34" fillId="26" borderId="1" xfId="69" applyNumberFormat="1" applyFont="1" applyFill="1" applyBorder="1" applyAlignment="1" applyProtection="1">
      <alignment vertical="top"/>
      <protection locked="0"/>
    </xf>
    <xf numFmtId="176" fontId="34" fillId="0" borderId="1" xfId="69" applyNumberFormat="1" applyFont="1" applyFill="1" applyBorder="1" applyAlignment="1">
      <alignment vertical="top"/>
    </xf>
    <xf numFmtId="174" fontId="12" fillId="0" borderId="1" xfId="69" applyNumberFormat="1" applyFill="1" applyBorder="1" applyAlignment="1">
      <alignment horizontal="center" vertical="top" wrapText="1"/>
    </xf>
    <xf numFmtId="165" fontId="13" fillId="0" borderId="27" xfId="69" applyNumberFormat="1" applyFont="1" applyFill="1" applyBorder="1" applyAlignment="1">
      <alignment horizontal="left" vertical="center" wrapText="1"/>
    </xf>
    <xf numFmtId="1" fontId="12" fillId="0" borderId="25" xfId="69" applyNumberFormat="1" applyFill="1" applyBorder="1" applyAlignment="1">
      <alignment vertical="top"/>
    </xf>
    <xf numFmtId="4" fontId="12" fillId="0" borderId="1" xfId="69" applyNumberFormat="1" applyFill="1" applyBorder="1" applyAlignment="1">
      <alignment horizontal="center" vertical="top"/>
    </xf>
    <xf numFmtId="4" fontId="34" fillId="26" borderId="2" xfId="69" applyNumberFormat="1" applyFont="1" applyFill="1" applyBorder="1" applyAlignment="1">
      <alignment horizontal="center" vertical="top"/>
    </xf>
    <xf numFmtId="174" fontId="34" fillId="0" borderId="2" xfId="69" applyNumberFormat="1" applyFont="1" applyFill="1" applyBorder="1" applyAlignment="1">
      <alignment horizontal="center" vertical="top" wrapText="1"/>
    </xf>
    <xf numFmtId="165" fontId="34" fillId="0" borderId="2" xfId="69" applyNumberFormat="1" applyFont="1" applyFill="1" applyBorder="1" applyAlignment="1">
      <alignment horizontal="left" vertical="top" wrapText="1"/>
    </xf>
    <xf numFmtId="165" fontId="34" fillId="0" borderId="2" xfId="69" applyNumberFormat="1" applyFont="1" applyFill="1" applyBorder="1" applyAlignment="1">
      <alignment horizontal="center" vertical="top" wrapText="1"/>
    </xf>
    <xf numFmtId="0" fontId="34" fillId="0" borderId="2" xfId="69" applyFont="1" applyFill="1" applyBorder="1" applyAlignment="1">
      <alignment horizontal="center" vertical="top" wrapText="1"/>
    </xf>
    <xf numFmtId="177" fontId="34" fillId="0" borderId="2" xfId="71" applyNumberFormat="1" applyFont="1" applyFill="1" applyBorder="1" applyAlignment="1" applyProtection="1">
      <alignment horizontal="right" vertical="top" wrapText="1"/>
    </xf>
    <xf numFmtId="176" fontId="12" fillId="0" borderId="2" xfId="69" applyNumberFormat="1" applyFill="1" applyBorder="1" applyAlignment="1" applyProtection="1">
      <alignment vertical="top"/>
      <protection locked="0"/>
    </xf>
    <xf numFmtId="176" fontId="12" fillId="0" borderId="2" xfId="69" applyNumberFormat="1" applyFill="1" applyBorder="1" applyAlignment="1">
      <alignment vertical="top"/>
    </xf>
    <xf numFmtId="0" fontId="12" fillId="0" borderId="13" xfId="69" applyFill="1" applyBorder="1"/>
    <xf numFmtId="4" fontId="12" fillId="26" borderId="1" xfId="69" applyNumberFormat="1" applyFill="1" applyBorder="1" applyAlignment="1">
      <alignment horizontal="center" vertical="top"/>
    </xf>
    <xf numFmtId="4" fontId="34" fillId="26" borderId="1" xfId="69" applyNumberFormat="1" applyFont="1" applyFill="1" applyBorder="1" applyAlignment="1">
      <alignment horizontal="center" vertical="top"/>
    </xf>
    <xf numFmtId="174" fontId="34" fillId="0" borderId="1" xfId="69" applyNumberFormat="1" applyFont="1" applyFill="1" applyBorder="1" applyAlignment="1">
      <alignment horizontal="left" vertical="top" wrapText="1"/>
    </xf>
    <xf numFmtId="174" fontId="34" fillId="0" borderId="1" xfId="69" applyNumberFormat="1" applyFont="1" applyFill="1" applyBorder="1" applyAlignment="1">
      <alignment horizontal="right" vertical="top" wrapText="1"/>
    </xf>
    <xf numFmtId="174" fontId="12" fillId="0" borderId="1" xfId="69" applyNumberFormat="1" applyFill="1" applyBorder="1" applyAlignment="1">
      <alignment horizontal="right" vertical="top" wrapText="1"/>
    </xf>
    <xf numFmtId="174" fontId="34" fillId="26" borderId="1" xfId="69" applyNumberFormat="1" applyFont="1" applyFill="1" applyBorder="1" applyAlignment="1">
      <alignment horizontal="right" vertical="top" wrapText="1"/>
    </xf>
    <xf numFmtId="165" fontId="34" fillId="26" borderId="1" xfId="69" applyNumberFormat="1" applyFont="1" applyFill="1" applyBorder="1" applyAlignment="1">
      <alignment horizontal="left" vertical="top" wrapText="1"/>
    </xf>
    <xf numFmtId="165" fontId="34" fillId="26" borderId="1" xfId="69" applyNumberFormat="1" applyFont="1" applyFill="1" applyBorder="1" applyAlignment="1">
      <alignment horizontal="center" vertical="top" wrapText="1"/>
    </xf>
    <xf numFmtId="0" fontId="34" fillId="26" borderId="1" xfId="69" applyFont="1" applyFill="1" applyBorder="1" applyAlignment="1">
      <alignment horizontal="center" vertical="top" wrapText="1"/>
    </xf>
    <xf numFmtId="176" fontId="34" fillId="26" borderId="1" xfId="69" applyNumberFormat="1" applyFont="1" applyFill="1" applyBorder="1" applyAlignment="1">
      <alignment vertical="top"/>
    </xf>
    <xf numFmtId="174" fontId="34" fillId="0" borderId="2" xfId="69" applyNumberFormat="1" applyFont="1" applyFill="1" applyBorder="1" applyAlignment="1">
      <alignment horizontal="left" vertical="top" wrapText="1"/>
    </xf>
    <xf numFmtId="176" fontId="34" fillId="26" borderId="2" xfId="69" applyNumberFormat="1" applyFont="1" applyFill="1" applyBorder="1" applyAlignment="1" applyProtection="1">
      <alignment vertical="top"/>
      <protection locked="0"/>
    </xf>
    <xf numFmtId="176" fontId="34" fillId="0" borderId="2" xfId="69" applyNumberFormat="1" applyFont="1" applyFill="1" applyBorder="1" applyAlignment="1">
      <alignment vertical="top"/>
    </xf>
    <xf numFmtId="0" fontId="36" fillId="0" borderId="0" xfId="69" applyFont="1" applyFill="1"/>
    <xf numFmtId="4" fontId="12" fillId="0" borderId="0" xfId="69" applyNumberFormat="1" applyFill="1" applyAlignment="1">
      <alignment horizontal="center" vertical="top"/>
    </xf>
    <xf numFmtId="0" fontId="12" fillId="0" borderId="27" xfId="69" applyFill="1" applyBorder="1" applyAlignment="1">
      <alignment horizontal="center" vertical="top"/>
    </xf>
    <xf numFmtId="4" fontId="34" fillId="26" borderId="1" xfId="69" applyNumberFormat="1" applyFont="1" applyFill="1" applyBorder="1" applyAlignment="1">
      <alignment horizontal="center" vertical="top" wrapText="1"/>
    </xf>
    <xf numFmtId="4" fontId="34" fillId="26" borderId="2" xfId="69" applyNumberFormat="1" applyFont="1" applyFill="1" applyBorder="1" applyAlignment="1">
      <alignment horizontal="center" vertical="top" wrapText="1"/>
    </xf>
    <xf numFmtId="0" fontId="33" fillId="23" borderId="27" xfId="72" applyFont="1" applyBorder="1" applyAlignment="1">
      <alignment horizontal="center" vertical="top"/>
    </xf>
    <xf numFmtId="0" fontId="14" fillId="0" borderId="0" xfId="69" applyFont="1" applyFill="1"/>
    <xf numFmtId="4" fontId="12" fillId="0" borderId="0" xfId="69" applyNumberFormat="1" applyFill="1" applyAlignment="1">
      <alignment horizontal="center" vertical="top" wrapText="1"/>
    </xf>
    <xf numFmtId="175" fontId="35" fillId="26" borderId="1" xfId="69" applyNumberFormat="1" applyFont="1" applyFill="1" applyBorder="1" applyAlignment="1">
      <alignment horizontal="center"/>
    </xf>
    <xf numFmtId="174" fontId="35" fillId="0" borderId="1" xfId="69" applyNumberFormat="1" applyFont="1" applyFill="1" applyBorder="1" applyAlignment="1">
      <alignment horizontal="center" vertical="center" wrapText="1"/>
    </xf>
    <xf numFmtId="165" fontId="35" fillId="0" borderId="1" xfId="69" applyNumberFormat="1" applyFont="1" applyFill="1" applyBorder="1" applyAlignment="1">
      <alignment vertical="center" wrapText="1"/>
    </xf>
    <xf numFmtId="165" fontId="34" fillId="0" borderId="1" xfId="69" applyNumberFormat="1" applyFont="1" applyFill="1" applyBorder="1" applyAlignment="1">
      <alignment horizontal="centerContinuous" wrapText="1"/>
    </xf>
    <xf numFmtId="0" fontId="39" fillId="23" borderId="27" xfId="72" applyFont="1" applyBorder="1" applyAlignment="1">
      <alignment vertical="top"/>
    </xf>
    <xf numFmtId="0" fontId="12" fillId="0" borderId="25" xfId="69" applyFill="1" applyBorder="1" applyAlignment="1">
      <alignment vertical="top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34" fillId="0" borderId="1" xfId="69" applyNumberFormat="1" applyFont="1" applyFill="1" applyBorder="1" applyAlignment="1">
      <alignment vertical="top" wrapText="1"/>
    </xf>
    <xf numFmtId="4" fontId="12" fillId="0" borderId="13" xfId="69" applyNumberFormat="1" applyFill="1" applyBorder="1" applyAlignment="1">
      <alignment horizontal="center" vertical="top" wrapText="1"/>
    </xf>
    <xf numFmtId="174" fontId="12" fillId="0" borderId="2" xfId="69" applyNumberFormat="1" applyFill="1" applyBorder="1" applyAlignment="1">
      <alignment horizontal="left" vertical="top" wrapText="1"/>
    </xf>
    <xf numFmtId="165" fontId="12" fillId="0" borderId="2" xfId="69" applyNumberFormat="1" applyFill="1" applyBorder="1" applyAlignment="1">
      <alignment horizontal="left" vertical="top" wrapText="1"/>
    </xf>
    <xf numFmtId="165" fontId="12" fillId="0" borderId="2" xfId="69" applyNumberFormat="1" applyFill="1" applyBorder="1" applyAlignment="1">
      <alignment horizontal="center" vertical="top" wrapText="1"/>
    </xf>
    <xf numFmtId="0" fontId="12" fillId="0" borderId="2" xfId="69" applyFill="1" applyBorder="1" applyAlignment="1">
      <alignment horizontal="center" vertical="top" wrapText="1"/>
    </xf>
    <xf numFmtId="7" fontId="12" fillId="23" borderId="25" xfId="72" applyNumberFormat="1" applyBorder="1" applyAlignment="1">
      <alignment horizontal="right"/>
    </xf>
    <xf numFmtId="165" fontId="39" fillId="25" borderId="27" xfId="72" applyNumberFormat="1" applyFont="1" applyFill="1" applyBorder="1" applyAlignment="1">
      <alignment horizontal="left" vertical="center"/>
    </xf>
    <xf numFmtId="1" fontId="12" fillId="23" borderId="25" xfId="72" applyNumberFormat="1" applyBorder="1" applyAlignment="1">
      <alignment horizontal="center" vertical="top"/>
    </xf>
    <xf numFmtId="0" fontId="12" fillId="23" borderId="25" xfId="72" applyBorder="1" applyAlignment="1">
      <alignment horizontal="center" vertical="top"/>
    </xf>
    <xf numFmtId="4" fontId="34" fillId="26" borderId="1" xfId="72" applyNumberFormat="1" applyFont="1" applyFill="1" applyBorder="1" applyAlignment="1">
      <alignment horizontal="center" vertical="top" wrapText="1"/>
    </xf>
    <xf numFmtId="174" fontId="34" fillId="0" borderId="1" xfId="72" applyNumberFormat="1" applyFont="1" applyFill="1" applyBorder="1" applyAlignment="1">
      <alignment horizontal="left" vertical="top" wrapText="1"/>
    </xf>
    <xf numFmtId="165" fontId="34" fillId="0" borderId="1" xfId="72" applyNumberFormat="1" applyFont="1" applyFill="1" applyBorder="1" applyAlignment="1">
      <alignment horizontal="left" vertical="top" wrapText="1"/>
    </xf>
    <xf numFmtId="165" fontId="34" fillId="0" borderId="1" xfId="72" applyNumberFormat="1" applyFont="1" applyFill="1" applyBorder="1" applyAlignment="1">
      <alignment horizontal="center" vertical="top" wrapText="1"/>
    </xf>
    <xf numFmtId="0" fontId="34" fillId="0" borderId="1" xfId="72" applyFont="1" applyFill="1" applyBorder="1" applyAlignment="1">
      <alignment horizontal="center" vertical="top" wrapText="1"/>
    </xf>
    <xf numFmtId="174" fontId="34" fillId="0" borderId="1" xfId="72" applyNumberFormat="1" applyFont="1" applyFill="1" applyBorder="1" applyAlignment="1">
      <alignment horizontal="center" vertical="top" wrapText="1"/>
    </xf>
    <xf numFmtId="178" fontId="34" fillId="0" borderId="1" xfId="71" applyNumberFormat="1" applyFont="1" applyFill="1" applyBorder="1" applyAlignment="1" applyProtection="1">
      <alignment horizontal="right" vertical="top" wrapText="1"/>
    </xf>
    <xf numFmtId="176" fontId="34" fillId="26" borderId="1" xfId="72" applyNumberFormat="1" applyFont="1" applyFill="1" applyBorder="1" applyAlignment="1" applyProtection="1">
      <alignment vertical="top"/>
      <protection locked="0"/>
    </xf>
    <xf numFmtId="176" fontId="34" fillId="0" borderId="1" xfId="72" applyNumberFormat="1" applyFont="1" applyFill="1" applyBorder="1" applyAlignment="1">
      <alignment vertical="top"/>
    </xf>
    <xf numFmtId="165" fontId="34" fillId="0" borderId="1" xfId="73" applyNumberFormat="1" applyFont="1" applyBorder="1" applyAlignment="1">
      <alignment horizontal="left" vertical="top" wrapText="1"/>
    </xf>
    <xf numFmtId="165" fontId="34" fillId="26" borderId="1" xfId="73" applyNumberFormat="1" applyFont="1" applyFill="1" applyBorder="1" applyAlignment="1">
      <alignment horizontal="center" vertical="top" wrapText="1"/>
    </xf>
    <xf numFmtId="174" fontId="12" fillId="0" borderId="1" xfId="74" applyNumberFormat="1" applyFill="1" applyBorder="1" applyAlignment="1">
      <alignment horizontal="right" vertical="top" wrapText="1"/>
    </xf>
    <xf numFmtId="165" fontId="12" fillId="0" borderId="1" xfId="74" applyNumberFormat="1" applyFill="1" applyBorder="1" applyAlignment="1">
      <alignment horizontal="left" vertical="top" wrapText="1"/>
    </xf>
    <xf numFmtId="165" fontId="12" fillId="0" borderId="1" xfId="74" applyNumberFormat="1" applyFill="1" applyBorder="1" applyAlignment="1">
      <alignment horizontal="center" vertical="top" wrapText="1"/>
    </xf>
    <xf numFmtId="0" fontId="12" fillId="0" borderId="1" xfId="74" applyFill="1" applyBorder="1" applyAlignment="1">
      <alignment horizontal="center" vertical="top" wrapText="1"/>
    </xf>
    <xf numFmtId="165" fontId="12" fillId="0" borderId="1" xfId="73" applyNumberFormat="1" applyFont="1" applyBorder="1" applyAlignment="1">
      <alignment horizontal="left" vertical="top" wrapText="1"/>
    </xf>
    <xf numFmtId="165" fontId="12" fillId="26" borderId="1" xfId="73" applyNumberFormat="1" applyFont="1" applyFill="1" applyBorder="1" applyAlignment="1">
      <alignment horizontal="center" vertical="top" wrapText="1"/>
    </xf>
    <xf numFmtId="4" fontId="34" fillId="26" borderId="2" xfId="72" applyNumberFormat="1" applyFont="1" applyFill="1" applyBorder="1" applyAlignment="1">
      <alignment horizontal="center" vertical="top" wrapText="1"/>
    </xf>
    <xf numFmtId="174" fontId="12" fillId="0" borderId="2" xfId="74" applyNumberFormat="1" applyFill="1" applyBorder="1" applyAlignment="1">
      <alignment horizontal="right" vertical="top" wrapText="1"/>
    </xf>
    <xf numFmtId="165" fontId="12" fillId="0" borderId="2" xfId="74" applyNumberFormat="1" applyFill="1" applyBorder="1" applyAlignment="1">
      <alignment horizontal="left" vertical="top" wrapText="1"/>
    </xf>
    <xf numFmtId="165" fontId="12" fillId="0" borderId="2" xfId="74" applyNumberFormat="1" applyFill="1" applyBorder="1" applyAlignment="1">
      <alignment horizontal="center" vertical="top" wrapText="1"/>
    </xf>
    <xf numFmtId="0" fontId="12" fillId="0" borderId="2" xfId="74" applyFill="1" applyBorder="1" applyAlignment="1">
      <alignment horizontal="center" vertical="top" wrapText="1"/>
    </xf>
    <xf numFmtId="176" fontId="34" fillId="26" borderId="2" xfId="72" applyNumberFormat="1" applyFont="1" applyFill="1" applyBorder="1" applyAlignment="1" applyProtection="1">
      <alignment vertical="top"/>
      <protection locked="0"/>
    </xf>
    <xf numFmtId="176" fontId="34" fillId="0" borderId="2" xfId="72" applyNumberFormat="1" applyFont="1" applyFill="1" applyBorder="1" applyAlignment="1">
      <alignment vertical="top"/>
    </xf>
    <xf numFmtId="0" fontId="12" fillId="0" borderId="27" xfId="69" applyFill="1" applyBorder="1" applyAlignment="1">
      <alignment vertical="top"/>
    </xf>
    <xf numFmtId="4" fontId="12" fillId="0" borderId="2" xfId="69" applyNumberFormat="1" applyFill="1" applyBorder="1" applyAlignment="1">
      <alignment horizontal="center" vertical="top" wrapText="1"/>
    </xf>
    <xf numFmtId="174" fontId="12" fillId="0" borderId="2" xfId="69" applyNumberFormat="1" applyFill="1" applyBorder="1" applyAlignment="1">
      <alignment horizontal="center" vertical="top" wrapText="1"/>
    </xf>
    <xf numFmtId="174" fontId="12" fillId="0" borderId="27" xfId="69" applyNumberFormat="1" applyFill="1" applyBorder="1" applyAlignment="1">
      <alignment horizontal="center" vertical="top" wrapText="1"/>
    </xf>
    <xf numFmtId="165" fontId="12" fillId="0" borderId="27" xfId="69" applyNumberFormat="1" applyFill="1" applyBorder="1" applyAlignment="1">
      <alignment horizontal="center" vertical="top" wrapText="1"/>
    </xf>
    <xf numFmtId="0" fontId="12" fillId="0" borderId="27" xfId="69" applyFill="1" applyBorder="1" applyAlignment="1">
      <alignment horizontal="center" vertical="top" wrapText="1"/>
    </xf>
    <xf numFmtId="174" fontId="34" fillId="0" borderId="1" xfId="69" applyNumberFormat="1" applyFont="1" applyFill="1" applyBorder="1" applyAlignment="1">
      <alignment horizontal="left" vertical="top"/>
    </xf>
    <xf numFmtId="0" fontId="12" fillId="0" borderId="27" xfId="69" applyFill="1" applyBorder="1" applyAlignment="1">
      <alignment horizontal="left" vertical="top"/>
    </xf>
    <xf numFmtId="7" fontId="12" fillId="0" borderId="21" xfId="69" applyNumberFormat="1" applyFill="1" applyBorder="1" applyAlignment="1">
      <alignment horizontal="right"/>
    </xf>
    <xf numFmtId="7" fontId="12" fillId="23" borderId="28" xfId="69" applyNumberFormat="1" applyBorder="1" applyAlignment="1">
      <alignment horizontal="right"/>
    </xf>
    <xf numFmtId="0" fontId="39" fillId="23" borderId="28" xfId="69" applyFont="1" applyBorder="1" applyAlignment="1">
      <alignment horizontal="center" vertical="center"/>
    </xf>
    <xf numFmtId="174" fontId="34" fillId="26" borderId="1" xfId="69" applyNumberFormat="1" applyFont="1" applyFill="1" applyBorder="1" applyAlignment="1">
      <alignment horizontal="left" vertical="top" wrapText="1"/>
    </xf>
    <xf numFmtId="165" fontId="34" fillId="26" borderId="1" xfId="69" applyNumberFormat="1" applyFont="1" applyFill="1" applyBorder="1" applyAlignment="1">
      <alignment vertical="top" wrapText="1"/>
    </xf>
    <xf numFmtId="165" fontId="34" fillId="0" borderId="16" xfId="69" applyNumberFormat="1" applyFont="1" applyFill="1" applyBorder="1" applyAlignment="1">
      <alignment horizontal="center" vertical="top" wrapText="1"/>
    </xf>
    <xf numFmtId="174" fontId="34" fillId="26" borderId="1" xfId="69" applyNumberFormat="1" applyFont="1" applyFill="1" applyBorder="1" applyAlignment="1">
      <alignment horizontal="center" vertical="top" wrapText="1"/>
    </xf>
    <xf numFmtId="165" fontId="34" fillId="0" borderId="16" xfId="69" applyNumberFormat="1" applyFont="1" applyFill="1" applyBorder="1" applyAlignment="1">
      <alignment horizontal="left" vertical="top" wrapText="1"/>
    </xf>
    <xf numFmtId="165" fontId="34" fillId="26" borderId="16" xfId="69" applyNumberFormat="1" applyFont="1" applyFill="1" applyBorder="1" applyAlignment="1">
      <alignment horizontal="center" vertical="top" wrapText="1"/>
    </xf>
    <xf numFmtId="0" fontId="12" fillId="23" borderId="27" xfId="69" applyBorder="1" applyAlignment="1">
      <alignment horizontal="left" vertical="top"/>
    </xf>
    <xf numFmtId="165" fontId="39" fillId="25" borderId="27" xfId="69" applyNumberFormat="1" applyFont="1" applyFill="1" applyBorder="1" applyAlignment="1">
      <alignment horizontal="left" vertical="center" wrapText="1"/>
    </xf>
    <xf numFmtId="1" fontId="12" fillId="23" borderId="25" xfId="69" applyNumberFormat="1" applyBorder="1" applyAlignment="1">
      <alignment horizontal="center" vertical="top"/>
    </xf>
    <xf numFmtId="0" fontId="12" fillId="23" borderId="25" xfId="69" applyBorder="1" applyAlignment="1">
      <alignment vertical="top"/>
    </xf>
    <xf numFmtId="177" fontId="0" fillId="23" borderId="25" xfId="71" applyNumberFormat="1" applyFont="1" applyFill="1" applyBorder="1" applyAlignment="1">
      <alignment horizontal="center" vertical="top"/>
    </xf>
    <xf numFmtId="7" fontId="12" fillId="23" borderId="28" xfId="69" applyNumberFormat="1" applyBorder="1" applyAlignment="1">
      <alignment horizontal="right" vertical="center"/>
    </xf>
    <xf numFmtId="0" fontId="39" fillId="23" borderId="35" xfId="69" applyFont="1" applyBorder="1" applyAlignment="1">
      <alignment horizontal="center" vertical="center"/>
    </xf>
    <xf numFmtId="7" fontId="12" fillId="23" borderId="0" xfId="69" applyNumberFormat="1" applyAlignment="1">
      <alignment horizontal="right" vertical="center"/>
    </xf>
    <xf numFmtId="1" fontId="39" fillId="23" borderId="25" xfId="69" applyNumberFormat="1" applyFont="1" applyBorder="1" applyAlignment="1">
      <alignment vertical="center"/>
    </xf>
    <xf numFmtId="1" fontId="40" fillId="23" borderId="27" xfId="69" applyNumberFormat="1" applyFont="1" applyBorder="1" applyAlignment="1">
      <alignment horizontal="left" vertical="center" wrapText="1"/>
    </xf>
    <xf numFmtId="0" fontId="12" fillId="23" borderId="0" xfId="69" applyAlignment="1">
      <alignment horizontal="right"/>
    </xf>
    <xf numFmtId="0" fontId="12" fillId="23" borderId="27" xfId="69" applyBorder="1" applyAlignment="1">
      <alignment vertical="top"/>
    </xf>
    <xf numFmtId="0" fontId="12" fillId="23" borderId="27" xfId="69" applyBorder="1" applyAlignment="1">
      <alignment horizontal="center"/>
    </xf>
    <xf numFmtId="0" fontId="12" fillId="23" borderId="27" xfId="69" applyBorder="1"/>
    <xf numFmtId="174" fontId="12" fillId="0" borderId="36" xfId="69" applyNumberFormat="1" applyFill="1" applyBorder="1" applyAlignment="1">
      <alignment horizontal="left" vertical="top" wrapText="1"/>
    </xf>
    <xf numFmtId="174" fontId="12" fillId="0" borderId="36" xfId="69" applyNumberFormat="1" applyFill="1" applyBorder="1" applyAlignment="1">
      <alignment horizontal="center" vertical="top" wrapText="1"/>
    </xf>
    <xf numFmtId="176" fontId="34" fillId="23" borderId="1" xfId="69" applyNumberFormat="1" applyFont="1" applyBorder="1" applyAlignment="1" applyProtection="1">
      <alignment vertical="top"/>
      <protection locked="0"/>
    </xf>
    <xf numFmtId="176" fontId="34" fillId="23" borderId="27" xfId="69" applyNumberFormat="1" applyFont="1" applyBorder="1" applyAlignment="1">
      <alignment vertical="top"/>
    </xf>
    <xf numFmtId="0" fontId="12" fillId="0" borderId="25" xfId="75" applyFont="1" applyBorder="1" applyAlignment="1">
      <alignment horizontal="center" vertical="top"/>
    </xf>
    <xf numFmtId="174" fontId="12" fillId="0" borderId="25" xfId="69" applyNumberFormat="1" applyFill="1" applyBorder="1" applyAlignment="1">
      <alignment horizontal="center" vertical="top" wrapText="1"/>
    </xf>
    <xf numFmtId="0" fontId="12" fillId="0" borderId="27" xfId="75" applyFont="1" applyBorder="1" applyAlignment="1">
      <alignment horizontal="center" vertical="top"/>
    </xf>
    <xf numFmtId="165" fontId="33" fillId="0" borderId="0" xfId="75" applyNumberFormat="1" applyFont="1" applyAlignment="1">
      <alignment horizontal="left" vertical="top" wrapText="1"/>
    </xf>
    <xf numFmtId="0" fontId="39" fillId="23" borderId="25" xfId="69" applyFont="1" applyBorder="1" applyAlignment="1">
      <alignment horizontal="center" vertical="center"/>
    </xf>
    <xf numFmtId="0" fontId="12" fillId="23" borderId="13" xfId="69" applyBorder="1" applyAlignment="1">
      <alignment horizontal="right"/>
    </xf>
    <xf numFmtId="174" fontId="12" fillId="0" borderId="37" xfId="69" applyNumberFormat="1" applyFill="1" applyBorder="1" applyAlignment="1">
      <alignment horizontal="center" vertical="top" wrapText="1"/>
    </xf>
    <xf numFmtId="176" fontId="34" fillId="23" borderId="2" xfId="69" applyNumberFormat="1" applyFont="1" applyBorder="1" applyAlignment="1" applyProtection="1">
      <alignment vertical="top"/>
      <protection locked="0"/>
    </xf>
    <xf numFmtId="176" fontId="34" fillId="23" borderId="38" xfId="69" applyNumberFormat="1" applyFont="1" applyBorder="1" applyAlignment="1">
      <alignment vertical="top"/>
    </xf>
    <xf numFmtId="0" fontId="12" fillId="23" borderId="13" xfId="69" applyBorder="1"/>
    <xf numFmtId="176" fontId="34" fillId="0" borderId="1" xfId="69" applyNumberFormat="1" applyFont="1" applyFill="1" applyBorder="1" applyAlignment="1" applyProtection="1">
      <alignment vertical="top"/>
      <protection locked="0"/>
    </xf>
    <xf numFmtId="0" fontId="12" fillId="0" borderId="39" xfId="75" applyFont="1" applyBorder="1" applyAlignment="1">
      <alignment horizontal="center" vertical="top"/>
    </xf>
    <xf numFmtId="0" fontId="12" fillId="23" borderId="27" xfId="69" applyBorder="1" applyAlignment="1">
      <alignment horizontal="right" vertical="top"/>
    </xf>
    <xf numFmtId="165" fontId="39" fillId="25" borderId="27" xfId="69" applyNumberFormat="1" applyFont="1" applyFill="1" applyBorder="1" applyAlignment="1">
      <alignment horizontal="left" vertical="center"/>
    </xf>
    <xf numFmtId="7" fontId="12" fillId="23" borderId="29" xfId="69" applyNumberFormat="1" applyBorder="1" applyAlignment="1">
      <alignment horizontal="right" vertical="center"/>
    </xf>
    <xf numFmtId="174" fontId="12" fillId="0" borderId="25" xfId="69" applyNumberFormat="1" applyFill="1" applyBorder="1" applyAlignment="1">
      <alignment horizontal="left" vertical="top" wrapText="1"/>
    </xf>
    <xf numFmtId="165" fontId="12" fillId="0" borderId="40" xfId="69" applyNumberFormat="1" applyFill="1" applyBorder="1" applyAlignment="1">
      <alignment horizontal="left" vertical="top" wrapText="1"/>
    </xf>
    <xf numFmtId="165" fontId="12" fillId="0" borderId="40" xfId="69" applyNumberFormat="1" applyFill="1" applyBorder="1" applyAlignment="1">
      <alignment horizontal="center" vertical="top" wrapText="1"/>
    </xf>
    <xf numFmtId="0" fontId="34" fillId="0" borderId="40" xfId="69" applyFont="1" applyFill="1" applyBorder="1" applyAlignment="1">
      <alignment horizontal="center" vertical="top" wrapText="1"/>
    </xf>
    <xf numFmtId="177" fontId="34" fillId="0" borderId="40" xfId="71" applyNumberFormat="1" applyFont="1" applyFill="1" applyBorder="1" applyAlignment="1" applyProtection="1">
      <alignment horizontal="right" vertical="top" wrapText="1"/>
    </xf>
    <xf numFmtId="176" fontId="34" fillId="23" borderId="16" xfId="69" applyNumberFormat="1" applyFont="1" applyBorder="1" applyAlignment="1" applyProtection="1">
      <alignment vertical="top"/>
      <protection locked="0"/>
    </xf>
    <xf numFmtId="176" fontId="34" fillId="23" borderId="0" xfId="69" applyNumberFormat="1" applyFont="1" applyAlignment="1" applyProtection="1">
      <alignment vertical="top"/>
      <protection locked="0"/>
    </xf>
    <xf numFmtId="0" fontId="39" fillId="23" borderId="27" xfId="69" applyFont="1" applyBorder="1" applyAlignment="1">
      <alignment vertical="top"/>
    </xf>
    <xf numFmtId="1" fontId="12" fillId="23" borderId="25" xfId="69" applyNumberFormat="1" applyBorder="1" applyAlignment="1">
      <alignment vertical="top"/>
    </xf>
    <xf numFmtId="0" fontId="39" fillId="23" borderId="41" xfId="69" applyFont="1" applyBorder="1" applyAlignment="1">
      <alignment horizontal="center" vertical="center"/>
    </xf>
    <xf numFmtId="7" fontId="12" fillId="23" borderId="36" xfId="69" applyNumberFormat="1" applyBorder="1" applyAlignment="1">
      <alignment horizontal="right" vertical="center"/>
    </xf>
    <xf numFmtId="4" fontId="12" fillId="26" borderId="15" xfId="69" applyNumberFormat="1" applyFill="1" applyBorder="1" applyAlignment="1">
      <alignment horizontal="center" vertical="top" wrapText="1"/>
    </xf>
    <xf numFmtId="0" fontId="39" fillId="23" borderId="42" xfId="69" applyFont="1" applyBorder="1" applyAlignment="1">
      <alignment horizontal="center" vertical="center"/>
    </xf>
    <xf numFmtId="7" fontId="12" fillId="23" borderId="43" xfId="69" applyNumberFormat="1" applyBorder="1" applyAlignment="1">
      <alignment horizontal="right" vertical="center"/>
    </xf>
    <xf numFmtId="0" fontId="12" fillId="23" borderId="25" xfId="69" applyBorder="1" applyAlignment="1">
      <alignment horizontal="right"/>
    </xf>
    <xf numFmtId="0" fontId="12" fillId="23" borderId="44" xfId="69" applyBorder="1" applyAlignment="1">
      <alignment vertical="top"/>
    </xf>
    <xf numFmtId="0" fontId="32" fillId="23" borderId="45" xfId="69" applyFont="1" applyBorder="1" applyAlignment="1">
      <alignment horizontal="centerContinuous"/>
    </xf>
    <xf numFmtId="0" fontId="12" fillId="23" borderId="45" xfId="69" applyBorder="1" applyAlignment="1">
      <alignment horizontal="centerContinuous"/>
    </xf>
    <xf numFmtId="177" fontId="0" fillId="23" borderId="45" xfId="71" applyNumberFormat="1" applyFont="1" applyFill="1" applyBorder="1" applyAlignment="1">
      <alignment horizontal="centerContinuous"/>
    </xf>
    <xf numFmtId="0" fontId="12" fillId="23" borderId="46" xfId="69" applyBorder="1" applyAlignment="1">
      <alignment horizontal="right"/>
    </xf>
    <xf numFmtId="0" fontId="39" fillId="23" borderId="50" xfId="69" applyFont="1" applyBorder="1" applyAlignment="1">
      <alignment horizontal="center"/>
    </xf>
    <xf numFmtId="1" fontId="42" fillId="23" borderId="51" xfId="69" applyNumberFormat="1" applyFont="1" applyBorder="1" applyAlignment="1">
      <alignment horizontal="left"/>
    </xf>
    <xf numFmtId="1" fontId="12" fillId="23" borderId="51" xfId="69" applyNumberFormat="1" applyBorder="1" applyAlignment="1">
      <alignment horizontal="center"/>
    </xf>
    <xf numFmtId="1" fontId="12" fillId="23" borderId="51" xfId="69" applyNumberFormat="1" applyBorder="1"/>
    <xf numFmtId="177" fontId="0" fillId="23" borderId="51" xfId="71" applyNumberFormat="1" applyFont="1" applyFill="1" applyBorder="1"/>
    <xf numFmtId="7" fontId="13" fillId="23" borderId="52" xfId="69" applyNumberFormat="1" applyFont="1" applyBorder="1" applyAlignment="1">
      <alignment horizontal="right"/>
    </xf>
    <xf numFmtId="7" fontId="12" fillId="23" borderId="52" xfId="69" applyNumberFormat="1" applyBorder="1" applyAlignment="1">
      <alignment horizontal="right"/>
    </xf>
    <xf numFmtId="7" fontId="12" fillId="23" borderId="22" xfId="69" applyNumberFormat="1" applyBorder="1" applyAlignment="1">
      <alignment horizontal="right" vertical="center"/>
    </xf>
    <xf numFmtId="7" fontId="12" fillId="23" borderId="54" xfId="69" applyNumberFormat="1" applyBorder="1" applyAlignment="1">
      <alignment horizontal="right"/>
    </xf>
    <xf numFmtId="0" fontId="39" fillId="23" borderId="32" xfId="69" applyFont="1" applyBorder="1" applyAlignment="1">
      <alignment horizontal="center"/>
    </xf>
    <xf numFmtId="7" fontId="13" fillId="23" borderId="35" xfId="69" applyNumberFormat="1" applyFont="1" applyBorder="1" applyAlignment="1">
      <alignment horizontal="right"/>
    </xf>
    <xf numFmtId="7" fontId="12" fillId="23" borderId="35" xfId="69" applyNumberFormat="1" applyBorder="1" applyAlignment="1">
      <alignment horizontal="right"/>
    </xf>
    <xf numFmtId="0" fontId="39" fillId="23" borderId="54" xfId="69" applyFont="1" applyBorder="1" applyAlignment="1">
      <alignment horizontal="center" vertical="center"/>
    </xf>
    <xf numFmtId="7" fontId="13" fillId="23" borderId="55" xfId="69" applyNumberFormat="1" applyFont="1" applyBorder="1" applyAlignment="1">
      <alignment horizontal="right"/>
    </xf>
    <xf numFmtId="7" fontId="12" fillId="23" borderId="55" xfId="69" applyNumberFormat="1" applyBorder="1" applyAlignment="1">
      <alignment horizontal="right"/>
    </xf>
    <xf numFmtId="7" fontId="12" fillId="23" borderId="39" xfId="69" applyNumberFormat="1" applyBorder="1" applyAlignment="1">
      <alignment horizontal="right"/>
    </xf>
    <xf numFmtId="0" fontId="12" fillId="23" borderId="60" xfId="69" applyBorder="1" applyAlignment="1">
      <alignment vertical="top"/>
    </xf>
    <xf numFmtId="0" fontId="12" fillId="23" borderId="13" xfId="69" applyBorder="1" applyAlignment="1">
      <alignment horizontal="center"/>
    </xf>
    <xf numFmtId="177" fontId="0" fillId="23" borderId="13" xfId="71" applyNumberFormat="1" applyFont="1" applyFill="1" applyBorder="1"/>
    <xf numFmtId="7" fontId="12" fillId="23" borderId="13" xfId="69" applyNumberFormat="1" applyBorder="1" applyAlignment="1">
      <alignment horizontal="right"/>
    </xf>
    <xf numFmtId="0" fontId="12" fillId="23" borderId="17" xfId="69" applyBorder="1" applyAlignment="1">
      <alignment horizontal="right"/>
    </xf>
    <xf numFmtId="0" fontId="12" fillId="23" borderId="0" xfId="69" applyAlignment="1">
      <alignment horizontal="center"/>
    </xf>
    <xf numFmtId="177" fontId="0" fillId="23" borderId="0" xfId="71" applyNumberFormat="1" applyFont="1" applyFill="1"/>
    <xf numFmtId="4" fontId="12" fillId="0" borderId="1" xfId="69" applyNumberFormat="1" applyFont="1" applyFill="1" applyBorder="1" applyAlignment="1">
      <alignment horizontal="center" vertical="top"/>
    </xf>
    <xf numFmtId="4" fontId="12" fillId="26" borderId="1" xfId="69" applyNumberFormat="1" applyFont="1" applyFill="1" applyBorder="1" applyAlignment="1">
      <alignment horizontal="center" vertical="top"/>
    </xf>
    <xf numFmtId="174" fontId="12" fillId="0" borderId="39" xfId="69" applyNumberFormat="1" applyFill="1" applyBorder="1" applyAlignment="1">
      <alignment horizontal="left" vertical="top" wrapText="1"/>
    </xf>
    <xf numFmtId="165" fontId="12" fillId="0" borderId="61" xfId="69" applyNumberFormat="1" applyFill="1" applyBorder="1" applyAlignment="1">
      <alignment horizontal="left" vertical="top" wrapText="1"/>
    </xf>
    <xf numFmtId="165" fontId="12" fillId="0" borderId="61" xfId="69" applyNumberFormat="1" applyFill="1" applyBorder="1" applyAlignment="1">
      <alignment horizontal="center" vertical="top" wrapText="1"/>
    </xf>
    <xf numFmtId="0" fontId="34" fillId="0" borderId="61" xfId="69" applyFont="1" applyFill="1" applyBorder="1" applyAlignment="1">
      <alignment horizontal="center" vertical="top" wrapText="1"/>
    </xf>
    <xf numFmtId="177" fontId="34" fillId="0" borderId="61" xfId="71" applyNumberFormat="1" applyFont="1" applyFill="1" applyBorder="1" applyAlignment="1" applyProtection="1">
      <alignment horizontal="right" vertical="top" wrapText="1"/>
    </xf>
    <xf numFmtId="176" fontId="34" fillId="23" borderId="13" xfId="69" applyNumberFormat="1" applyFont="1" applyBorder="1" applyAlignment="1" applyProtection="1">
      <alignment vertical="top"/>
      <protection locked="0"/>
    </xf>
    <xf numFmtId="0" fontId="12" fillId="23" borderId="56" xfId="69" applyBorder="1"/>
    <xf numFmtId="0" fontId="12" fillId="23" borderId="57" xfId="69" applyBorder="1"/>
    <xf numFmtId="7" fontId="12" fillId="23" borderId="58" xfId="69" applyNumberFormat="1" applyBorder="1" applyAlignment="1">
      <alignment horizontal="center"/>
    </xf>
    <xf numFmtId="0" fontId="12" fillId="23" borderId="59" xfId="69" applyBorder="1"/>
    <xf numFmtId="0" fontId="32" fillId="23" borderId="32" xfId="69" applyFont="1" applyBorder="1" applyAlignment="1">
      <alignment vertical="top" wrapText="1"/>
    </xf>
    <xf numFmtId="0" fontId="12" fillId="23" borderId="33" xfId="69" applyBorder="1" applyAlignment="1">
      <alignment wrapText="1"/>
    </xf>
    <xf numFmtId="0" fontId="12" fillId="23" borderId="34" xfId="69" applyBorder="1" applyAlignment="1">
      <alignment wrapText="1"/>
    </xf>
    <xf numFmtId="1" fontId="40" fillId="23" borderId="40" xfId="69" applyNumberFormat="1" applyFont="1" applyBorder="1" applyAlignment="1">
      <alignment horizontal="left" vertical="center" wrapText="1"/>
    </xf>
    <xf numFmtId="0" fontId="12" fillId="23" borderId="40" xfId="69" applyBorder="1" applyAlignment="1">
      <alignment vertical="center" wrapText="1"/>
    </xf>
    <xf numFmtId="1" fontId="40" fillId="23" borderId="29" xfId="69" applyNumberFormat="1" applyFont="1" applyBorder="1" applyAlignment="1">
      <alignment horizontal="left" vertical="center" wrapText="1"/>
    </xf>
    <xf numFmtId="0" fontId="12" fillId="23" borderId="30" xfId="69" applyBorder="1" applyAlignment="1">
      <alignment vertical="center" wrapText="1"/>
    </xf>
    <xf numFmtId="0" fontId="12" fillId="23" borderId="31" xfId="69" applyBorder="1" applyAlignment="1">
      <alignment vertical="center" wrapText="1"/>
    </xf>
    <xf numFmtId="1" fontId="40" fillId="23" borderId="25" xfId="69" applyNumberFormat="1" applyFont="1" applyBorder="1" applyAlignment="1">
      <alignment horizontal="left" vertical="center" wrapText="1"/>
    </xf>
    <xf numFmtId="0" fontId="12" fillId="23" borderId="0" xfId="69" applyAlignment="1">
      <alignment vertical="center" wrapText="1"/>
    </xf>
    <xf numFmtId="0" fontId="12" fillId="23" borderId="26" xfId="69" applyBorder="1" applyAlignment="1">
      <alignment vertical="center" wrapText="1"/>
    </xf>
    <xf numFmtId="1" fontId="42" fillId="23" borderId="29" xfId="69" applyNumberFormat="1" applyFont="1" applyBorder="1" applyAlignment="1">
      <alignment horizontal="left" vertical="center" wrapText="1"/>
    </xf>
    <xf numFmtId="1" fontId="42" fillId="23" borderId="47" xfId="69" applyNumberFormat="1" applyFont="1" applyBorder="1" applyAlignment="1">
      <alignment horizontal="left" vertical="center" wrapText="1"/>
    </xf>
    <xf numFmtId="0" fontId="12" fillId="23" borderId="48" xfId="69" applyBorder="1" applyAlignment="1">
      <alignment vertical="center" wrapText="1"/>
    </xf>
    <xf numFmtId="0" fontId="12" fillId="23" borderId="49" xfId="69" applyBorder="1" applyAlignment="1">
      <alignment vertical="center" wrapText="1"/>
    </xf>
    <xf numFmtId="0" fontId="32" fillId="23" borderId="53" xfId="69" applyFont="1" applyBorder="1" applyAlignment="1">
      <alignment vertical="center" wrapText="1"/>
    </xf>
    <xf numFmtId="0" fontId="12" fillId="23" borderId="19" xfId="69" applyBorder="1" applyAlignment="1">
      <alignment vertical="center" wrapText="1"/>
    </xf>
    <xf numFmtId="0" fontId="12" fillId="23" borderId="20" xfId="69" applyBorder="1" applyAlignment="1">
      <alignment vertical="center" wrapText="1"/>
    </xf>
    <xf numFmtId="1" fontId="40" fillId="23" borderId="30" xfId="69" applyNumberFormat="1" applyFont="1" applyBorder="1" applyAlignment="1">
      <alignment horizontal="left" vertical="center" wrapText="1"/>
    </xf>
    <xf numFmtId="1" fontId="40" fillId="23" borderId="31" xfId="69" applyNumberFormat="1" applyFont="1" applyBorder="1" applyAlignment="1">
      <alignment horizontal="left" vertical="center" wrapText="1"/>
    </xf>
    <xf numFmtId="1" fontId="40" fillId="23" borderId="32" xfId="69" applyNumberFormat="1" applyFont="1" applyBorder="1" applyAlignment="1">
      <alignment horizontal="left" vertical="center" wrapText="1"/>
    </xf>
    <xf numFmtId="0" fontId="12" fillId="23" borderId="33" xfId="69" applyBorder="1" applyAlignment="1">
      <alignment vertical="center" wrapText="1"/>
    </xf>
    <xf numFmtId="0" fontId="12" fillId="23" borderId="34" xfId="69" applyBorder="1" applyAlignment="1">
      <alignment vertical="center" wrapText="1"/>
    </xf>
    <xf numFmtId="1" fontId="40" fillId="23" borderId="33" xfId="69" applyNumberFormat="1" applyFont="1" applyBorder="1" applyAlignment="1">
      <alignment horizontal="left" vertical="center" wrapText="1"/>
    </xf>
    <xf numFmtId="1" fontId="40" fillId="23" borderId="34" xfId="69" applyNumberFormat="1" applyFont="1" applyBorder="1" applyAlignment="1">
      <alignment horizontal="left" vertical="center" wrapText="1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1" xr:uid="{D4E4949F-9CF4-42AB-9BCC-B8D4915639C3}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3" xr:uid="{DD0D93CA-1E50-4FEC-BC17-82D3FB96784E}"/>
    <cellStyle name="Normal 3" xfId="69" xr:uid="{00000000-0005-0000-0000-000036000000}"/>
    <cellStyle name="Normal 3 2" xfId="70" xr:uid="{00000000-0005-0000-0000-000037000000}"/>
    <cellStyle name="Normal 3 3" xfId="74" xr:uid="{78C46D1B-96F1-4129-ADC9-5786C30C5550}"/>
    <cellStyle name="Normal 4" xfId="75" xr:uid="{63DD00C6-B5D6-49E6-8101-4D642EF97E9B}"/>
    <cellStyle name="Normal 6" xfId="72" xr:uid="{5CBE44D3-73C0-479F-BFE5-A2FFB5AAC7EF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32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48764_UniversityCres\400_Technical\438_Tender%20Documents\380-2021_Form%20B-Eng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B59C-F6ED-4508-B74C-53EE15E06BEE}">
  <sheetPr>
    <tabColor theme="0"/>
    <pageSetUpPr autoPageBreaks="0"/>
  </sheetPr>
  <dimension ref="A1:H262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3.5703125" defaultRowHeight="15" x14ac:dyDescent="0.2"/>
  <cols>
    <col min="1" max="1" width="9.5703125" style="167" hidden="1" customWidth="1"/>
    <col min="2" max="2" width="11.28515625" style="11" customWidth="1"/>
    <col min="3" max="3" width="47.28515625" style="5" customWidth="1"/>
    <col min="4" max="4" width="16.42578125" style="231" customWidth="1"/>
    <col min="5" max="5" width="8.7109375" style="5" customWidth="1"/>
    <col min="6" max="6" width="15.140625" style="232" customWidth="1"/>
    <col min="7" max="7" width="15.140625" style="167" customWidth="1"/>
    <col min="8" max="8" width="21.5703125" style="167" customWidth="1"/>
    <col min="9" max="16384" width="13.5703125" style="5"/>
  </cols>
  <sheetData>
    <row r="1" spans="1:8" ht="15.75" x14ac:dyDescent="0.2">
      <c r="A1" s="1"/>
      <c r="B1" s="2" t="s">
        <v>500</v>
      </c>
      <c r="C1" s="3"/>
      <c r="D1" s="3"/>
      <c r="E1" s="3"/>
      <c r="F1" s="4"/>
      <c r="G1" s="1"/>
      <c r="H1" s="3"/>
    </row>
    <row r="2" spans="1:8" x14ac:dyDescent="0.2">
      <c r="A2" s="6"/>
      <c r="B2" s="7" t="s">
        <v>326</v>
      </c>
      <c r="C2" s="8"/>
      <c r="D2" s="8"/>
      <c r="E2" s="8"/>
      <c r="F2" s="9"/>
      <c r="G2" s="6"/>
      <c r="H2" s="8"/>
    </row>
    <row r="3" spans="1:8" x14ac:dyDescent="0.2">
      <c r="A3" s="10"/>
      <c r="B3" s="11" t="s">
        <v>327</v>
      </c>
      <c r="D3" s="5"/>
      <c r="F3" s="12"/>
      <c r="G3" s="13"/>
      <c r="H3" s="14"/>
    </row>
    <row r="4" spans="1:8" x14ac:dyDescent="0.2">
      <c r="A4" s="15" t="s">
        <v>91</v>
      </c>
      <c r="B4" s="16" t="s">
        <v>69</v>
      </c>
      <c r="C4" s="17" t="s">
        <v>70</v>
      </c>
      <c r="D4" s="18" t="s">
        <v>328</v>
      </c>
      <c r="E4" s="19" t="s">
        <v>71</v>
      </c>
      <c r="F4" s="20" t="s">
        <v>329</v>
      </c>
      <c r="G4" s="21" t="s">
        <v>67</v>
      </c>
      <c r="H4" s="18" t="s">
        <v>72</v>
      </c>
    </row>
    <row r="5" spans="1:8" ht="13.5" customHeight="1" thickBot="1" x14ac:dyDescent="0.25">
      <c r="A5" s="22"/>
      <c r="B5" s="23"/>
      <c r="C5" s="24"/>
      <c r="D5" s="25" t="s">
        <v>330</v>
      </c>
      <c r="E5" s="26"/>
      <c r="F5" s="27" t="s">
        <v>331</v>
      </c>
      <c r="G5" s="28"/>
      <c r="H5" s="29"/>
    </row>
    <row r="6" spans="1:8" ht="30" customHeight="1" thickTop="1" x14ac:dyDescent="0.2">
      <c r="A6" s="30"/>
      <c r="B6" s="31" t="s">
        <v>332</v>
      </c>
      <c r="D6" s="5"/>
      <c r="F6" s="32"/>
      <c r="G6" s="33"/>
      <c r="H6" s="34"/>
    </row>
    <row r="7" spans="1:8" s="38" customFormat="1" ht="36" customHeight="1" x14ac:dyDescent="0.2">
      <c r="A7" s="35"/>
      <c r="B7" s="36" t="s">
        <v>201</v>
      </c>
      <c r="C7" s="253" t="s">
        <v>333</v>
      </c>
      <c r="D7" s="254"/>
      <c r="E7" s="254"/>
      <c r="F7" s="255"/>
      <c r="G7" s="37"/>
      <c r="H7" s="37" t="s">
        <v>68</v>
      </c>
    </row>
    <row r="8" spans="1:8" s="46" customFormat="1" ht="36" customHeight="1" x14ac:dyDescent="0.2">
      <c r="A8" s="39"/>
      <c r="B8" s="40"/>
      <c r="C8" s="41" t="s">
        <v>85</v>
      </c>
      <c r="D8" s="42"/>
      <c r="E8" s="43" t="s">
        <v>68</v>
      </c>
      <c r="F8" s="44" t="s">
        <v>68</v>
      </c>
      <c r="G8" s="45" t="s">
        <v>68</v>
      </c>
      <c r="H8" s="45"/>
    </row>
    <row r="9" spans="1:8" s="46" customFormat="1" ht="36" customHeight="1" x14ac:dyDescent="0.2">
      <c r="A9" s="47" t="s">
        <v>177</v>
      </c>
      <c r="B9" s="48" t="s">
        <v>86</v>
      </c>
      <c r="C9" s="49" t="s">
        <v>38</v>
      </c>
      <c r="D9" s="50" t="s">
        <v>325</v>
      </c>
      <c r="E9" s="51" t="s">
        <v>74</v>
      </c>
      <c r="F9" s="52">
        <v>9000</v>
      </c>
      <c r="G9" s="53"/>
      <c r="H9" s="54">
        <f t="shared" ref="H9:H10" si="0">ROUND(G9*F9,2)</f>
        <v>0</v>
      </c>
    </row>
    <row r="10" spans="1:8" s="46" customFormat="1" ht="36" customHeight="1" x14ac:dyDescent="0.2">
      <c r="A10" s="55" t="s">
        <v>106</v>
      </c>
      <c r="B10" s="48" t="s">
        <v>79</v>
      </c>
      <c r="C10" s="49" t="s">
        <v>33</v>
      </c>
      <c r="D10" s="50" t="s">
        <v>325</v>
      </c>
      <c r="E10" s="51" t="s">
        <v>73</v>
      </c>
      <c r="F10" s="52">
        <v>12400</v>
      </c>
      <c r="G10" s="53"/>
      <c r="H10" s="54">
        <f t="shared" si="0"/>
        <v>0</v>
      </c>
    </row>
    <row r="11" spans="1:8" s="46" customFormat="1" ht="36" customHeight="1" x14ac:dyDescent="0.2">
      <c r="A11" s="55" t="s">
        <v>107</v>
      </c>
      <c r="B11" s="48" t="s">
        <v>35</v>
      </c>
      <c r="C11" s="49" t="s">
        <v>289</v>
      </c>
      <c r="D11" s="50" t="s">
        <v>325</v>
      </c>
      <c r="E11" s="51"/>
      <c r="F11" s="44"/>
      <c r="G11" s="45"/>
      <c r="H11" s="45"/>
    </row>
    <row r="12" spans="1:8" s="46" customFormat="1" ht="36" customHeight="1" x14ac:dyDescent="0.2">
      <c r="A12" s="56" t="s">
        <v>290</v>
      </c>
      <c r="B12" s="57" t="s">
        <v>136</v>
      </c>
      <c r="C12" s="58" t="s">
        <v>291</v>
      </c>
      <c r="D12" s="59" t="s">
        <v>68</v>
      </c>
      <c r="E12" s="60" t="s">
        <v>75</v>
      </c>
      <c r="F12" s="52">
        <v>1250</v>
      </c>
      <c r="G12" s="61"/>
      <c r="H12" s="62">
        <f t="shared" ref="H12:H14" si="1">ROUND(G12*F12,2)</f>
        <v>0</v>
      </c>
    </row>
    <row r="13" spans="1:8" s="46" customFormat="1" ht="36" customHeight="1" x14ac:dyDescent="0.2">
      <c r="A13" s="56" t="s">
        <v>292</v>
      </c>
      <c r="B13" s="57" t="s">
        <v>137</v>
      </c>
      <c r="C13" s="58" t="s">
        <v>334</v>
      </c>
      <c r="D13" s="59" t="s">
        <v>68</v>
      </c>
      <c r="E13" s="60" t="s">
        <v>75</v>
      </c>
      <c r="F13" s="52">
        <v>650</v>
      </c>
      <c r="G13" s="61"/>
      <c r="H13" s="62">
        <f t="shared" si="1"/>
        <v>0</v>
      </c>
    </row>
    <row r="14" spans="1:8" s="46" customFormat="1" ht="36" customHeight="1" x14ac:dyDescent="0.2">
      <c r="A14" s="56" t="s">
        <v>293</v>
      </c>
      <c r="B14" s="57" t="s">
        <v>138</v>
      </c>
      <c r="C14" s="58" t="s">
        <v>294</v>
      </c>
      <c r="D14" s="59" t="s">
        <v>68</v>
      </c>
      <c r="E14" s="60" t="s">
        <v>75</v>
      </c>
      <c r="F14" s="52">
        <v>10600</v>
      </c>
      <c r="G14" s="61"/>
      <c r="H14" s="62">
        <f t="shared" si="1"/>
        <v>0</v>
      </c>
    </row>
    <row r="15" spans="1:8" s="46" customFormat="1" ht="36" customHeight="1" x14ac:dyDescent="0.2">
      <c r="A15" s="55" t="s">
        <v>108</v>
      </c>
      <c r="B15" s="48" t="s">
        <v>36</v>
      </c>
      <c r="C15" s="49" t="s">
        <v>125</v>
      </c>
      <c r="D15" s="50" t="s">
        <v>325</v>
      </c>
      <c r="E15" s="51"/>
      <c r="F15" s="44"/>
      <c r="G15" s="45"/>
      <c r="H15" s="45"/>
    </row>
    <row r="16" spans="1:8" s="46" customFormat="1" ht="45" customHeight="1" x14ac:dyDescent="0.2">
      <c r="A16" s="55" t="s">
        <v>295</v>
      </c>
      <c r="B16" s="63" t="s">
        <v>136</v>
      </c>
      <c r="C16" s="49" t="s">
        <v>296</v>
      </c>
      <c r="D16" s="50" t="s">
        <v>68</v>
      </c>
      <c r="E16" s="51" t="s">
        <v>74</v>
      </c>
      <c r="F16" s="52">
        <v>1400</v>
      </c>
      <c r="G16" s="53"/>
      <c r="H16" s="54">
        <f t="shared" ref="H16:H21" si="2">ROUND(G16*F16,2)</f>
        <v>0</v>
      </c>
    </row>
    <row r="17" spans="1:8" s="46" customFormat="1" ht="36" customHeight="1" x14ac:dyDescent="0.2">
      <c r="A17" s="47" t="s">
        <v>109</v>
      </c>
      <c r="B17" s="48" t="s">
        <v>49</v>
      </c>
      <c r="C17" s="49" t="s">
        <v>42</v>
      </c>
      <c r="D17" s="50" t="s">
        <v>325</v>
      </c>
      <c r="E17" s="51" t="s">
        <v>73</v>
      </c>
      <c r="F17" s="52">
        <v>4200</v>
      </c>
      <c r="G17" s="53"/>
      <c r="H17" s="54">
        <f t="shared" si="2"/>
        <v>0</v>
      </c>
    </row>
    <row r="18" spans="1:8" s="46" customFormat="1" ht="36" customHeight="1" x14ac:dyDescent="0.2">
      <c r="A18" s="55" t="s">
        <v>110</v>
      </c>
      <c r="B18" s="48" t="s">
        <v>335</v>
      </c>
      <c r="C18" s="49" t="s">
        <v>126</v>
      </c>
      <c r="D18" s="50" t="s">
        <v>325</v>
      </c>
      <c r="E18" s="51" t="s">
        <v>73</v>
      </c>
      <c r="F18" s="52">
        <v>200</v>
      </c>
      <c r="G18" s="53"/>
      <c r="H18" s="54">
        <f t="shared" si="2"/>
        <v>0</v>
      </c>
    </row>
    <row r="19" spans="1:8" s="46" customFormat="1" ht="36" customHeight="1" x14ac:dyDescent="0.2">
      <c r="A19" s="47" t="s">
        <v>178</v>
      </c>
      <c r="B19" s="48" t="s">
        <v>37</v>
      </c>
      <c r="C19" s="49" t="s">
        <v>118</v>
      </c>
      <c r="D19" s="50" t="s">
        <v>325</v>
      </c>
      <c r="E19" s="51" t="s">
        <v>74</v>
      </c>
      <c r="F19" s="52">
        <v>30</v>
      </c>
      <c r="G19" s="53"/>
      <c r="H19" s="54">
        <f t="shared" si="2"/>
        <v>0</v>
      </c>
    </row>
    <row r="20" spans="1:8" s="46" customFormat="1" ht="36" customHeight="1" x14ac:dyDescent="0.2">
      <c r="A20" s="55" t="s">
        <v>111</v>
      </c>
      <c r="B20" s="48" t="s">
        <v>336</v>
      </c>
      <c r="C20" s="49" t="s">
        <v>297</v>
      </c>
      <c r="D20" s="50" t="s">
        <v>298</v>
      </c>
      <c r="E20" s="51"/>
      <c r="F20" s="44"/>
      <c r="G20" s="45"/>
      <c r="H20" s="45"/>
    </row>
    <row r="21" spans="1:8" s="46" customFormat="1" ht="36" customHeight="1" x14ac:dyDescent="0.2">
      <c r="A21" s="55" t="s">
        <v>299</v>
      </c>
      <c r="B21" s="63" t="s">
        <v>136</v>
      </c>
      <c r="C21" s="49" t="s">
        <v>300</v>
      </c>
      <c r="D21" s="50" t="s">
        <v>68</v>
      </c>
      <c r="E21" s="51" t="s">
        <v>73</v>
      </c>
      <c r="F21" s="52">
        <v>12400</v>
      </c>
      <c r="G21" s="53"/>
      <c r="H21" s="54">
        <f t="shared" si="2"/>
        <v>0</v>
      </c>
    </row>
    <row r="22" spans="1:8" s="46" customFormat="1" ht="36" customHeight="1" x14ac:dyDescent="0.2">
      <c r="A22" s="55" t="s">
        <v>301</v>
      </c>
      <c r="B22" s="48" t="s">
        <v>39</v>
      </c>
      <c r="C22" s="49" t="s">
        <v>222</v>
      </c>
      <c r="D22" s="50" t="s">
        <v>302</v>
      </c>
      <c r="E22" s="51"/>
      <c r="F22" s="44"/>
      <c r="G22" s="45"/>
      <c r="H22" s="45"/>
    </row>
    <row r="23" spans="1:8" s="46" customFormat="1" ht="36" customHeight="1" x14ac:dyDescent="0.2">
      <c r="A23" s="55" t="s">
        <v>303</v>
      </c>
      <c r="B23" s="63" t="s">
        <v>136</v>
      </c>
      <c r="C23" s="49" t="s">
        <v>304</v>
      </c>
      <c r="D23" s="50" t="s">
        <v>68</v>
      </c>
      <c r="E23" s="51" t="s">
        <v>73</v>
      </c>
      <c r="F23" s="52">
        <v>11500</v>
      </c>
      <c r="G23" s="53"/>
      <c r="H23" s="54">
        <f t="shared" ref="H23" si="3">ROUND(G23*F23,2)</f>
        <v>0</v>
      </c>
    </row>
    <row r="24" spans="1:8" s="46" customFormat="1" ht="36" customHeight="1" x14ac:dyDescent="0.2">
      <c r="A24" s="39"/>
      <c r="B24" s="40"/>
      <c r="C24" s="64" t="s">
        <v>337</v>
      </c>
      <c r="D24" s="42"/>
      <c r="E24" s="65"/>
      <c r="F24" s="44"/>
      <c r="G24" s="45"/>
      <c r="H24" s="45"/>
    </row>
    <row r="25" spans="1:8" s="46" customFormat="1" ht="36" customHeight="1" x14ac:dyDescent="0.2">
      <c r="A25" s="66" t="s">
        <v>151</v>
      </c>
      <c r="B25" s="48" t="s">
        <v>338</v>
      </c>
      <c r="C25" s="49" t="s">
        <v>122</v>
      </c>
      <c r="D25" s="50" t="s">
        <v>325</v>
      </c>
      <c r="E25" s="51"/>
      <c r="F25" s="44"/>
      <c r="G25" s="45"/>
      <c r="H25" s="45"/>
    </row>
    <row r="26" spans="1:8" s="46" customFormat="1" ht="36" customHeight="1" x14ac:dyDescent="0.2">
      <c r="A26" s="66" t="s">
        <v>179</v>
      </c>
      <c r="B26" s="63" t="s">
        <v>136</v>
      </c>
      <c r="C26" s="49" t="s">
        <v>123</v>
      </c>
      <c r="D26" s="50" t="s">
        <v>68</v>
      </c>
      <c r="E26" s="51" t="s">
        <v>73</v>
      </c>
      <c r="F26" s="52">
        <v>10000</v>
      </c>
      <c r="G26" s="53"/>
      <c r="H26" s="54">
        <f>ROUND(G26*F26,2)</f>
        <v>0</v>
      </c>
    </row>
    <row r="27" spans="1:8" s="46" customFormat="1" ht="36" customHeight="1" x14ac:dyDescent="0.2">
      <c r="A27" s="66" t="s">
        <v>112</v>
      </c>
      <c r="B27" s="63" t="s">
        <v>137</v>
      </c>
      <c r="C27" s="49" t="s">
        <v>124</v>
      </c>
      <c r="D27" s="50" t="s">
        <v>68</v>
      </c>
      <c r="E27" s="51" t="s">
        <v>73</v>
      </c>
      <c r="F27" s="52">
        <v>1000</v>
      </c>
      <c r="G27" s="53"/>
      <c r="H27" s="54">
        <f>ROUND(G27*F27,2)</f>
        <v>0</v>
      </c>
    </row>
    <row r="28" spans="1:8" s="46" customFormat="1" ht="36" customHeight="1" x14ac:dyDescent="0.2">
      <c r="A28" s="66" t="s">
        <v>113</v>
      </c>
      <c r="B28" s="48" t="s">
        <v>40</v>
      </c>
      <c r="C28" s="49" t="s">
        <v>64</v>
      </c>
      <c r="D28" s="50" t="s">
        <v>249</v>
      </c>
      <c r="E28" s="51"/>
      <c r="F28" s="44"/>
      <c r="G28" s="45"/>
      <c r="H28" s="45"/>
    </row>
    <row r="29" spans="1:8" s="46" customFormat="1" ht="36" customHeight="1" x14ac:dyDescent="0.2">
      <c r="A29" s="66" t="s">
        <v>114</v>
      </c>
      <c r="B29" s="63" t="s">
        <v>136</v>
      </c>
      <c r="C29" s="49" t="s">
        <v>83</v>
      </c>
      <c r="D29" s="50" t="s">
        <v>68</v>
      </c>
      <c r="E29" s="51" t="s">
        <v>76</v>
      </c>
      <c r="F29" s="52">
        <v>150</v>
      </c>
      <c r="G29" s="53"/>
      <c r="H29" s="54">
        <f>ROUND(G29*F29,2)</f>
        <v>0</v>
      </c>
    </row>
    <row r="30" spans="1:8" s="75" customFormat="1" ht="36" customHeight="1" x14ac:dyDescent="0.2">
      <c r="A30" s="67" t="s">
        <v>115</v>
      </c>
      <c r="B30" s="68" t="s">
        <v>137</v>
      </c>
      <c r="C30" s="69" t="s">
        <v>84</v>
      </c>
      <c r="D30" s="70" t="s">
        <v>68</v>
      </c>
      <c r="E30" s="71" t="s">
        <v>76</v>
      </c>
      <c r="F30" s="72">
        <v>100</v>
      </c>
      <c r="G30" s="73"/>
      <c r="H30" s="74">
        <f>ROUND(G30*F30,2)</f>
        <v>0</v>
      </c>
    </row>
    <row r="31" spans="1:8" s="46" customFormat="1" ht="36" customHeight="1" x14ac:dyDescent="0.2">
      <c r="A31" s="66" t="s">
        <v>116</v>
      </c>
      <c r="B31" s="48" t="s">
        <v>41</v>
      </c>
      <c r="C31" s="49" t="s">
        <v>65</v>
      </c>
      <c r="D31" s="50" t="s">
        <v>249</v>
      </c>
      <c r="E31" s="51"/>
      <c r="F31" s="44"/>
      <c r="G31" s="45"/>
      <c r="H31" s="45"/>
    </row>
    <row r="32" spans="1:8" s="46" customFormat="1" ht="36" customHeight="1" x14ac:dyDescent="0.2">
      <c r="A32" s="66" t="s">
        <v>117</v>
      </c>
      <c r="B32" s="63" t="s">
        <v>136</v>
      </c>
      <c r="C32" s="49" t="s">
        <v>82</v>
      </c>
      <c r="D32" s="50" t="s">
        <v>68</v>
      </c>
      <c r="E32" s="51" t="s">
        <v>76</v>
      </c>
      <c r="F32" s="52">
        <v>100</v>
      </c>
      <c r="G32" s="53"/>
      <c r="H32" s="54">
        <f>ROUND(G32*F32,2)</f>
        <v>0</v>
      </c>
    </row>
    <row r="33" spans="1:8" s="46" customFormat="1" ht="36" customHeight="1" x14ac:dyDescent="0.2">
      <c r="A33" s="66" t="s">
        <v>229</v>
      </c>
      <c r="B33" s="48" t="s">
        <v>43</v>
      </c>
      <c r="C33" s="49" t="s">
        <v>127</v>
      </c>
      <c r="D33" s="50" t="s">
        <v>2</v>
      </c>
      <c r="E33" s="51"/>
      <c r="F33" s="44"/>
      <c r="G33" s="45"/>
      <c r="H33" s="45"/>
    </row>
    <row r="34" spans="1:8" s="46" customFormat="1" ht="36" customHeight="1" x14ac:dyDescent="0.2">
      <c r="A34" s="66" t="s">
        <v>230</v>
      </c>
      <c r="B34" s="63" t="s">
        <v>136</v>
      </c>
      <c r="C34" s="49" t="s">
        <v>128</v>
      </c>
      <c r="D34" s="50" t="s">
        <v>68</v>
      </c>
      <c r="E34" s="51" t="s">
        <v>73</v>
      </c>
      <c r="F34" s="52">
        <v>125</v>
      </c>
      <c r="G34" s="53"/>
      <c r="H34" s="54">
        <f t="shared" ref="H34:H37" si="4">ROUND(G34*F34,2)</f>
        <v>0</v>
      </c>
    </row>
    <row r="35" spans="1:8" s="46" customFormat="1" ht="36" customHeight="1" x14ac:dyDescent="0.2">
      <c r="A35" s="66" t="s">
        <v>231</v>
      </c>
      <c r="B35" s="63" t="s">
        <v>137</v>
      </c>
      <c r="C35" s="49" t="s">
        <v>163</v>
      </c>
      <c r="D35" s="50" t="s">
        <v>68</v>
      </c>
      <c r="E35" s="51" t="s">
        <v>73</v>
      </c>
      <c r="F35" s="52">
        <v>150</v>
      </c>
      <c r="G35" s="53"/>
      <c r="H35" s="54">
        <f t="shared" si="4"/>
        <v>0</v>
      </c>
    </row>
    <row r="36" spans="1:8" s="46" customFormat="1" ht="36" customHeight="1" x14ac:dyDescent="0.2">
      <c r="A36" s="66" t="s">
        <v>232</v>
      </c>
      <c r="B36" s="63" t="s">
        <v>138</v>
      </c>
      <c r="C36" s="49" t="s">
        <v>5</v>
      </c>
      <c r="D36" s="50" t="s">
        <v>68</v>
      </c>
      <c r="E36" s="51" t="s">
        <v>73</v>
      </c>
      <c r="F36" s="52">
        <v>150</v>
      </c>
      <c r="G36" s="53"/>
      <c r="H36" s="54">
        <f t="shared" si="4"/>
        <v>0</v>
      </c>
    </row>
    <row r="37" spans="1:8" s="46" customFormat="1" ht="36" customHeight="1" x14ac:dyDescent="0.2">
      <c r="A37" s="66" t="s">
        <v>233</v>
      </c>
      <c r="B37" s="63" t="s">
        <v>139</v>
      </c>
      <c r="C37" s="49" t="s">
        <v>129</v>
      </c>
      <c r="D37" s="50" t="s">
        <v>68</v>
      </c>
      <c r="E37" s="51" t="s">
        <v>73</v>
      </c>
      <c r="F37" s="52">
        <v>10</v>
      </c>
      <c r="G37" s="53"/>
      <c r="H37" s="54">
        <f t="shared" si="4"/>
        <v>0</v>
      </c>
    </row>
    <row r="38" spans="1:8" s="46" customFormat="1" ht="36" customHeight="1" x14ac:dyDescent="0.2">
      <c r="A38" s="76" t="s">
        <v>320</v>
      </c>
      <c r="B38" s="48" t="s">
        <v>44</v>
      </c>
      <c r="C38" s="49" t="s">
        <v>321</v>
      </c>
      <c r="D38" s="59" t="s">
        <v>200</v>
      </c>
      <c r="E38" s="51" t="s">
        <v>73</v>
      </c>
      <c r="F38" s="52">
        <v>400</v>
      </c>
      <c r="G38" s="53"/>
      <c r="H38" s="54">
        <f>ROUND(G38*F38,2)</f>
        <v>0</v>
      </c>
    </row>
    <row r="39" spans="1:8" s="46" customFormat="1" ht="36" customHeight="1" x14ac:dyDescent="0.2">
      <c r="A39" s="76" t="s">
        <v>322</v>
      </c>
      <c r="B39" s="48" t="s">
        <v>45</v>
      </c>
      <c r="C39" s="49" t="s">
        <v>323</v>
      </c>
      <c r="D39" s="59" t="s">
        <v>0</v>
      </c>
      <c r="E39" s="51"/>
      <c r="F39" s="44"/>
      <c r="G39" s="45"/>
      <c r="H39" s="45"/>
    </row>
    <row r="40" spans="1:8" s="46" customFormat="1" ht="45" customHeight="1" x14ac:dyDescent="0.2">
      <c r="A40" s="76"/>
      <c r="B40" s="63" t="s">
        <v>136</v>
      </c>
      <c r="C40" s="49" t="s">
        <v>339</v>
      </c>
      <c r="D40" s="59"/>
      <c r="E40" s="51" t="s">
        <v>73</v>
      </c>
      <c r="F40" s="52">
        <v>25</v>
      </c>
      <c r="G40" s="53"/>
      <c r="H40" s="54">
        <f>ROUND(G40*F40,2)</f>
        <v>0</v>
      </c>
    </row>
    <row r="41" spans="1:8" s="46" customFormat="1" ht="45" customHeight="1" x14ac:dyDescent="0.2">
      <c r="A41" s="76"/>
      <c r="B41" s="63" t="s">
        <v>137</v>
      </c>
      <c r="C41" s="49" t="s">
        <v>340</v>
      </c>
      <c r="D41" s="59"/>
      <c r="E41" s="51" t="s">
        <v>73</v>
      </c>
      <c r="F41" s="52">
        <v>5</v>
      </c>
      <c r="G41" s="53"/>
      <c r="H41" s="54">
        <f>ROUND(G41*F41,2)</f>
        <v>0</v>
      </c>
    </row>
    <row r="42" spans="1:8" s="46" customFormat="1" ht="36" customHeight="1" x14ac:dyDescent="0.2">
      <c r="A42" s="77" t="s">
        <v>234</v>
      </c>
      <c r="B42" s="78" t="s">
        <v>46</v>
      </c>
      <c r="C42" s="58" t="s">
        <v>130</v>
      </c>
      <c r="D42" s="59" t="s">
        <v>2</v>
      </c>
      <c r="E42" s="60"/>
      <c r="F42" s="44"/>
      <c r="G42" s="45"/>
      <c r="H42" s="45"/>
    </row>
    <row r="43" spans="1:8" s="46" customFormat="1" ht="36" customHeight="1" x14ac:dyDescent="0.2">
      <c r="A43" s="77" t="s">
        <v>235</v>
      </c>
      <c r="B43" s="57" t="s">
        <v>341</v>
      </c>
      <c r="C43" s="58" t="s">
        <v>5</v>
      </c>
      <c r="D43" s="59" t="s">
        <v>164</v>
      </c>
      <c r="E43" s="60"/>
      <c r="F43" s="44"/>
      <c r="G43" s="45"/>
      <c r="H43" s="45"/>
    </row>
    <row r="44" spans="1:8" s="46" customFormat="1" ht="36" customHeight="1" x14ac:dyDescent="0.2">
      <c r="A44" s="77" t="s">
        <v>236</v>
      </c>
      <c r="B44" s="79" t="s">
        <v>208</v>
      </c>
      <c r="C44" s="58" t="s">
        <v>209</v>
      </c>
      <c r="D44" s="59"/>
      <c r="E44" s="60" t="s">
        <v>73</v>
      </c>
      <c r="F44" s="52">
        <v>10</v>
      </c>
      <c r="G44" s="61"/>
      <c r="H44" s="62">
        <f t="shared" ref="H44:H46" si="5">ROUND(G44*F44,2)</f>
        <v>0</v>
      </c>
    </row>
    <row r="45" spans="1:8" s="46" customFormat="1" ht="36" customHeight="1" x14ac:dyDescent="0.2">
      <c r="A45" s="77" t="s">
        <v>237</v>
      </c>
      <c r="B45" s="79" t="s">
        <v>210</v>
      </c>
      <c r="C45" s="58" t="s">
        <v>211</v>
      </c>
      <c r="D45" s="59"/>
      <c r="E45" s="60" t="s">
        <v>73</v>
      </c>
      <c r="F45" s="52">
        <v>20</v>
      </c>
      <c r="G45" s="61"/>
      <c r="H45" s="62">
        <f t="shared" si="5"/>
        <v>0</v>
      </c>
    </row>
    <row r="46" spans="1:8" s="46" customFormat="1" ht="36" customHeight="1" x14ac:dyDescent="0.2">
      <c r="A46" s="77" t="s">
        <v>238</v>
      </c>
      <c r="B46" s="79" t="s">
        <v>212</v>
      </c>
      <c r="C46" s="58" t="s">
        <v>213</v>
      </c>
      <c r="D46" s="59" t="s">
        <v>68</v>
      </c>
      <c r="E46" s="60" t="s">
        <v>73</v>
      </c>
      <c r="F46" s="52">
        <v>2200</v>
      </c>
      <c r="G46" s="61"/>
      <c r="H46" s="62">
        <f t="shared" si="5"/>
        <v>0</v>
      </c>
    </row>
    <row r="47" spans="1:8" s="46" customFormat="1" ht="36" customHeight="1" x14ac:dyDescent="0.2">
      <c r="A47" s="77" t="s">
        <v>239</v>
      </c>
      <c r="B47" s="78" t="s">
        <v>47</v>
      </c>
      <c r="C47" s="58" t="s">
        <v>132</v>
      </c>
      <c r="D47" s="59" t="s">
        <v>247</v>
      </c>
      <c r="E47" s="60"/>
      <c r="F47" s="44"/>
      <c r="G47" s="45"/>
      <c r="H47" s="45"/>
    </row>
    <row r="48" spans="1:8" s="46" customFormat="1" ht="36" customHeight="1" x14ac:dyDescent="0.2">
      <c r="A48" s="77" t="s">
        <v>305</v>
      </c>
      <c r="B48" s="57" t="s">
        <v>136</v>
      </c>
      <c r="C48" s="58" t="s">
        <v>256</v>
      </c>
      <c r="D48" s="59" t="s">
        <v>68</v>
      </c>
      <c r="E48" s="60" t="s">
        <v>77</v>
      </c>
      <c r="F48" s="52">
        <v>75</v>
      </c>
      <c r="G48" s="61"/>
      <c r="H48" s="62">
        <f>ROUND(G48*F48,2)</f>
        <v>0</v>
      </c>
    </row>
    <row r="49" spans="1:8" s="46" customFormat="1" ht="36" customHeight="1" x14ac:dyDescent="0.2">
      <c r="A49" s="66" t="s">
        <v>240</v>
      </c>
      <c r="B49" s="48" t="s">
        <v>119</v>
      </c>
      <c r="C49" s="49" t="s">
        <v>63</v>
      </c>
      <c r="D49" s="50" t="s">
        <v>247</v>
      </c>
      <c r="E49" s="51"/>
      <c r="F49" s="44"/>
      <c r="G49" s="45"/>
      <c r="H49" s="45"/>
    </row>
    <row r="50" spans="1:8" s="46" customFormat="1" ht="36" customHeight="1" x14ac:dyDescent="0.2">
      <c r="A50" s="66" t="s">
        <v>306</v>
      </c>
      <c r="B50" s="63" t="s">
        <v>136</v>
      </c>
      <c r="C50" s="49" t="s">
        <v>257</v>
      </c>
      <c r="D50" s="50" t="s">
        <v>216</v>
      </c>
      <c r="E50" s="51"/>
      <c r="F50" s="44"/>
      <c r="G50" s="45"/>
      <c r="H50" s="45"/>
    </row>
    <row r="51" spans="1:8" s="46" customFormat="1" ht="36" customHeight="1" x14ac:dyDescent="0.2">
      <c r="A51" s="233" t="s">
        <v>491</v>
      </c>
      <c r="B51" s="80" t="s">
        <v>208</v>
      </c>
      <c r="C51" s="49" t="s">
        <v>217</v>
      </c>
      <c r="D51" s="50"/>
      <c r="E51" s="51" t="s">
        <v>77</v>
      </c>
      <c r="F51" s="52">
        <v>10</v>
      </c>
      <c r="G51" s="53"/>
      <c r="H51" s="54">
        <f>ROUND(G51*F51,2)</f>
        <v>0</v>
      </c>
    </row>
    <row r="52" spans="1:8" s="46" customFormat="1" ht="36" customHeight="1" x14ac:dyDescent="0.2">
      <c r="A52" s="234" t="s">
        <v>492</v>
      </c>
      <c r="B52" s="81" t="s">
        <v>342</v>
      </c>
      <c r="C52" s="82" t="s">
        <v>218</v>
      </c>
      <c r="D52" s="83" t="s">
        <v>68</v>
      </c>
      <c r="E52" s="84" t="s">
        <v>77</v>
      </c>
      <c r="F52" s="52">
        <v>140</v>
      </c>
      <c r="G52" s="61"/>
      <c r="H52" s="85">
        <f>ROUND(G52*F52,2)</f>
        <v>0</v>
      </c>
    </row>
    <row r="53" spans="1:8" s="46" customFormat="1" ht="45" customHeight="1" x14ac:dyDescent="0.2">
      <c r="A53" s="77" t="s">
        <v>250</v>
      </c>
      <c r="B53" s="57" t="s">
        <v>137</v>
      </c>
      <c r="C53" s="58" t="s">
        <v>3</v>
      </c>
      <c r="D53" s="59" t="s">
        <v>214</v>
      </c>
      <c r="E53" s="60" t="s">
        <v>77</v>
      </c>
      <c r="F53" s="52">
        <v>65</v>
      </c>
      <c r="G53" s="61"/>
      <c r="H53" s="62">
        <f t="shared" ref="H53:H54" si="6">ROUND(G53*F53,2)</f>
        <v>0</v>
      </c>
    </row>
    <row r="54" spans="1:8" s="75" customFormat="1" ht="45" customHeight="1" x14ac:dyDescent="0.2">
      <c r="A54" s="67" t="s">
        <v>184</v>
      </c>
      <c r="B54" s="86" t="s">
        <v>120</v>
      </c>
      <c r="C54" s="69" t="s">
        <v>66</v>
      </c>
      <c r="D54" s="70" t="s">
        <v>225</v>
      </c>
      <c r="E54" s="71" t="s">
        <v>73</v>
      </c>
      <c r="F54" s="72">
        <v>375</v>
      </c>
      <c r="G54" s="87"/>
      <c r="H54" s="88">
        <f t="shared" si="6"/>
        <v>0</v>
      </c>
    </row>
    <row r="55" spans="1:8" s="46" customFormat="1" ht="36" customHeight="1" x14ac:dyDescent="0.2">
      <c r="A55" s="77" t="s">
        <v>185</v>
      </c>
      <c r="B55" s="78" t="s">
        <v>228</v>
      </c>
      <c r="C55" s="58" t="s">
        <v>146</v>
      </c>
      <c r="D55" s="59" t="s">
        <v>307</v>
      </c>
      <c r="E55" s="89"/>
      <c r="F55" s="44"/>
      <c r="G55" s="45"/>
      <c r="H55" s="45"/>
    </row>
    <row r="56" spans="1:8" s="46" customFormat="1" ht="36" customHeight="1" x14ac:dyDescent="0.2">
      <c r="A56" s="77" t="s">
        <v>186</v>
      </c>
      <c r="B56" s="57" t="s">
        <v>136</v>
      </c>
      <c r="C56" s="58" t="s">
        <v>147</v>
      </c>
      <c r="D56" s="59"/>
      <c r="E56" s="60"/>
      <c r="F56" s="44"/>
      <c r="G56" s="45"/>
      <c r="H56" s="45"/>
    </row>
    <row r="57" spans="1:8" s="46" customFormat="1" ht="36" customHeight="1" x14ac:dyDescent="0.2">
      <c r="A57" s="77" t="s">
        <v>187</v>
      </c>
      <c r="B57" s="79" t="s">
        <v>208</v>
      </c>
      <c r="C57" s="58" t="s">
        <v>219</v>
      </c>
      <c r="D57" s="59"/>
      <c r="E57" s="60" t="s">
        <v>75</v>
      </c>
      <c r="F57" s="52">
        <v>120</v>
      </c>
      <c r="G57" s="61"/>
      <c r="H57" s="62">
        <f>ROUND(G57*F57,2)</f>
        <v>0</v>
      </c>
    </row>
    <row r="58" spans="1:8" s="46" customFormat="1" ht="36" customHeight="1" x14ac:dyDescent="0.2">
      <c r="A58" s="66" t="s">
        <v>241</v>
      </c>
      <c r="B58" s="48" t="s">
        <v>343</v>
      </c>
      <c r="C58" s="49" t="s">
        <v>246</v>
      </c>
      <c r="D58" s="50" t="s">
        <v>254</v>
      </c>
      <c r="E58" s="51" t="s">
        <v>76</v>
      </c>
      <c r="F58" s="52">
        <v>36</v>
      </c>
      <c r="G58" s="53"/>
      <c r="H58" s="54">
        <f>ROUND(G58*F58,2)</f>
        <v>0</v>
      </c>
    </row>
    <row r="59" spans="1:8" s="46" customFormat="1" ht="36" customHeight="1" x14ac:dyDescent="0.2">
      <c r="A59" s="90"/>
      <c r="B59" s="91"/>
      <c r="C59" s="64" t="s">
        <v>344</v>
      </c>
      <c r="D59" s="42"/>
      <c r="E59" s="43"/>
      <c r="F59" s="44"/>
      <c r="G59" s="45"/>
      <c r="H59" s="45"/>
    </row>
    <row r="60" spans="1:8" s="46" customFormat="1" ht="45" customHeight="1" x14ac:dyDescent="0.2">
      <c r="A60" s="47" t="s">
        <v>92</v>
      </c>
      <c r="B60" s="48" t="s">
        <v>188</v>
      </c>
      <c r="C60" s="49" t="s">
        <v>183</v>
      </c>
      <c r="D60" s="50" t="s">
        <v>253</v>
      </c>
      <c r="E60" s="51"/>
      <c r="F60" s="44"/>
      <c r="G60" s="45"/>
      <c r="H60" s="45"/>
    </row>
    <row r="61" spans="1:8" s="46" customFormat="1" ht="45" customHeight="1" x14ac:dyDescent="0.2">
      <c r="A61" s="47" t="s">
        <v>93</v>
      </c>
      <c r="B61" s="63" t="s">
        <v>136</v>
      </c>
      <c r="C61" s="49" t="s">
        <v>345</v>
      </c>
      <c r="D61" s="50" t="s">
        <v>68</v>
      </c>
      <c r="E61" s="51" t="s">
        <v>73</v>
      </c>
      <c r="F61" s="52">
        <v>4800</v>
      </c>
      <c r="G61" s="53"/>
      <c r="H61" s="54">
        <f t="shared" ref="H61:H66" si="7">ROUND(G61*F61,2)</f>
        <v>0</v>
      </c>
    </row>
    <row r="62" spans="1:8" s="46" customFormat="1" ht="45" customHeight="1" x14ac:dyDescent="0.2">
      <c r="A62" s="47" t="s">
        <v>93</v>
      </c>
      <c r="B62" s="63" t="s">
        <v>137</v>
      </c>
      <c r="C62" s="49" t="s">
        <v>9</v>
      </c>
      <c r="D62" s="50" t="s">
        <v>68</v>
      </c>
      <c r="E62" s="51" t="s">
        <v>73</v>
      </c>
      <c r="F62" s="52">
        <v>2200</v>
      </c>
      <c r="G62" s="53"/>
      <c r="H62" s="54">
        <f t="shared" si="7"/>
        <v>0</v>
      </c>
    </row>
    <row r="63" spans="1:8" s="46" customFormat="1" ht="45" customHeight="1" x14ac:dyDescent="0.2">
      <c r="A63" s="47"/>
      <c r="B63" s="63" t="s">
        <v>138</v>
      </c>
      <c r="C63" s="49" t="s">
        <v>346</v>
      </c>
      <c r="D63" s="50" t="s">
        <v>1</v>
      </c>
      <c r="E63" s="51" t="s">
        <v>73</v>
      </c>
      <c r="F63" s="52">
        <v>385</v>
      </c>
      <c r="G63" s="53"/>
      <c r="H63" s="54">
        <f t="shared" si="7"/>
        <v>0</v>
      </c>
    </row>
    <row r="64" spans="1:8" s="46" customFormat="1" ht="45" customHeight="1" x14ac:dyDescent="0.2">
      <c r="A64" s="92" t="s">
        <v>181</v>
      </c>
      <c r="B64" s="57" t="s">
        <v>139</v>
      </c>
      <c r="C64" s="58" t="s">
        <v>81</v>
      </c>
      <c r="D64" s="59" t="s">
        <v>68</v>
      </c>
      <c r="E64" s="60" t="s">
        <v>73</v>
      </c>
      <c r="F64" s="52">
        <v>45</v>
      </c>
      <c r="G64" s="61"/>
      <c r="H64" s="62">
        <f t="shared" si="7"/>
        <v>0</v>
      </c>
    </row>
    <row r="65" spans="1:8" s="46" customFormat="1" ht="36" customHeight="1" x14ac:dyDescent="0.2">
      <c r="A65" s="47" t="s">
        <v>94</v>
      </c>
      <c r="B65" s="63" t="s">
        <v>140</v>
      </c>
      <c r="C65" s="49" t="s">
        <v>167</v>
      </c>
      <c r="D65" s="50" t="s">
        <v>131</v>
      </c>
      <c r="E65" s="51" t="s">
        <v>73</v>
      </c>
      <c r="F65" s="52">
        <v>160</v>
      </c>
      <c r="G65" s="53"/>
      <c r="H65" s="54">
        <f t="shared" si="7"/>
        <v>0</v>
      </c>
    </row>
    <row r="66" spans="1:8" s="46" customFormat="1" ht="45" customHeight="1" x14ac:dyDescent="0.2">
      <c r="A66" s="47" t="s">
        <v>158</v>
      </c>
      <c r="B66" s="63" t="s">
        <v>141</v>
      </c>
      <c r="C66" s="49" t="s">
        <v>148</v>
      </c>
      <c r="D66" s="50" t="s">
        <v>199</v>
      </c>
      <c r="E66" s="51" t="s">
        <v>73</v>
      </c>
      <c r="F66" s="52">
        <v>10</v>
      </c>
      <c r="G66" s="53"/>
      <c r="H66" s="54">
        <f t="shared" si="7"/>
        <v>0</v>
      </c>
    </row>
    <row r="67" spans="1:8" s="46" customFormat="1" ht="36" customHeight="1" x14ac:dyDescent="0.2">
      <c r="A67" s="47" t="s">
        <v>159</v>
      </c>
      <c r="B67" s="48" t="s">
        <v>189</v>
      </c>
      <c r="C67" s="49" t="s">
        <v>55</v>
      </c>
      <c r="D67" s="50" t="s">
        <v>253</v>
      </c>
      <c r="E67" s="51"/>
      <c r="F67" s="44"/>
      <c r="G67" s="45"/>
      <c r="H67" s="45"/>
    </row>
    <row r="68" spans="1:8" s="46" customFormat="1" ht="45" customHeight="1" x14ac:dyDescent="0.2">
      <c r="A68" s="92" t="s">
        <v>308</v>
      </c>
      <c r="B68" s="57" t="s">
        <v>136</v>
      </c>
      <c r="C68" s="58" t="s">
        <v>258</v>
      </c>
      <c r="D68" s="59"/>
      <c r="E68" s="60" t="s">
        <v>73</v>
      </c>
      <c r="F68" s="52">
        <v>200</v>
      </c>
      <c r="G68" s="61"/>
      <c r="H68" s="62">
        <f t="shared" ref="H68:H71" si="8">ROUND(G68*F68,2)</f>
        <v>0</v>
      </c>
    </row>
    <row r="69" spans="1:8" s="46" customFormat="1" ht="45" customHeight="1" x14ac:dyDescent="0.2">
      <c r="A69" s="92" t="s">
        <v>309</v>
      </c>
      <c r="B69" s="57" t="s">
        <v>137</v>
      </c>
      <c r="C69" s="58" t="s">
        <v>310</v>
      </c>
      <c r="D69" s="59"/>
      <c r="E69" s="60" t="s">
        <v>73</v>
      </c>
      <c r="F69" s="52">
        <v>2000</v>
      </c>
      <c r="G69" s="61"/>
      <c r="H69" s="62">
        <f t="shared" si="8"/>
        <v>0</v>
      </c>
    </row>
    <row r="70" spans="1:8" s="46" customFormat="1" ht="60" customHeight="1" x14ac:dyDescent="0.2">
      <c r="A70" s="92"/>
      <c r="B70" s="57" t="s">
        <v>138</v>
      </c>
      <c r="C70" s="58" t="s">
        <v>347</v>
      </c>
      <c r="D70" s="59" t="s">
        <v>1</v>
      </c>
      <c r="E70" s="60" t="s">
        <v>73</v>
      </c>
      <c r="F70" s="52">
        <v>235</v>
      </c>
      <c r="G70" s="61"/>
      <c r="H70" s="62">
        <f t="shared" si="8"/>
        <v>0</v>
      </c>
    </row>
    <row r="71" spans="1:8" s="46" customFormat="1" ht="45" customHeight="1" x14ac:dyDescent="0.2">
      <c r="A71" s="92" t="s">
        <v>311</v>
      </c>
      <c r="B71" s="57" t="s">
        <v>139</v>
      </c>
      <c r="C71" s="58" t="s">
        <v>259</v>
      </c>
      <c r="D71" s="59"/>
      <c r="E71" s="60" t="s">
        <v>73</v>
      </c>
      <c r="F71" s="52">
        <v>45</v>
      </c>
      <c r="G71" s="61"/>
      <c r="H71" s="62">
        <f t="shared" si="8"/>
        <v>0</v>
      </c>
    </row>
    <row r="72" spans="1:8" s="46" customFormat="1" ht="45" customHeight="1" x14ac:dyDescent="0.2">
      <c r="A72" s="47" t="s">
        <v>160</v>
      </c>
      <c r="B72" s="48" t="s">
        <v>190</v>
      </c>
      <c r="C72" s="49" t="s">
        <v>149</v>
      </c>
      <c r="D72" s="50" t="s">
        <v>253</v>
      </c>
      <c r="E72" s="51"/>
      <c r="F72" s="44"/>
      <c r="G72" s="45"/>
      <c r="H72" s="45"/>
    </row>
    <row r="73" spans="1:8" s="46" customFormat="1" ht="45" customHeight="1" x14ac:dyDescent="0.2">
      <c r="A73" s="92" t="s">
        <v>312</v>
      </c>
      <c r="B73" s="57" t="s">
        <v>136</v>
      </c>
      <c r="C73" s="58" t="s">
        <v>260</v>
      </c>
      <c r="D73" s="59" t="s">
        <v>165</v>
      </c>
      <c r="E73" s="60" t="s">
        <v>77</v>
      </c>
      <c r="F73" s="52">
        <v>150</v>
      </c>
      <c r="G73" s="61"/>
      <c r="H73" s="62">
        <f t="shared" ref="H73:H86" si="9">ROUND(G73*F73,2)</f>
        <v>0</v>
      </c>
    </row>
    <row r="74" spans="1:8" s="75" customFormat="1" ht="45" customHeight="1" x14ac:dyDescent="0.2">
      <c r="A74" s="93" t="s">
        <v>313</v>
      </c>
      <c r="B74" s="68" t="s">
        <v>137</v>
      </c>
      <c r="C74" s="69" t="s">
        <v>261</v>
      </c>
      <c r="D74" s="70" t="s">
        <v>165</v>
      </c>
      <c r="E74" s="71" t="s">
        <v>77</v>
      </c>
      <c r="F74" s="72">
        <v>25</v>
      </c>
      <c r="G74" s="87"/>
      <c r="H74" s="88">
        <f t="shared" si="9"/>
        <v>0</v>
      </c>
    </row>
    <row r="75" spans="1:8" s="46" customFormat="1" ht="45" customHeight="1" x14ac:dyDescent="0.2">
      <c r="A75" s="47" t="s">
        <v>314</v>
      </c>
      <c r="B75" s="94" t="s">
        <v>138</v>
      </c>
      <c r="C75" s="49" t="s">
        <v>262</v>
      </c>
      <c r="D75" s="50" t="s">
        <v>195</v>
      </c>
      <c r="E75" s="51" t="s">
        <v>77</v>
      </c>
      <c r="F75" s="52">
        <v>600</v>
      </c>
      <c r="G75" s="53"/>
      <c r="H75" s="54">
        <f t="shared" si="9"/>
        <v>0</v>
      </c>
    </row>
    <row r="76" spans="1:8" s="46" customFormat="1" ht="36" customHeight="1" x14ac:dyDescent="0.2">
      <c r="A76" s="47" t="s">
        <v>315</v>
      </c>
      <c r="B76" s="63" t="s">
        <v>139</v>
      </c>
      <c r="C76" s="49" t="s">
        <v>263</v>
      </c>
      <c r="D76" s="50" t="s">
        <v>135</v>
      </c>
      <c r="E76" s="51" t="s">
        <v>77</v>
      </c>
      <c r="F76" s="52">
        <v>950</v>
      </c>
      <c r="G76" s="53"/>
      <c r="H76" s="54">
        <f t="shared" si="9"/>
        <v>0</v>
      </c>
    </row>
    <row r="77" spans="1:8" s="46" customFormat="1" ht="45" customHeight="1" x14ac:dyDescent="0.2">
      <c r="A77" s="92" t="s">
        <v>316</v>
      </c>
      <c r="B77" s="57" t="s">
        <v>140</v>
      </c>
      <c r="C77" s="58" t="s">
        <v>348</v>
      </c>
      <c r="D77" s="59" t="s">
        <v>166</v>
      </c>
      <c r="E77" s="60" t="s">
        <v>77</v>
      </c>
      <c r="F77" s="52">
        <v>85</v>
      </c>
      <c r="G77" s="61"/>
      <c r="H77" s="62">
        <f t="shared" si="9"/>
        <v>0</v>
      </c>
    </row>
    <row r="78" spans="1:8" s="46" customFormat="1" ht="45" customHeight="1" x14ac:dyDescent="0.2">
      <c r="A78" s="92" t="s">
        <v>161</v>
      </c>
      <c r="B78" s="57" t="s">
        <v>141</v>
      </c>
      <c r="C78" s="58" t="s">
        <v>349</v>
      </c>
      <c r="D78" s="59" t="s">
        <v>133</v>
      </c>
      <c r="E78" s="60" t="s">
        <v>77</v>
      </c>
      <c r="F78" s="52">
        <v>70</v>
      </c>
      <c r="G78" s="61"/>
      <c r="H78" s="62">
        <f t="shared" si="9"/>
        <v>0</v>
      </c>
    </row>
    <row r="79" spans="1:8" s="46" customFormat="1" ht="45" customHeight="1" x14ac:dyDescent="0.2">
      <c r="A79" s="92" t="s">
        <v>162</v>
      </c>
      <c r="B79" s="57" t="s">
        <v>142</v>
      </c>
      <c r="C79" s="58" t="s">
        <v>248</v>
      </c>
      <c r="D79" s="59" t="s">
        <v>220</v>
      </c>
      <c r="E79" s="60" t="s">
        <v>77</v>
      </c>
      <c r="F79" s="52">
        <v>210</v>
      </c>
      <c r="G79" s="61"/>
      <c r="H79" s="62">
        <f t="shared" si="9"/>
        <v>0</v>
      </c>
    </row>
    <row r="80" spans="1:8" s="46" customFormat="1" ht="45" customHeight="1" x14ac:dyDescent="0.2">
      <c r="A80" s="47"/>
      <c r="B80" s="63" t="s">
        <v>143</v>
      </c>
      <c r="C80" s="49" t="s">
        <v>350</v>
      </c>
      <c r="D80" s="50" t="s">
        <v>351</v>
      </c>
      <c r="E80" s="51" t="s">
        <v>77</v>
      </c>
      <c r="F80" s="52">
        <v>95</v>
      </c>
      <c r="G80" s="53"/>
      <c r="H80" s="54">
        <f t="shared" si="9"/>
        <v>0</v>
      </c>
    </row>
    <row r="81" spans="1:8" s="46" customFormat="1" ht="36" customHeight="1" x14ac:dyDescent="0.2">
      <c r="A81" s="92" t="s">
        <v>10</v>
      </c>
      <c r="B81" s="57" t="s">
        <v>144</v>
      </c>
      <c r="C81" s="58" t="s">
        <v>352</v>
      </c>
      <c r="D81" s="59" t="s">
        <v>134</v>
      </c>
      <c r="E81" s="60" t="s">
        <v>77</v>
      </c>
      <c r="F81" s="52">
        <v>20</v>
      </c>
      <c r="G81" s="61"/>
      <c r="H81" s="62">
        <f t="shared" si="9"/>
        <v>0</v>
      </c>
    </row>
    <row r="82" spans="1:8" s="46" customFormat="1" ht="45" customHeight="1" x14ac:dyDescent="0.2">
      <c r="A82" s="92" t="s">
        <v>251</v>
      </c>
      <c r="B82" s="57" t="s">
        <v>145</v>
      </c>
      <c r="C82" s="58" t="s">
        <v>353</v>
      </c>
      <c r="D82" s="59" t="s">
        <v>215</v>
      </c>
      <c r="E82" s="60" t="s">
        <v>77</v>
      </c>
      <c r="F82" s="52">
        <v>865</v>
      </c>
      <c r="G82" s="61"/>
      <c r="H82" s="62">
        <f t="shared" si="9"/>
        <v>0</v>
      </c>
    </row>
    <row r="83" spans="1:8" s="46" customFormat="1" ht="45" customHeight="1" x14ac:dyDescent="0.2">
      <c r="A83" s="47" t="s">
        <v>11</v>
      </c>
      <c r="B83" s="48" t="s">
        <v>191</v>
      </c>
      <c r="C83" s="49" t="s">
        <v>58</v>
      </c>
      <c r="D83" s="50" t="s">
        <v>253</v>
      </c>
      <c r="E83" s="51"/>
      <c r="F83" s="44"/>
      <c r="G83" s="45"/>
      <c r="H83" s="45"/>
    </row>
    <row r="84" spans="1:8" s="46" customFormat="1" ht="36" customHeight="1" x14ac:dyDescent="0.2">
      <c r="A84" s="47"/>
      <c r="B84" s="63" t="s">
        <v>136</v>
      </c>
      <c r="C84" s="49" t="s">
        <v>354</v>
      </c>
      <c r="D84" s="50"/>
      <c r="E84" s="51" t="s">
        <v>77</v>
      </c>
      <c r="F84" s="52">
        <v>2350</v>
      </c>
      <c r="G84" s="53"/>
      <c r="H84" s="54">
        <f t="shared" ref="H84" si="10">ROUND(G84*F84,2)</f>
        <v>0</v>
      </c>
    </row>
    <row r="85" spans="1:8" s="46" customFormat="1" ht="36" customHeight="1" x14ac:dyDescent="0.2">
      <c r="A85" s="47" t="s">
        <v>12</v>
      </c>
      <c r="B85" s="48" t="s">
        <v>223</v>
      </c>
      <c r="C85" s="49" t="s">
        <v>242</v>
      </c>
      <c r="D85" s="50" t="s">
        <v>4</v>
      </c>
      <c r="E85" s="51" t="s">
        <v>73</v>
      </c>
      <c r="F85" s="52">
        <v>300</v>
      </c>
      <c r="G85" s="53"/>
      <c r="H85" s="54">
        <f t="shared" si="9"/>
        <v>0</v>
      </c>
    </row>
    <row r="86" spans="1:8" s="46" customFormat="1" ht="36" customHeight="1" x14ac:dyDescent="0.2">
      <c r="A86" s="92" t="s">
        <v>13</v>
      </c>
      <c r="B86" s="78" t="s">
        <v>224</v>
      </c>
      <c r="C86" s="58" t="s">
        <v>59</v>
      </c>
      <c r="D86" s="59" t="s">
        <v>225</v>
      </c>
      <c r="E86" s="60" t="s">
        <v>73</v>
      </c>
      <c r="F86" s="52">
        <v>10</v>
      </c>
      <c r="G86" s="61"/>
      <c r="H86" s="62">
        <f t="shared" si="9"/>
        <v>0</v>
      </c>
    </row>
    <row r="87" spans="1:8" s="46" customFormat="1" ht="45" customHeight="1" x14ac:dyDescent="0.2">
      <c r="A87" s="47"/>
      <c r="B87" s="48" t="s">
        <v>355</v>
      </c>
      <c r="C87" s="49" t="s">
        <v>356</v>
      </c>
      <c r="D87" s="50" t="s">
        <v>357</v>
      </c>
      <c r="E87" s="51" t="s">
        <v>73</v>
      </c>
      <c r="F87" s="52">
        <v>20</v>
      </c>
      <c r="G87" s="53"/>
      <c r="H87" s="54">
        <f>ROUND(G87*F87,2)</f>
        <v>0</v>
      </c>
    </row>
    <row r="88" spans="1:8" s="46" customFormat="1" ht="45" customHeight="1" x14ac:dyDescent="0.2">
      <c r="A88" s="47"/>
      <c r="B88" s="48" t="s">
        <v>255</v>
      </c>
      <c r="C88" s="49" t="s">
        <v>358</v>
      </c>
      <c r="D88" s="50" t="s">
        <v>359</v>
      </c>
      <c r="E88" s="51" t="s">
        <v>73</v>
      </c>
      <c r="F88" s="52">
        <v>375</v>
      </c>
      <c r="G88" s="53"/>
      <c r="H88" s="54">
        <f>ROUND(G88*F88,2)</f>
        <v>0</v>
      </c>
    </row>
    <row r="89" spans="1:8" s="46" customFormat="1" ht="45" customHeight="1" x14ac:dyDescent="0.2">
      <c r="A89" s="47" t="s">
        <v>14</v>
      </c>
      <c r="B89" s="48" t="s">
        <v>360</v>
      </c>
      <c r="C89" s="49" t="s">
        <v>168</v>
      </c>
      <c r="D89" s="50" t="s">
        <v>307</v>
      </c>
      <c r="E89" s="95"/>
      <c r="F89" s="44"/>
      <c r="G89" s="45"/>
      <c r="H89" s="45"/>
    </row>
    <row r="90" spans="1:8" s="46" customFormat="1" ht="36" customHeight="1" x14ac:dyDescent="0.2">
      <c r="A90" s="47" t="s">
        <v>169</v>
      </c>
      <c r="B90" s="63" t="s">
        <v>136</v>
      </c>
      <c r="C90" s="49" t="s">
        <v>147</v>
      </c>
      <c r="D90" s="50"/>
      <c r="E90" s="51"/>
      <c r="F90" s="44"/>
      <c r="G90" s="45"/>
      <c r="H90" s="45"/>
    </row>
    <row r="91" spans="1:8" s="46" customFormat="1" ht="36" customHeight="1" x14ac:dyDescent="0.2">
      <c r="A91" s="47" t="s">
        <v>170</v>
      </c>
      <c r="B91" s="80" t="s">
        <v>208</v>
      </c>
      <c r="C91" s="49" t="s">
        <v>219</v>
      </c>
      <c r="D91" s="50"/>
      <c r="E91" s="51" t="s">
        <v>75</v>
      </c>
      <c r="F91" s="52">
        <v>170</v>
      </c>
      <c r="G91" s="53"/>
      <c r="H91" s="54">
        <f>ROUND(G91*F91,2)</f>
        <v>0</v>
      </c>
    </row>
    <row r="92" spans="1:8" s="46" customFormat="1" ht="36" customHeight="1" x14ac:dyDescent="0.2">
      <c r="A92" s="96"/>
      <c r="B92" s="63" t="s">
        <v>137</v>
      </c>
      <c r="C92" s="49" t="s">
        <v>361</v>
      </c>
      <c r="D92" s="50"/>
      <c r="E92" s="51"/>
      <c r="F92" s="44"/>
      <c r="G92" s="45"/>
      <c r="H92" s="45"/>
    </row>
    <row r="93" spans="1:8" s="46" customFormat="1" ht="36" customHeight="1" x14ac:dyDescent="0.2">
      <c r="A93" s="96"/>
      <c r="B93" s="80" t="s">
        <v>208</v>
      </c>
      <c r="C93" s="49" t="s">
        <v>219</v>
      </c>
      <c r="D93" s="50"/>
      <c r="E93" s="51" t="s">
        <v>75</v>
      </c>
      <c r="F93" s="52">
        <v>100</v>
      </c>
      <c r="G93" s="53"/>
      <c r="H93" s="54">
        <f>ROUND(G93*F93,2)</f>
        <v>0</v>
      </c>
    </row>
    <row r="94" spans="1:8" s="46" customFormat="1" ht="36" customHeight="1" x14ac:dyDescent="0.25">
      <c r="A94" s="97"/>
      <c r="B94" s="98"/>
      <c r="C94" s="99" t="s">
        <v>87</v>
      </c>
      <c r="D94" s="100"/>
      <c r="E94" s="100"/>
      <c r="F94" s="44"/>
      <c r="G94" s="45"/>
      <c r="H94" s="45"/>
    </row>
    <row r="95" spans="1:8" s="75" customFormat="1" ht="36" customHeight="1" x14ac:dyDescent="0.2">
      <c r="A95" s="93" t="s">
        <v>194</v>
      </c>
      <c r="B95" s="86" t="s">
        <v>362</v>
      </c>
      <c r="C95" s="69" t="s">
        <v>34</v>
      </c>
      <c r="D95" s="70" t="s">
        <v>227</v>
      </c>
      <c r="E95" s="71" t="s">
        <v>77</v>
      </c>
      <c r="F95" s="72">
        <v>100</v>
      </c>
      <c r="G95" s="87"/>
      <c r="H95" s="88">
        <f>ROUND(G95*F95,2)</f>
        <v>0</v>
      </c>
    </row>
    <row r="96" spans="1:8" s="46" customFormat="1" ht="48" customHeight="1" x14ac:dyDescent="0.2">
      <c r="A96" s="39"/>
      <c r="B96" s="101"/>
      <c r="C96" s="64" t="s">
        <v>88</v>
      </c>
      <c r="D96" s="42"/>
      <c r="E96" s="102"/>
      <c r="F96" s="44"/>
      <c r="G96" s="45"/>
      <c r="H96" s="45"/>
    </row>
    <row r="97" spans="1:8" s="46" customFormat="1" ht="36" customHeight="1" x14ac:dyDescent="0.2">
      <c r="A97" s="47" t="s">
        <v>95</v>
      </c>
      <c r="B97" s="48" t="s">
        <v>363</v>
      </c>
      <c r="C97" s="49" t="s">
        <v>171</v>
      </c>
      <c r="D97" s="50" t="s">
        <v>6</v>
      </c>
      <c r="E97" s="51"/>
      <c r="F97" s="44"/>
      <c r="G97" s="45"/>
      <c r="H97" s="45"/>
    </row>
    <row r="98" spans="1:8" s="46" customFormat="1" ht="36" customHeight="1" x14ac:dyDescent="0.2">
      <c r="A98" s="47" t="s">
        <v>96</v>
      </c>
      <c r="B98" s="63" t="s">
        <v>136</v>
      </c>
      <c r="C98" s="49" t="s">
        <v>264</v>
      </c>
      <c r="D98" s="50"/>
      <c r="E98" s="51" t="s">
        <v>76</v>
      </c>
      <c r="F98" s="52">
        <v>3</v>
      </c>
      <c r="G98" s="53"/>
      <c r="H98" s="54">
        <f>ROUND(G98*F98,2)</f>
        <v>0</v>
      </c>
    </row>
    <row r="99" spans="1:8" s="46" customFormat="1" ht="36" customHeight="1" x14ac:dyDescent="0.2">
      <c r="A99" s="92" t="s">
        <v>274</v>
      </c>
      <c r="B99" s="57" t="s">
        <v>137</v>
      </c>
      <c r="C99" s="58" t="s">
        <v>265</v>
      </c>
      <c r="D99" s="59"/>
      <c r="E99" s="60" t="s">
        <v>76</v>
      </c>
      <c r="F99" s="52">
        <v>3</v>
      </c>
      <c r="G99" s="61"/>
      <c r="H99" s="62">
        <f>ROUND(G99*F99,2)</f>
        <v>0</v>
      </c>
    </row>
    <row r="100" spans="1:8" s="46" customFormat="1" ht="36" customHeight="1" x14ac:dyDescent="0.2">
      <c r="A100" s="47" t="s">
        <v>97</v>
      </c>
      <c r="B100" s="48" t="s">
        <v>364</v>
      </c>
      <c r="C100" s="49" t="s">
        <v>172</v>
      </c>
      <c r="D100" s="50" t="s">
        <v>6</v>
      </c>
      <c r="E100" s="51"/>
      <c r="F100" s="44"/>
      <c r="G100" s="45"/>
      <c r="H100" s="45"/>
    </row>
    <row r="101" spans="1:8" s="46" customFormat="1" ht="36" customHeight="1" x14ac:dyDescent="0.2">
      <c r="A101" s="47" t="s">
        <v>16</v>
      </c>
      <c r="B101" s="63" t="s">
        <v>136</v>
      </c>
      <c r="C101" s="49" t="s">
        <v>365</v>
      </c>
      <c r="D101" s="50"/>
      <c r="E101" s="51"/>
      <c r="F101" s="44"/>
      <c r="G101" s="45"/>
      <c r="H101" s="45"/>
    </row>
    <row r="102" spans="1:8" s="46" customFormat="1" ht="45" customHeight="1" x14ac:dyDescent="0.2">
      <c r="A102" s="47" t="s">
        <v>17</v>
      </c>
      <c r="B102" s="80" t="s">
        <v>208</v>
      </c>
      <c r="C102" s="49" t="s">
        <v>366</v>
      </c>
      <c r="D102" s="50"/>
      <c r="E102" s="51" t="s">
        <v>77</v>
      </c>
      <c r="F102" s="52">
        <v>25</v>
      </c>
      <c r="G102" s="53"/>
      <c r="H102" s="54">
        <f>ROUND(G102*F102,2)</f>
        <v>0</v>
      </c>
    </row>
    <row r="103" spans="1:8" s="46" customFormat="1" ht="45" customHeight="1" x14ac:dyDescent="0.2">
      <c r="A103" s="47" t="s">
        <v>18</v>
      </c>
      <c r="B103" s="80" t="s">
        <v>210</v>
      </c>
      <c r="C103" s="49" t="s">
        <v>367</v>
      </c>
      <c r="D103" s="50"/>
      <c r="E103" s="51" t="s">
        <v>77</v>
      </c>
      <c r="F103" s="52">
        <v>35</v>
      </c>
      <c r="G103" s="53"/>
      <c r="H103" s="54">
        <f>ROUND(G103*F103,2)</f>
        <v>0</v>
      </c>
    </row>
    <row r="104" spans="1:8" s="46" customFormat="1" ht="36" customHeight="1" x14ac:dyDescent="0.2">
      <c r="A104" s="47" t="s">
        <v>21</v>
      </c>
      <c r="B104" s="48" t="s">
        <v>368</v>
      </c>
      <c r="C104" s="103" t="s">
        <v>284</v>
      </c>
      <c r="D104" s="104" t="s">
        <v>285</v>
      </c>
      <c r="E104" s="51"/>
      <c r="F104" s="44"/>
      <c r="G104" s="45"/>
      <c r="H104" s="45"/>
    </row>
    <row r="105" spans="1:8" s="46" customFormat="1" ht="45" customHeight="1" x14ac:dyDescent="0.2">
      <c r="A105" s="47" t="s">
        <v>22</v>
      </c>
      <c r="B105" s="63" t="s">
        <v>136</v>
      </c>
      <c r="C105" s="105" t="s">
        <v>317</v>
      </c>
      <c r="D105" s="50"/>
      <c r="E105" s="51" t="s">
        <v>76</v>
      </c>
      <c r="F105" s="52">
        <v>2</v>
      </c>
      <c r="G105" s="53"/>
      <c r="H105" s="54">
        <f t="shared" ref="H105:H118" si="11">ROUND(G105*F105,2)</f>
        <v>0</v>
      </c>
    </row>
    <row r="106" spans="1:8" s="46" customFormat="1" ht="45" customHeight="1" x14ac:dyDescent="0.2">
      <c r="A106" s="47" t="s">
        <v>23</v>
      </c>
      <c r="B106" s="63" t="s">
        <v>137</v>
      </c>
      <c r="C106" s="105" t="s">
        <v>318</v>
      </c>
      <c r="D106" s="50"/>
      <c r="E106" s="51" t="s">
        <v>76</v>
      </c>
      <c r="F106" s="52">
        <v>2</v>
      </c>
      <c r="G106" s="53"/>
      <c r="H106" s="54">
        <f t="shared" si="11"/>
        <v>0</v>
      </c>
    </row>
    <row r="107" spans="1:8" s="46" customFormat="1" ht="36" customHeight="1" x14ac:dyDescent="0.2">
      <c r="A107" s="92" t="s">
        <v>24</v>
      </c>
      <c r="B107" s="78" t="s">
        <v>369</v>
      </c>
      <c r="C107" s="106" t="s">
        <v>173</v>
      </c>
      <c r="D107" s="59" t="s">
        <v>6</v>
      </c>
      <c r="E107" s="60"/>
      <c r="F107" s="44"/>
      <c r="G107" s="45"/>
      <c r="H107" s="45"/>
    </row>
    <row r="108" spans="1:8" s="46" customFormat="1" ht="36" customHeight="1" x14ac:dyDescent="0.2">
      <c r="A108" s="92" t="s">
        <v>25</v>
      </c>
      <c r="B108" s="57" t="s">
        <v>136</v>
      </c>
      <c r="C108" s="106" t="s">
        <v>266</v>
      </c>
      <c r="D108" s="59"/>
      <c r="E108" s="60" t="s">
        <v>76</v>
      </c>
      <c r="F108" s="52">
        <v>1</v>
      </c>
      <c r="G108" s="61"/>
      <c r="H108" s="62">
        <f>ROUND(G108*F108,2)</f>
        <v>0</v>
      </c>
    </row>
    <row r="109" spans="1:8" s="46" customFormat="1" ht="36" customHeight="1" x14ac:dyDescent="0.2">
      <c r="A109" s="92" t="s">
        <v>26</v>
      </c>
      <c r="B109" s="78" t="s">
        <v>370</v>
      </c>
      <c r="C109" s="106" t="s">
        <v>174</v>
      </c>
      <c r="D109" s="59" t="s">
        <v>6</v>
      </c>
      <c r="E109" s="60"/>
      <c r="F109" s="44"/>
      <c r="G109" s="45"/>
      <c r="H109" s="45"/>
    </row>
    <row r="110" spans="1:8" s="46" customFormat="1" ht="36" customHeight="1" x14ac:dyDescent="0.2">
      <c r="A110" s="92" t="s">
        <v>27</v>
      </c>
      <c r="B110" s="57" t="s">
        <v>136</v>
      </c>
      <c r="C110" s="106" t="s">
        <v>267</v>
      </c>
      <c r="D110" s="59"/>
      <c r="E110" s="60" t="s">
        <v>76</v>
      </c>
      <c r="F110" s="52">
        <v>1</v>
      </c>
      <c r="G110" s="61"/>
      <c r="H110" s="62">
        <f>ROUND(G110*F110,2)</f>
        <v>0</v>
      </c>
    </row>
    <row r="111" spans="1:8" s="46" customFormat="1" ht="36" customHeight="1" x14ac:dyDescent="0.2">
      <c r="A111" s="92" t="s">
        <v>28</v>
      </c>
      <c r="B111" s="78" t="s">
        <v>371</v>
      </c>
      <c r="C111" s="106" t="s">
        <v>175</v>
      </c>
      <c r="D111" s="59" t="s">
        <v>6</v>
      </c>
      <c r="E111" s="60"/>
      <c r="F111" s="44"/>
      <c r="G111" s="45"/>
      <c r="H111" s="45"/>
    </row>
    <row r="112" spans="1:8" s="46" customFormat="1" ht="36" customHeight="1" x14ac:dyDescent="0.2">
      <c r="A112" s="92" t="s">
        <v>29</v>
      </c>
      <c r="B112" s="57" t="s">
        <v>136</v>
      </c>
      <c r="C112" s="106" t="s">
        <v>372</v>
      </c>
      <c r="D112" s="59"/>
      <c r="E112" s="60"/>
      <c r="F112" s="44"/>
      <c r="G112" s="45"/>
      <c r="H112" s="45"/>
    </row>
    <row r="113" spans="1:8" s="46" customFormat="1" ht="36" customHeight="1" x14ac:dyDescent="0.2">
      <c r="A113" s="92" t="s">
        <v>30</v>
      </c>
      <c r="B113" s="79" t="s">
        <v>208</v>
      </c>
      <c r="C113" s="58" t="s">
        <v>373</v>
      </c>
      <c r="D113" s="59"/>
      <c r="E113" s="60" t="s">
        <v>76</v>
      </c>
      <c r="F113" s="52">
        <v>1</v>
      </c>
      <c r="G113" s="61"/>
      <c r="H113" s="62">
        <f t="shared" ref="H113:H114" si="12">ROUND(G113*F113,2)</f>
        <v>0</v>
      </c>
    </row>
    <row r="114" spans="1:8" s="46" customFormat="1" ht="36" customHeight="1" x14ac:dyDescent="0.2">
      <c r="A114" s="92" t="s">
        <v>283</v>
      </c>
      <c r="B114" s="79" t="s">
        <v>210</v>
      </c>
      <c r="C114" s="58" t="s">
        <v>374</v>
      </c>
      <c r="D114" s="59"/>
      <c r="E114" s="60" t="s">
        <v>76</v>
      </c>
      <c r="F114" s="52">
        <v>1</v>
      </c>
      <c r="G114" s="61"/>
      <c r="H114" s="62">
        <f t="shared" si="12"/>
        <v>0</v>
      </c>
    </row>
    <row r="115" spans="1:8" s="46" customFormat="1" ht="45" customHeight="1" x14ac:dyDescent="0.2">
      <c r="A115" s="92" t="s">
        <v>31</v>
      </c>
      <c r="B115" s="78" t="s">
        <v>375</v>
      </c>
      <c r="C115" s="106" t="s">
        <v>221</v>
      </c>
      <c r="D115" s="59" t="s">
        <v>6</v>
      </c>
      <c r="E115" s="60"/>
      <c r="F115" s="44"/>
      <c r="G115" s="45"/>
      <c r="H115" s="45"/>
    </row>
    <row r="116" spans="1:8" s="46" customFormat="1" ht="36" customHeight="1" x14ac:dyDescent="0.2">
      <c r="A116" s="92" t="s">
        <v>32</v>
      </c>
      <c r="B116" s="57" t="s">
        <v>136</v>
      </c>
      <c r="C116" s="106" t="s">
        <v>273</v>
      </c>
      <c r="D116" s="59"/>
      <c r="E116" s="60" t="s">
        <v>76</v>
      </c>
      <c r="F116" s="52">
        <v>1</v>
      </c>
      <c r="G116" s="61"/>
      <c r="H116" s="62">
        <f t="shared" ref="H116" si="13">ROUND(G116*F116,2)</f>
        <v>0</v>
      </c>
    </row>
    <row r="117" spans="1:8" s="46" customFormat="1" ht="36" customHeight="1" x14ac:dyDescent="0.2">
      <c r="A117" s="47" t="s">
        <v>176</v>
      </c>
      <c r="B117" s="48" t="s">
        <v>376</v>
      </c>
      <c r="C117" s="49" t="s">
        <v>121</v>
      </c>
      <c r="D117" s="50" t="s">
        <v>7</v>
      </c>
      <c r="E117" s="51" t="s">
        <v>77</v>
      </c>
      <c r="F117" s="52">
        <v>66</v>
      </c>
      <c r="G117" s="53"/>
      <c r="H117" s="54">
        <f t="shared" si="11"/>
        <v>0</v>
      </c>
    </row>
    <row r="118" spans="1:8" s="75" customFormat="1" ht="36" customHeight="1" x14ac:dyDescent="0.2">
      <c r="A118" s="107"/>
      <c r="B118" s="108" t="s">
        <v>377</v>
      </c>
      <c r="C118" s="109" t="s">
        <v>378</v>
      </c>
      <c r="D118" s="110" t="s">
        <v>379</v>
      </c>
      <c r="E118" s="111" t="s">
        <v>77</v>
      </c>
      <c r="F118" s="72">
        <v>2</v>
      </c>
      <c r="G118" s="73"/>
      <c r="H118" s="74">
        <f t="shared" si="11"/>
        <v>0</v>
      </c>
    </row>
    <row r="119" spans="1:8" s="46" customFormat="1" ht="36" customHeight="1" x14ac:dyDescent="0.2">
      <c r="A119" s="112"/>
      <c r="B119" s="101"/>
      <c r="C119" s="113" t="s">
        <v>380</v>
      </c>
      <c r="D119" s="114"/>
      <c r="E119" s="115" t="s">
        <v>68</v>
      </c>
      <c r="F119" s="44"/>
      <c r="G119" s="45"/>
      <c r="H119" s="45"/>
    </row>
    <row r="120" spans="1:8" s="46" customFormat="1" ht="36" customHeight="1" x14ac:dyDescent="0.2">
      <c r="A120" s="116" t="s">
        <v>99</v>
      </c>
      <c r="B120" s="117" t="s">
        <v>381</v>
      </c>
      <c r="C120" s="118" t="s">
        <v>205</v>
      </c>
      <c r="D120" s="119" t="s">
        <v>6</v>
      </c>
      <c r="E120" s="120"/>
      <c r="F120" s="44"/>
      <c r="G120" s="45"/>
      <c r="H120" s="45"/>
    </row>
    <row r="121" spans="1:8" s="46" customFormat="1" ht="36" customHeight="1" x14ac:dyDescent="0.2">
      <c r="A121" s="116" t="s">
        <v>206</v>
      </c>
      <c r="B121" s="121" t="s">
        <v>136</v>
      </c>
      <c r="C121" s="118" t="s">
        <v>207</v>
      </c>
      <c r="D121" s="119"/>
      <c r="E121" s="120" t="s">
        <v>78</v>
      </c>
      <c r="F121" s="122">
        <v>0.4</v>
      </c>
      <c r="G121" s="123"/>
      <c r="H121" s="124">
        <f>ROUND(G121*F121,2)</f>
        <v>0</v>
      </c>
    </row>
    <row r="122" spans="1:8" s="46" customFormat="1" ht="36" customHeight="1" x14ac:dyDescent="0.2">
      <c r="A122" s="116"/>
      <c r="B122" s="117" t="s">
        <v>382</v>
      </c>
      <c r="C122" s="125" t="s">
        <v>383</v>
      </c>
      <c r="D122" s="126" t="s">
        <v>287</v>
      </c>
      <c r="E122" s="120"/>
      <c r="F122" s="44"/>
      <c r="G122" s="45"/>
      <c r="H122" s="45"/>
    </row>
    <row r="123" spans="1:8" s="46" customFormat="1" ht="36" customHeight="1" x14ac:dyDescent="0.2">
      <c r="A123" s="116"/>
      <c r="B123" s="121" t="s">
        <v>136</v>
      </c>
      <c r="C123" s="118" t="s">
        <v>384</v>
      </c>
      <c r="D123" s="119"/>
      <c r="E123" s="120" t="s">
        <v>76</v>
      </c>
      <c r="F123" s="52">
        <v>1</v>
      </c>
      <c r="G123" s="123"/>
      <c r="H123" s="124">
        <f t="shared" ref="H123" si="14">ROUND(G123*F123,2)</f>
        <v>0</v>
      </c>
    </row>
    <row r="124" spans="1:8" s="46" customFormat="1" ht="36" customHeight="1" x14ac:dyDescent="0.2">
      <c r="A124" s="112"/>
      <c r="B124" s="101"/>
      <c r="C124" s="113" t="s">
        <v>385</v>
      </c>
      <c r="D124" s="114"/>
      <c r="E124" s="115" t="s">
        <v>68</v>
      </c>
      <c r="F124" s="44"/>
      <c r="G124" s="45"/>
      <c r="H124" s="45"/>
    </row>
    <row r="125" spans="1:8" s="46" customFormat="1" ht="36" customHeight="1" x14ac:dyDescent="0.2">
      <c r="A125" s="116"/>
      <c r="B125" s="117" t="s">
        <v>386</v>
      </c>
      <c r="C125" s="118" t="s">
        <v>387</v>
      </c>
      <c r="D125" s="119" t="s">
        <v>288</v>
      </c>
      <c r="E125" s="120"/>
      <c r="F125" s="44"/>
      <c r="G125" s="45"/>
      <c r="H125" s="45"/>
    </row>
    <row r="126" spans="1:8" s="46" customFormat="1" ht="45" customHeight="1" x14ac:dyDescent="0.2">
      <c r="A126" s="116"/>
      <c r="B126" s="121" t="s">
        <v>136</v>
      </c>
      <c r="C126" s="118" t="s">
        <v>388</v>
      </c>
      <c r="D126" s="119"/>
      <c r="E126" s="120" t="s">
        <v>76</v>
      </c>
      <c r="F126" s="52">
        <v>1</v>
      </c>
      <c r="G126" s="123"/>
      <c r="H126" s="124">
        <f>ROUND(G126*F126,2)</f>
        <v>0</v>
      </c>
    </row>
    <row r="127" spans="1:8" s="46" customFormat="1" ht="36" customHeight="1" x14ac:dyDescent="0.2">
      <c r="A127" s="116"/>
      <c r="B127" s="117" t="s">
        <v>389</v>
      </c>
      <c r="C127" s="125" t="s">
        <v>383</v>
      </c>
      <c r="D127" s="126" t="s">
        <v>287</v>
      </c>
      <c r="E127" s="120"/>
      <c r="F127" s="44"/>
      <c r="G127" s="45"/>
      <c r="H127" s="45"/>
    </row>
    <row r="128" spans="1:8" s="46" customFormat="1" ht="36" customHeight="1" x14ac:dyDescent="0.2">
      <c r="A128" s="116"/>
      <c r="B128" s="121" t="s">
        <v>136</v>
      </c>
      <c r="C128" s="118" t="s">
        <v>384</v>
      </c>
      <c r="D128" s="119"/>
      <c r="E128" s="120" t="s">
        <v>76</v>
      </c>
      <c r="F128" s="52">
        <v>1</v>
      </c>
      <c r="G128" s="123"/>
      <c r="H128" s="124">
        <f t="shared" ref="H128" si="15">ROUND(G128*F128,2)</f>
        <v>0</v>
      </c>
    </row>
    <row r="129" spans="1:8" s="46" customFormat="1" ht="36" customHeight="1" x14ac:dyDescent="0.2">
      <c r="A129" s="112"/>
      <c r="B129" s="101"/>
      <c r="C129" s="113" t="s">
        <v>390</v>
      </c>
      <c r="D129" s="114"/>
      <c r="E129" s="115" t="s">
        <v>68</v>
      </c>
      <c r="F129" s="44"/>
      <c r="G129" s="45"/>
      <c r="H129" s="45"/>
    </row>
    <row r="130" spans="1:8" s="46" customFormat="1" ht="36" customHeight="1" x14ac:dyDescent="0.2">
      <c r="A130" s="116"/>
      <c r="B130" s="117" t="s">
        <v>391</v>
      </c>
      <c r="C130" s="118" t="s">
        <v>392</v>
      </c>
      <c r="D130" s="119" t="s">
        <v>6</v>
      </c>
      <c r="E130" s="120" t="s">
        <v>76</v>
      </c>
      <c r="F130" s="52">
        <v>1</v>
      </c>
      <c r="G130" s="123"/>
      <c r="H130" s="124">
        <f>ROUND(G130*F130,2)</f>
        <v>0</v>
      </c>
    </row>
    <row r="131" spans="1:8" s="46" customFormat="1" ht="36" customHeight="1" x14ac:dyDescent="0.2">
      <c r="A131" s="112"/>
      <c r="B131" s="101"/>
      <c r="C131" s="113" t="s">
        <v>393</v>
      </c>
      <c r="D131" s="114"/>
      <c r="E131" s="115" t="s">
        <v>68</v>
      </c>
      <c r="F131" s="44"/>
      <c r="G131" s="45"/>
      <c r="H131" s="45"/>
    </row>
    <row r="132" spans="1:8" s="46" customFormat="1" ht="36" customHeight="1" x14ac:dyDescent="0.2">
      <c r="A132" s="116" t="s">
        <v>19</v>
      </c>
      <c r="B132" s="117" t="s">
        <v>394</v>
      </c>
      <c r="C132" s="118" t="s">
        <v>196</v>
      </c>
      <c r="D132" s="119" t="s">
        <v>6</v>
      </c>
      <c r="E132" s="120"/>
      <c r="F132" s="44"/>
      <c r="G132" s="45"/>
      <c r="H132" s="45"/>
    </row>
    <row r="133" spans="1:8" s="46" customFormat="1" ht="36" customHeight="1" x14ac:dyDescent="0.2">
      <c r="A133" s="116" t="s">
        <v>278</v>
      </c>
      <c r="B133" s="121" t="s">
        <v>136</v>
      </c>
      <c r="C133" s="118" t="s">
        <v>395</v>
      </c>
      <c r="D133" s="119"/>
      <c r="E133" s="120"/>
      <c r="F133" s="44"/>
      <c r="G133" s="45"/>
      <c r="H133" s="45"/>
    </row>
    <row r="134" spans="1:8" s="46" customFormat="1" ht="36" customHeight="1" x14ac:dyDescent="0.2">
      <c r="A134" s="116" t="s">
        <v>279</v>
      </c>
      <c r="B134" s="127" t="s">
        <v>208</v>
      </c>
      <c r="C134" s="128" t="s">
        <v>396</v>
      </c>
      <c r="D134" s="129"/>
      <c r="E134" s="130" t="s">
        <v>76</v>
      </c>
      <c r="F134" s="52">
        <v>1</v>
      </c>
      <c r="G134" s="123"/>
      <c r="H134" s="124">
        <f>ROUND(G134*F134,2)</f>
        <v>0</v>
      </c>
    </row>
    <row r="135" spans="1:8" s="46" customFormat="1" ht="36" customHeight="1" x14ac:dyDescent="0.2">
      <c r="A135" s="116" t="s">
        <v>20</v>
      </c>
      <c r="B135" s="117" t="s">
        <v>397</v>
      </c>
      <c r="C135" s="128" t="s">
        <v>204</v>
      </c>
      <c r="D135" s="129" t="s">
        <v>6</v>
      </c>
      <c r="E135" s="120"/>
      <c r="F135" s="44"/>
      <c r="G135" s="45"/>
      <c r="H135" s="45"/>
    </row>
    <row r="136" spans="1:8" s="46" customFormat="1" ht="36" customHeight="1" x14ac:dyDescent="0.2">
      <c r="A136" s="116" t="s">
        <v>280</v>
      </c>
      <c r="B136" s="121" t="s">
        <v>136</v>
      </c>
      <c r="C136" s="118" t="s">
        <v>395</v>
      </c>
      <c r="D136" s="119"/>
      <c r="E136" s="120"/>
      <c r="F136" s="44"/>
      <c r="G136" s="45"/>
      <c r="H136" s="45"/>
    </row>
    <row r="137" spans="1:8" s="46" customFormat="1" ht="36" customHeight="1" x14ac:dyDescent="0.2">
      <c r="A137" s="116" t="s">
        <v>281</v>
      </c>
      <c r="B137" s="127" t="s">
        <v>208</v>
      </c>
      <c r="C137" s="128" t="s">
        <v>396</v>
      </c>
      <c r="D137" s="119"/>
      <c r="E137" s="120" t="s">
        <v>77</v>
      </c>
      <c r="F137" s="52">
        <v>1</v>
      </c>
      <c r="G137" s="123"/>
      <c r="H137" s="124">
        <f>ROUND(G137*F137,2)</f>
        <v>0</v>
      </c>
    </row>
    <row r="138" spans="1:8" s="46" customFormat="1" ht="36" customHeight="1" x14ac:dyDescent="0.2">
      <c r="A138" s="116" t="s">
        <v>272</v>
      </c>
      <c r="B138" s="117" t="s">
        <v>398</v>
      </c>
      <c r="C138" s="131" t="s">
        <v>399</v>
      </c>
      <c r="D138" s="132" t="s">
        <v>400</v>
      </c>
      <c r="E138" s="130"/>
      <c r="F138" s="44"/>
      <c r="G138" s="45"/>
      <c r="H138" s="45"/>
    </row>
    <row r="139" spans="1:8" s="46" customFormat="1" ht="36" customHeight="1" x14ac:dyDescent="0.2">
      <c r="A139" s="116" t="s">
        <v>282</v>
      </c>
      <c r="B139" s="121" t="s">
        <v>136</v>
      </c>
      <c r="C139" s="128" t="s">
        <v>395</v>
      </c>
      <c r="D139" s="129"/>
      <c r="E139" s="130" t="s">
        <v>77</v>
      </c>
      <c r="F139" s="52">
        <v>73</v>
      </c>
      <c r="G139" s="123"/>
      <c r="H139" s="124">
        <f t="shared" ref="H139" si="16">ROUND(G139*F139,2)</f>
        <v>0</v>
      </c>
    </row>
    <row r="140" spans="1:8" s="46" customFormat="1" ht="36" customHeight="1" x14ac:dyDescent="0.2">
      <c r="A140" s="112"/>
      <c r="B140" s="101"/>
      <c r="C140" s="113" t="s">
        <v>401</v>
      </c>
      <c r="D140" s="114"/>
      <c r="E140" s="115" t="s">
        <v>68</v>
      </c>
      <c r="F140" s="44"/>
      <c r="G140" s="45"/>
      <c r="H140" s="45"/>
    </row>
    <row r="141" spans="1:8" s="46" customFormat="1" ht="36" customHeight="1" x14ac:dyDescent="0.2">
      <c r="A141" s="116" t="s">
        <v>19</v>
      </c>
      <c r="B141" s="117" t="s">
        <v>402</v>
      </c>
      <c r="C141" s="118" t="s">
        <v>196</v>
      </c>
      <c r="D141" s="119" t="s">
        <v>6</v>
      </c>
      <c r="E141" s="120"/>
      <c r="F141" s="44"/>
      <c r="G141" s="45"/>
      <c r="H141" s="45"/>
    </row>
    <row r="142" spans="1:8" s="46" customFormat="1" ht="36" customHeight="1" x14ac:dyDescent="0.2">
      <c r="A142" s="116" t="s">
        <v>278</v>
      </c>
      <c r="B142" s="121" t="s">
        <v>136</v>
      </c>
      <c r="C142" s="118" t="s">
        <v>395</v>
      </c>
      <c r="D142" s="119"/>
      <c r="E142" s="120"/>
      <c r="F142" s="44"/>
      <c r="G142" s="45"/>
      <c r="H142" s="45"/>
    </row>
    <row r="143" spans="1:8" s="75" customFormat="1" ht="36" customHeight="1" x14ac:dyDescent="0.2">
      <c r="A143" s="133" t="s">
        <v>279</v>
      </c>
      <c r="B143" s="134" t="s">
        <v>208</v>
      </c>
      <c r="C143" s="135" t="s">
        <v>396</v>
      </c>
      <c r="D143" s="136"/>
      <c r="E143" s="137" t="s">
        <v>76</v>
      </c>
      <c r="F143" s="72">
        <v>1</v>
      </c>
      <c r="G143" s="138"/>
      <c r="H143" s="139">
        <f>ROUND(G143*F143,2)</f>
        <v>0</v>
      </c>
    </row>
    <row r="144" spans="1:8" s="46" customFormat="1" ht="36" customHeight="1" x14ac:dyDescent="0.2">
      <c r="A144" s="116" t="s">
        <v>272</v>
      </c>
      <c r="B144" s="117" t="s">
        <v>403</v>
      </c>
      <c r="C144" s="131" t="s">
        <v>399</v>
      </c>
      <c r="D144" s="132" t="s">
        <v>400</v>
      </c>
      <c r="E144" s="130"/>
      <c r="F144" s="44"/>
      <c r="G144" s="45"/>
      <c r="H144" s="45"/>
    </row>
    <row r="145" spans="1:8" s="46" customFormat="1" ht="36" customHeight="1" x14ac:dyDescent="0.2">
      <c r="A145" s="116" t="s">
        <v>282</v>
      </c>
      <c r="B145" s="121" t="s">
        <v>136</v>
      </c>
      <c r="C145" s="128" t="s">
        <v>395</v>
      </c>
      <c r="D145" s="129"/>
      <c r="E145" s="130" t="s">
        <v>77</v>
      </c>
      <c r="F145" s="52">
        <v>24</v>
      </c>
      <c r="G145" s="123"/>
      <c r="H145" s="124">
        <f t="shared" ref="H145" si="17">ROUND(G145*F145,2)</f>
        <v>0</v>
      </c>
    </row>
    <row r="146" spans="1:8" s="46" customFormat="1" ht="36" customHeight="1" x14ac:dyDescent="0.2">
      <c r="A146" s="112"/>
      <c r="B146" s="101"/>
      <c r="C146" s="113" t="s">
        <v>404</v>
      </c>
      <c r="D146" s="114"/>
      <c r="E146" s="115" t="s">
        <v>68</v>
      </c>
      <c r="F146" s="44"/>
      <c r="G146" s="45"/>
      <c r="H146" s="45"/>
    </row>
    <row r="147" spans="1:8" s="46" customFormat="1" ht="36" customHeight="1" x14ac:dyDescent="0.2">
      <c r="A147" s="116"/>
      <c r="B147" s="117" t="s">
        <v>405</v>
      </c>
      <c r="C147" s="118" t="s">
        <v>406</v>
      </c>
      <c r="D147" s="119" t="s">
        <v>6</v>
      </c>
      <c r="E147" s="120"/>
      <c r="F147" s="44"/>
      <c r="G147" s="45"/>
      <c r="H147" s="45"/>
    </row>
    <row r="148" spans="1:8" s="46" customFormat="1" ht="36" customHeight="1" x14ac:dyDescent="0.2">
      <c r="A148" s="116"/>
      <c r="B148" s="121" t="s">
        <v>136</v>
      </c>
      <c r="C148" s="118" t="s">
        <v>407</v>
      </c>
      <c r="D148" s="119"/>
      <c r="E148" s="120" t="s">
        <v>77</v>
      </c>
      <c r="F148" s="52">
        <v>152</v>
      </c>
      <c r="G148" s="123"/>
      <c r="H148" s="124">
        <f>ROUND(G148*F148,2)</f>
        <v>0</v>
      </c>
    </row>
    <row r="149" spans="1:8" s="46" customFormat="1" ht="36" customHeight="1" x14ac:dyDescent="0.2">
      <c r="A149" s="112"/>
      <c r="B149" s="101"/>
      <c r="C149" s="113" t="s">
        <v>408</v>
      </c>
      <c r="D149" s="114"/>
      <c r="E149" s="115" t="s">
        <v>68</v>
      </c>
      <c r="F149" s="44"/>
      <c r="G149" s="45"/>
      <c r="H149" s="45"/>
    </row>
    <row r="150" spans="1:8" s="46" customFormat="1" ht="36" customHeight="1" x14ac:dyDescent="0.2">
      <c r="A150" s="116"/>
      <c r="B150" s="117" t="s">
        <v>409</v>
      </c>
      <c r="C150" s="118" t="s">
        <v>406</v>
      </c>
      <c r="D150" s="119" t="s">
        <v>6</v>
      </c>
      <c r="E150" s="120"/>
      <c r="F150" s="44"/>
      <c r="G150" s="45"/>
      <c r="H150" s="45"/>
    </row>
    <row r="151" spans="1:8" s="46" customFormat="1" ht="36" customHeight="1" x14ac:dyDescent="0.2">
      <c r="A151" s="116"/>
      <c r="B151" s="121" t="s">
        <v>136</v>
      </c>
      <c r="C151" s="118" t="s">
        <v>407</v>
      </c>
      <c r="D151" s="119"/>
      <c r="E151" s="120" t="s">
        <v>77</v>
      </c>
      <c r="F151" s="52">
        <v>8</v>
      </c>
      <c r="G151" s="123"/>
      <c r="H151" s="124">
        <f>ROUND(G151*F151,2)</f>
        <v>0</v>
      </c>
    </row>
    <row r="152" spans="1:8" s="46" customFormat="1" ht="36" customHeight="1" x14ac:dyDescent="0.2">
      <c r="A152" s="112"/>
      <c r="B152" s="101"/>
      <c r="C152" s="113" t="s">
        <v>410</v>
      </c>
      <c r="D152" s="114"/>
      <c r="E152" s="115" t="s">
        <v>68</v>
      </c>
      <c r="F152" s="44"/>
      <c r="G152" s="45"/>
      <c r="H152" s="45"/>
    </row>
    <row r="153" spans="1:8" s="46" customFormat="1" ht="36" customHeight="1" x14ac:dyDescent="0.2">
      <c r="A153" s="116" t="s">
        <v>19</v>
      </c>
      <c r="B153" s="117" t="s">
        <v>411</v>
      </c>
      <c r="C153" s="118" t="s">
        <v>196</v>
      </c>
      <c r="D153" s="119" t="s">
        <v>6</v>
      </c>
      <c r="E153" s="120"/>
      <c r="F153" s="44"/>
      <c r="G153" s="45"/>
      <c r="H153" s="45"/>
    </row>
    <row r="154" spans="1:8" s="46" customFormat="1" ht="36" customHeight="1" x14ac:dyDescent="0.2">
      <c r="A154" s="116" t="s">
        <v>275</v>
      </c>
      <c r="B154" s="121" t="s">
        <v>136</v>
      </c>
      <c r="C154" s="118" t="s">
        <v>412</v>
      </c>
      <c r="D154" s="119"/>
      <c r="E154" s="120"/>
      <c r="F154" s="44"/>
      <c r="G154" s="45"/>
      <c r="H154" s="45"/>
    </row>
    <row r="155" spans="1:8" s="46" customFormat="1" ht="36" customHeight="1" x14ac:dyDescent="0.2">
      <c r="A155" s="116" t="s">
        <v>276</v>
      </c>
      <c r="B155" s="127" t="s">
        <v>208</v>
      </c>
      <c r="C155" s="128" t="s">
        <v>396</v>
      </c>
      <c r="D155" s="129"/>
      <c r="E155" s="130" t="s">
        <v>76</v>
      </c>
      <c r="F155" s="52">
        <v>1</v>
      </c>
      <c r="G155" s="123"/>
      <c r="H155" s="124">
        <f>ROUND(G155*F155,2)</f>
        <v>0</v>
      </c>
    </row>
    <row r="156" spans="1:8" s="46" customFormat="1" ht="36" customHeight="1" x14ac:dyDescent="0.2">
      <c r="A156" s="116" t="s">
        <v>272</v>
      </c>
      <c r="B156" s="117" t="s">
        <v>413</v>
      </c>
      <c r="C156" s="131" t="s">
        <v>399</v>
      </c>
      <c r="D156" s="132" t="s">
        <v>400</v>
      </c>
      <c r="E156" s="130"/>
      <c r="F156" s="44"/>
      <c r="G156" s="45"/>
      <c r="H156" s="45"/>
    </row>
    <row r="157" spans="1:8" s="46" customFormat="1" ht="36" customHeight="1" x14ac:dyDescent="0.2">
      <c r="A157" s="116" t="s">
        <v>277</v>
      </c>
      <c r="B157" s="121" t="s">
        <v>136</v>
      </c>
      <c r="C157" s="128" t="s">
        <v>412</v>
      </c>
      <c r="D157" s="129"/>
      <c r="E157" s="130" t="s">
        <v>77</v>
      </c>
      <c r="F157" s="52">
        <v>58</v>
      </c>
      <c r="G157" s="123"/>
      <c r="H157" s="124">
        <f t="shared" ref="H157" si="18">ROUND(G157*F157,2)</f>
        <v>0</v>
      </c>
    </row>
    <row r="158" spans="1:8" s="46" customFormat="1" ht="36" customHeight="1" x14ac:dyDescent="0.2">
      <c r="A158" s="112"/>
      <c r="B158" s="101"/>
      <c r="C158" s="113" t="s">
        <v>414</v>
      </c>
      <c r="D158" s="114"/>
      <c r="E158" s="115" t="s">
        <v>68</v>
      </c>
      <c r="F158" s="44"/>
      <c r="G158" s="45"/>
      <c r="H158" s="45"/>
    </row>
    <row r="159" spans="1:8" s="46" customFormat="1" ht="36" customHeight="1" x14ac:dyDescent="0.2">
      <c r="A159" s="116"/>
      <c r="B159" s="117" t="s">
        <v>415</v>
      </c>
      <c r="C159" s="118" t="s">
        <v>416</v>
      </c>
      <c r="D159" s="119" t="s">
        <v>6</v>
      </c>
      <c r="E159" s="120"/>
      <c r="F159" s="44"/>
      <c r="G159" s="45"/>
      <c r="H159" s="45"/>
    </row>
    <row r="160" spans="1:8" s="46" customFormat="1" ht="36" customHeight="1" x14ac:dyDescent="0.2">
      <c r="A160" s="116"/>
      <c r="B160" s="121" t="s">
        <v>136</v>
      </c>
      <c r="C160" s="118" t="s">
        <v>417</v>
      </c>
      <c r="D160" s="119"/>
      <c r="E160" s="120" t="s">
        <v>77</v>
      </c>
      <c r="F160" s="52">
        <v>38</v>
      </c>
      <c r="G160" s="123"/>
      <c r="H160" s="124">
        <f>ROUND(G160*F160,2)</f>
        <v>0</v>
      </c>
    </row>
    <row r="161" spans="1:8" s="46" customFormat="1" ht="36" customHeight="1" x14ac:dyDescent="0.2">
      <c r="A161" s="112"/>
      <c r="B161" s="101"/>
      <c r="C161" s="113" t="s">
        <v>418</v>
      </c>
      <c r="D161" s="114"/>
      <c r="E161" s="115" t="s">
        <v>68</v>
      </c>
      <c r="F161" s="44"/>
      <c r="G161" s="45"/>
      <c r="H161" s="45"/>
    </row>
    <row r="162" spans="1:8" s="46" customFormat="1" ht="36" customHeight="1" x14ac:dyDescent="0.2">
      <c r="A162" s="116"/>
      <c r="B162" s="117" t="s">
        <v>419</v>
      </c>
      <c r="C162" s="118" t="s">
        <v>416</v>
      </c>
      <c r="D162" s="119" t="s">
        <v>6</v>
      </c>
      <c r="E162" s="120"/>
      <c r="F162" s="44"/>
      <c r="G162" s="45"/>
      <c r="H162" s="45"/>
    </row>
    <row r="163" spans="1:8" s="46" customFormat="1" ht="36" customHeight="1" x14ac:dyDescent="0.2">
      <c r="A163" s="116"/>
      <c r="B163" s="121" t="s">
        <v>136</v>
      </c>
      <c r="C163" s="118" t="s">
        <v>420</v>
      </c>
      <c r="D163" s="119"/>
      <c r="E163" s="120" t="s">
        <v>77</v>
      </c>
      <c r="F163" s="52">
        <v>2</v>
      </c>
      <c r="G163" s="123"/>
      <c r="H163" s="124">
        <f>ROUND(G163*F163,2)</f>
        <v>0</v>
      </c>
    </row>
    <row r="164" spans="1:8" s="46" customFormat="1" ht="36" customHeight="1" x14ac:dyDescent="0.2">
      <c r="A164" s="39"/>
      <c r="B164" s="140"/>
      <c r="C164" s="64" t="s">
        <v>89</v>
      </c>
      <c r="D164" s="42"/>
      <c r="E164" s="102"/>
      <c r="F164" s="44"/>
      <c r="G164" s="45"/>
      <c r="H164" s="45"/>
    </row>
    <row r="165" spans="1:8" s="46" customFormat="1" ht="45" customHeight="1" x14ac:dyDescent="0.2">
      <c r="A165" s="47" t="s">
        <v>98</v>
      </c>
      <c r="B165" s="48" t="s">
        <v>421</v>
      </c>
      <c r="C165" s="105" t="s">
        <v>286</v>
      </c>
      <c r="D165" s="104" t="s">
        <v>285</v>
      </c>
      <c r="E165" s="51" t="s">
        <v>76</v>
      </c>
      <c r="F165" s="52">
        <v>11</v>
      </c>
      <c r="G165" s="53"/>
      <c r="H165" s="54">
        <f>ROUND(G165*F165,2)</f>
        <v>0</v>
      </c>
    </row>
    <row r="166" spans="1:8" s="46" customFormat="1" ht="36" customHeight="1" x14ac:dyDescent="0.2">
      <c r="A166" s="47" t="s">
        <v>99</v>
      </c>
      <c r="B166" s="48" t="s">
        <v>422</v>
      </c>
      <c r="C166" s="49" t="s">
        <v>205</v>
      </c>
      <c r="D166" s="50" t="s">
        <v>6</v>
      </c>
      <c r="E166" s="51"/>
      <c r="F166" s="44"/>
      <c r="G166" s="45"/>
      <c r="H166" s="45"/>
    </row>
    <row r="167" spans="1:8" s="75" customFormat="1" ht="36" customHeight="1" x14ac:dyDescent="0.2">
      <c r="A167" s="141" t="s">
        <v>206</v>
      </c>
      <c r="B167" s="142" t="s">
        <v>136</v>
      </c>
      <c r="C167" s="109" t="s">
        <v>207</v>
      </c>
      <c r="D167" s="110"/>
      <c r="E167" s="111" t="s">
        <v>78</v>
      </c>
      <c r="F167" s="72">
        <v>1</v>
      </c>
      <c r="G167" s="73"/>
      <c r="H167" s="74">
        <f>ROUND(G167*F167,2)</f>
        <v>0</v>
      </c>
    </row>
    <row r="168" spans="1:8" s="46" customFormat="1" ht="36" customHeight="1" x14ac:dyDescent="0.2">
      <c r="A168" s="47" t="s">
        <v>100</v>
      </c>
      <c r="B168" s="48" t="s">
        <v>423</v>
      </c>
      <c r="C168" s="105" t="s">
        <v>319</v>
      </c>
      <c r="D168" s="104" t="s">
        <v>285</v>
      </c>
      <c r="E168" s="51"/>
      <c r="F168" s="44"/>
      <c r="G168" s="45"/>
      <c r="H168" s="45"/>
    </row>
    <row r="169" spans="1:8" s="46" customFormat="1" ht="36" customHeight="1" x14ac:dyDescent="0.2">
      <c r="A169" s="47" t="s">
        <v>101</v>
      </c>
      <c r="B169" s="63" t="s">
        <v>136</v>
      </c>
      <c r="C169" s="49" t="s">
        <v>243</v>
      </c>
      <c r="D169" s="50"/>
      <c r="E169" s="51" t="s">
        <v>76</v>
      </c>
      <c r="F169" s="52">
        <v>1</v>
      </c>
      <c r="G169" s="53"/>
      <c r="H169" s="54">
        <f>ROUND(G169*F169,2)</f>
        <v>0</v>
      </c>
    </row>
    <row r="170" spans="1:8" s="46" customFormat="1" ht="36" customHeight="1" x14ac:dyDescent="0.2">
      <c r="A170" s="47" t="s">
        <v>102</v>
      </c>
      <c r="B170" s="48" t="s">
        <v>424</v>
      </c>
      <c r="C170" s="49" t="s">
        <v>197</v>
      </c>
      <c r="D170" s="104" t="s">
        <v>285</v>
      </c>
      <c r="E170" s="51" t="s">
        <v>76</v>
      </c>
      <c r="F170" s="52">
        <v>4</v>
      </c>
      <c r="G170" s="53"/>
      <c r="H170" s="54">
        <f t="shared" ref="H170:H171" si="19">ROUND(G170*F170,2)</f>
        <v>0</v>
      </c>
    </row>
    <row r="171" spans="1:8" s="46" customFormat="1" ht="36" customHeight="1" x14ac:dyDescent="0.2">
      <c r="A171" s="47" t="s">
        <v>182</v>
      </c>
      <c r="B171" s="48" t="s">
        <v>425</v>
      </c>
      <c r="C171" s="49" t="s">
        <v>198</v>
      </c>
      <c r="D171" s="104" t="s">
        <v>285</v>
      </c>
      <c r="E171" s="51" t="s">
        <v>76</v>
      </c>
      <c r="F171" s="52">
        <v>4</v>
      </c>
      <c r="G171" s="53"/>
      <c r="H171" s="54">
        <f t="shared" si="19"/>
        <v>0</v>
      </c>
    </row>
    <row r="172" spans="1:8" s="46" customFormat="1" ht="36" customHeight="1" x14ac:dyDescent="0.2">
      <c r="A172" s="39"/>
      <c r="B172" s="40"/>
      <c r="C172" s="64" t="s">
        <v>90</v>
      </c>
      <c r="D172" s="42"/>
      <c r="E172" s="65"/>
      <c r="F172" s="44"/>
      <c r="G172" s="45"/>
      <c r="H172" s="45"/>
    </row>
    <row r="173" spans="1:8" s="46" customFormat="1" ht="36" customHeight="1" x14ac:dyDescent="0.2">
      <c r="A173" s="66" t="s">
        <v>103</v>
      </c>
      <c r="B173" s="48" t="s">
        <v>426</v>
      </c>
      <c r="C173" s="49" t="s">
        <v>61</v>
      </c>
      <c r="D173" s="50" t="s">
        <v>8</v>
      </c>
      <c r="E173" s="51"/>
      <c r="F173" s="44"/>
      <c r="G173" s="45"/>
      <c r="H173" s="45"/>
    </row>
    <row r="174" spans="1:8" s="46" customFormat="1" ht="36" customHeight="1" x14ac:dyDescent="0.2">
      <c r="A174" s="66" t="s">
        <v>104</v>
      </c>
      <c r="B174" s="63" t="s">
        <v>136</v>
      </c>
      <c r="C174" s="49" t="s">
        <v>244</v>
      </c>
      <c r="D174" s="50"/>
      <c r="E174" s="51" t="s">
        <v>73</v>
      </c>
      <c r="F174" s="52">
        <v>100</v>
      </c>
      <c r="G174" s="53"/>
      <c r="H174" s="54">
        <f>ROUND(G174*F174,2)</f>
        <v>0</v>
      </c>
    </row>
    <row r="175" spans="1:8" s="46" customFormat="1" ht="36" customHeight="1" x14ac:dyDescent="0.2">
      <c r="A175" s="66" t="s">
        <v>105</v>
      </c>
      <c r="B175" s="63" t="s">
        <v>137</v>
      </c>
      <c r="C175" s="49" t="s">
        <v>245</v>
      </c>
      <c r="D175" s="50"/>
      <c r="E175" s="51" t="s">
        <v>73</v>
      </c>
      <c r="F175" s="52">
        <v>4400</v>
      </c>
      <c r="G175" s="53"/>
      <c r="H175" s="54">
        <f>ROUND(G175*F175,2)</f>
        <v>0</v>
      </c>
    </row>
    <row r="176" spans="1:8" s="46" customFormat="1" ht="36" customHeight="1" x14ac:dyDescent="0.2">
      <c r="A176" s="90"/>
      <c r="B176" s="143"/>
      <c r="C176" s="64" t="s">
        <v>80</v>
      </c>
      <c r="D176" s="144"/>
      <c r="E176" s="145"/>
      <c r="F176" s="44"/>
      <c r="G176" s="45"/>
      <c r="H176" s="45"/>
    </row>
    <row r="177" spans="1:8" s="46" customFormat="1" ht="36" customHeight="1" x14ac:dyDescent="0.2">
      <c r="A177" s="77" t="s">
        <v>193</v>
      </c>
      <c r="B177" s="146" t="s">
        <v>427</v>
      </c>
      <c r="C177" s="58" t="s">
        <v>192</v>
      </c>
      <c r="D177" s="83" t="s">
        <v>252</v>
      </c>
      <c r="E177" s="60" t="s">
        <v>74</v>
      </c>
      <c r="F177" s="52">
        <v>5</v>
      </c>
      <c r="G177" s="61"/>
      <c r="H177" s="62">
        <f t="shared" ref="H177" si="20">ROUND(G177*F177,2)</f>
        <v>0</v>
      </c>
    </row>
    <row r="178" spans="1:8" s="46" customFormat="1" ht="14.25" customHeight="1" x14ac:dyDescent="0.2">
      <c r="A178" s="39"/>
      <c r="B178" s="147"/>
      <c r="C178" s="64"/>
      <c r="D178" s="42"/>
      <c r="E178" s="102"/>
      <c r="F178" s="44"/>
      <c r="G178" s="148"/>
      <c r="H178" s="45"/>
    </row>
    <row r="179" spans="1:8" ht="45" customHeight="1" thickBot="1" x14ac:dyDescent="0.25">
      <c r="A179" s="149"/>
      <c r="B179" s="150" t="s">
        <v>201</v>
      </c>
      <c r="C179" s="250" t="str">
        <f>C7</f>
        <v>UNIVERSITY CRESCENT PAVEMENT RECONSTRUCTION - CHANCELLOR MATHESON ROAD TO SIFTON ROAD</v>
      </c>
      <c r="D179" s="251"/>
      <c r="E179" s="251"/>
      <c r="F179" s="252"/>
      <c r="G179" s="149" t="s">
        <v>428</v>
      </c>
      <c r="H179" s="149">
        <f>SUM(H7:H178)</f>
        <v>0</v>
      </c>
    </row>
    <row r="180" spans="1:8" s="38" customFormat="1" ht="30" customHeight="1" thickTop="1" x14ac:dyDescent="0.2">
      <c r="A180" s="35"/>
      <c r="B180" s="36" t="s">
        <v>202</v>
      </c>
      <c r="C180" s="265" t="s">
        <v>429</v>
      </c>
      <c r="D180" s="266"/>
      <c r="E180" s="266"/>
      <c r="F180" s="267"/>
      <c r="G180" s="35"/>
      <c r="H180" s="37"/>
    </row>
    <row r="181" spans="1:8" s="38" customFormat="1" ht="30" customHeight="1" x14ac:dyDescent="0.2">
      <c r="A181" s="92" t="s">
        <v>268</v>
      </c>
      <c r="B181" s="151" t="s">
        <v>62</v>
      </c>
      <c r="C181" s="152" t="s">
        <v>269</v>
      </c>
      <c r="D181" s="153" t="s">
        <v>430</v>
      </c>
      <c r="E181" s="60"/>
      <c r="F181" s="44"/>
      <c r="G181" s="45"/>
      <c r="H181" s="45"/>
    </row>
    <row r="182" spans="1:8" ht="30" customHeight="1" x14ac:dyDescent="0.2">
      <c r="A182" s="92" t="s">
        <v>270</v>
      </c>
      <c r="B182" s="154" t="s">
        <v>136</v>
      </c>
      <c r="C182" s="155" t="s">
        <v>271</v>
      </c>
      <c r="D182" s="156"/>
      <c r="E182" s="60" t="s">
        <v>73</v>
      </c>
      <c r="F182" s="52">
        <v>620</v>
      </c>
      <c r="G182" s="61"/>
      <c r="H182" s="62">
        <f>ROUND(G182*F182,2)</f>
        <v>0</v>
      </c>
    </row>
    <row r="183" spans="1:8" ht="7.5" customHeight="1" x14ac:dyDescent="0.2">
      <c r="A183" s="30"/>
      <c r="B183" s="157"/>
      <c r="C183" s="158"/>
      <c r="D183" s="159"/>
      <c r="E183" s="160"/>
      <c r="F183" s="161"/>
      <c r="G183" s="30"/>
      <c r="H183" s="33"/>
    </row>
    <row r="184" spans="1:8" s="38" customFormat="1" ht="30" customHeight="1" thickBot="1" x14ac:dyDescent="0.25">
      <c r="A184" s="162"/>
      <c r="B184" s="150" t="s">
        <v>202</v>
      </c>
      <c r="C184" s="250" t="str">
        <f>C180</f>
        <v>WATER AND WASTE WORK</v>
      </c>
      <c r="D184" s="251"/>
      <c r="E184" s="251"/>
      <c r="F184" s="252"/>
      <c r="G184" s="162" t="s">
        <v>428</v>
      </c>
      <c r="H184" s="162">
        <f>SUM(H180:H183)</f>
        <v>0</v>
      </c>
    </row>
    <row r="185" spans="1:8" s="38" customFormat="1" ht="45" customHeight="1" thickTop="1" x14ac:dyDescent="0.2">
      <c r="A185" s="35"/>
      <c r="B185" s="163" t="s">
        <v>150</v>
      </c>
      <c r="C185" s="265" t="s">
        <v>431</v>
      </c>
      <c r="D185" s="268"/>
      <c r="E185" s="268"/>
      <c r="F185" s="269"/>
      <c r="G185" s="35"/>
      <c r="H185" s="37"/>
    </row>
    <row r="186" spans="1:8" s="38" customFormat="1" ht="30" customHeight="1" x14ac:dyDescent="0.2">
      <c r="A186" s="164"/>
      <c r="B186" s="36"/>
      <c r="C186" s="165" t="s">
        <v>432</v>
      </c>
      <c r="D186" s="166"/>
      <c r="E186" s="166"/>
      <c r="F186" s="44"/>
      <c r="G186" s="45"/>
      <c r="H186" s="45"/>
    </row>
    <row r="187" spans="1:8" ht="36" customHeight="1" x14ac:dyDescent="0.2">
      <c r="B187" s="168"/>
      <c r="C187" s="64" t="s">
        <v>433</v>
      </c>
      <c r="D187" s="169"/>
      <c r="E187" s="170"/>
      <c r="F187" s="44"/>
      <c r="G187" s="45"/>
      <c r="H187" s="45"/>
    </row>
    <row r="188" spans="1:8" ht="36" customHeight="1" x14ac:dyDescent="0.2">
      <c r="B188" s="171" t="s">
        <v>48</v>
      </c>
      <c r="C188" s="49" t="s">
        <v>434</v>
      </c>
      <c r="D188" s="50"/>
      <c r="E188" s="60"/>
      <c r="F188" s="44"/>
      <c r="G188" s="45"/>
      <c r="H188" s="45"/>
    </row>
    <row r="189" spans="1:8" ht="36" customHeight="1" x14ac:dyDescent="0.2">
      <c r="B189" s="172" t="s">
        <v>136</v>
      </c>
      <c r="C189" s="49" t="s">
        <v>435</v>
      </c>
      <c r="D189" s="50" t="s">
        <v>436</v>
      </c>
      <c r="E189" s="51" t="s">
        <v>77</v>
      </c>
      <c r="F189" s="52">
        <v>90</v>
      </c>
      <c r="G189" s="173"/>
      <c r="H189" s="174">
        <f t="shared" ref="H189:H190" si="21">ROUND(G189*F189,2)</f>
        <v>0</v>
      </c>
    </row>
    <row r="190" spans="1:8" ht="36" customHeight="1" x14ac:dyDescent="0.2">
      <c r="B190" s="172" t="s">
        <v>137</v>
      </c>
      <c r="C190" s="49" t="s">
        <v>437</v>
      </c>
      <c r="D190" s="50" t="s">
        <v>436</v>
      </c>
      <c r="E190" s="51" t="s">
        <v>77</v>
      </c>
      <c r="F190" s="52">
        <v>450</v>
      </c>
      <c r="G190" s="173"/>
      <c r="H190" s="174">
        <f t="shared" si="21"/>
        <v>0</v>
      </c>
    </row>
    <row r="191" spans="1:8" ht="36" customHeight="1" x14ac:dyDescent="0.2">
      <c r="B191" s="171" t="s">
        <v>50</v>
      </c>
      <c r="C191" s="49" t="s">
        <v>438</v>
      </c>
      <c r="D191" s="50"/>
      <c r="E191" s="60"/>
      <c r="F191" s="44"/>
      <c r="G191" s="45"/>
      <c r="H191" s="45"/>
    </row>
    <row r="192" spans="1:8" ht="66" customHeight="1" x14ac:dyDescent="0.2">
      <c r="B192" s="172" t="s">
        <v>136</v>
      </c>
      <c r="C192" s="49" t="s">
        <v>439</v>
      </c>
      <c r="D192" s="50" t="s">
        <v>440</v>
      </c>
      <c r="E192" s="175" t="s">
        <v>76</v>
      </c>
      <c r="F192" s="52">
        <v>12</v>
      </c>
      <c r="G192" s="173"/>
      <c r="H192" s="174">
        <f t="shared" ref="H192:H193" si="22">ROUND(G192*F192,2)</f>
        <v>0</v>
      </c>
    </row>
    <row r="193" spans="1:8" ht="36" customHeight="1" x14ac:dyDescent="0.2">
      <c r="B193" s="172" t="s">
        <v>137</v>
      </c>
      <c r="C193" s="49" t="s">
        <v>441</v>
      </c>
      <c r="D193" s="50" t="s">
        <v>442</v>
      </c>
      <c r="E193" s="175" t="s">
        <v>76</v>
      </c>
      <c r="F193" s="52">
        <v>1</v>
      </c>
      <c r="G193" s="173"/>
      <c r="H193" s="174">
        <f t="shared" si="22"/>
        <v>0</v>
      </c>
    </row>
    <row r="194" spans="1:8" ht="36" customHeight="1" x14ac:dyDescent="0.2">
      <c r="B194" s="171" t="s">
        <v>51</v>
      </c>
      <c r="C194" s="49" t="s">
        <v>443</v>
      </c>
      <c r="D194" s="50"/>
      <c r="E194" s="60"/>
      <c r="F194" s="44"/>
      <c r="G194" s="45"/>
      <c r="H194" s="45"/>
    </row>
    <row r="195" spans="1:8" ht="52.9" customHeight="1" x14ac:dyDescent="0.2">
      <c r="B195" s="172" t="s">
        <v>136</v>
      </c>
      <c r="C195" s="49" t="s">
        <v>444</v>
      </c>
      <c r="D195" s="50" t="s">
        <v>445</v>
      </c>
      <c r="E195" s="175" t="s">
        <v>76</v>
      </c>
      <c r="F195" s="52">
        <v>7</v>
      </c>
      <c r="G195" s="173"/>
      <c r="H195" s="174">
        <f t="shared" ref="H195" si="23">ROUND(G195*F195,2)</f>
        <v>0</v>
      </c>
    </row>
    <row r="196" spans="1:8" ht="36" customHeight="1" x14ac:dyDescent="0.2">
      <c r="B196" s="168"/>
      <c r="C196" s="64" t="s">
        <v>446</v>
      </c>
      <c r="D196" s="169"/>
      <c r="E196" s="170"/>
      <c r="F196" s="44"/>
      <c r="G196" s="45"/>
      <c r="H196" s="45"/>
    </row>
    <row r="197" spans="1:8" ht="45" customHeight="1" x14ac:dyDescent="0.2">
      <c r="B197" s="171" t="s">
        <v>52</v>
      </c>
      <c r="C197" s="49" t="s">
        <v>447</v>
      </c>
      <c r="D197" s="50"/>
      <c r="E197" s="60"/>
      <c r="F197" s="44"/>
      <c r="G197" s="45"/>
      <c r="H197" s="45"/>
    </row>
    <row r="198" spans="1:8" ht="45" customHeight="1" x14ac:dyDescent="0.2">
      <c r="B198" s="172" t="s">
        <v>136</v>
      </c>
      <c r="C198" s="49" t="s">
        <v>448</v>
      </c>
      <c r="D198" s="50" t="s">
        <v>436</v>
      </c>
      <c r="E198" s="175" t="s">
        <v>76</v>
      </c>
      <c r="F198" s="52">
        <v>11</v>
      </c>
      <c r="G198" s="173"/>
      <c r="H198" s="174">
        <f t="shared" ref="H198:H199" si="24">ROUND(G198*F198,2)</f>
        <v>0</v>
      </c>
    </row>
    <row r="199" spans="1:8" ht="45" customHeight="1" x14ac:dyDescent="0.2">
      <c r="B199" s="172" t="s">
        <v>137</v>
      </c>
      <c r="C199" s="49" t="s">
        <v>449</v>
      </c>
      <c r="D199" s="50" t="s">
        <v>436</v>
      </c>
      <c r="E199" s="175" t="s">
        <v>76</v>
      </c>
      <c r="F199" s="52">
        <v>1</v>
      </c>
      <c r="G199" s="173"/>
      <c r="H199" s="174">
        <f t="shared" si="24"/>
        <v>0</v>
      </c>
    </row>
    <row r="200" spans="1:8" ht="36" customHeight="1" x14ac:dyDescent="0.2">
      <c r="B200" s="176"/>
      <c r="C200" s="64" t="s">
        <v>80</v>
      </c>
      <c r="D200" s="144"/>
      <c r="E200" s="177"/>
      <c r="F200" s="44"/>
      <c r="G200" s="45"/>
      <c r="H200" s="45"/>
    </row>
    <row r="201" spans="1:8" ht="36" customHeight="1" x14ac:dyDescent="0.2">
      <c r="B201" s="171" t="s">
        <v>53</v>
      </c>
      <c r="C201" s="178" t="s">
        <v>450</v>
      </c>
      <c r="D201" s="50" t="s">
        <v>436</v>
      </c>
      <c r="E201" s="175" t="s">
        <v>76</v>
      </c>
      <c r="F201" s="52">
        <v>1</v>
      </c>
      <c r="G201" s="173"/>
      <c r="H201" s="174">
        <f t="shared" ref="H201" si="25">ROUND(G201*F201,2)</f>
        <v>0</v>
      </c>
    </row>
    <row r="202" spans="1:8" ht="36" customHeight="1" x14ac:dyDescent="0.2">
      <c r="B202" s="179"/>
      <c r="C202" s="165" t="s">
        <v>451</v>
      </c>
      <c r="D202" s="166"/>
      <c r="E202" s="166"/>
      <c r="F202" s="44"/>
      <c r="G202" s="45"/>
      <c r="H202" s="45"/>
    </row>
    <row r="203" spans="1:8" ht="36" customHeight="1" x14ac:dyDescent="0.2">
      <c r="B203" s="160"/>
      <c r="C203" s="64" t="s">
        <v>433</v>
      </c>
      <c r="D203" s="169"/>
      <c r="E203" s="170"/>
      <c r="F203" s="44"/>
      <c r="G203" s="45"/>
      <c r="H203" s="45"/>
    </row>
    <row r="204" spans="1:8" ht="36" customHeight="1" x14ac:dyDescent="0.2">
      <c r="B204" s="171" t="s">
        <v>152</v>
      </c>
      <c r="C204" s="49" t="s">
        <v>434</v>
      </c>
      <c r="D204" s="50"/>
      <c r="E204" s="60"/>
      <c r="F204" s="44"/>
      <c r="G204" s="45"/>
      <c r="H204" s="45"/>
    </row>
    <row r="205" spans="1:8" s="184" customFormat="1" ht="36" customHeight="1" x14ac:dyDescent="0.2">
      <c r="A205" s="180"/>
      <c r="B205" s="181" t="s">
        <v>136</v>
      </c>
      <c r="C205" s="109" t="s">
        <v>435</v>
      </c>
      <c r="D205" s="110" t="s">
        <v>436</v>
      </c>
      <c r="E205" s="111" t="s">
        <v>77</v>
      </c>
      <c r="F205" s="72">
        <v>15</v>
      </c>
      <c r="G205" s="182"/>
      <c r="H205" s="183">
        <f t="shared" ref="H205" si="26">ROUND(G205*F205,2)</f>
        <v>0</v>
      </c>
    </row>
    <row r="206" spans="1:8" ht="36" customHeight="1" x14ac:dyDescent="0.2">
      <c r="B206" s="171" t="s">
        <v>153</v>
      </c>
      <c r="C206" s="49" t="s">
        <v>438</v>
      </c>
      <c r="D206" s="50"/>
      <c r="E206" s="60"/>
      <c r="F206" s="44"/>
      <c r="G206" s="45"/>
      <c r="H206" s="45"/>
    </row>
    <row r="207" spans="1:8" ht="64.150000000000006" customHeight="1" x14ac:dyDescent="0.2">
      <c r="B207" s="172" t="s">
        <v>136</v>
      </c>
      <c r="C207" s="49" t="s">
        <v>452</v>
      </c>
      <c r="D207" s="50" t="s">
        <v>453</v>
      </c>
      <c r="E207" s="175" t="s">
        <v>76</v>
      </c>
      <c r="F207" s="52">
        <v>4</v>
      </c>
      <c r="G207" s="173"/>
      <c r="H207" s="174">
        <f t="shared" ref="H207" si="27">ROUND(G207*F207,2)</f>
        <v>0</v>
      </c>
    </row>
    <row r="208" spans="1:8" ht="36" customHeight="1" x14ac:dyDescent="0.2">
      <c r="B208" s="171" t="s">
        <v>154</v>
      </c>
      <c r="C208" s="49" t="s">
        <v>443</v>
      </c>
      <c r="D208" s="50"/>
      <c r="E208" s="60"/>
      <c r="F208" s="44"/>
      <c r="G208" s="45"/>
      <c r="H208" s="45"/>
    </row>
    <row r="209" spans="1:8" ht="48.6" customHeight="1" x14ac:dyDescent="0.2">
      <c r="B209" s="172" t="s">
        <v>136</v>
      </c>
      <c r="C209" s="49" t="s">
        <v>444</v>
      </c>
      <c r="D209" s="50" t="s">
        <v>445</v>
      </c>
      <c r="E209" s="175" t="s">
        <v>76</v>
      </c>
      <c r="F209" s="52">
        <v>1</v>
      </c>
      <c r="G209" s="173"/>
      <c r="H209" s="174">
        <f t="shared" ref="H209" si="28">ROUND(G209*F209,2)</f>
        <v>0</v>
      </c>
    </row>
    <row r="210" spans="1:8" ht="36" customHeight="1" x14ac:dyDescent="0.2">
      <c r="B210" s="160"/>
      <c r="C210" s="64" t="s">
        <v>446</v>
      </c>
      <c r="D210" s="169"/>
      <c r="E210" s="170"/>
      <c r="F210" s="44"/>
      <c r="G210" s="45"/>
      <c r="H210" s="45"/>
    </row>
    <row r="211" spans="1:8" ht="45" customHeight="1" x14ac:dyDescent="0.2">
      <c r="B211" s="171" t="s">
        <v>155</v>
      </c>
      <c r="C211" s="49" t="s">
        <v>447</v>
      </c>
      <c r="D211" s="50"/>
      <c r="E211" s="60"/>
      <c r="F211" s="44"/>
      <c r="G211" s="45"/>
      <c r="H211" s="45"/>
    </row>
    <row r="212" spans="1:8" ht="45" customHeight="1" x14ac:dyDescent="0.2">
      <c r="B212" s="172" t="s">
        <v>136</v>
      </c>
      <c r="C212" s="49" t="s">
        <v>448</v>
      </c>
      <c r="D212" s="50" t="s">
        <v>436</v>
      </c>
      <c r="E212" s="175" t="s">
        <v>76</v>
      </c>
      <c r="F212" s="52">
        <v>4</v>
      </c>
      <c r="G212" s="173"/>
      <c r="H212" s="174">
        <f t="shared" ref="H212" si="29">ROUND(G212*F212,2)</f>
        <v>0</v>
      </c>
    </row>
    <row r="213" spans="1:8" ht="36" customHeight="1" x14ac:dyDescent="0.2">
      <c r="B213" s="176"/>
      <c r="C213" s="64" t="s">
        <v>80</v>
      </c>
      <c r="D213" s="144"/>
      <c r="E213" s="177"/>
      <c r="F213" s="44"/>
      <c r="G213" s="45"/>
      <c r="H213" s="45"/>
    </row>
    <row r="214" spans="1:8" ht="36" customHeight="1" x14ac:dyDescent="0.2">
      <c r="B214" s="171" t="s">
        <v>156</v>
      </c>
      <c r="C214" s="49" t="s">
        <v>454</v>
      </c>
      <c r="D214" s="50" t="s">
        <v>436</v>
      </c>
      <c r="E214" s="175" t="s">
        <v>76</v>
      </c>
      <c r="F214" s="52">
        <v>3</v>
      </c>
      <c r="G214" s="173"/>
      <c r="H214" s="174">
        <f t="shared" ref="H214" si="30">ROUND(G214*F214,2)</f>
        <v>0</v>
      </c>
    </row>
    <row r="215" spans="1:8" ht="36" customHeight="1" x14ac:dyDescent="0.2">
      <c r="B215" s="179"/>
      <c r="C215" s="165" t="s">
        <v>455</v>
      </c>
      <c r="D215" s="166"/>
      <c r="E215" s="166"/>
      <c r="F215" s="44"/>
      <c r="G215" s="45"/>
      <c r="H215" s="45"/>
    </row>
    <row r="216" spans="1:8" ht="36" customHeight="1" x14ac:dyDescent="0.2">
      <c r="B216" s="160"/>
      <c r="C216" s="64" t="s">
        <v>433</v>
      </c>
      <c r="D216" s="169"/>
      <c r="E216" s="170"/>
      <c r="F216" s="44"/>
      <c r="G216" s="45"/>
      <c r="H216" s="45"/>
    </row>
    <row r="217" spans="1:8" ht="36" customHeight="1" x14ac:dyDescent="0.2">
      <c r="B217" s="171" t="s">
        <v>157</v>
      </c>
      <c r="C217" s="49" t="s">
        <v>434</v>
      </c>
      <c r="D217" s="50"/>
      <c r="E217" s="60"/>
      <c r="F217" s="44"/>
      <c r="G217" s="45"/>
      <c r="H217" s="45"/>
    </row>
    <row r="218" spans="1:8" ht="36" customHeight="1" x14ac:dyDescent="0.2">
      <c r="B218" s="172" t="s">
        <v>136</v>
      </c>
      <c r="C218" s="49" t="s">
        <v>435</v>
      </c>
      <c r="D218" s="50" t="s">
        <v>436</v>
      </c>
      <c r="E218" s="51" t="s">
        <v>77</v>
      </c>
      <c r="F218" s="52">
        <v>40</v>
      </c>
      <c r="G218" s="173"/>
      <c r="H218" s="174">
        <f t="shared" ref="H218:H219" si="31">ROUND(G218*F218,2)</f>
        <v>0</v>
      </c>
    </row>
    <row r="219" spans="1:8" ht="36" customHeight="1" x14ac:dyDescent="0.2">
      <c r="B219" s="172" t="s">
        <v>137</v>
      </c>
      <c r="C219" s="49" t="s">
        <v>437</v>
      </c>
      <c r="D219" s="50" t="s">
        <v>436</v>
      </c>
      <c r="E219" s="51" t="s">
        <v>77</v>
      </c>
      <c r="F219" s="52">
        <v>15</v>
      </c>
      <c r="G219" s="173"/>
      <c r="H219" s="174">
        <f t="shared" si="31"/>
        <v>0</v>
      </c>
    </row>
    <row r="220" spans="1:8" ht="36" customHeight="1" x14ac:dyDescent="0.2">
      <c r="B220" s="171" t="s">
        <v>226</v>
      </c>
      <c r="C220" s="49" t="s">
        <v>438</v>
      </c>
      <c r="D220" s="50"/>
      <c r="E220" s="60"/>
      <c r="F220" s="44"/>
      <c r="G220" s="45"/>
      <c r="H220" s="45"/>
    </row>
    <row r="221" spans="1:8" ht="65.45" customHeight="1" x14ac:dyDescent="0.2">
      <c r="B221" s="172" t="s">
        <v>136</v>
      </c>
      <c r="C221" s="49" t="s">
        <v>439</v>
      </c>
      <c r="D221" s="50" t="s">
        <v>440</v>
      </c>
      <c r="E221" s="175" t="s">
        <v>76</v>
      </c>
      <c r="F221" s="52">
        <v>4</v>
      </c>
      <c r="G221" s="173"/>
      <c r="H221" s="174">
        <f t="shared" ref="H221:H222" si="32">ROUND(G221*F221,2)</f>
        <v>0</v>
      </c>
    </row>
    <row r="222" spans="1:8" ht="48.6" customHeight="1" x14ac:dyDescent="0.2">
      <c r="B222" s="172" t="s">
        <v>137</v>
      </c>
      <c r="C222" s="49" t="s">
        <v>456</v>
      </c>
      <c r="D222" s="50" t="s">
        <v>457</v>
      </c>
      <c r="E222" s="175" t="s">
        <v>76</v>
      </c>
      <c r="F222" s="52">
        <v>1</v>
      </c>
      <c r="G222" s="185"/>
      <c r="H222" s="174">
        <f t="shared" si="32"/>
        <v>0</v>
      </c>
    </row>
    <row r="223" spans="1:8" ht="36" customHeight="1" x14ac:dyDescent="0.2">
      <c r="B223" s="171" t="s">
        <v>458</v>
      </c>
      <c r="C223" s="49" t="s">
        <v>443</v>
      </c>
      <c r="D223" s="50"/>
      <c r="E223" s="60"/>
      <c r="F223" s="44"/>
      <c r="G223" s="45"/>
      <c r="H223" s="45"/>
    </row>
    <row r="224" spans="1:8" s="184" customFormat="1" ht="50.45" customHeight="1" x14ac:dyDescent="0.2">
      <c r="A224" s="180"/>
      <c r="B224" s="181" t="s">
        <v>136</v>
      </c>
      <c r="C224" s="109" t="s">
        <v>444</v>
      </c>
      <c r="D224" s="110" t="s">
        <v>445</v>
      </c>
      <c r="E224" s="186" t="s">
        <v>76</v>
      </c>
      <c r="F224" s="72">
        <v>1</v>
      </c>
      <c r="G224" s="182"/>
      <c r="H224" s="183">
        <f t="shared" ref="H224" si="33">ROUND(G224*F224,2)</f>
        <v>0</v>
      </c>
    </row>
    <row r="225" spans="1:8" ht="36" customHeight="1" x14ac:dyDescent="0.2">
      <c r="B225" s="160"/>
      <c r="C225" s="64" t="s">
        <v>446</v>
      </c>
      <c r="D225" s="169"/>
      <c r="E225" s="170"/>
      <c r="F225" s="44"/>
      <c r="G225" s="45"/>
      <c r="H225" s="45"/>
    </row>
    <row r="226" spans="1:8" ht="45" customHeight="1" x14ac:dyDescent="0.2">
      <c r="B226" s="171" t="s">
        <v>459</v>
      </c>
      <c r="C226" s="49" t="s">
        <v>447</v>
      </c>
      <c r="D226" s="50"/>
      <c r="E226" s="60"/>
      <c r="F226" s="44"/>
      <c r="G226" s="45"/>
      <c r="H226" s="45"/>
    </row>
    <row r="227" spans="1:8" ht="45" customHeight="1" x14ac:dyDescent="0.2">
      <c r="B227" s="172" t="s">
        <v>136</v>
      </c>
      <c r="C227" s="49" t="s">
        <v>448</v>
      </c>
      <c r="D227" s="50" t="s">
        <v>436</v>
      </c>
      <c r="E227" s="175" t="s">
        <v>76</v>
      </c>
      <c r="F227" s="52">
        <v>5</v>
      </c>
      <c r="G227" s="173"/>
      <c r="H227" s="174">
        <f t="shared" ref="H227" si="34">ROUND(G227*F227,2)</f>
        <v>0</v>
      </c>
    </row>
    <row r="228" spans="1:8" ht="36" customHeight="1" x14ac:dyDescent="0.2">
      <c r="B228" s="176"/>
      <c r="C228" s="64" t="s">
        <v>80</v>
      </c>
      <c r="D228" s="144"/>
      <c r="E228" s="177"/>
      <c r="F228" s="44"/>
      <c r="G228" s="45"/>
      <c r="H228" s="45"/>
    </row>
    <row r="229" spans="1:8" ht="30" customHeight="1" x14ac:dyDescent="0.2">
      <c r="B229" s="171" t="s">
        <v>460</v>
      </c>
      <c r="C229" s="49" t="s">
        <v>454</v>
      </c>
      <c r="D229" s="50" t="s">
        <v>436</v>
      </c>
      <c r="E229" s="175" t="s">
        <v>76</v>
      </c>
      <c r="F229" s="52">
        <v>4</v>
      </c>
      <c r="G229" s="173"/>
      <c r="H229" s="174">
        <f t="shared" ref="H229" si="35">ROUND(G229*F229,2)</f>
        <v>0</v>
      </c>
    </row>
    <row r="230" spans="1:8" ht="12.75" customHeight="1" x14ac:dyDescent="0.2">
      <c r="A230" s="30"/>
      <c r="B230" s="187"/>
      <c r="C230" s="188"/>
      <c r="D230" s="159"/>
      <c r="E230" s="160"/>
      <c r="F230" s="161"/>
      <c r="G230" s="30"/>
      <c r="H230" s="33"/>
    </row>
    <row r="231" spans="1:8" s="38" customFormat="1" ht="48" customHeight="1" thickBot="1" x14ac:dyDescent="0.25">
      <c r="A231" s="189"/>
      <c r="B231" s="150" t="str">
        <f>B185</f>
        <v>C</v>
      </c>
      <c r="C231" s="250" t="str">
        <f>C185</f>
        <v>TRAFFIC SIGNAL CONDUIT AND BASE INSTALLATION AND ASSOCIATED WORKS</v>
      </c>
      <c r="D231" s="263"/>
      <c r="E231" s="263"/>
      <c r="F231" s="264"/>
      <c r="G231" s="162" t="s">
        <v>428</v>
      </c>
      <c r="H231" s="162">
        <f>SUM(H185:H230)</f>
        <v>0</v>
      </c>
    </row>
    <row r="232" spans="1:8" ht="48.75" customHeight="1" thickTop="1" x14ac:dyDescent="0.2">
      <c r="A232" s="30"/>
      <c r="B232" s="245" t="s">
        <v>461</v>
      </c>
      <c r="C232" s="246"/>
      <c r="D232" s="246"/>
      <c r="E232" s="246"/>
      <c r="F232" s="246"/>
      <c r="G232" s="247"/>
      <c r="H232" s="34"/>
    </row>
    <row r="233" spans="1:8" s="38" customFormat="1" ht="30" customHeight="1" x14ac:dyDescent="0.2">
      <c r="A233" s="35"/>
      <c r="B233" s="179" t="s">
        <v>15</v>
      </c>
      <c r="C233" s="248" t="s">
        <v>462</v>
      </c>
      <c r="D233" s="249"/>
      <c r="E233" s="249"/>
      <c r="F233" s="249"/>
      <c r="G233" s="164"/>
      <c r="H233" s="37"/>
    </row>
    <row r="234" spans="1:8" ht="77.25" customHeight="1" x14ac:dyDescent="0.2">
      <c r="A234" s="30"/>
      <c r="B234" s="190" t="s">
        <v>180</v>
      </c>
      <c r="C234" s="191" t="s">
        <v>463</v>
      </c>
      <c r="D234" s="192" t="s">
        <v>464</v>
      </c>
      <c r="E234" s="193" t="s">
        <v>76</v>
      </c>
      <c r="F234" s="194">
        <v>3</v>
      </c>
      <c r="G234" s="195"/>
      <c r="H234" s="174">
        <f t="shared" ref="H234:H246" si="36">ROUND(G234*F234,2)</f>
        <v>0</v>
      </c>
    </row>
    <row r="235" spans="1:8" ht="57.75" customHeight="1" x14ac:dyDescent="0.2">
      <c r="A235" s="30"/>
      <c r="B235" s="190" t="s">
        <v>54</v>
      </c>
      <c r="C235" s="191" t="s">
        <v>465</v>
      </c>
      <c r="D235" s="192" t="s">
        <v>464</v>
      </c>
      <c r="E235" s="193" t="s">
        <v>466</v>
      </c>
      <c r="F235" s="194">
        <v>100</v>
      </c>
      <c r="G235" s="196"/>
      <c r="H235" s="174">
        <f t="shared" si="36"/>
        <v>0</v>
      </c>
    </row>
    <row r="236" spans="1:8" ht="57" customHeight="1" x14ac:dyDescent="0.2">
      <c r="A236" s="30"/>
      <c r="B236" s="190" t="s">
        <v>56</v>
      </c>
      <c r="C236" s="191" t="s">
        <v>467</v>
      </c>
      <c r="D236" s="192" t="s">
        <v>464</v>
      </c>
      <c r="E236" s="193" t="s">
        <v>466</v>
      </c>
      <c r="F236" s="194">
        <v>900</v>
      </c>
      <c r="G236" s="196"/>
      <c r="H236" s="174">
        <f t="shared" si="36"/>
        <v>0</v>
      </c>
    </row>
    <row r="237" spans="1:8" ht="57" customHeight="1" x14ac:dyDescent="0.2">
      <c r="A237" s="30"/>
      <c r="B237" s="190" t="s">
        <v>57</v>
      </c>
      <c r="C237" s="191" t="s">
        <v>468</v>
      </c>
      <c r="D237" s="192" t="s">
        <v>464</v>
      </c>
      <c r="E237" s="193" t="s">
        <v>76</v>
      </c>
      <c r="F237" s="194">
        <v>3</v>
      </c>
      <c r="G237" s="196"/>
      <c r="H237" s="174">
        <f t="shared" si="36"/>
        <v>0</v>
      </c>
    </row>
    <row r="238" spans="1:8" ht="116.25" customHeight="1" x14ac:dyDescent="0.2">
      <c r="A238" s="30"/>
      <c r="B238" s="190" t="s">
        <v>469</v>
      </c>
      <c r="C238" s="191" t="s">
        <v>493</v>
      </c>
      <c r="D238" s="192" t="s">
        <v>464</v>
      </c>
      <c r="E238" s="193" t="s">
        <v>76</v>
      </c>
      <c r="F238" s="194">
        <v>9</v>
      </c>
      <c r="G238" s="196"/>
      <c r="H238" s="174">
        <f t="shared" si="36"/>
        <v>0</v>
      </c>
    </row>
    <row r="239" spans="1:8" ht="60" customHeight="1" x14ac:dyDescent="0.2">
      <c r="A239" s="30"/>
      <c r="B239" s="190" t="s">
        <v>470</v>
      </c>
      <c r="C239" s="191" t="s">
        <v>471</v>
      </c>
      <c r="D239" s="192" t="s">
        <v>464</v>
      </c>
      <c r="E239" s="193" t="s">
        <v>76</v>
      </c>
      <c r="F239" s="194">
        <v>3</v>
      </c>
      <c r="G239" s="196"/>
      <c r="H239" s="174">
        <f t="shared" si="36"/>
        <v>0</v>
      </c>
    </row>
    <row r="240" spans="1:8" ht="60" customHeight="1" x14ac:dyDescent="0.2">
      <c r="A240" s="30"/>
      <c r="B240" s="190" t="s">
        <v>472</v>
      </c>
      <c r="C240" s="191" t="s">
        <v>473</v>
      </c>
      <c r="D240" s="192" t="s">
        <v>464</v>
      </c>
      <c r="E240" s="193" t="s">
        <v>474</v>
      </c>
      <c r="F240" s="194">
        <v>16</v>
      </c>
      <c r="G240" s="196"/>
      <c r="H240" s="174">
        <f t="shared" si="36"/>
        <v>0</v>
      </c>
    </row>
    <row r="241" spans="1:8" ht="72.75" customHeight="1" x14ac:dyDescent="0.2">
      <c r="A241" s="30"/>
      <c r="B241" s="190" t="s">
        <v>475</v>
      </c>
      <c r="C241" s="191" t="s">
        <v>476</v>
      </c>
      <c r="D241" s="192" t="s">
        <v>464</v>
      </c>
      <c r="E241" s="193" t="s">
        <v>477</v>
      </c>
      <c r="F241" s="194">
        <v>13</v>
      </c>
      <c r="G241" s="196"/>
      <c r="H241" s="174">
        <f t="shared" si="36"/>
        <v>0</v>
      </c>
    </row>
    <row r="242" spans="1:8" ht="59.25" customHeight="1" x14ac:dyDescent="0.2">
      <c r="A242" s="30"/>
      <c r="B242" s="190" t="s">
        <v>478</v>
      </c>
      <c r="C242" s="191" t="s">
        <v>479</v>
      </c>
      <c r="D242" s="192" t="s">
        <v>464</v>
      </c>
      <c r="E242" s="193" t="s">
        <v>477</v>
      </c>
      <c r="F242" s="194">
        <v>13</v>
      </c>
      <c r="G242" s="196"/>
      <c r="H242" s="174">
        <f t="shared" si="36"/>
        <v>0</v>
      </c>
    </row>
    <row r="243" spans="1:8" ht="59.25" customHeight="1" x14ac:dyDescent="0.2">
      <c r="A243" s="30"/>
      <c r="B243" s="190" t="s">
        <v>480</v>
      </c>
      <c r="C243" s="191" t="s">
        <v>481</v>
      </c>
      <c r="D243" s="192" t="s">
        <v>464</v>
      </c>
      <c r="E243" s="193" t="s">
        <v>76</v>
      </c>
      <c r="F243" s="194">
        <v>2</v>
      </c>
      <c r="G243" s="196"/>
      <c r="H243" s="174">
        <f t="shared" ref="H243" si="37">ROUND(G243*F243,2)</f>
        <v>0</v>
      </c>
    </row>
    <row r="244" spans="1:8" ht="87.75" customHeight="1" x14ac:dyDescent="0.2">
      <c r="A244" s="30"/>
      <c r="B244" s="190" t="s">
        <v>494</v>
      </c>
      <c r="C244" s="191" t="s">
        <v>496</v>
      </c>
      <c r="D244" s="192" t="s">
        <v>464</v>
      </c>
      <c r="E244" s="193" t="s">
        <v>76</v>
      </c>
      <c r="F244" s="194">
        <v>13</v>
      </c>
      <c r="G244" s="196"/>
      <c r="H244" s="174">
        <f t="shared" ref="H244" si="38">ROUND(G244*F244,2)</f>
        <v>0</v>
      </c>
    </row>
    <row r="245" spans="1:8" s="184" customFormat="1" ht="70.5" customHeight="1" x14ac:dyDescent="0.2">
      <c r="A245" s="225"/>
      <c r="B245" s="235" t="s">
        <v>495</v>
      </c>
      <c r="C245" s="236" t="s">
        <v>497</v>
      </c>
      <c r="D245" s="237" t="s">
        <v>464</v>
      </c>
      <c r="E245" s="238" t="s">
        <v>76</v>
      </c>
      <c r="F245" s="239">
        <v>13</v>
      </c>
      <c r="G245" s="240"/>
      <c r="H245" s="183">
        <f t="shared" ref="H245" si="39">ROUND(G245*F245,2)</f>
        <v>0</v>
      </c>
    </row>
    <row r="246" spans="1:8" ht="53.25" customHeight="1" x14ac:dyDescent="0.2">
      <c r="A246" s="30"/>
      <c r="B246" s="190" t="s">
        <v>498</v>
      </c>
      <c r="C246" s="191" t="s">
        <v>499</v>
      </c>
      <c r="D246" s="192" t="s">
        <v>464</v>
      </c>
      <c r="E246" s="193" t="s">
        <v>76</v>
      </c>
      <c r="F246" s="194">
        <v>13</v>
      </c>
      <c r="G246" s="196"/>
      <c r="H246" s="174">
        <f t="shared" si="36"/>
        <v>0</v>
      </c>
    </row>
    <row r="247" spans="1:8" ht="7.5" customHeight="1" x14ac:dyDescent="0.2">
      <c r="A247" s="30"/>
      <c r="B247" s="197"/>
      <c r="C247" s="158"/>
      <c r="D247" s="159"/>
      <c r="E247" s="198"/>
      <c r="F247" s="161"/>
      <c r="G247" s="30"/>
      <c r="H247" s="33"/>
    </row>
    <row r="248" spans="1:8" s="38" customFormat="1" ht="30" customHeight="1" thickBot="1" x14ac:dyDescent="0.25">
      <c r="A248" s="162"/>
      <c r="B248" s="150" t="str">
        <f>B233</f>
        <v>D</v>
      </c>
      <c r="C248" s="250" t="str">
        <f>C233</f>
        <v xml:space="preserve"> STREET LIGHT INSTALLATION</v>
      </c>
      <c r="D248" s="251"/>
      <c r="E248" s="251"/>
      <c r="F248" s="252"/>
      <c r="G248" s="162" t="s">
        <v>428</v>
      </c>
      <c r="H248" s="162">
        <f>SUM(H233:H247)</f>
        <v>0</v>
      </c>
    </row>
    <row r="249" spans="1:8" s="38" customFormat="1" ht="30" customHeight="1" thickTop="1" x14ac:dyDescent="0.2">
      <c r="A249" s="35"/>
      <c r="B249" s="199" t="s">
        <v>203</v>
      </c>
      <c r="C249" s="253" t="s">
        <v>482</v>
      </c>
      <c r="D249" s="254"/>
      <c r="E249" s="254"/>
      <c r="F249" s="255"/>
      <c r="G249" s="35"/>
      <c r="H249" s="200"/>
    </row>
    <row r="250" spans="1:8" ht="30" customHeight="1" x14ac:dyDescent="0.2">
      <c r="A250" s="201" t="s">
        <v>324</v>
      </c>
      <c r="B250" s="48" t="s">
        <v>60</v>
      </c>
      <c r="C250" s="49" t="s">
        <v>483</v>
      </c>
      <c r="D250" s="104" t="s">
        <v>484</v>
      </c>
      <c r="E250" s="51" t="s">
        <v>485</v>
      </c>
      <c r="F250" s="52">
        <v>1</v>
      </c>
      <c r="G250" s="61"/>
      <c r="H250" s="62">
        <f t="shared" ref="H250" si="40">ROUND(G250*F250,2)</f>
        <v>0</v>
      </c>
    </row>
    <row r="251" spans="1:8" s="38" customFormat="1" ht="30" customHeight="1" thickBot="1" x14ac:dyDescent="0.25">
      <c r="A251" s="189"/>
      <c r="B251" s="202" t="str">
        <f>B249</f>
        <v>E</v>
      </c>
      <c r="C251" s="250" t="str">
        <f>C249</f>
        <v>MOBILIZATION /DEMOBILIZATION</v>
      </c>
      <c r="D251" s="251"/>
      <c r="E251" s="251"/>
      <c r="F251" s="252"/>
      <c r="G251" s="162" t="s">
        <v>428</v>
      </c>
      <c r="H251" s="203">
        <f>H250</f>
        <v>0</v>
      </c>
    </row>
    <row r="252" spans="1:8" ht="36" customHeight="1" thickTop="1" x14ac:dyDescent="0.3">
      <c r="A252" s="204"/>
      <c r="B252" s="205"/>
      <c r="C252" s="206" t="s">
        <v>486</v>
      </c>
      <c r="D252" s="207"/>
      <c r="E252" s="207"/>
      <c r="F252" s="208"/>
      <c r="G252" s="207"/>
      <c r="H252" s="209"/>
    </row>
    <row r="253" spans="1:8" ht="45" customHeight="1" thickBot="1" x14ac:dyDescent="0.25">
      <c r="A253" s="149"/>
      <c r="B253" s="150" t="str">
        <f>B7</f>
        <v>A</v>
      </c>
      <c r="C253" s="256" t="str">
        <f>C7</f>
        <v>UNIVERSITY CRESCENT PAVEMENT RECONSTRUCTION - CHANCELLOR MATHESON ROAD TO SIFTON ROAD</v>
      </c>
      <c r="D253" s="251"/>
      <c r="E253" s="251"/>
      <c r="F253" s="252"/>
      <c r="G253" s="149" t="s">
        <v>428</v>
      </c>
      <c r="H253" s="149">
        <f>H179</f>
        <v>0</v>
      </c>
    </row>
    <row r="254" spans="1:8" ht="30" customHeight="1" thickTop="1" thickBot="1" x14ac:dyDescent="0.25">
      <c r="A254" s="149"/>
      <c r="B254" s="150" t="str">
        <f>B180</f>
        <v>B</v>
      </c>
      <c r="C254" s="257" t="str">
        <f>C180</f>
        <v>WATER AND WASTE WORK</v>
      </c>
      <c r="D254" s="258"/>
      <c r="E254" s="258"/>
      <c r="F254" s="259"/>
      <c r="G254" s="149" t="s">
        <v>428</v>
      </c>
      <c r="H254" s="149">
        <f>H184</f>
        <v>0</v>
      </c>
    </row>
    <row r="255" spans="1:8" ht="30" customHeight="1" thickTop="1" thickBot="1" x14ac:dyDescent="0.25">
      <c r="A255" s="149"/>
      <c r="B255" s="150" t="str">
        <f>B185</f>
        <v>C</v>
      </c>
      <c r="C255" s="257" t="str">
        <f>C185</f>
        <v>TRAFFIC SIGNAL CONDUIT AND BASE INSTALLATION AND ASSOCIATED WORKS</v>
      </c>
      <c r="D255" s="258"/>
      <c r="E255" s="258"/>
      <c r="F255" s="259"/>
      <c r="G255" s="149" t="s">
        <v>428</v>
      </c>
      <c r="H255" s="149">
        <f>H231</f>
        <v>0</v>
      </c>
    </row>
    <row r="256" spans="1:8" ht="28.9" customHeight="1" thickTop="1" thickBot="1" x14ac:dyDescent="0.3">
      <c r="A256" s="149"/>
      <c r="B256" s="210"/>
      <c r="C256" s="211"/>
      <c r="D256" s="212"/>
      <c r="E256" s="213"/>
      <c r="F256" s="214"/>
      <c r="G256" s="215" t="s">
        <v>487</v>
      </c>
      <c r="H256" s="216">
        <f>SUM(H253:H255)</f>
        <v>0</v>
      </c>
    </row>
    <row r="257" spans="1:8" s="38" customFormat="1" ht="63" customHeight="1" thickTop="1" thickBot="1" x14ac:dyDescent="0.25">
      <c r="A257" s="162"/>
      <c r="B257" s="260" t="str">
        <f>B232</f>
        <v>PART 2      MANITOBA HYDRO FUNDED WORK
                 (See B9.6, B17.2.1, B18.4, D3.3, D13.2-3, D14.4)</v>
      </c>
      <c r="C257" s="261"/>
      <c r="D257" s="261"/>
      <c r="E257" s="261"/>
      <c r="F257" s="261"/>
      <c r="G257" s="262"/>
      <c r="H257" s="217"/>
    </row>
    <row r="258" spans="1:8" ht="30" customHeight="1" thickTop="1" thickBot="1" x14ac:dyDescent="0.25">
      <c r="A258" s="218"/>
      <c r="B258" s="150" t="str">
        <f>B233</f>
        <v>D</v>
      </c>
      <c r="C258" s="257" t="str">
        <f>C233</f>
        <v xml:space="preserve"> STREET LIGHT INSTALLATION</v>
      </c>
      <c r="D258" s="258"/>
      <c r="E258" s="258"/>
      <c r="F258" s="259"/>
      <c r="G258" s="218" t="s">
        <v>428</v>
      </c>
      <c r="H258" s="218">
        <f>H248</f>
        <v>0</v>
      </c>
    </row>
    <row r="259" spans="1:8" ht="28.9" customHeight="1" thickTop="1" thickBot="1" x14ac:dyDescent="0.3">
      <c r="A259" s="149"/>
      <c r="B259" s="219"/>
      <c r="C259" s="211"/>
      <c r="D259" s="212"/>
      <c r="E259" s="213"/>
      <c r="F259" s="214"/>
      <c r="G259" s="220" t="s">
        <v>488</v>
      </c>
      <c r="H259" s="221">
        <f>H258</f>
        <v>0</v>
      </c>
    </row>
    <row r="260" spans="1:8" ht="30" customHeight="1" thickTop="1" thickBot="1" x14ac:dyDescent="0.3">
      <c r="A260" s="149"/>
      <c r="B260" s="222" t="str">
        <f>B249</f>
        <v>E</v>
      </c>
      <c r="C260" s="257" t="str">
        <f>C249</f>
        <v>MOBILIZATION /DEMOBILIZATION</v>
      </c>
      <c r="D260" s="258"/>
      <c r="E260" s="258"/>
      <c r="F260" s="259"/>
      <c r="G260" s="223" t="s">
        <v>489</v>
      </c>
      <c r="H260" s="224">
        <f>H251</f>
        <v>0</v>
      </c>
    </row>
    <row r="261" spans="1:8" ht="37.9" customHeight="1" thickTop="1" x14ac:dyDescent="0.2">
      <c r="A261" s="30"/>
      <c r="B261" s="241" t="s">
        <v>490</v>
      </c>
      <c r="C261" s="242"/>
      <c r="D261" s="242"/>
      <c r="E261" s="242"/>
      <c r="F261" s="242"/>
      <c r="G261" s="243">
        <f>H256+H259+H260</f>
        <v>0</v>
      </c>
      <c r="H261" s="244"/>
    </row>
    <row r="262" spans="1:8" ht="15.95" customHeight="1" x14ac:dyDescent="0.2">
      <c r="A262" s="225"/>
      <c r="B262" s="226"/>
      <c r="C262" s="184"/>
      <c r="D262" s="227"/>
      <c r="E262" s="184"/>
      <c r="F262" s="228"/>
      <c r="G262" s="229"/>
      <c r="H262" s="230"/>
    </row>
  </sheetData>
  <sheetProtection algorithmName="SHA-512" hashValue="NhtUdLzvVrq0xVzjCi+hyPZpVokgb9L8NtBso+WUHnn3Nyb94e+czwm9L8FwQGkvX9/LvQpuq4XNjqrf4EGhRA==" saltValue="riqRmTTtPt3ASy9qAAS3CA==" spinCount="100000" sheet="1" objects="1" scenarios="1" selectLockedCells="1"/>
  <mergeCells count="19">
    <mergeCell ref="C231:F231"/>
    <mergeCell ref="C7:F7"/>
    <mergeCell ref="C179:F179"/>
    <mergeCell ref="C180:F180"/>
    <mergeCell ref="C184:F184"/>
    <mergeCell ref="C185:F185"/>
    <mergeCell ref="B261:F261"/>
    <mergeCell ref="G261:H261"/>
    <mergeCell ref="B232:G232"/>
    <mergeCell ref="C233:F233"/>
    <mergeCell ref="C248:F248"/>
    <mergeCell ref="C249:F249"/>
    <mergeCell ref="C251:F251"/>
    <mergeCell ref="C253:F253"/>
    <mergeCell ref="C254:F254"/>
    <mergeCell ref="C255:F255"/>
    <mergeCell ref="B257:G257"/>
    <mergeCell ref="C258:F258"/>
    <mergeCell ref="C260:F260"/>
  </mergeCells>
  <conditionalFormatting sqref="D250 D9:D11 D17:D19 D51 D60:D61 D80 D89:D91 D169 D28:D29 D119:D151 D173:D176 D31:D37 D213 D220:D224 D228 D65:D66 D206:D209 D191:D195">
    <cfRule type="cellIs" dxfId="325" priority="324" stopIfTrue="1" operator="equal">
      <formula>"CW 2130-R11"</formula>
    </cfRule>
    <cfRule type="cellIs" dxfId="324" priority="325" stopIfTrue="1" operator="equal">
      <formula>"CW 3120-R2"</formula>
    </cfRule>
    <cfRule type="cellIs" dxfId="323" priority="326" stopIfTrue="1" operator="equal">
      <formula>"CW 3240-R7"</formula>
    </cfRule>
  </conditionalFormatting>
  <conditionalFormatting sqref="G250">
    <cfRule type="expression" dxfId="322" priority="323">
      <formula>G250&gt;G261*0.05</formula>
    </cfRule>
  </conditionalFormatting>
  <conditionalFormatting sqref="D15">
    <cfRule type="cellIs" dxfId="321" priority="320" stopIfTrue="1" operator="equal">
      <formula>"CW 2130-R11"</formula>
    </cfRule>
    <cfRule type="cellIs" dxfId="320" priority="321" stopIfTrue="1" operator="equal">
      <formula>"CW 3120-R2"</formula>
    </cfRule>
    <cfRule type="cellIs" dxfId="319" priority="322" stopIfTrue="1" operator="equal">
      <formula>"CW 3240-R7"</formula>
    </cfRule>
  </conditionalFormatting>
  <conditionalFormatting sqref="D16">
    <cfRule type="cellIs" dxfId="318" priority="317" stopIfTrue="1" operator="equal">
      <formula>"CW 2130-R11"</formula>
    </cfRule>
    <cfRule type="cellIs" dxfId="317" priority="318" stopIfTrue="1" operator="equal">
      <formula>"CW 3120-R2"</formula>
    </cfRule>
    <cfRule type="cellIs" dxfId="316" priority="319" stopIfTrue="1" operator="equal">
      <formula>"CW 3240-R7"</formula>
    </cfRule>
  </conditionalFormatting>
  <conditionalFormatting sqref="D20">
    <cfRule type="cellIs" dxfId="315" priority="314" stopIfTrue="1" operator="equal">
      <formula>"CW 2130-R11"</formula>
    </cfRule>
    <cfRule type="cellIs" dxfId="314" priority="315" stopIfTrue="1" operator="equal">
      <formula>"CW 3120-R2"</formula>
    </cfRule>
    <cfRule type="cellIs" dxfId="313" priority="316" stopIfTrue="1" operator="equal">
      <formula>"CW 3240-R7"</formula>
    </cfRule>
  </conditionalFormatting>
  <conditionalFormatting sqref="D21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2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23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25:D27">
    <cfRule type="cellIs" dxfId="303" priority="302" stopIfTrue="1" operator="equal">
      <formula>"CW 2130-R11"</formula>
    </cfRule>
    <cfRule type="cellIs" dxfId="302" priority="303" stopIfTrue="1" operator="equal">
      <formula>"CW 3120-R2"</formula>
    </cfRule>
    <cfRule type="cellIs" dxfId="301" priority="304" stopIfTrue="1" operator="equal">
      <formula>"CW 3240-R7"</formula>
    </cfRule>
  </conditionalFormatting>
  <conditionalFormatting sqref="D49">
    <cfRule type="cellIs" dxfId="300" priority="299" stopIfTrue="1" operator="equal">
      <formula>"CW 2130-R11"</formula>
    </cfRule>
    <cfRule type="cellIs" dxfId="299" priority="300" stopIfTrue="1" operator="equal">
      <formula>"CW 3120-R2"</formula>
    </cfRule>
    <cfRule type="cellIs" dxfId="298" priority="301" stopIfTrue="1" operator="equal">
      <formula>"CW 3240-R7"</formula>
    </cfRule>
  </conditionalFormatting>
  <conditionalFormatting sqref="D50">
    <cfRule type="cellIs" dxfId="297" priority="296" stopIfTrue="1" operator="equal">
      <formula>"CW 2130-R11"</formula>
    </cfRule>
    <cfRule type="cellIs" dxfId="296" priority="297" stopIfTrue="1" operator="equal">
      <formula>"CW 3120-R2"</formula>
    </cfRule>
    <cfRule type="cellIs" dxfId="295" priority="298" stopIfTrue="1" operator="equal">
      <formula>"CW 3240-R7"</formula>
    </cfRule>
  </conditionalFormatting>
  <conditionalFormatting sqref="D58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67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105:D106">
    <cfRule type="cellIs" dxfId="288" priority="268" stopIfTrue="1" operator="equal">
      <formula>"CW 2130-R11"</formula>
    </cfRule>
    <cfRule type="cellIs" dxfId="287" priority="269" stopIfTrue="1" operator="equal">
      <formula>"CW 3120-R2"</formula>
    </cfRule>
    <cfRule type="cellIs" dxfId="286" priority="270" stopIfTrue="1" operator="equal">
      <formula>"CW 3240-R7"</formula>
    </cfRule>
  </conditionalFormatting>
  <conditionalFormatting sqref="D72">
    <cfRule type="cellIs" dxfId="285" priority="287" stopIfTrue="1" operator="equal">
      <formula>"CW 2130-R11"</formula>
    </cfRule>
    <cfRule type="cellIs" dxfId="284" priority="288" stopIfTrue="1" operator="equal">
      <formula>"CW 3120-R2"</formula>
    </cfRule>
    <cfRule type="cellIs" dxfId="283" priority="289" stopIfTrue="1" operator="equal">
      <formula>"CW 3240-R7"</formula>
    </cfRule>
  </conditionalFormatting>
  <conditionalFormatting sqref="D76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75">
    <cfRule type="cellIs" dxfId="279" priority="284" stopIfTrue="1" operator="equal">
      <formula>"CW 2130-R11"</formula>
    </cfRule>
    <cfRule type="cellIs" dxfId="278" priority="285" stopIfTrue="1" operator="equal">
      <formula>"CW 3120-R2"</formula>
    </cfRule>
    <cfRule type="cellIs" dxfId="277" priority="286" stopIfTrue="1" operator="equal">
      <formula>"CW 3240-R7"</formula>
    </cfRule>
  </conditionalFormatting>
  <conditionalFormatting sqref="D83 D85 D87:D88">
    <cfRule type="cellIs" dxfId="276" priority="278" stopIfTrue="1" operator="equal">
      <formula>"CW 2130-R11"</formula>
    </cfRule>
    <cfRule type="cellIs" dxfId="275" priority="279" stopIfTrue="1" operator="equal">
      <formula>"CW 3120-R2"</formula>
    </cfRule>
    <cfRule type="cellIs" dxfId="274" priority="280" stopIfTrue="1" operator="equal">
      <formula>"CW 3240-R7"</formula>
    </cfRule>
  </conditionalFormatting>
  <conditionalFormatting sqref="D97 D157:D176">
    <cfRule type="cellIs" dxfId="273" priority="276" stopIfTrue="1" operator="equal">
      <formula>"CW 3120-R2"</formula>
    </cfRule>
    <cfRule type="cellIs" dxfId="272" priority="277" stopIfTrue="1" operator="equal">
      <formula>"CW 3240-R7"</formula>
    </cfRule>
  </conditionalFormatting>
  <conditionalFormatting sqref="D98">
    <cfRule type="cellIs" dxfId="271" priority="273" stopIfTrue="1" operator="equal">
      <formula>"CW 2130-R11"</formula>
    </cfRule>
    <cfRule type="cellIs" dxfId="270" priority="274" stopIfTrue="1" operator="equal">
      <formula>"CW 3120-R2"</formula>
    </cfRule>
    <cfRule type="cellIs" dxfId="269" priority="275" stopIfTrue="1" operator="equal">
      <formula>"CW 3240-R7"</formula>
    </cfRule>
  </conditionalFormatting>
  <conditionalFormatting sqref="D100:D103">
    <cfRule type="cellIs" dxfId="268" priority="271" stopIfTrue="1" operator="equal">
      <formula>"CW 3120-R2"</formula>
    </cfRule>
    <cfRule type="cellIs" dxfId="267" priority="272" stopIfTrue="1" operator="equal">
      <formula>"CW 3240-R7"</formula>
    </cfRule>
  </conditionalFormatting>
  <conditionalFormatting sqref="D104">
    <cfRule type="cellIs" dxfId="266" priority="266" stopIfTrue="1" operator="equal">
      <formula>"CW 3120-R2"</formula>
    </cfRule>
    <cfRule type="cellIs" dxfId="265" priority="267" stopIfTrue="1" operator="equal">
      <formula>"CW 3240-R7"</formula>
    </cfRule>
  </conditionalFormatting>
  <conditionalFormatting sqref="D117:D118">
    <cfRule type="cellIs" dxfId="264" priority="264" stopIfTrue="1" operator="equal">
      <formula>"CW 2130-R11"</formula>
    </cfRule>
    <cfRule type="cellIs" dxfId="263" priority="265" stopIfTrue="1" operator="equal">
      <formula>"CW 3240-R7"</formula>
    </cfRule>
  </conditionalFormatting>
  <conditionalFormatting sqref="D167">
    <cfRule type="cellIs" dxfId="262" priority="259" stopIfTrue="1" operator="equal">
      <formula>"CW 2130-R11"</formula>
    </cfRule>
    <cfRule type="cellIs" dxfId="261" priority="260" stopIfTrue="1" operator="equal">
      <formula>"CW 3120-R2"</formula>
    </cfRule>
    <cfRule type="cellIs" dxfId="260" priority="261" stopIfTrue="1" operator="equal">
      <formula>"CW 3240-R7"</formula>
    </cfRule>
  </conditionalFormatting>
  <conditionalFormatting sqref="D166">
    <cfRule type="cellIs" dxfId="259" priority="262" stopIfTrue="1" operator="equal">
      <formula>"CW 3120-R2"</formula>
    </cfRule>
    <cfRule type="cellIs" dxfId="258" priority="263" stopIfTrue="1" operator="equal">
      <formula>"CW 3240-R7"</formula>
    </cfRule>
  </conditionalFormatting>
  <conditionalFormatting sqref="D165">
    <cfRule type="cellIs" dxfId="257" priority="256" stopIfTrue="1" operator="equal">
      <formula>"CW 2130-R11"</formula>
    </cfRule>
    <cfRule type="cellIs" dxfId="256" priority="257" stopIfTrue="1" operator="equal">
      <formula>"CW 3120-R2"</formula>
    </cfRule>
    <cfRule type="cellIs" dxfId="255" priority="258" stopIfTrue="1" operator="equal">
      <formula>"CW 3240-R7"</formula>
    </cfRule>
  </conditionalFormatting>
  <conditionalFormatting sqref="D168">
    <cfRule type="cellIs" dxfId="254" priority="253" stopIfTrue="1" operator="equal">
      <formula>"CW 2130-R11"</formula>
    </cfRule>
    <cfRule type="cellIs" dxfId="253" priority="254" stopIfTrue="1" operator="equal">
      <formula>"CW 3120-R2"</formula>
    </cfRule>
    <cfRule type="cellIs" dxfId="252" priority="255" stopIfTrue="1" operator="equal">
      <formula>"CW 3240-R7"</formula>
    </cfRule>
  </conditionalFormatting>
  <conditionalFormatting sqref="D170:D176">
    <cfRule type="cellIs" dxfId="251" priority="250" stopIfTrue="1" operator="equal">
      <formula>"CW 2130-R11"</formula>
    </cfRule>
    <cfRule type="cellIs" dxfId="250" priority="251" stopIfTrue="1" operator="equal">
      <formula>"CW 3120-R2"</formula>
    </cfRule>
    <cfRule type="cellIs" dxfId="249" priority="252" stopIfTrue="1" operator="equal">
      <formula>"CW 3240-R7"</formula>
    </cfRule>
  </conditionalFormatting>
  <conditionalFormatting sqref="D120">
    <cfRule type="cellIs" dxfId="248" priority="248" stopIfTrue="1" operator="equal">
      <formula>"CW 3120-R2"</formula>
    </cfRule>
    <cfRule type="cellIs" dxfId="247" priority="249" stopIfTrue="1" operator="equal">
      <formula>"CW 3240-R7"</formula>
    </cfRule>
  </conditionalFormatting>
  <conditionalFormatting sqref="D121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123">
    <cfRule type="cellIs" dxfId="243" priority="243" stopIfTrue="1" operator="equal">
      <formula>"CW 3120-R2"</formula>
    </cfRule>
    <cfRule type="cellIs" dxfId="242" priority="244" stopIfTrue="1" operator="equal">
      <formula>"CW 3240-R7"</formula>
    </cfRule>
  </conditionalFormatting>
  <conditionalFormatting sqref="D125">
    <cfRule type="cellIs" dxfId="241" priority="241" stopIfTrue="1" operator="equal">
      <formula>"CW 3120-R2"</formula>
    </cfRule>
    <cfRule type="cellIs" dxfId="240" priority="242" stopIfTrue="1" operator="equal">
      <formula>"CW 3240-R7"</formula>
    </cfRule>
  </conditionalFormatting>
  <conditionalFormatting sqref="D126">
    <cfRule type="cellIs" dxfId="239" priority="238" stopIfTrue="1" operator="equal">
      <formula>"CW 2130-R11"</formula>
    </cfRule>
    <cfRule type="cellIs" dxfId="238" priority="239" stopIfTrue="1" operator="equal">
      <formula>"CW 3120-R2"</formula>
    </cfRule>
    <cfRule type="cellIs" dxfId="237" priority="240" stopIfTrue="1" operator="equal">
      <formula>"CW 3240-R7"</formula>
    </cfRule>
  </conditionalFormatting>
  <conditionalFormatting sqref="D128">
    <cfRule type="cellIs" dxfId="236" priority="236" stopIfTrue="1" operator="equal">
      <formula>"CW 3120-R2"</formula>
    </cfRule>
    <cfRule type="cellIs" dxfId="235" priority="237" stopIfTrue="1" operator="equal">
      <formula>"CW 3240-R7"</formula>
    </cfRule>
  </conditionalFormatting>
  <conditionalFormatting sqref="D130">
    <cfRule type="cellIs" dxfId="234" priority="234" stopIfTrue="1" operator="equal">
      <formula>"CW 3120-R2"</formula>
    </cfRule>
    <cfRule type="cellIs" dxfId="233" priority="235" stopIfTrue="1" operator="equal">
      <formula>"CW 3240-R7"</formula>
    </cfRule>
  </conditionalFormatting>
  <conditionalFormatting sqref="D132">
    <cfRule type="cellIs" dxfId="232" priority="232" stopIfTrue="1" operator="equal">
      <formula>"CW 3120-R2"</formula>
    </cfRule>
    <cfRule type="cellIs" dxfId="231" priority="233" stopIfTrue="1" operator="equal">
      <formula>"CW 3240-R7"</formula>
    </cfRule>
  </conditionalFormatting>
  <conditionalFormatting sqref="D133">
    <cfRule type="cellIs" dxfId="230" priority="229" stopIfTrue="1" operator="equal">
      <formula>"CW 2130-R11"</formula>
    </cfRule>
    <cfRule type="cellIs" dxfId="229" priority="230" stopIfTrue="1" operator="equal">
      <formula>"CW 3120-R2"</formula>
    </cfRule>
    <cfRule type="cellIs" dxfId="228" priority="231" stopIfTrue="1" operator="equal">
      <formula>"CW 3240-R7"</formula>
    </cfRule>
  </conditionalFormatting>
  <conditionalFormatting sqref="D147">
    <cfRule type="cellIs" dxfId="227" priority="227" stopIfTrue="1" operator="equal">
      <formula>"CW 3120-R2"</formula>
    </cfRule>
    <cfRule type="cellIs" dxfId="226" priority="228" stopIfTrue="1" operator="equal">
      <formula>"CW 3240-R7"</formula>
    </cfRule>
  </conditionalFormatting>
  <conditionalFormatting sqref="D148">
    <cfRule type="cellIs" dxfId="225" priority="224" stopIfTrue="1" operator="equal">
      <formula>"CW 2130-R11"</formula>
    </cfRule>
    <cfRule type="cellIs" dxfId="224" priority="225" stopIfTrue="1" operator="equal">
      <formula>"CW 3120-R2"</formula>
    </cfRule>
    <cfRule type="cellIs" dxfId="223" priority="226" stopIfTrue="1" operator="equal">
      <formula>"CW 3240-R7"</formula>
    </cfRule>
  </conditionalFormatting>
  <conditionalFormatting sqref="D139">
    <cfRule type="cellIs" dxfId="222" priority="217" stopIfTrue="1" operator="equal">
      <formula>"CW 3120-R2"</formula>
    </cfRule>
    <cfRule type="cellIs" dxfId="221" priority="218" stopIfTrue="1" operator="equal">
      <formula>"CW 3240-R7"</formula>
    </cfRule>
  </conditionalFormatting>
  <conditionalFormatting sqref="D150">
    <cfRule type="cellIs" dxfId="220" priority="204" stopIfTrue="1" operator="equal">
      <formula>"CW 3120-R2"</formula>
    </cfRule>
    <cfRule type="cellIs" dxfId="219" priority="205" stopIfTrue="1" operator="equal">
      <formula>"CW 3240-R7"</formula>
    </cfRule>
  </conditionalFormatting>
  <conditionalFormatting sqref="D136:D137">
    <cfRule type="cellIs" dxfId="218" priority="221" stopIfTrue="1" operator="equal">
      <formula>"CW 2130-R11"</formula>
    </cfRule>
    <cfRule type="cellIs" dxfId="217" priority="222" stopIfTrue="1" operator="equal">
      <formula>"CW 3120-R2"</formula>
    </cfRule>
    <cfRule type="cellIs" dxfId="216" priority="223" stopIfTrue="1" operator="equal">
      <formula>"CW 3240-R7"</formula>
    </cfRule>
  </conditionalFormatting>
  <conditionalFormatting sqref="D134">
    <cfRule type="cellIs" dxfId="215" priority="219" stopIfTrue="1" operator="equal">
      <formula>"CW 3120-R2"</formula>
    </cfRule>
    <cfRule type="cellIs" dxfId="214" priority="220" stopIfTrue="1" operator="equal">
      <formula>"CW 3240-R7"</formula>
    </cfRule>
  </conditionalFormatting>
  <conditionalFormatting sqref="D135">
    <cfRule type="cellIs" dxfId="213" priority="215" stopIfTrue="1" operator="equal">
      <formula>"CW 3120-R2"</formula>
    </cfRule>
    <cfRule type="cellIs" dxfId="212" priority="216" stopIfTrue="1" operator="equal">
      <formula>"CW 3240-R7"</formula>
    </cfRule>
  </conditionalFormatting>
  <conditionalFormatting sqref="D145">
    <cfRule type="cellIs" dxfId="211" priority="206" stopIfTrue="1" operator="equal">
      <formula>"CW 3120-R2"</formula>
    </cfRule>
    <cfRule type="cellIs" dxfId="210" priority="207" stopIfTrue="1" operator="equal">
      <formula>"CW 3240-R7"</formula>
    </cfRule>
  </conditionalFormatting>
  <conditionalFormatting sqref="D141">
    <cfRule type="cellIs" dxfId="209" priority="213" stopIfTrue="1" operator="equal">
      <formula>"CW 3120-R2"</formula>
    </cfRule>
    <cfRule type="cellIs" dxfId="208" priority="214" stopIfTrue="1" operator="equal">
      <formula>"CW 3240-R7"</formula>
    </cfRule>
  </conditionalFormatting>
  <conditionalFormatting sqref="D142">
    <cfRule type="cellIs" dxfId="207" priority="210" stopIfTrue="1" operator="equal">
      <formula>"CW 2130-R11"</formula>
    </cfRule>
    <cfRule type="cellIs" dxfId="206" priority="211" stopIfTrue="1" operator="equal">
      <formula>"CW 3120-R2"</formula>
    </cfRule>
    <cfRule type="cellIs" dxfId="205" priority="212" stopIfTrue="1" operator="equal">
      <formula>"CW 3240-R7"</formula>
    </cfRule>
  </conditionalFormatting>
  <conditionalFormatting sqref="D143">
    <cfRule type="cellIs" dxfId="204" priority="208" stopIfTrue="1" operator="equal">
      <formula>"CW 3120-R2"</formula>
    </cfRule>
    <cfRule type="cellIs" dxfId="203" priority="209" stopIfTrue="1" operator="equal">
      <formula>"CW 3240-R7"</formula>
    </cfRule>
  </conditionalFormatting>
  <conditionalFormatting sqref="D151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153">
    <cfRule type="cellIs" dxfId="199" priority="199" stopIfTrue="1" operator="equal">
      <formula>"CW 3120-R2"</formula>
    </cfRule>
    <cfRule type="cellIs" dxfId="198" priority="200" stopIfTrue="1" operator="equal">
      <formula>"CW 3240-R7"</formula>
    </cfRule>
  </conditionalFormatting>
  <conditionalFormatting sqref="D154">
    <cfRule type="cellIs" dxfId="197" priority="196" stopIfTrue="1" operator="equal">
      <formula>"CW 2130-R11"</formula>
    </cfRule>
    <cfRule type="cellIs" dxfId="196" priority="197" stopIfTrue="1" operator="equal">
      <formula>"CW 3120-R2"</formula>
    </cfRule>
    <cfRule type="cellIs" dxfId="195" priority="198" stopIfTrue="1" operator="equal">
      <formula>"CW 3240-R7"</formula>
    </cfRule>
  </conditionalFormatting>
  <conditionalFormatting sqref="D155">
    <cfRule type="cellIs" dxfId="194" priority="194" stopIfTrue="1" operator="equal">
      <formula>"CW 3120-R2"</formula>
    </cfRule>
    <cfRule type="cellIs" dxfId="193" priority="195" stopIfTrue="1" operator="equal">
      <formula>"CW 3240-R7"</formula>
    </cfRule>
  </conditionalFormatting>
  <conditionalFormatting sqref="D159">
    <cfRule type="cellIs" dxfId="192" priority="192" stopIfTrue="1" operator="equal">
      <formula>"CW 3120-R2"</formula>
    </cfRule>
    <cfRule type="cellIs" dxfId="191" priority="193" stopIfTrue="1" operator="equal">
      <formula>"CW 3240-R7"</formula>
    </cfRule>
  </conditionalFormatting>
  <conditionalFormatting sqref="D160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162">
    <cfRule type="cellIs" dxfId="187" priority="187" stopIfTrue="1" operator="equal">
      <formula>"CW 3120-R2"</formula>
    </cfRule>
    <cfRule type="cellIs" dxfId="186" priority="188" stopIfTrue="1" operator="equal">
      <formula>"CW 3240-R7"</formula>
    </cfRule>
  </conditionalFormatting>
  <conditionalFormatting sqref="D163:D176">
    <cfRule type="cellIs" dxfId="185" priority="184" stopIfTrue="1" operator="equal">
      <formula>"CW 2130-R11"</formula>
    </cfRule>
    <cfRule type="cellIs" dxfId="184" priority="185" stopIfTrue="1" operator="equal">
      <formula>"CW 3120-R2"</formula>
    </cfRule>
    <cfRule type="cellIs" dxfId="183" priority="186" stopIfTrue="1" operator="equal">
      <formula>"CW 3240-R7"</formula>
    </cfRule>
  </conditionalFormatting>
  <conditionalFormatting sqref="D62">
    <cfRule type="cellIs" dxfId="182" priority="181" stopIfTrue="1" operator="equal">
      <formula>"CW 2130-R11"</formula>
    </cfRule>
    <cfRule type="cellIs" dxfId="181" priority="182" stopIfTrue="1" operator="equal">
      <formula>"CW 3120-R2"</formula>
    </cfRule>
    <cfRule type="cellIs" dxfId="180" priority="183" stopIfTrue="1" operator="equal">
      <formula>"CW 3240-R7"</formula>
    </cfRule>
  </conditionalFormatting>
  <conditionalFormatting sqref="D63">
    <cfRule type="cellIs" dxfId="179" priority="178" stopIfTrue="1" operator="equal">
      <formula>"CW 2130-R11"</formula>
    </cfRule>
    <cfRule type="cellIs" dxfId="178" priority="179" stopIfTrue="1" operator="equal">
      <formula>"CW 3120-R2"</formula>
    </cfRule>
    <cfRule type="cellIs" dxfId="177" priority="180" stopIfTrue="1" operator="equal">
      <formula>"CW 3240-R7"</formula>
    </cfRule>
  </conditionalFormatting>
  <conditionalFormatting sqref="D12">
    <cfRule type="cellIs" dxfId="176" priority="175" stopIfTrue="1" operator="equal">
      <formula>"CW 2130-R11"</formula>
    </cfRule>
    <cfRule type="cellIs" dxfId="175" priority="176" stopIfTrue="1" operator="equal">
      <formula>"CW 3120-R2"</formula>
    </cfRule>
    <cfRule type="cellIs" dxfId="174" priority="177" stopIfTrue="1" operator="equal">
      <formula>"CW 3240-R7"</formula>
    </cfRule>
  </conditionalFormatting>
  <conditionalFormatting sqref="D13">
    <cfRule type="cellIs" dxfId="173" priority="172" stopIfTrue="1" operator="equal">
      <formula>"CW 2130-R11"</formula>
    </cfRule>
    <cfRule type="cellIs" dxfId="172" priority="173" stopIfTrue="1" operator="equal">
      <formula>"CW 3120-R2"</formula>
    </cfRule>
    <cfRule type="cellIs" dxfId="171" priority="174" stopIfTrue="1" operator="equal">
      <formula>"CW 3240-R7"</formula>
    </cfRule>
  </conditionalFormatting>
  <conditionalFormatting sqref="D14">
    <cfRule type="cellIs" dxfId="170" priority="169" stopIfTrue="1" operator="equal">
      <formula>"CW 2130-R11"</formula>
    </cfRule>
    <cfRule type="cellIs" dxfId="169" priority="170" stopIfTrue="1" operator="equal">
      <formula>"CW 3120-R2"</formula>
    </cfRule>
    <cfRule type="cellIs" dxfId="168" priority="171" stopIfTrue="1" operator="equal">
      <formula>"CW 3240-R7"</formula>
    </cfRule>
  </conditionalFormatting>
  <conditionalFormatting sqref="D39:D41">
    <cfRule type="cellIs" dxfId="167" priority="163" stopIfTrue="1" operator="equal">
      <formula>"CW 2130-R11"</formula>
    </cfRule>
    <cfRule type="cellIs" dxfId="166" priority="164" stopIfTrue="1" operator="equal">
      <formula>"CW 3120-R2"</formula>
    </cfRule>
    <cfRule type="cellIs" dxfId="165" priority="165" stopIfTrue="1" operator="equal">
      <formula>"CW 3240-R7"</formula>
    </cfRule>
  </conditionalFormatting>
  <conditionalFormatting sqref="D181:D182">
    <cfRule type="cellIs" dxfId="164" priority="160" stopIfTrue="1" operator="equal">
      <formula>"CW 2130-R11"</formula>
    </cfRule>
    <cfRule type="cellIs" dxfId="163" priority="161" stopIfTrue="1" operator="equal">
      <formula>"CW 3120-R2"</formula>
    </cfRule>
    <cfRule type="cellIs" dxfId="162" priority="162" stopIfTrue="1" operator="equal">
      <formula>"CW 3240-R7"</formula>
    </cfRule>
  </conditionalFormatting>
  <conditionalFormatting sqref="D38">
    <cfRule type="cellIs" dxfId="161" priority="166" stopIfTrue="1" operator="equal">
      <formula>"CW 2130-R11"</formula>
    </cfRule>
    <cfRule type="cellIs" dxfId="160" priority="167" stopIfTrue="1" operator="equal">
      <formula>"CW 3120-R2"</formula>
    </cfRule>
    <cfRule type="cellIs" dxfId="159" priority="168" stopIfTrue="1" operator="equal">
      <formula>"CW 3240-R7"</formula>
    </cfRule>
  </conditionalFormatting>
  <conditionalFormatting sqref="D107">
    <cfRule type="cellIs" dxfId="158" priority="158" stopIfTrue="1" operator="equal">
      <formula>"CW 3120-R2"</formula>
    </cfRule>
    <cfRule type="cellIs" dxfId="157" priority="159" stopIfTrue="1" operator="equal">
      <formula>"CW 3240-R7"</formula>
    </cfRule>
  </conditionalFormatting>
  <conditionalFormatting sqref="D108">
    <cfRule type="cellIs" dxfId="156" priority="156" stopIfTrue="1" operator="equal">
      <formula>"CW 3120-R2"</formula>
    </cfRule>
    <cfRule type="cellIs" dxfId="155" priority="157" stopIfTrue="1" operator="equal">
      <formula>"CW 3240-R7"</formula>
    </cfRule>
  </conditionalFormatting>
  <conditionalFormatting sqref="D109">
    <cfRule type="cellIs" dxfId="154" priority="154" stopIfTrue="1" operator="equal">
      <formula>"CW 3120-R2"</formula>
    </cfRule>
    <cfRule type="cellIs" dxfId="153" priority="155" stopIfTrue="1" operator="equal">
      <formula>"CW 3240-R7"</formula>
    </cfRule>
  </conditionalFormatting>
  <conditionalFormatting sqref="D110">
    <cfRule type="cellIs" dxfId="152" priority="152" stopIfTrue="1" operator="equal">
      <formula>"CW 3120-R2"</formula>
    </cfRule>
    <cfRule type="cellIs" dxfId="151" priority="153" stopIfTrue="1" operator="equal">
      <formula>"CW 3240-R7"</formula>
    </cfRule>
  </conditionalFormatting>
  <conditionalFormatting sqref="D111">
    <cfRule type="cellIs" dxfId="150" priority="150" stopIfTrue="1" operator="equal">
      <formula>"CW 3120-R2"</formula>
    </cfRule>
    <cfRule type="cellIs" dxfId="149" priority="151" stopIfTrue="1" operator="equal">
      <formula>"CW 3240-R7"</formula>
    </cfRule>
  </conditionalFormatting>
  <conditionalFormatting sqref="D112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113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114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115:D116">
    <cfRule type="cellIs" dxfId="139" priority="139" stopIfTrue="1" operator="equal">
      <formula>"CW 3120-R2"</formula>
    </cfRule>
    <cfRule type="cellIs" dxfId="138" priority="140" stopIfTrue="1" operator="equal">
      <formula>"CW 3240-R7"</formula>
    </cfRule>
  </conditionalFormatting>
  <conditionalFormatting sqref="D30">
    <cfRule type="cellIs" dxfId="137" priority="136" stopIfTrue="1" operator="equal">
      <formula>"CW 2130-R11"</formula>
    </cfRule>
    <cfRule type="cellIs" dxfId="136" priority="137" stopIfTrue="1" operator="equal">
      <formula>"CW 3120-R2"</formula>
    </cfRule>
    <cfRule type="cellIs" dxfId="135" priority="138" stopIfTrue="1" operator="equal">
      <formula>"CW 3240-R7"</formula>
    </cfRule>
  </conditionalFormatting>
  <conditionalFormatting sqref="D42">
    <cfRule type="cellIs" dxfId="134" priority="133" stopIfTrue="1" operator="equal">
      <formula>"CW 2130-R11"</formula>
    </cfRule>
    <cfRule type="cellIs" dxfId="133" priority="134" stopIfTrue="1" operator="equal">
      <formula>"CW 3120-R2"</formula>
    </cfRule>
    <cfRule type="cellIs" dxfId="132" priority="135" stopIfTrue="1" operator="equal">
      <formula>"CW 3240-R7"</formula>
    </cfRule>
  </conditionalFormatting>
  <conditionalFormatting sqref="D43:D46">
    <cfRule type="cellIs" dxfId="131" priority="130" stopIfTrue="1" operator="equal">
      <formula>"CW 2130-R11"</formula>
    </cfRule>
    <cfRule type="cellIs" dxfId="130" priority="131" stopIfTrue="1" operator="equal">
      <formula>"CW 3120-R2"</formula>
    </cfRule>
    <cfRule type="cellIs" dxfId="129" priority="132" stopIfTrue="1" operator="equal">
      <formula>"CW 3240-R7"</formula>
    </cfRule>
  </conditionalFormatting>
  <conditionalFormatting sqref="D54">
    <cfRule type="cellIs" dxfId="128" priority="127" stopIfTrue="1" operator="equal">
      <formula>"CW 2130-R11"</formula>
    </cfRule>
    <cfRule type="cellIs" dxfId="127" priority="128" stopIfTrue="1" operator="equal">
      <formula>"CW 3120-R2"</formula>
    </cfRule>
    <cfRule type="cellIs" dxfId="126" priority="129" stopIfTrue="1" operator="equal">
      <formula>"CW 3240-R7"</formula>
    </cfRule>
  </conditionalFormatting>
  <conditionalFormatting sqref="D81">
    <cfRule type="cellIs" dxfId="125" priority="124" stopIfTrue="1" operator="equal">
      <formula>"CW 2130-R11"</formula>
    </cfRule>
    <cfRule type="cellIs" dxfId="124" priority="125" stopIfTrue="1" operator="equal">
      <formula>"CW 3120-R2"</formula>
    </cfRule>
    <cfRule type="cellIs" dxfId="123" priority="126" stopIfTrue="1" operator="equal">
      <formula>"CW 3240-R7"</formula>
    </cfRule>
  </conditionalFormatting>
  <conditionalFormatting sqref="D84">
    <cfRule type="cellIs" dxfId="122" priority="121" stopIfTrue="1" operator="equal">
      <formula>"CW 2130-R11"</formula>
    </cfRule>
    <cfRule type="cellIs" dxfId="121" priority="122" stopIfTrue="1" operator="equal">
      <formula>"CW 3120-R2"</formula>
    </cfRule>
    <cfRule type="cellIs" dxfId="120" priority="123" stopIfTrue="1" operator="equal">
      <formula>"CW 3240-R7"</formula>
    </cfRule>
  </conditionalFormatting>
  <conditionalFormatting sqref="D64">
    <cfRule type="cellIs" dxfId="119" priority="118" stopIfTrue="1" operator="equal">
      <formula>"CW 2130-R11"</formula>
    </cfRule>
    <cfRule type="cellIs" dxfId="118" priority="119" stopIfTrue="1" operator="equal">
      <formula>"CW 3120-R2"</formula>
    </cfRule>
    <cfRule type="cellIs" dxfId="117" priority="120" stopIfTrue="1" operator="equal">
      <formula>"CW 3240-R7"</formula>
    </cfRule>
  </conditionalFormatting>
  <conditionalFormatting sqref="D68">
    <cfRule type="cellIs" dxfId="116" priority="115" stopIfTrue="1" operator="equal">
      <formula>"CW 2130-R11"</formula>
    </cfRule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69">
    <cfRule type="cellIs" dxfId="113" priority="112" stopIfTrue="1" operator="equal">
      <formula>"CW 2130-R11"</formula>
    </cfRule>
    <cfRule type="cellIs" dxfId="112" priority="113" stopIfTrue="1" operator="equal">
      <formula>"CW 3120-R2"</formula>
    </cfRule>
    <cfRule type="cellIs" dxfId="111" priority="114" stopIfTrue="1" operator="equal">
      <formula>"CW 3240-R7"</formula>
    </cfRule>
  </conditionalFormatting>
  <conditionalFormatting sqref="D70">
    <cfRule type="cellIs" dxfId="110" priority="109" stopIfTrue="1" operator="equal">
      <formula>"CW 2130-R11"</formula>
    </cfRule>
    <cfRule type="cellIs" dxfId="109" priority="110" stopIfTrue="1" operator="equal">
      <formula>"CW 3120-R2"</formula>
    </cfRule>
    <cfRule type="cellIs" dxfId="108" priority="111" stopIfTrue="1" operator="equal">
      <formula>"CW 3240-R7"</formula>
    </cfRule>
  </conditionalFormatting>
  <conditionalFormatting sqref="D71">
    <cfRule type="cellIs" dxfId="107" priority="106" stopIfTrue="1" operator="equal">
      <formula>"CW 2130-R11"</formula>
    </cfRule>
    <cfRule type="cellIs" dxfId="106" priority="107" stopIfTrue="1" operator="equal">
      <formula>"CW 3120-R2"</formula>
    </cfRule>
    <cfRule type="cellIs" dxfId="105" priority="108" stopIfTrue="1" operator="equal">
      <formula>"CW 3240-R7"</formula>
    </cfRule>
  </conditionalFormatting>
  <conditionalFormatting sqref="D77">
    <cfRule type="cellIs" dxfId="104" priority="103" stopIfTrue="1" operator="equal">
      <formula>"CW 2130-R11"</formula>
    </cfRule>
    <cfRule type="cellIs" dxfId="103" priority="104" stopIfTrue="1" operator="equal">
      <formula>"CW 3120-R2"</formula>
    </cfRule>
    <cfRule type="cellIs" dxfId="102" priority="105" stopIfTrue="1" operator="equal">
      <formula>"CW 3240-R7"</formula>
    </cfRule>
  </conditionalFormatting>
  <conditionalFormatting sqref="D78">
    <cfRule type="cellIs" dxfId="101" priority="100" stopIfTrue="1" operator="equal">
      <formula>"CW 2130-R11"</formula>
    </cfRule>
    <cfRule type="cellIs" dxfId="100" priority="101" stopIfTrue="1" operator="equal">
      <formula>"CW 3120-R2"</formula>
    </cfRule>
    <cfRule type="cellIs" dxfId="99" priority="102" stopIfTrue="1" operator="equal">
      <formula>"CW 3240-R7"</formula>
    </cfRule>
  </conditionalFormatting>
  <conditionalFormatting sqref="D79">
    <cfRule type="cellIs" dxfId="98" priority="97" stopIfTrue="1" operator="equal">
      <formula>"CW 2130-R11"</formula>
    </cfRule>
    <cfRule type="cellIs" dxfId="97" priority="98" stopIfTrue="1" operator="equal">
      <formula>"CW 3120-R2"</formula>
    </cfRule>
    <cfRule type="cellIs" dxfId="96" priority="99" stopIfTrue="1" operator="equal">
      <formula>"CW 3240-R7"</formula>
    </cfRule>
  </conditionalFormatting>
  <conditionalFormatting sqref="D82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56:D57">
    <cfRule type="cellIs" dxfId="92" priority="88" stopIfTrue="1" operator="equal">
      <formula>"CW 2130-R11"</formula>
    </cfRule>
    <cfRule type="cellIs" dxfId="91" priority="89" stopIfTrue="1" operator="equal">
      <formula>"CW 3120-R2"</formula>
    </cfRule>
    <cfRule type="cellIs" dxfId="90" priority="90" stopIfTrue="1" operator="equal">
      <formula>"CW 3240-R7"</formula>
    </cfRule>
  </conditionalFormatting>
  <conditionalFormatting sqref="D92:D93">
    <cfRule type="cellIs" dxfId="89" priority="85" stopIfTrue="1" operator="equal">
      <formula>"CW 2130-R11"</formula>
    </cfRule>
    <cfRule type="cellIs" dxfId="88" priority="86" stopIfTrue="1" operator="equal">
      <formula>"CW 3120-R2"</formula>
    </cfRule>
    <cfRule type="cellIs" dxfId="87" priority="87" stopIfTrue="1" operator="equal">
      <formula>"CW 3240-R7"</formula>
    </cfRule>
  </conditionalFormatting>
  <conditionalFormatting sqref="D55">
    <cfRule type="cellIs" dxfId="86" priority="91" stopIfTrue="1" operator="equal">
      <formula>"CW 2130-R11"</formula>
    </cfRule>
    <cfRule type="cellIs" dxfId="85" priority="92" stopIfTrue="1" operator="equal">
      <formula>"CW 3120-R2"</formula>
    </cfRule>
    <cfRule type="cellIs" dxfId="84" priority="93" stopIfTrue="1" operator="equal">
      <formula>"CW 3240-R7"</formula>
    </cfRule>
  </conditionalFormatting>
  <conditionalFormatting sqref="D99">
    <cfRule type="cellIs" dxfId="83" priority="76" stopIfTrue="1" operator="equal">
      <formula>"CW 2130-R11"</formula>
    </cfRule>
    <cfRule type="cellIs" dxfId="82" priority="77" stopIfTrue="1" operator="equal">
      <formula>"CW 3120-R2"</formula>
    </cfRule>
    <cfRule type="cellIs" dxfId="81" priority="78" stopIfTrue="1" operator="equal">
      <formula>"CW 3240-R7"</formula>
    </cfRule>
  </conditionalFormatting>
  <conditionalFormatting sqref="D94">
    <cfRule type="cellIs" dxfId="80" priority="82" stopIfTrue="1" operator="equal">
      <formula>"CW 2130-R11"</formula>
    </cfRule>
    <cfRule type="cellIs" dxfId="79" priority="83" stopIfTrue="1" operator="equal">
      <formula>"CW 3120-R2"</formula>
    </cfRule>
    <cfRule type="cellIs" dxfId="78" priority="84" stopIfTrue="1" operator="equal">
      <formula>"CW 3240-R7"</formula>
    </cfRule>
  </conditionalFormatting>
  <conditionalFormatting sqref="D95">
    <cfRule type="cellIs" dxfId="77" priority="79" stopIfTrue="1" operator="equal">
      <formula>"CW 2130-R11"</formula>
    </cfRule>
    <cfRule type="cellIs" dxfId="76" priority="80" stopIfTrue="1" operator="equal">
      <formula>"CW 3120-R2"</formula>
    </cfRule>
    <cfRule type="cellIs" dxfId="75" priority="81" stopIfTrue="1" operator="equal">
      <formula>"CW 3240-R7"</formula>
    </cfRule>
  </conditionalFormatting>
  <conditionalFormatting sqref="D86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190">
    <cfRule type="cellIs" dxfId="71" priority="64" stopIfTrue="1" operator="equal">
      <formula>"CW 2130-R11"</formula>
    </cfRule>
    <cfRule type="cellIs" dxfId="70" priority="65" stopIfTrue="1" operator="equal">
      <formula>"CW 3120-R2"</formula>
    </cfRule>
    <cfRule type="cellIs" dxfId="69" priority="66" stopIfTrue="1" operator="equal">
      <formula>"CW 3240-R7"</formula>
    </cfRule>
  </conditionalFormatting>
  <conditionalFormatting sqref="D188">
    <cfRule type="cellIs" dxfId="68" priority="70" stopIfTrue="1" operator="equal">
      <formula>"CW 2130-R11"</formula>
    </cfRule>
    <cfRule type="cellIs" dxfId="67" priority="71" stopIfTrue="1" operator="equal">
      <formula>"CW 3120-R2"</formula>
    </cfRule>
    <cfRule type="cellIs" dxfId="66" priority="72" stopIfTrue="1" operator="equal">
      <formula>"CW 3240-R7"</formula>
    </cfRule>
  </conditionalFormatting>
  <conditionalFormatting sqref="D189">
    <cfRule type="cellIs" dxfId="65" priority="67" stopIfTrue="1" operator="equal">
      <formula>"CW 2130-R11"</formula>
    </cfRule>
    <cfRule type="cellIs" dxfId="64" priority="68" stopIfTrue="1" operator="equal">
      <formula>"CW 3120-R2"</formula>
    </cfRule>
    <cfRule type="cellIs" dxfId="63" priority="69" stopIfTrue="1" operator="equal">
      <formula>"CW 3240-R7"</formula>
    </cfRule>
  </conditionalFormatting>
  <conditionalFormatting sqref="D197:D198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199:D200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201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204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205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11:D212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14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19">
    <cfRule type="cellIs" dxfId="41" priority="34" stopIfTrue="1" operator="equal">
      <formula>"CW 2130-R11"</formula>
    </cfRule>
    <cfRule type="cellIs" dxfId="40" priority="35" stopIfTrue="1" operator="equal">
      <formula>"CW 3120-R2"</formula>
    </cfRule>
    <cfRule type="cellIs" dxfId="39" priority="36" stopIfTrue="1" operator="equal">
      <formula>"CW 3240-R7"</formula>
    </cfRule>
  </conditionalFormatting>
  <conditionalFormatting sqref="D217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218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226:D227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229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77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5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7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47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4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7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34:D242 D24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43:D24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23 G21 G26:G27 G29:G30 G32 G16:G19 G61:G66 G84:G88 G57:G58 G95 G102:G103 G182 G151 G68:G71 G12:G14 G214 G105:G106 G108 G110 G113:G114 G229 G91 G93 G98:G99 G40:G41 G189:G190 G195 G177 G205 G209 G221:G222 G218:G219 G224 G192:G193 G207 G201 G155 G51:G54 G44:G46 G48 G34:G38 G73:G82 G116:G118 G121 G123 G126 G128 G130 G134 G137 G139 G143 G145 G148 G157 G160 G163 G165 G167 G169:G171 G174:G175 G198:G199 G212 G227 G234:G246" xr:uid="{8B366E03-47B3-4445-8C7A-635890DD0D6C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50" xr:uid="{E2E06CCC-D778-439B-A18A-370804D6EB46}">
      <formula1>IF(AND(G250&gt;=0.01,G250&lt;=G261*0.05),ROUND(G250,2),0.01)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380-2021_Addendum #1 
&amp;RBid Submission
&amp;P of &amp;N</oddHeader>
    <oddFooter xml:space="preserve">&amp;R                   </oddFooter>
  </headerFooter>
  <rowBreaks count="14" manualBreakCount="14">
    <brk id="30" min="1" max="7" man="1"/>
    <brk id="54" max="16383" man="1"/>
    <brk id="74" min="1" max="7" man="1"/>
    <brk id="95" max="16383" man="1"/>
    <brk id="118" min="1" max="7" man="1"/>
    <brk id="143" min="1" max="7" man="1"/>
    <brk id="167" max="16383" man="1"/>
    <brk id="179" min="1" max="7" man="1"/>
    <brk id="184" max="16383" man="1"/>
    <brk id="205" max="16383" man="1"/>
    <brk id="224" max="16383" man="1"/>
    <brk id="231" min="1" max="7" man="1"/>
    <brk id="248" min="1" max="7" man="1"/>
    <brk id="25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380-2021_Add 1</vt:lpstr>
      <vt:lpstr>'380-2021_Add 1'!Print_Area</vt:lpstr>
      <vt:lpstr>'380-2021_Add 1'!Print_Titles</vt:lpstr>
      <vt:lpstr>'380-2021_Add 1'!XEVERYTHING</vt:lpstr>
      <vt:lpstr>'380-2021_Add 1'!XITEMS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May 27, 2021
File Size: 47.2 KB</dc:description>
  <cp:lastModifiedBy>McDonald, Charisse</cp:lastModifiedBy>
  <cp:lastPrinted>2021-05-27T14:17:18Z</cp:lastPrinted>
  <dcterms:created xsi:type="dcterms:W3CDTF">2000-01-26T18:56:05Z</dcterms:created>
  <dcterms:modified xsi:type="dcterms:W3CDTF">2021-06-03T18:59:42Z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