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CS\Projects\WTR\60651638_\500_Deliverables\501_Tender Package\347-2021\"/>
    </mc:Choice>
  </mc:AlternateContent>
  <xr:revisionPtr revIDLastSave="0" documentId="8_{27017F27-7D1E-4218-BEFB-E0BC12FDD52B}" xr6:coauthVersionLast="45" xr6:coauthVersionMax="45" xr10:uidLastSave="{00000000-0000-0000-0000-000000000000}"/>
  <bookViews>
    <workbookView xWindow="-109" yWindow="-109" windowWidth="26301" windowHeight="1430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prices'!$A$1:$G$107</definedName>
    <definedName name="Print_Area_1">'Unit prices'!$A$6:$G$127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8" i="2" l="1"/>
  <c r="A70" i="2"/>
  <c r="A68" i="2"/>
  <c r="G36" i="2"/>
  <c r="G66" i="2"/>
  <c r="G75" i="2"/>
  <c r="G72" i="2" l="1"/>
  <c r="G48" i="2" l="1"/>
  <c r="G28" i="2" l="1"/>
  <c r="G71" i="2" l="1"/>
  <c r="G73" i="2"/>
  <c r="G74" i="2"/>
  <c r="G16" i="2"/>
  <c r="G47" i="2" l="1"/>
  <c r="G96" i="2" l="1"/>
  <c r="G98" i="2"/>
  <c r="G79" i="2" l="1"/>
  <c r="G80" i="2"/>
  <c r="G81" i="2"/>
  <c r="G82" i="2"/>
  <c r="G84" i="2"/>
  <c r="G85" i="2"/>
  <c r="G86" i="2"/>
  <c r="G88" i="2"/>
  <c r="G91" i="2"/>
  <c r="G94" i="2"/>
  <c r="G54" i="2"/>
  <c r="G57" i="2"/>
  <c r="G58" i="2"/>
  <c r="G59" i="2"/>
  <c r="G61" i="2"/>
  <c r="G64" i="2"/>
  <c r="G29" i="2" l="1"/>
  <c r="A9" i="2" l="1"/>
  <c r="A18" i="2" s="1"/>
  <c r="A31" i="2" s="1"/>
  <c r="G7" i="2"/>
  <c r="A50" i="2" l="1"/>
  <c r="A54" i="2" s="1"/>
  <c r="A56" i="2" s="1"/>
  <c r="A61" i="2" s="1"/>
  <c r="A63" i="2" s="1"/>
  <c r="A66" i="2" l="1"/>
  <c r="A77" i="2" s="1"/>
  <c r="A78" i="2" l="1"/>
  <c r="A88" i="2" s="1"/>
  <c r="A90" i="2" s="1"/>
  <c r="A93" i="2" s="1"/>
  <c r="A96" i="2"/>
  <c r="A98" i="2" s="1"/>
  <c r="G33" i="2" l="1"/>
  <c r="G39" i="2"/>
  <c r="G40" i="2"/>
  <c r="G43" i="2"/>
  <c r="G44" i="2"/>
  <c r="G51" i="2"/>
  <c r="G52" i="2"/>
  <c r="G11" i="2"/>
  <c r="G12" i="2"/>
  <c r="G15" i="2"/>
  <c r="G20" i="2"/>
  <c r="G21" i="2"/>
  <c r="G22" i="2"/>
  <c r="G23" i="2"/>
  <c r="G26" i="2"/>
  <c r="G27" i="2"/>
  <c r="F10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<sst xmlns="http://schemas.openxmlformats.org/spreadsheetml/2006/main" count="147" uniqueCount="91">
  <si>
    <t>Item</t>
  </si>
  <si>
    <t>Description</t>
  </si>
  <si>
    <t>Approximate Quantity</t>
  </si>
  <si>
    <t>Unit</t>
  </si>
  <si>
    <t>Unit Price</t>
  </si>
  <si>
    <t>Amount</t>
  </si>
  <si>
    <t>Lump Sum</t>
  </si>
  <si>
    <t>each</t>
  </si>
  <si>
    <t>Name of Bidder</t>
  </si>
  <si>
    <t>Spec.
Ref</t>
  </si>
  <si>
    <t>FORM B:PRICES</t>
  </si>
  <si>
    <t>UNIT PRICES</t>
  </si>
  <si>
    <t>vert. m</t>
  </si>
  <si>
    <t>(See "Prices" clause in tender document)</t>
  </si>
  <si>
    <t>TOTAL BID PRICE (GST and MRST extra) (in numbers)</t>
  </si>
  <si>
    <t>Mobilization and Demobilization</t>
  </si>
  <si>
    <t>E9</t>
  </si>
  <si>
    <t>Sewer Cleaning</t>
  </si>
  <si>
    <t>Sewer Inspection</t>
  </si>
  <si>
    <t>m</t>
  </si>
  <si>
    <t>Full Segment CIPP Lining</t>
  </si>
  <si>
    <t>Flow Control</t>
  </si>
  <si>
    <t>Reinstatement of Sewer Services</t>
  </si>
  <si>
    <t>Solid Debris Cutting</t>
  </si>
  <si>
    <t>Removal of Grease and Roots
(per sewer segment)</t>
  </si>
  <si>
    <t>Removal of Intruding Sewer Services</t>
  </si>
  <si>
    <t>Provisional Items</t>
  </si>
  <si>
    <t>Manhole and Catch Basin Repairs</t>
  </si>
  <si>
    <t>(a) Patching Existing Manholes</t>
  </si>
  <si>
    <t>(b) Re-Pointing Existing Brickwork</t>
  </si>
  <si>
    <t>(c) Repair of Concrete Benching
(up to 0.5m3)</t>
  </si>
  <si>
    <t>(d) Replace Existing Manhole Rungs</t>
  </si>
  <si>
    <t>(e) Manhole Frame and Covers</t>
  </si>
  <si>
    <t>i) Supply Standard Manhole Frame (AP-006)</t>
  </si>
  <si>
    <t>Manhole Inspections</t>
  </si>
  <si>
    <t>Catchbasin Lead Cleaning</t>
  </si>
  <si>
    <t>(a) 150mm-250mm dia.</t>
  </si>
  <si>
    <t>Catchbasin Lead Inspection</t>
  </si>
  <si>
    <t>Cash Allowance for Provisional Manhole Construction</t>
  </si>
  <si>
    <t>Cash Allowance for Provisional External Point Repairs</t>
  </si>
  <si>
    <t>E6</t>
  </si>
  <si>
    <t>E10</t>
  </si>
  <si>
    <t>a) 200-300mm</t>
  </si>
  <si>
    <t>(a) 200-300mm</t>
  </si>
  <si>
    <t>a) 200 mm</t>
  </si>
  <si>
    <t>c) 300 mm</t>
  </si>
  <si>
    <t>b) 250 mm</t>
  </si>
  <si>
    <t>d) 375 mm</t>
  </si>
  <si>
    <t>e) 450 mm</t>
  </si>
  <si>
    <t>(a) 200-375 mm</t>
  </si>
  <si>
    <t>External Point Repairs</t>
  </si>
  <si>
    <t>ii) Supply and Install Standard Manhole Solid Cover (AP-007)</t>
  </si>
  <si>
    <t>iii) Supply and Install Open Grate Manhole Cover (AP-008)</t>
  </si>
  <si>
    <t>b) 375-450mm</t>
  </si>
  <si>
    <t>i) Pre-Lining (51 sewers)</t>
  </si>
  <si>
    <t>ii) Warranty (8 sewers)</t>
  </si>
  <si>
    <t>i) Pre-Lining (17 sewers)</t>
  </si>
  <si>
    <t>ii) Warranty (4 sewers)</t>
  </si>
  <si>
    <t>i) Pre-Repair (4 sewers)</t>
  </si>
  <si>
    <t>ii) Pre-Lining (51 sewers)</t>
  </si>
  <si>
    <t>iii) Post-Lining (51 sewers)</t>
  </si>
  <si>
    <t>iv) Warranty (8 sewers)</t>
  </si>
  <si>
    <t>ii) Pre-Lining (17 sewers)</t>
  </si>
  <si>
    <t>iii) Post-Lining (17 sewers)</t>
  </si>
  <si>
    <t>iv) Warranty (4 sewers)</t>
  </si>
  <si>
    <t>i) 2.50m - 4.50m deep (12 sewers)</t>
  </si>
  <si>
    <t>ii) 4.51m - 7.50m deep (7 sewers)</t>
  </si>
  <si>
    <t>i) 3.50m - 4.50m deep (3 sewers)</t>
  </si>
  <si>
    <t>i) 5.01m - 6.00m deep (7 sewers)</t>
  </si>
  <si>
    <t>i) 3.50m - 5.00m deep (2 sewers)</t>
  </si>
  <si>
    <t>(b) Longer than 3 Meters
(6 sewers)</t>
  </si>
  <si>
    <t>(a) First 3 meters (59 sewers)</t>
  </si>
  <si>
    <t>(c) At Pipe Joints and Services
(51 sewers)</t>
  </si>
  <si>
    <t>c) EPR S-MA60012280 up to 2.0m (300 mm)</t>
  </si>
  <si>
    <t>i) Pre-Repair (7 sewers)</t>
  </si>
  <si>
    <t>(b) 375-450mm</t>
  </si>
  <si>
    <t>E4</t>
  </si>
  <si>
    <t>E10/CW 2140</t>
  </si>
  <si>
    <t xml:space="preserve">E7/CW 2145 </t>
  </si>
  <si>
    <t>E11</t>
  </si>
  <si>
    <t>i) 2.00m - 6.1m deep (29 sewers)</t>
  </si>
  <si>
    <t>i) 4.00m - 5.00m deep (3 sewers)</t>
  </si>
  <si>
    <t>ii) 5.01m - 7.00m deep (5 sewers)</t>
  </si>
  <si>
    <t>a) EPR S-MA60012315 up to 2.0m (450 mm)</t>
  </si>
  <si>
    <t>d) EPR S-MA60016978 up to 2.0m (200 mm)</t>
  </si>
  <si>
    <t>e) EPR S-MA60013383 up to 2.0m (200 mm)</t>
  </si>
  <si>
    <t>b) EPR S-MA60010636 up to 2.0m (200 mm)</t>
  </si>
  <si>
    <t>E8</t>
  </si>
  <si>
    <t>E14</t>
  </si>
  <si>
    <t>Installation of new manhole on Kingsway (S-MA70054972)</t>
  </si>
  <si>
    <t xml:space="preserve">Removal of Obstructing Manhole Wall (S-MH60007993)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</si>
</sst>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  <numFmt numFmtId="177" formatCode="0.0"/>
    <numFmt numFmtId="178" formatCode="#,##0.0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9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5" fontId="0" fillId="0" borderId="12" xfId="0" applyNumberFormat="1" applyBorder="1" applyAlignment="1" applyProtection="1"/>
    <xf numFmtId="0" fontId="0" fillId="0" borderId="0" xfId="0" applyAlignment="1"/>
    <xf numFmtId="0" fontId="3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165" fontId="2" fillId="0" borderId="12" xfId="0" applyNumberFormat="1" applyFont="1" applyBorder="1" applyAlignment="1">
      <alignment vertical="top"/>
    </xf>
    <xf numFmtId="0" fontId="2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 indent="1"/>
    </xf>
    <xf numFmtId="0" fontId="0" fillId="0" borderId="12" xfId="0" applyBorder="1" applyAlignment="1" applyProtection="1">
      <alignment horizontal="center" wrapText="1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4" fontId="3" fillId="0" borderId="12" xfId="0" applyNumberFormat="1" applyFont="1" applyBorder="1" applyAlignment="1" applyProtection="1">
      <alignment horizontal="right"/>
      <protection locked="0"/>
    </xf>
    <xf numFmtId="4" fontId="0" fillId="0" borderId="12" xfId="0" applyNumberFormat="1" applyBorder="1" applyAlignment="1">
      <alignment horizontal="right"/>
    </xf>
    <xf numFmtId="165" fontId="2" fillId="0" borderId="12" xfId="0" applyNumberFormat="1" applyFont="1" applyBorder="1" applyAlignment="1" applyProtection="1"/>
    <xf numFmtId="0" fontId="2" fillId="0" borderId="12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left" wrapText="1" indent="1"/>
    </xf>
    <xf numFmtId="165" fontId="2" fillId="0" borderId="12" xfId="0" applyNumberFormat="1" applyFont="1" applyBorder="1"/>
    <xf numFmtId="165" fontId="0" fillId="0" borderId="12" xfId="0" applyNumberFormat="1" applyBorder="1"/>
    <xf numFmtId="0" fontId="3" fillId="0" borderId="12" xfId="0" applyFont="1" applyBorder="1" applyAlignment="1">
      <alignment horizontal="left" wrapText="1"/>
    </xf>
    <xf numFmtId="177" fontId="0" fillId="0" borderId="12" xfId="0" applyNumberFormat="1" applyBorder="1"/>
    <xf numFmtId="0" fontId="3" fillId="0" borderId="12" xfId="0" applyFont="1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25" xfId="0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center" wrapText="1"/>
    </xf>
    <xf numFmtId="3" fontId="0" fillId="0" borderId="25" xfId="0" applyNumberFormat="1" applyBorder="1" applyAlignment="1" applyProtection="1">
      <alignment horizontal="center"/>
    </xf>
    <xf numFmtId="4" fontId="0" fillId="0" borderId="25" xfId="0" applyNumberFormat="1" applyBorder="1" applyAlignment="1" applyProtection="1">
      <alignment horizontal="right"/>
    </xf>
    <xf numFmtId="176" fontId="3" fillId="0" borderId="12" xfId="0" applyNumberFormat="1" applyFont="1" applyBorder="1" applyAlignment="1">
      <alignment horizontal="center" wrapText="1"/>
    </xf>
    <xf numFmtId="176" fontId="0" fillId="0" borderId="12" xfId="0" applyNumberFormat="1" applyBorder="1" applyAlignment="1" applyProtection="1">
      <alignment horizontal="center" wrapText="1"/>
    </xf>
    <xf numFmtId="178" fontId="0" fillId="0" borderId="12" xfId="0" applyNumberFormat="1" applyBorder="1" applyAlignment="1" applyProtection="1">
      <alignment horizontal="center"/>
    </xf>
    <xf numFmtId="0" fontId="2" fillId="0" borderId="12" xfId="0" applyFont="1" applyFill="1" applyBorder="1" applyAlignment="1">
      <alignment wrapText="1"/>
    </xf>
    <xf numFmtId="0" fontId="0" fillId="0" borderId="12" xfId="0" applyFill="1" applyBorder="1" applyAlignment="1" applyProtection="1">
      <alignment horizontal="center" wrapText="1"/>
    </xf>
    <xf numFmtId="0" fontId="3" fillId="0" borderId="0" xfId="0" applyNumberFormat="1" applyFont="1" applyAlignment="1">
      <alignment horizontal="left"/>
    </xf>
    <xf numFmtId="165" fontId="2" fillId="0" borderId="25" xfId="0" applyNumberFormat="1" applyFont="1" applyBorder="1" applyAlignment="1" applyProtection="1">
      <alignment vertical="top"/>
    </xf>
    <xf numFmtId="0" fontId="2" fillId="0" borderId="25" xfId="0" applyFont="1" applyBorder="1" applyAlignment="1" applyProtection="1">
      <alignment wrapText="1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165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165" fontId="0" fillId="0" borderId="16" xfId="0" applyNumberFormat="1" applyBorder="1" applyAlignment="1" applyProtection="1"/>
    <xf numFmtId="165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7" fillId="24" borderId="0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0" fontId="3" fillId="0" borderId="0" xfId="0" applyNumberFormat="1" applyFont="1" applyAlignment="1">
      <alignment horizontal="left"/>
    </xf>
    <xf numFmtId="164" fontId="41" fillId="24" borderId="14" xfId="1" applyNumberFormat="1" applyFont="1" applyBorder="1" applyAlignment="1" applyProtection="1">
      <alignment horizontal="center"/>
    </xf>
    <xf numFmtId="0" fontId="41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5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27"/>
  <sheetViews>
    <sheetView showGridLines="0" tabSelected="1" view="pageBreakPreview" zoomScale="130" zoomScaleNormal="100" zoomScaleSheetLayoutView="130" workbookViewId="0">
      <selection activeCell="E105" sqref="E105"/>
    </sheetView>
  </sheetViews>
  <sheetFormatPr defaultRowHeight="12.9" x14ac:dyDescent="0.2"/>
  <cols>
    <col min="1" max="1" width="5.75" style="23" customWidth="1"/>
    <col min="2" max="2" width="31.125" style="23" customWidth="1"/>
    <col min="3" max="3" width="12.625" style="16" customWidth="1"/>
    <col min="4" max="4" width="13.75" style="16" customWidth="1"/>
    <col min="5" max="5" width="10.75" style="9" customWidth="1"/>
    <col min="6" max="6" width="12.375" style="1" customWidth="1"/>
    <col min="7" max="7" width="13.875" style="1" customWidth="1"/>
  </cols>
  <sheetData>
    <row r="1" spans="1:7" x14ac:dyDescent="0.2">
      <c r="A1" s="90"/>
      <c r="B1" s="90"/>
      <c r="C1" s="89" t="s">
        <v>10</v>
      </c>
      <c r="D1" s="89"/>
      <c r="G1" s="6"/>
    </row>
    <row r="2" spans="1:7" x14ac:dyDescent="0.2">
      <c r="A2" s="88"/>
      <c r="B2" s="88"/>
      <c r="C2" s="55" t="s">
        <v>13</v>
      </c>
      <c r="D2" s="24"/>
      <c r="F2" s="2"/>
      <c r="G2" s="7"/>
    </row>
    <row r="3" spans="1:7" x14ac:dyDescent="0.2">
      <c r="A3" s="93"/>
      <c r="B3" s="88"/>
      <c r="C3" s="25"/>
      <c r="D3" s="17"/>
      <c r="F3" s="2"/>
      <c r="G3" s="7"/>
    </row>
    <row r="4" spans="1:7" x14ac:dyDescent="0.2">
      <c r="A4" s="23" t="s">
        <v>11</v>
      </c>
      <c r="F4" s="2"/>
      <c r="G4" s="7"/>
    </row>
    <row r="5" spans="1:7" ht="21.75" x14ac:dyDescent="0.2">
      <c r="A5" s="11" t="s">
        <v>0</v>
      </c>
      <c r="B5" s="11" t="s">
        <v>1</v>
      </c>
      <c r="C5" s="12" t="s">
        <v>9</v>
      </c>
      <c r="D5" s="12" t="s">
        <v>3</v>
      </c>
      <c r="E5" s="13" t="s">
        <v>2</v>
      </c>
      <c r="F5" s="14" t="s">
        <v>4</v>
      </c>
      <c r="G5" s="15" t="s">
        <v>5</v>
      </c>
    </row>
    <row r="6" spans="1:7" x14ac:dyDescent="0.2">
      <c r="A6" s="22"/>
      <c r="B6" s="19"/>
      <c r="C6" s="31"/>
      <c r="D6" s="20"/>
      <c r="E6" s="21"/>
      <c r="F6" s="33"/>
      <c r="G6" s="33"/>
    </row>
    <row r="7" spans="1:7" ht="13.6" x14ac:dyDescent="0.2">
      <c r="A7" s="26">
        <v>1</v>
      </c>
      <c r="B7" s="27" t="s">
        <v>15</v>
      </c>
      <c r="C7" s="28" t="s">
        <v>76</v>
      </c>
      <c r="D7" s="28" t="s">
        <v>6</v>
      </c>
      <c r="E7" s="28">
        <v>1</v>
      </c>
      <c r="F7" s="34"/>
      <c r="G7" s="35">
        <f t="shared" ref="G7" si="0">ROUND(E7*F7,2)</f>
        <v>0</v>
      </c>
    </row>
    <row r="8" spans="1:7" ht="13.6" x14ac:dyDescent="0.2">
      <c r="A8" s="26"/>
      <c r="B8" s="27"/>
      <c r="C8" s="28"/>
      <c r="D8" s="28"/>
      <c r="E8" s="28"/>
      <c r="F8" s="33"/>
      <c r="G8" s="35"/>
    </row>
    <row r="9" spans="1:7" ht="13.6" x14ac:dyDescent="0.2">
      <c r="A9" s="26">
        <f>A7+1</f>
        <v>2</v>
      </c>
      <c r="B9" s="27" t="s">
        <v>17</v>
      </c>
      <c r="C9" s="28" t="s">
        <v>77</v>
      </c>
      <c r="D9" s="28"/>
      <c r="E9" s="28"/>
      <c r="F9" s="33"/>
      <c r="G9" s="35"/>
    </row>
    <row r="10" spans="1:7" x14ac:dyDescent="0.2">
      <c r="A10" s="22"/>
      <c r="B10" s="29" t="s">
        <v>42</v>
      </c>
      <c r="C10" s="31"/>
      <c r="D10" s="20"/>
      <c r="E10" s="21"/>
      <c r="F10" s="33"/>
      <c r="G10" s="33"/>
    </row>
    <row r="11" spans="1:7" x14ac:dyDescent="0.2">
      <c r="A11" s="22"/>
      <c r="B11" s="30" t="s">
        <v>54</v>
      </c>
      <c r="C11" s="31"/>
      <c r="D11" s="20" t="s">
        <v>19</v>
      </c>
      <c r="E11" s="21">
        <v>3787.6</v>
      </c>
      <c r="F11" s="32"/>
      <c r="G11" s="33">
        <f t="shared" ref="G11:G48" si="1">ROUND(E11*F11,2)</f>
        <v>0</v>
      </c>
    </row>
    <row r="12" spans="1:7" x14ac:dyDescent="0.2">
      <c r="A12" s="22"/>
      <c r="B12" s="30" t="s">
        <v>55</v>
      </c>
      <c r="C12" s="31"/>
      <c r="D12" s="20" t="s">
        <v>19</v>
      </c>
      <c r="E12" s="21">
        <v>284</v>
      </c>
      <c r="F12" s="32"/>
      <c r="G12" s="33">
        <f t="shared" si="1"/>
        <v>0</v>
      </c>
    </row>
    <row r="13" spans="1:7" x14ac:dyDescent="0.2">
      <c r="A13" s="22"/>
      <c r="B13" s="30"/>
      <c r="C13" s="31"/>
      <c r="D13" s="20"/>
      <c r="E13" s="21"/>
      <c r="F13" s="33"/>
      <c r="G13" s="33"/>
    </row>
    <row r="14" spans="1:7" x14ac:dyDescent="0.2">
      <c r="A14" s="22"/>
      <c r="B14" s="29" t="s">
        <v>53</v>
      </c>
      <c r="C14" s="31"/>
      <c r="D14" s="20"/>
      <c r="E14" s="21"/>
      <c r="F14" s="33"/>
      <c r="G14" s="33"/>
    </row>
    <row r="15" spans="1:7" x14ac:dyDescent="0.2">
      <c r="A15" s="22"/>
      <c r="B15" s="30" t="s">
        <v>56</v>
      </c>
      <c r="C15" s="31"/>
      <c r="D15" s="20" t="s">
        <v>19</v>
      </c>
      <c r="E15" s="21">
        <v>1444.5</v>
      </c>
      <c r="F15" s="32"/>
      <c r="G15" s="33">
        <f t="shared" si="1"/>
        <v>0</v>
      </c>
    </row>
    <row r="16" spans="1:7" x14ac:dyDescent="0.2">
      <c r="A16" s="22"/>
      <c r="B16" s="30" t="s">
        <v>57</v>
      </c>
      <c r="C16" s="31"/>
      <c r="D16" s="20" t="s">
        <v>19</v>
      </c>
      <c r="E16" s="21">
        <v>360.8</v>
      </c>
      <c r="F16" s="32"/>
      <c r="G16" s="33">
        <f t="shared" si="1"/>
        <v>0</v>
      </c>
    </row>
    <row r="17" spans="1:7" x14ac:dyDescent="0.2">
      <c r="A17" s="22"/>
      <c r="B17" s="19"/>
      <c r="C17" s="31"/>
      <c r="D17" s="20"/>
      <c r="E17" s="21"/>
      <c r="F17" s="33"/>
      <c r="G17" s="33"/>
    </row>
    <row r="18" spans="1:7" ht="13.6" x14ac:dyDescent="0.25">
      <c r="A18" s="36">
        <f>A9+1</f>
        <v>3</v>
      </c>
      <c r="B18" s="37" t="s">
        <v>18</v>
      </c>
      <c r="C18" s="20" t="s">
        <v>78</v>
      </c>
      <c r="D18" s="20"/>
      <c r="E18" s="21"/>
      <c r="F18" s="33"/>
      <c r="G18" s="33"/>
    </row>
    <row r="19" spans="1:7" x14ac:dyDescent="0.2">
      <c r="A19" s="22"/>
      <c r="B19" s="38" t="s">
        <v>43</v>
      </c>
      <c r="C19" s="31"/>
      <c r="D19" s="20"/>
      <c r="E19" s="21"/>
      <c r="F19" s="33"/>
      <c r="G19" s="33"/>
    </row>
    <row r="20" spans="1:7" x14ac:dyDescent="0.2">
      <c r="A20" s="22"/>
      <c r="B20" s="39" t="s">
        <v>74</v>
      </c>
      <c r="C20" s="31"/>
      <c r="D20" s="20" t="s">
        <v>19</v>
      </c>
      <c r="E20" s="21">
        <v>556.29999999999995</v>
      </c>
      <c r="F20" s="32"/>
      <c r="G20" s="33">
        <f t="shared" si="1"/>
        <v>0</v>
      </c>
    </row>
    <row r="21" spans="1:7" x14ac:dyDescent="0.2">
      <c r="A21" s="22"/>
      <c r="B21" s="39" t="s">
        <v>59</v>
      </c>
      <c r="C21" s="31"/>
      <c r="D21" s="20" t="s">
        <v>19</v>
      </c>
      <c r="E21" s="21">
        <v>3788</v>
      </c>
      <c r="F21" s="32"/>
      <c r="G21" s="33">
        <f t="shared" si="1"/>
        <v>0</v>
      </c>
    </row>
    <row r="22" spans="1:7" x14ac:dyDescent="0.2">
      <c r="A22" s="22"/>
      <c r="B22" s="39" t="s">
        <v>60</v>
      </c>
      <c r="C22" s="31"/>
      <c r="D22" s="20" t="s">
        <v>19</v>
      </c>
      <c r="E22" s="21">
        <v>3788</v>
      </c>
      <c r="F22" s="32"/>
      <c r="G22" s="33">
        <f t="shared" si="1"/>
        <v>0</v>
      </c>
    </row>
    <row r="23" spans="1:7" x14ac:dyDescent="0.2">
      <c r="A23" s="22"/>
      <c r="B23" s="39" t="s">
        <v>61</v>
      </c>
      <c r="C23" s="31"/>
      <c r="D23" s="20" t="s">
        <v>19</v>
      </c>
      <c r="E23" s="21">
        <v>284</v>
      </c>
      <c r="F23" s="32"/>
      <c r="G23" s="33">
        <f t="shared" si="1"/>
        <v>0</v>
      </c>
    </row>
    <row r="24" spans="1:7" x14ac:dyDescent="0.2">
      <c r="A24" s="22"/>
      <c r="B24" s="38"/>
      <c r="C24" s="31"/>
      <c r="D24" s="20"/>
      <c r="E24" s="21"/>
      <c r="F24" s="33"/>
      <c r="G24" s="33"/>
    </row>
    <row r="25" spans="1:7" x14ac:dyDescent="0.2">
      <c r="A25" s="22"/>
      <c r="B25" s="38" t="s">
        <v>75</v>
      </c>
      <c r="C25" s="31"/>
      <c r="D25" s="20"/>
      <c r="E25" s="21"/>
      <c r="F25" s="33"/>
      <c r="G25" s="33"/>
    </row>
    <row r="26" spans="1:7" x14ac:dyDescent="0.2">
      <c r="A26" s="22"/>
      <c r="B26" s="39" t="s">
        <v>58</v>
      </c>
      <c r="C26" s="31"/>
      <c r="D26" s="20" t="s">
        <v>19</v>
      </c>
      <c r="E26" s="21">
        <v>375.7</v>
      </c>
      <c r="F26" s="32"/>
      <c r="G26" s="33">
        <f t="shared" si="1"/>
        <v>0</v>
      </c>
    </row>
    <row r="27" spans="1:7" x14ac:dyDescent="0.2">
      <c r="A27" s="22"/>
      <c r="B27" s="39" t="s">
        <v>62</v>
      </c>
      <c r="C27" s="31"/>
      <c r="D27" s="20" t="s">
        <v>19</v>
      </c>
      <c r="E27" s="21">
        <v>1445</v>
      </c>
      <c r="F27" s="32"/>
      <c r="G27" s="33">
        <f t="shared" si="1"/>
        <v>0</v>
      </c>
    </row>
    <row r="28" spans="1:7" x14ac:dyDescent="0.2">
      <c r="A28" s="22"/>
      <c r="B28" s="39" t="s">
        <v>63</v>
      </c>
      <c r="C28" s="31"/>
      <c r="D28" s="20" t="s">
        <v>19</v>
      </c>
      <c r="E28" s="21">
        <v>1445</v>
      </c>
      <c r="F28" s="32"/>
      <c r="G28" s="33">
        <f t="shared" si="1"/>
        <v>0</v>
      </c>
    </row>
    <row r="29" spans="1:7" x14ac:dyDescent="0.2">
      <c r="A29" s="22"/>
      <c r="B29" s="39" t="s">
        <v>64</v>
      </c>
      <c r="C29" s="31"/>
      <c r="D29" s="20" t="s">
        <v>19</v>
      </c>
      <c r="E29" s="21">
        <v>361</v>
      </c>
      <c r="F29" s="32"/>
      <c r="G29" s="33">
        <f t="shared" si="1"/>
        <v>0</v>
      </c>
    </row>
    <row r="30" spans="1:7" x14ac:dyDescent="0.2">
      <c r="A30" s="22"/>
      <c r="B30" s="39"/>
      <c r="C30" s="31"/>
      <c r="D30" s="20"/>
      <c r="E30" s="21"/>
      <c r="F30" s="33"/>
      <c r="G30" s="33"/>
    </row>
    <row r="31" spans="1:7" ht="13.6" x14ac:dyDescent="0.25">
      <c r="A31" s="40">
        <f>A18+1</f>
        <v>4</v>
      </c>
      <c r="B31" s="37" t="s">
        <v>20</v>
      </c>
      <c r="C31" s="20" t="s">
        <v>79</v>
      </c>
      <c r="D31" s="20"/>
      <c r="E31" s="21"/>
      <c r="F31" s="33"/>
      <c r="G31" s="33"/>
    </row>
    <row r="32" spans="1:7" x14ac:dyDescent="0.2">
      <c r="A32" s="41"/>
      <c r="B32" s="29" t="s">
        <v>44</v>
      </c>
      <c r="C32" s="31"/>
      <c r="D32" s="20"/>
      <c r="E32" s="21"/>
      <c r="F32" s="33"/>
      <c r="G32" s="33"/>
    </row>
    <row r="33" spans="1:7" x14ac:dyDescent="0.2">
      <c r="A33" s="41"/>
      <c r="B33" s="30" t="s">
        <v>80</v>
      </c>
      <c r="C33" s="31"/>
      <c r="D33" s="20" t="s">
        <v>19</v>
      </c>
      <c r="E33" s="21">
        <v>2315.12</v>
      </c>
      <c r="F33" s="32"/>
      <c r="G33" s="33">
        <f t="shared" si="1"/>
        <v>0</v>
      </c>
    </row>
    <row r="34" spans="1:7" x14ac:dyDescent="0.2">
      <c r="A34" s="41"/>
      <c r="B34" s="39"/>
      <c r="C34" s="31"/>
      <c r="D34" s="20"/>
      <c r="E34" s="21"/>
      <c r="F34" s="33"/>
      <c r="G34" s="33"/>
    </row>
    <row r="35" spans="1:7" x14ac:dyDescent="0.2">
      <c r="A35" s="41"/>
      <c r="B35" s="29" t="s">
        <v>46</v>
      </c>
      <c r="C35" s="31"/>
      <c r="D35" s="20"/>
      <c r="E35" s="21"/>
      <c r="F35" s="33"/>
      <c r="G35" s="33"/>
    </row>
    <row r="36" spans="1:7" x14ac:dyDescent="0.2">
      <c r="A36" s="41"/>
      <c r="B36" s="30" t="s">
        <v>67</v>
      </c>
      <c r="C36" s="31"/>
      <c r="D36" s="20" t="s">
        <v>19</v>
      </c>
      <c r="E36" s="21">
        <v>231.41</v>
      </c>
      <c r="F36" s="32"/>
      <c r="G36" s="33">
        <f t="shared" si="1"/>
        <v>0</v>
      </c>
    </row>
    <row r="37" spans="1:7" x14ac:dyDescent="0.2">
      <c r="A37" s="41"/>
      <c r="B37" s="39"/>
      <c r="C37" s="31"/>
      <c r="D37" s="20"/>
      <c r="E37" s="21"/>
      <c r="F37" s="33"/>
      <c r="G37" s="33"/>
    </row>
    <row r="38" spans="1:7" x14ac:dyDescent="0.2">
      <c r="A38" s="41"/>
      <c r="B38" s="29" t="s">
        <v>45</v>
      </c>
      <c r="C38" s="31"/>
      <c r="D38" s="20"/>
      <c r="E38" s="21"/>
      <c r="F38" s="33"/>
      <c r="G38" s="33"/>
    </row>
    <row r="39" spans="1:7" x14ac:dyDescent="0.2">
      <c r="A39" s="41"/>
      <c r="B39" s="30" t="s">
        <v>65</v>
      </c>
      <c r="C39" s="31"/>
      <c r="D39" s="20" t="s">
        <v>19</v>
      </c>
      <c r="E39" s="21">
        <v>649.21</v>
      </c>
      <c r="F39" s="32"/>
      <c r="G39" s="33">
        <f t="shared" si="1"/>
        <v>0</v>
      </c>
    </row>
    <row r="40" spans="1:7" x14ac:dyDescent="0.2">
      <c r="A40" s="41"/>
      <c r="B40" s="30" t="s">
        <v>66</v>
      </c>
      <c r="C40" s="31"/>
      <c r="D40" s="20" t="s">
        <v>19</v>
      </c>
      <c r="E40" s="21">
        <v>616.29999999999995</v>
      </c>
      <c r="F40" s="32"/>
      <c r="G40" s="33">
        <f t="shared" si="1"/>
        <v>0</v>
      </c>
    </row>
    <row r="41" spans="1:7" x14ac:dyDescent="0.2">
      <c r="A41" s="41"/>
      <c r="B41" s="39"/>
      <c r="C41" s="31"/>
      <c r="D41" s="20"/>
      <c r="E41" s="21"/>
      <c r="F41" s="33"/>
      <c r="G41" s="33"/>
    </row>
    <row r="42" spans="1:7" x14ac:dyDescent="0.2">
      <c r="A42" s="41"/>
      <c r="B42" s="29" t="s">
        <v>47</v>
      </c>
      <c r="C42" s="31"/>
      <c r="D42" s="20"/>
      <c r="E42" s="21"/>
      <c r="F42" s="33"/>
      <c r="G42" s="33"/>
    </row>
    <row r="43" spans="1:7" x14ac:dyDescent="0.2">
      <c r="A43" s="41"/>
      <c r="B43" s="30" t="s">
        <v>81</v>
      </c>
      <c r="C43" s="31"/>
      <c r="D43" s="20" t="s">
        <v>19</v>
      </c>
      <c r="E43" s="21">
        <v>218</v>
      </c>
      <c r="F43" s="32"/>
      <c r="G43" s="33">
        <f t="shared" si="1"/>
        <v>0</v>
      </c>
    </row>
    <row r="44" spans="1:7" x14ac:dyDescent="0.2">
      <c r="A44" s="41"/>
      <c r="B44" s="30" t="s">
        <v>82</v>
      </c>
      <c r="C44" s="31"/>
      <c r="D44" s="20" t="s">
        <v>19</v>
      </c>
      <c r="E44" s="21">
        <v>428.1</v>
      </c>
      <c r="F44" s="32"/>
      <c r="G44" s="33">
        <f t="shared" si="1"/>
        <v>0</v>
      </c>
    </row>
    <row r="45" spans="1:7" x14ac:dyDescent="0.2">
      <c r="A45" s="41"/>
      <c r="B45" s="39"/>
      <c r="C45" s="31"/>
      <c r="D45" s="20"/>
      <c r="E45" s="21"/>
      <c r="F45" s="33"/>
      <c r="G45" s="33"/>
    </row>
    <row r="46" spans="1:7" x14ac:dyDescent="0.2">
      <c r="A46" s="41"/>
      <c r="B46" s="29" t="s">
        <v>48</v>
      </c>
      <c r="C46" s="31"/>
      <c r="D46" s="20"/>
      <c r="E46" s="21"/>
      <c r="F46" s="33"/>
      <c r="G46" s="33"/>
    </row>
    <row r="47" spans="1:7" x14ac:dyDescent="0.2">
      <c r="A47" s="41"/>
      <c r="B47" s="30" t="s">
        <v>69</v>
      </c>
      <c r="C47" s="31"/>
      <c r="D47" s="20" t="s">
        <v>19</v>
      </c>
      <c r="E47" s="21">
        <v>150</v>
      </c>
      <c r="F47" s="32"/>
      <c r="G47" s="33">
        <f t="shared" si="1"/>
        <v>0</v>
      </c>
    </row>
    <row r="48" spans="1:7" x14ac:dyDescent="0.2">
      <c r="A48" s="41"/>
      <c r="B48" s="30" t="s">
        <v>68</v>
      </c>
      <c r="C48" s="31"/>
      <c r="D48" s="20" t="s">
        <v>19</v>
      </c>
      <c r="E48" s="21">
        <v>672.72</v>
      </c>
      <c r="F48" s="32"/>
      <c r="G48" s="33">
        <f t="shared" si="1"/>
        <v>0</v>
      </c>
    </row>
    <row r="49" spans="1:7" x14ac:dyDescent="0.2">
      <c r="A49" s="41"/>
      <c r="B49" s="30"/>
      <c r="C49" s="31"/>
      <c r="D49" s="20"/>
      <c r="E49" s="21"/>
      <c r="F49" s="33"/>
      <c r="G49" s="33"/>
    </row>
    <row r="50" spans="1:7" ht="13.6" x14ac:dyDescent="0.25">
      <c r="A50" s="36">
        <f>A31+1</f>
        <v>5</v>
      </c>
      <c r="B50" s="37" t="s">
        <v>21</v>
      </c>
      <c r="C50" s="20" t="s">
        <v>40</v>
      </c>
      <c r="D50" s="20"/>
      <c r="E50" s="21"/>
      <c r="F50" s="33"/>
      <c r="G50" s="33"/>
    </row>
    <row r="51" spans="1:7" x14ac:dyDescent="0.2">
      <c r="A51" s="22"/>
      <c r="B51" s="29" t="s">
        <v>42</v>
      </c>
      <c r="C51" s="28"/>
      <c r="D51" s="28" t="s">
        <v>7</v>
      </c>
      <c r="E51" s="21">
        <v>51</v>
      </c>
      <c r="F51" s="32"/>
      <c r="G51" s="33">
        <f t="shared" ref="G51:G94" si="2">ROUND(E51*F51,2)</f>
        <v>0</v>
      </c>
    </row>
    <row r="52" spans="1:7" x14ac:dyDescent="0.2">
      <c r="A52" s="22"/>
      <c r="B52" s="29" t="s">
        <v>53</v>
      </c>
      <c r="C52" s="28"/>
      <c r="D52" s="28" t="s">
        <v>7</v>
      </c>
      <c r="E52" s="21">
        <v>17</v>
      </c>
      <c r="F52" s="32"/>
      <c r="G52" s="33">
        <f t="shared" si="2"/>
        <v>0</v>
      </c>
    </row>
    <row r="53" spans="1:7" x14ac:dyDescent="0.2">
      <c r="A53" s="22"/>
      <c r="B53" s="38"/>
      <c r="C53" s="31"/>
      <c r="D53" s="20"/>
      <c r="E53" s="21"/>
      <c r="F53" s="33"/>
      <c r="G53" s="33"/>
    </row>
    <row r="54" spans="1:7" ht="13.6" x14ac:dyDescent="0.25">
      <c r="A54" s="36">
        <f>A50+1</f>
        <v>6</v>
      </c>
      <c r="B54" s="37" t="s">
        <v>22</v>
      </c>
      <c r="C54" s="20" t="s">
        <v>79</v>
      </c>
      <c r="D54" s="20" t="s">
        <v>7</v>
      </c>
      <c r="E54" s="21">
        <v>592</v>
      </c>
      <c r="F54" s="32"/>
      <c r="G54" s="33">
        <f t="shared" si="2"/>
        <v>0</v>
      </c>
    </row>
    <row r="55" spans="1:7" x14ac:dyDescent="0.2">
      <c r="A55" s="22"/>
      <c r="B55" s="38"/>
      <c r="C55" s="31"/>
      <c r="D55" s="20"/>
      <c r="E55" s="21"/>
      <c r="F55" s="33"/>
      <c r="G55" s="33"/>
    </row>
    <row r="56" spans="1:7" ht="13.6" x14ac:dyDescent="0.25">
      <c r="A56" s="40">
        <f t="shared" ref="A56" si="3">A54+1</f>
        <v>7</v>
      </c>
      <c r="B56" s="37" t="s">
        <v>23</v>
      </c>
      <c r="C56" s="20" t="s">
        <v>79</v>
      </c>
      <c r="D56" s="20"/>
      <c r="E56" s="21"/>
      <c r="F56" s="33"/>
      <c r="G56" s="33"/>
    </row>
    <row r="57" spans="1:7" x14ac:dyDescent="0.2">
      <c r="A57" s="41"/>
      <c r="B57" s="38" t="s">
        <v>71</v>
      </c>
      <c r="C57" s="31"/>
      <c r="D57" s="20" t="s">
        <v>7</v>
      </c>
      <c r="E57" s="21">
        <v>59</v>
      </c>
      <c r="F57" s="32"/>
      <c r="G57" s="33">
        <f t="shared" si="2"/>
        <v>0</v>
      </c>
    </row>
    <row r="58" spans="1:7" ht="25.85" x14ac:dyDescent="0.2">
      <c r="A58" s="41"/>
      <c r="B58" s="42" t="s">
        <v>70</v>
      </c>
      <c r="C58" s="31"/>
      <c r="D58" s="20" t="s">
        <v>19</v>
      </c>
      <c r="E58" s="21">
        <v>17.5</v>
      </c>
      <c r="F58" s="32"/>
      <c r="G58" s="33">
        <f t="shared" si="2"/>
        <v>0</v>
      </c>
    </row>
    <row r="59" spans="1:7" ht="25.85" x14ac:dyDescent="0.2">
      <c r="A59" s="41"/>
      <c r="B59" s="38" t="s">
        <v>72</v>
      </c>
      <c r="C59" s="31"/>
      <c r="D59" s="20" t="s">
        <v>7</v>
      </c>
      <c r="E59" s="21">
        <v>621</v>
      </c>
      <c r="F59" s="32"/>
      <c r="G59" s="33">
        <f t="shared" si="2"/>
        <v>0</v>
      </c>
    </row>
    <row r="60" spans="1:7" x14ac:dyDescent="0.2">
      <c r="A60" s="22"/>
      <c r="B60" s="38"/>
      <c r="C60" s="31"/>
      <c r="D60" s="20"/>
      <c r="E60" s="21"/>
      <c r="F60" s="33"/>
      <c r="G60" s="33"/>
    </row>
    <row r="61" spans="1:7" ht="27.2" x14ac:dyDescent="0.25">
      <c r="A61" s="26">
        <f>A56+1</f>
        <v>8</v>
      </c>
      <c r="B61" s="37" t="s">
        <v>24</v>
      </c>
      <c r="C61" s="20" t="s">
        <v>79</v>
      </c>
      <c r="D61" s="20" t="s">
        <v>7</v>
      </c>
      <c r="E61" s="21">
        <v>37</v>
      </c>
      <c r="F61" s="32"/>
      <c r="G61" s="33">
        <f t="shared" si="2"/>
        <v>0</v>
      </c>
    </row>
    <row r="62" spans="1:7" x14ac:dyDescent="0.2">
      <c r="A62" s="22"/>
      <c r="B62" s="38"/>
      <c r="C62" s="31"/>
      <c r="D62" s="20"/>
      <c r="E62" s="21"/>
      <c r="F62" s="33"/>
      <c r="G62" s="33"/>
    </row>
    <row r="63" spans="1:7" ht="27.2" x14ac:dyDescent="0.25">
      <c r="A63" s="26">
        <f>A61+1</f>
        <v>9</v>
      </c>
      <c r="B63" s="37" t="s">
        <v>25</v>
      </c>
      <c r="C63" s="20" t="s">
        <v>79</v>
      </c>
      <c r="D63" s="20"/>
      <c r="E63" s="21"/>
      <c r="F63" s="33"/>
      <c r="G63" s="33"/>
    </row>
    <row r="64" spans="1:7" ht="13.6" x14ac:dyDescent="0.25">
      <c r="A64" s="40"/>
      <c r="B64" s="38" t="s">
        <v>49</v>
      </c>
      <c r="C64" s="31"/>
      <c r="D64" s="20" t="s">
        <v>7</v>
      </c>
      <c r="E64" s="21">
        <v>99</v>
      </c>
      <c r="F64" s="32"/>
      <c r="G64" s="33">
        <f t="shared" si="2"/>
        <v>0</v>
      </c>
    </row>
    <row r="65" spans="1:7" ht="13.6" x14ac:dyDescent="0.25">
      <c r="A65" s="40"/>
      <c r="B65" s="38"/>
      <c r="C65" s="31"/>
      <c r="D65" s="20"/>
      <c r="E65" s="21"/>
      <c r="F65" s="33"/>
      <c r="G65" s="33"/>
    </row>
    <row r="66" spans="1:7" ht="27.2" x14ac:dyDescent="0.25">
      <c r="A66" s="26">
        <f>A63+1</f>
        <v>10</v>
      </c>
      <c r="B66" s="53" t="s">
        <v>90</v>
      </c>
      <c r="C66" s="54" t="s">
        <v>41</v>
      </c>
      <c r="D66" s="20" t="s">
        <v>6</v>
      </c>
      <c r="E66" s="21">
        <v>1</v>
      </c>
      <c r="F66" s="32"/>
      <c r="G66" s="33">
        <f t="shared" si="2"/>
        <v>0</v>
      </c>
    </row>
    <row r="67" spans="1:7" ht="13.6" x14ac:dyDescent="0.25">
      <c r="A67" s="40"/>
      <c r="B67" s="37"/>
      <c r="C67" s="31"/>
      <c r="D67" s="20"/>
      <c r="E67" s="21"/>
      <c r="F67" s="33"/>
      <c r="G67" s="33"/>
    </row>
    <row r="68" spans="1:7" ht="27.2" x14ac:dyDescent="0.25">
      <c r="A68" s="26">
        <f>A66+1</f>
        <v>11</v>
      </c>
      <c r="B68" s="37" t="s">
        <v>89</v>
      </c>
      <c r="C68" s="31" t="s">
        <v>16</v>
      </c>
      <c r="D68" s="20" t="s">
        <v>6</v>
      </c>
      <c r="E68" s="21">
        <v>1</v>
      </c>
      <c r="F68" s="32"/>
      <c r="G68" s="33">
        <f t="shared" si="2"/>
        <v>0</v>
      </c>
    </row>
    <row r="69" spans="1:7" ht="13.6" x14ac:dyDescent="0.25">
      <c r="A69" s="40"/>
      <c r="B69" s="38"/>
      <c r="C69" s="31"/>
      <c r="D69" s="20"/>
      <c r="E69" s="21"/>
      <c r="F69" s="33"/>
      <c r="G69" s="33"/>
    </row>
    <row r="70" spans="1:7" ht="13.6" x14ac:dyDescent="0.25">
      <c r="A70" s="26">
        <f>A68+1</f>
        <v>12</v>
      </c>
      <c r="B70" s="37" t="s">
        <v>50</v>
      </c>
      <c r="C70" s="20" t="s">
        <v>41</v>
      </c>
      <c r="D70" s="20"/>
      <c r="E70" s="21"/>
      <c r="F70" s="33"/>
      <c r="G70" s="33"/>
    </row>
    <row r="71" spans="1:7" ht="25.85" x14ac:dyDescent="0.25">
      <c r="A71" s="40"/>
      <c r="B71" s="29" t="s">
        <v>83</v>
      </c>
      <c r="C71" s="31"/>
      <c r="D71" s="20" t="s">
        <v>6</v>
      </c>
      <c r="E71" s="21">
        <v>1</v>
      </c>
      <c r="F71" s="32"/>
      <c r="G71" s="33">
        <f t="shared" si="2"/>
        <v>0</v>
      </c>
    </row>
    <row r="72" spans="1:7" ht="25.85" x14ac:dyDescent="0.25">
      <c r="A72" s="40"/>
      <c r="B72" s="29" t="s">
        <v>86</v>
      </c>
      <c r="C72" s="31"/>
      <c r="D72" s="20" t="s">
        <v>6</v>
      </c>
      <c r="E72" s="21">
        <v>1</v>
      </c>
      <c r="F72" s="32"/>
      <c r="G72" s="33">
        <f t="shared" si="2"/>
        <v>0</v>
      </c>
    </row>
    <row r="73" spans="1:7" ht="25.85" x14ac:dyDescent="0.2">
      <c r="A73" s="41"/>
      <c r="B73" s="29" t="s">
        <v>73</v>
      </c>
      <c r="C73" s="31"/>
      <c r="D73" s="20" t="s">
        <v>6</v>
      </c>
      <c r="E73" s="21">
        <v>1</v>
      </c>
      <c r="F73" s="32"/>
      <c r="G73" s="33">
        <f t="shared" si="2"/>
        <v>0</v>
      </c>
    </row>
    <row r="74" spans="1:7" ht="25.85" x14ac:dyDescent="0.2">
      <c r="A74" s="41"/>
      <c r="B74" s="29" t="s">
        <v>84</v>
      </c>
      <c r="C74" s="31"/>
      <c r="D74" s="20" t="s">
        <v>6</v>
      </c>
      <c r="E74" s="21">
        <v>1</v>
      </c>
      <c r="F74" s="32"/>
      <c r="G74" s="33">
        <f t="shared" si="2"/>
        <v>0</v>
      </c>
    </row>
    <row r="75" spans="1:7" ht="25.85" x14ac:dyDescent="0.2">
      <c r="A75" s="41"/>
      <c r="B75" s="29" t="s">
        <v>85</v>
      </c>
      <c r="C75" s="31"/>
      <c r="D75" s="20" t="s">
        <v>6</v>
      </c>
      <c r="E75" s="21">
        <v>1</v>
      </c>
      <c r="F75" s="32"/>
      <c r="G75" s="33">
        <f t="shared" si="2"/>
        <v>0</v>
      </c>
    </row>
    <row r="76" spans="1:7" x14ac:dyDescent="0.2">
      <c r="A76" s="22"/>
      <c r="B76" s="29"/>
      <c r="C76" s="31"/>
      <c r="D76" s="20"/>
      <c r="E76" s="21"/>
      <c r="F76" s="33"/>
      <c r="G76" s="33"/>
    </row>
    <row r="77" spans="1:7" ht="13.6" x14ac:dyDescent="0.25">
      <c r="A77" s="40">
        <f>A70+1</f>
        <v>13</v>
      </c>
      <c r="B77" s="37" t="s">
        <v>26</v>
      </c>
      <c r="C77" s="20" t="s">
        <v>41</v>
      </c>
      <c r="D77" s="20"/>
      <c r="E77" s="21"/>
      <c r="F77" s="33"/>
      <c r="G77" s="33"/>
    </row>
    <row r="78" spans="1:7" x14ac:dyDescent="0.2">
      <c r="A78" s="43">
        <f>A77+0.1</f>
        <v>13.1</v>
      </c>
      <c r="B78" s="38" t="s">
        <v>27</v>
      </c>
      <c r="C78" s="31"/>
      <c r="D78" s="20"/>
      <c r="E78" s="21"/>
      <c r="F78" s="33"/>
      <c r="G78" s="33"/>
    </row>
    <row r="79" spans="1:7" x14ac:dyDescent="0.2">
      <c r="A79" s="41"/>
      <c r="B79" s="38" t="s">
        <v>28</v>
      </c>
      <c r="C79" s="31"/>
      <c r="D79" s="44" t="s">
        <v>12</v>
      </c>
      <c r="E79" s="21">
        <v>5</v>
      </c>
      <c r="F79" s="32"/>
      <c r="G79" s="33">
        <f t="shared" si="2"/>
        <v>0</v>
      </c>
    </row>
    <row r="80" spans="1:7" x14ac:dyDescent="0.2">
      <c r="A80" s="41"/>
      <c r="B80" s="38" t="s">
        <v>29</v>
      </c>
      <c r="C80" s="31"/>
      <c r="D80" s="44" t="s">
        <v>12</v>
      </c>
      <c r="E80" s="21">
        <v>5</v>
      </c>
      <c r="F80" s="32"/>
      <c r="G80" s="33">
        <f t="shared" si="2"/>
        <v>0</v>
      </c>
    </row>
    <row r="81" spans="1:7" ht="25.85" x14ac:dyDescent="0.2">
      <c r="A81" s="41"/>
      <c r="B81" s="38" t="s">
        <v>30</v>
      </c>
      <c r="C81" s="31"/>
      <c r="D81" s="44" t="s">
        <v>7</v>
      </c>
      <c r="E81" s="21">
        <v>5</v>
      </c>
      <c r="F81" s="32"/>
      <c r="G81" s="33">
        <f t="shared" si="2"/>
        <v>0</v>
      </c>
    </row>
    <row r="82" spans="1:7" x14ac:dyDescent="0.2">
      <c r="A82" s="41"/>
      <c r="B82" s="38" t="s">
        <v>31</v>
      </c>
      <c r="C82" s="31"/>
      <c r="D82" s="44" t="s">
        <v>7</v>
      </c>
      <c r="E82" s="21">
        <v>10</v>
      </c>
      <c r="F82" s="32"/>
      <c r="G82" s="33">
        <f t="shared" si="2"/>
        <v>0</v>
      </c>
    </row>
    <row r="83" spans="1:7" x14ac:dyDescent="0.2">
      <c r="A83" s="41"/>
      <c r="B83" s="38" t="s">
        <v>32</v>
      </c>
      <c r="C83" s="31"/>
      <c r="D83" s="44"/>
      <c r="E83" s="21"/>
      <c r="F83" s="33"/>
      <c r="G83" s="33"/>
    </row>
    <row r="84" spans="1:7" ht="25.85" x14ac:dyDescent="0.2">
      <c r="A84" s="41"/>
      <c r="B84" s="39" t="s">
        <v>33</v>
      </c>
      <c r="C84" s="31"/>
      <c r="D84" s="44" t="s">
        <v>7</v>
      </c>
      <c r="E84" s="21">
        <v>5</v>
      </c>
      <c r="F84" s="32"/>
      <c r="G84" s="33">
        <f t="shared" si="2"/>
        <v>0</v>
      </c>
    </row>
    <row r="85" spans="1:7" ht="25.85" x14ac:dyDescent="0.2">
      <c r="A85" s="41"/>
      <c r="B85" s="39" t="s">
        <v>51</v>
      </c>
      <c r="C85" s="31"/>
      <c r="D85" s="44" t="s">
        <v>7</v>
      </c>
      <c r="E85" s="21">
        <v>5</v>
      </c>
      <c r="F85" s="32"/>
      <c r="G85" s="33">
        <f t="shared" si="2"/>
        <v>0</v>
      </c>
    </row>
    <row r="86" spans="1:7" ht="25.85" x14ac:dyDescent="0.2">
      <c r="A86" s="41"/>
      <c r="B86" s="39" t="s">
        <v>52</v>
      </c>
      <c r="C86" s="31"/>
      <c r="D86" s="44" t="s">
        <v>7</v>
      </c>
      <c r="E86" s="21">
        <v>5</v>
      </c>
      <c r="F86" s="32"/>
      <c r="G86" s="33">
        <f t="shared" si="2"/>
        <v>0</v>
      </c>
    </row>
    <row r="87" spans="1:7" x14ac:dyDescent="0.2">
      <c r="A87" s="22"/>
      <c r="B87" s="38"/>
      <c r="C87" s="31"/>
      <c r="D87" s="20"/>
      <c r="E87" s="21"/>
      <c r="F87" s="33"/>
      <c r="G87" s="33"/>
    </row>
    <row r="88" spans="1:7" x14ac:dyDescent="0.2">
      <c r="A88" s="43">
        <f>A78+0.1</f>
        <v>13.2</v>
      </c>
      <c r="B88" s="38" t="s">
        <v>34</v>
      </c>
      <c r="C88" s="20" t="s">
        <v>87</v>
      </c>
      <c r="D88" s="44" t="s">
        <v>7</v>
      </c>
      <c r="E88" s="21">
        <v>6</v>
      </c>
      <c r="F88" s="32"/>
      <c r="G88" s="33">
        <f t="shared" si="2"/>
        <v>0</v>
      </c>
    </row>
    <row r="89" spans="1:7" x14ac:dyDescent="0.2">
      <c r="A89" s="41"/>
      <c r="B89" s="45"/>
      <c r="C89" s="31"/>
      <c r="D89" s="44"/>
      <c r="E89" s="21"/>
      <c r="F89" s="33"/>
      <c r="G89" s="33"/>
    </row>
    <row r="90" spans="1:7" x14ac:dyDescent="0.2">
      <c r="A90" s="43">
        <f>A88+0.1</f>
        <v>13.299999999999999</v>
      </c>
      <c r="B90" s="38" t="s">
        <v>35</v>
      </c>
      <c r="C90" s="31" t="s">
        <v>88</v>
      </c>
      <c r="D90" s="44"/>
      <c r="E90" s="21"/>
      <c r="F90" s="33"/>
      <c r="G90" s="33"/>
    </row>
    <row r="91" spans="1:7" x14ac:dyDescent="0.2">
      <c r="A91" s="41"/>
      <c r="B91" s="38" t="s">
        <v>36</v>
      </c>
      <c r="C91" s="31"/>
      <c r="D91" s="44" t="s">
        <v>19</v>
      </c>
      <c r="E91" s="21">
        <v>60</v>
      </c>
      <c r="F91" s="32"/>
      <c r="G91" s="33">
        <f t="shared" si="2"/>
        <v>0</v>
      </c>
    </row>
    <row r="92" spans="1:7" x14ac:dyDescent="0.2">
      <c r="A92" s="41"/>
      <c r="B92" s="45"/>
      <c r="C92" s="31"/>
      <c r="D92" s="44"/>
      <c r="E92" s="21"/>
      <c r="F92" s="33"/>
      <c r="G92" s="33"/>
    </row>
    <row r="93" spans="1:7" x14ac:dyDescent="0.2">
      <c r="A93" s="43">
        <f>A90+0.1</f>
        <v>13.399999999999999</v>
      </c>
      <c r="B93" s="38" t="s">
        <v>37</v>
      </c>
      <c r="C93" s="31" t="s">
        <v>88</v>
      </c>
      <c r="D93" s="44"/>
      <c r="E93" s="52"/>
      <c r="F93" s="33"/>
      <c r="G93" s="33"/>
    </row>
    <row r="94" spans="1:7" x14ac:dyDescent="0.2">
      <c r="A94" s="41"/>
      <c r="B94" s="38" t="s">
        <v>36</v>
      </c>
      <c r="C94" s="31"/>
      <c r="D94" s="44" t="s">
        <v>19</v>
      </c>
      <c r="E94" s="21">
        <v>60</v>
      </c>
      <c r="F94" s="32"/>
      <c r="G94" s="33">
        <f t="shared" si="2"/>
        <v>0</v>
      </c>
    </row>
    <row r="95" spans="1:7" x14ac:dyDescent="0.2">
      <c r="A95" s="41"/>
      <c r="B95" s="38"/>
      <c r="C95" s="51"/>
      <c r="D95" s="50"/>
      <c r="E95" s="21"/>
      <c r="F95" s="33"/>
      <c r="G95" s="33"/>
    </row>
    <row r="96" spans="1:7" ht="27.2" x14ac:dyDescent="0.25">
      <c r="A96" s="26">
        <f>A77+1</f>
        <v>14</v>
      </c>
      <c r="B96" s="37" t="s">
        <v>38</v>
      </c>
      <c r="C96" s="20" t="s">
        <v>41</v>
      </c>
      <c r="D96" s="20" t="s">
        <v>6</v>
      </c>
      <c r="E96" s="21">
        <v>1</v>
      </c>
      <c r="F96" s="33">
        <v>50000</v>
      </c>
      <c r="G96" s="33">
        <f t="shared" ref="G96:G98" si="4">ROUND(E96*F96,2)</f>
        <v>50000</v>
      </c>
    </row>
    <row r="97" spans="1:7" x14ac:dyDescent="0.2">
      <c r="A97" s="41"/>
      <c r="B97" s="38"/>
      <c r="C97" s="31"/>
      <c r="D97" s="20"/>
      <c r="E97" s="21"/>
      <c r="F97" s="33"/>
      <c r="G97" s="33"/>
    </row>
    <row r="98" spans="1:7" ht="27.2" x14ac:dyDescent="0.25">
      <c r="A98" s="26">
        <f>A96+1</f>
        <v>15</v>
      </c>
      <c r="B98" s="37" t="s">
        <v>39</v>
      </c>
      <c r="C98" s="20" t="s">
        <v>41</v>
      </c>
      <c r="D98" s="20" t="s">
        <v>6</v>
      </c>
      <c r="E98" s="21">
        <v>1</v>
      </c>
      <c r="F98" s="33">
        <v>50000</v>
      </c>
      <c r="G98" s="33">
        <f t="shared" si="4"/>
        <v>50000</v>
      </c>
    </row>
    <row r="99" spans="1:7" ht="14.3" thickBot="1" x14ac:dyDescent="0.3">
      <c r="A99" s="56"/>
      <c r="B99" s="57"/>
      <c r="C99" s="46"/>
      <c r="D99" s="47"/>
      <c r="E99" s="48"/>
      <c r="F99" s="49"/>
      <c r="G99" s="49"/>
    </row>
    <row r="100" spans="1:7" ht="14.3" thickTop="1" x14ac:dyDescent="0.2">
      <c r="A100" s="58"/>
      <c r="B100" s="59"/>
      <c r="C100" s="60"/>
      <c r="D100" s="60"/>
      <c r="E100" s="61"/>
      <c r="F100" s="62"/>
      <c r="G100" s="63"/>
    </row>
    <row r="101" spans="1:7" ht="13.6" x14ac:dyDescent="0.2">
      <c r="A101" s="64"/>
      <c r="B101" s="65"/>
      <c r="C101" s="66"/>
      <c r="D101" s="66"/>
      <c r="E101" s="67"/>
      <c r="F101" s="91"/>
      <c r="G101" s="92"/>
    </row>
    <row r="102" spans="1:7" ht="14.3" x14ac:dyDescent="0.25">
      <c r="A102" s="64" t="s">
        <v>14</v>
      </c>
      <c r="B102" s="68"/>
      <c r="C102" s="69"/>
      <c r="D102" s="66"/>
      <c r="E102" s="67"/>
      <c r="F102" s="94">
        <f>SUM(G6:G99)</f>
        <v>100000</v>
      </c>
      <c r="G102" s="95"/>
    </row>
    <row r="103" spans="1:7" ht="13.6" x14ac:dyDescent="0.2">
      <c r="A103" s="70"/>
      <c r="B103" s="71"/>
      <c r="C103" s="72"/>
      <c r="D103" s="72"/>
      <c r="E103" s="73"/>
      <c r="F103" s="74"/>
      <c r="G103" s="71"/>
    </row>
    <row r="104" spans="1:7" x14ac:dyDescent="0.2">
      <c r="A104" s="75"/>
      <c r="B104" s="76"/>
      <c r="C104" s="77"/>
      <c r="D104" s="77"/>
      <c r="E104" s="78"/>
      <c r="F104" s="6"/>
      <c r="G104" s="79"/>
    </row>
    <row r="105" spans="1:7" x14ac:dyDescent="0.2">
      <c r="A105" s="80"/>
      <c r="B105" s="76"/>
      <c r="C105" s="77"/>
      <c r="D105" s="77"/>
      <c r="E105" s="10"/>
      <c r="F105" s="8"/>
      <c r="G105" s="18"/>
    </row>
    <row r="106" spans="1:7" x14ac:dyDescent="0.2">
      <c r="A106" s="80"/>
      <c r="B106" s="76"/>
      <c r="C106" s="77"/>
      <c r="D106" s="77"/>
      <c r="E106" s="96" t="s">
        <v>8</v>
      </c>
      <c r="F106" s="96"/>
      <c r="G106" s="84"/>
    </row>
    <row r="107" spans="1:7" x14ac:dyDescent="0.2">
      <c r="A107" s="81"/>
      <c r="B107" s="82"/>
      <c r="C107" s="83"/>
      <c r="D107" s="83"/>
      <c r="E107" s="85"/>
      <c r="F107" s="86"/>
      <c r="G107" s="87"/>
    </row>
    <row r="109" spans="1:7" ht="13.6" x14ac:dyDescent="0.25">
      <c r="A109" s="3"/>
    </row>
    <row r="110" spans="1:7" x14ac:dyDescent="0.2">
      <c r="A110" s="4"/>
      <c r="B110" s="97"/>
      <c r="C110" s="97"/>
      <c r="D110" s="97"/>
      <c r="E110" s="97"/>
      <c r="F110" s="5"/>
      <c r="G110" s="5"/>
    </row>
    <row r="111" spans="1:7" x14ac:dyDescent="0.2">
      <c r="A111" s="4"/>
      <c r="B111" s="97"/>
      <c r="C111" s="97"/>
      <c r="D111" s="97"/>
      <c r="E111" s="97"/>
      <c r="F111" s="5"/>
      <c r="G111" s="5"/>
    </row>
    <row r="112" spans="1:7" x14ac:dyDescent="0.2">
      <c r="A112" s="4"/>
      <c r="B112" s="97"/>
      <c r="C112" s="97"/>
      <c r="D112" s="97"/>
      <c r="E112" s="97"/>
      <c r="F112" s="5"/>
      <c r="G112" s="5"/>
    </row>
    <row r="113" spans="1:7" x14ac:dyDescent="0.2">
      <c r="A113" s="4"/>
      <c r="B113" s="97"/>
      <c r="C113" s="97"/>
      <c r="D113" s="97"/>
      <c r="E113" s="97"/>
      <c r="F113" s="5"/>
      <c r="G113" s="5"/>
    </row>
    <row r="114" spans="1:7" x14ac:dyDescent="0.2">
      <c r="A114" s="4"/>
      <c r="B114" s="97"/>
      <c r="C114" s="97"/>
      <c r="D114" s="97"/>
      <c r="E114" s="97"/>
      <c r="F114" s="5"/>
      <c r="G114" s="5"/>
    </row>
    <row r="115" spans="1:7" x14ac:dyDescent="0.2">
      <c r="A115" s="4"/>
      <c r="B115" s="97"/>
      <c r="C115" s="97"/>
      <c r="D115" s="97"/>
      <c r="E115" s="97"/>
      <c r="F115" s="5"/>
      <c r="G115" s="5"/>
    </row>
    <row r="116" spans="1:7" x14ac:dyDescent="0.2">
      <c r="A116" s="4"/>
      <c r="B116" s="97"/>
      <c r="C116" s="97"/>
      <c r="D116" s="97"/>
      <c r="E116" s="97"/>
      <c r="F116" s="5"/>
      <c r="G116" s="5"/>
    </row>
    <row r="117" spans="1:7" x14ac:dyDescent="0.2">
      <c r="A117" s="4"/>
      <c r="B117" s="97"/>
      <c r="C117" s="97"/>
      <c r="D117" s="97"/>
      <c r="E117" s="97"/>
      <c r="F117" s="5"/>
      <c r="G117" s="5"/>
    </row>
    <row r="118" spans="1:7" x14ac:dyDescent="0.2">
      <c r="A118" s="4"/>
      <c r="B118" s="97"/>
      <c r="C118" s="97"/>
      <c r="D118" s="97"/>
      <c r="E118" s="97"/>
      <c r="F118" s="5"/>
      <c r="G118" s="5"/>
    </row>
    <row r="119" spans="1:7" x14ac:dyDescent="0.2">
      <c r="A119" s="4"/>
      <c r="B119" s="97"/>
      <c r="C119" s="97"/>
      <c r="D119" s="97"/>
      <c r="E119" s="97"/>
      <c r="F119" s="5"/>
      <c r="G119" s="5"/>
    </row>
    <row r="120" spans="1:7" x14ac:dyDescent="0.2">
      <c r="A120" s="4"/>
      <c r="B120" s="97"/>
      <c r="C120" s="97"/>
      <c r="D120" s="97"/>
      <c r="E120" s="97"/>
      <c r="F120" s="5"/>
      <c r="G120" s="5"/>
    </row>
    <row r="121" spans="1:7" x14ac:dyDescent="0.2">
      <c r="A121" s="4"/>
      <c r="B121" s="97"/>
      <c r="C121" s="97"/>
      <c r="D121" s="97"/>
      <c r="E121" s="97"/>
      <c r="F121" s="5"/>
      <c r="G121" s="5"/>
    </row>
    <row r="122" spans="1:7" x14ac:dyDescent="0.2">
      <c r="A122" s="4"/>
      <c r="B122" s="97"/>
      <c r="C122" s="97"/>
      <c r="D122" s="97"/>
      <c r="E122" s="97"/>
      <c r="F122" s="5"/>
      <c r="G122" s="5"/>
    </row>
    <row r="123" spans="1:7" x14ac:dyDescent="0.2">
      <c r="A123" s="4"/>
      <c r="B123" s="97"/>
      <c r="C123" s="97"/>
      <c r="D123" s="97"/>
      <c r="E123" s="97"/>
      <c r="F123" s="5"/>
      <c r="G123" s="5"/>
    </row>
    <row r="124" spans="1:7" x14ac:dyDescent="0.2">
      <c r="A124" s="4"/>
      <c r="B124" s="97"/>
      <c r="C124" s="97"/>
      <c r="D124" s="97"/>
      <c r="E124" s="97"/>
      <c r="F124" s="5"/>
      <c r="G124" s="5"/>
    </row>
    <row r="125" spans="1:7" x14ac:dyDescent="0.2">
      <c r="A125" s="4"/>
      <c r="B125" s="97"/>
      <c r="C125" s="97"/>
      <c r="D125" s="97"/>
      <c r="E125" s="97"/>
      <c r="F125" s="5"/>
      <c r="G125" s="5"/>
    </row>
    <row r="126" spans="1:7" x14ac:dyDescent="0.2">
      <c r="A126" s="4"/>
      <c r="B126" s="97"/>
      <c r="C126" s="97"/>
      <c r="D126" s="97"/>
      <c r="E126" s="97"/>
      <c r="F126" s="5"/>
      <c r="G126" s="5"/>
    </row>
    <row r="127" spans="1:7" x14ac:dyDescent="0.2">
      <c r="A127" s="4"/>
      <c r="B127" s="97"/>
      <c r="C127" s="97"/>
      <c r="D127" s="97"/>
      <c r="E127" s="97"/>
      <c r="F127" s="5"/>
      <c r="G127" s="5"/>
    </row>
  </sheetData>
  <sheetProtection algorithmName="SHA-512" hashValue="6kto8ZiboyAd/dLe1PHY1RI8FotQOCI1qEq0Eu87x5QhC+L3+uqS4xZi2dX+6Hd1SL13YUKfMOjts/yj252pDA==" saltValue="yw5OPmvI3tkCxRpA1B7c9Q==" spinCount="100000" sheet="1" selectLockedCells="1"/>
  <mergeCells count="25">
    <mergeCell ref="B127:E127"/>
    <mergeCell ref="B120:E120"/>
    <mergeCell ref="B121:E121"/>
    <mergeCell ref="B124:E124"/>
    <mergeCell ref="B125:E125"/>
    <mergeCell ref="B123:E123"/>
    <mergeCell ref="B122:E122"/>
    <mergeCell ref="F102:G102"/>
    <mergeCell ref="E106:F106"/>
    <mergeCell ref="B110:E110"/>
    <mergeCell ref="B118:E118"/>
    <mergeCell ref="B126:E126"/>
    <mergeCell ref="B119:E119"/>
    <mergeCell ref="B114:E114"/>
    <mergeCell ref="B115:E115"/>
    <mergeCell ref="B116:E116"/>
    <mergeCell ref="B117:E117"/>
    <mergeCell ref="B111:E111"/>
    <mergeCell ref="B112:E112"/>
    <mergeCell ref="B113:E113"/>
    <mergeCell ref="A2:B2"/>
    <mergeCell ref="C1:D1"/>
    <mergeCell ref="A1:B1"/>
    <mergeCell ref="F101:G101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96:F99 F6:F94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 347-2021&amp;C                     &amp;R Bid Submission
Page &amp;P           </oddHeader>
    <oddFooter xml:space="preserve">&amp;R____________________________
Name of Bidder                    </oddFooter>
  </headerFooter>
  <rowBreaks count="2" manualBreakCount="2">
    <brk id="54" max="6" man="1"/>
    <brk id="88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Shiells, Glenda</cp:lastModifiedBy>
  <cp:lastPrinted>2021-05-20T17:30:17Z</cp:lastPrinted>
  <dcterms:created xsi:type="dcterms:W3CDTF">1999-10-18T14:40:40Z</dcterms:created>
  <dcterms:modified xsi:type="dcterms:W3CDTF">2021-05-20T17:30:27Z</dcterms:modified>
</cp:coreProperties>
</file>