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1\245-2021 New Multi-Use Pathways\Materials Management\"/>
    </mc:Choice>
  </mc:AlternateContent>
  <xr:revisionPtr revIDLastSave="0" documentId="8_{AE7EE34D-A27E-4130-A8AD-F31B13EB1BE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ORM B -Prices" sheetId="3" r:id="rId1"/>
  </sheets>
  <definedNames>
    <definedName name="_12TENDER_SUBMISSI">#REF!</definedName>
    <definedName name="_1PAGE_1_OF_13" localSheetId="0">'FORM B -Prices'!#REF!</definedName>
    <definedName name="_4PAGE_1_OF_13">#REF!</definedName>
    <definedName name="_5TENDER_NO._181" localSheetId="0">'FORM B -Prices'!#REF!</definedName>
    <definedName name="_8TENDER_NO._181">#REF!</definedName>
    <definedName name="_9TENDER_SUBMISSI" localSheetId="0">'FORM B -Prices'!#REF!</definedName>
    <definedName name="_xlnm._FilterDatabase" localSheetId="0" hidden="1">'FORM B -Prices'!#REF!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-Prices'!#REF!</definedName>
    <definedName name="HEADER">#REF!</definedName>
    <definedName name="_xlnm.Print_Area" localSheetId="0">'FORM B -Prices'!$B$6:$H$152</definedName>
    <definedName name="_xlnm.Print_Titles" localSheetId="0">'FORM B -Prices'!$1:$5</definedName>
    <definedName name="_xlnm.Print_Titles">#REF!</definedName>
    <definedName name="TEMP" localSheetId="0">'FORM B -Prices'!#REF!</definedName>
    <definedName name="TEMP">#REF!</definedName>
    <definedName name="TESTHEAD" localSheetId="0">'FORM B -Prices'!#REF!</definedName>
    <definedName name="TESTHEAD">#REF!</definedName>
    <definedName name="XEVERYTHING" localSheetId="0">'FORM B -Prices'!$B$1:$IO$130</definedName>
    <definedName name="XEVERYTHING">#REF!</definedName>
    <definedName name="XITEMS" localSheetId="0">'FORM B -Prices'!$B$7:$IO$130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82" i="3" l="1"/>
  <c r="H39" i="3" l="1"/>
  <c r="H100" i="3" l="1"/>
  <c r="H137" i="3" l="1"/>
  <c r="H136" i="3"/>
  <c r="H135" i="3"/>
  <c r="H134" i="3" l="1"/>
  <c r="H133" i="3"/>
  <c r="H132" i="3"/>
  <c r="H65" i="3"/>
  <c r="H18" i="3"/>
  <c r="H138" i="3" l="1"/>
  <c r="H93" i="3"/>
  <c r="H91" i="3"/>
  <c r="H90" i="3"/>
  <c r="H59" i="3"/>
  <c r="H32" i="3"/>
  <c r="H127" i="3"/>
  <c r="H125" i="3"/>
  <c r="H124" i="3"/>
  <c r="H121" i="3"/>
  <c r="H120" i="3"/>
  <c r="H119" i="3"/>
  <c r="H117" i="3"/>
  <c r="H116" i="3"/>
  <c r="H113" i="3"/>
  <c r="H111" i="3"/>
  <c r="H110" i="3"/>
  <c r="H108" i="3"/>
  <c r="H105" i="3"/>
  <c r="H104" i="3"/>
  <c r="H101" i="3"/>
  <c r="H98" i="3"/>
  <c r="H97" i="3"/>
  <c r="H95" i="3"/>
  <c r="H88" i="3"/>
  <c r="H87" i="3"/>
  <c r="H84" i="3"/>
  <c r="H81" i="3"/>
  <c r="H79" i="3"/>
  <c r="H77" i="3"/>
  <c r="H76" i="3"/>
  <c r="H75" i="3"/>
  <c r="H73" i="3"/>
  <c r="H71" i="3"/>
  <c r="H70" i="3"/>
  <c r="H69" i="3"/>
  <c r="H64" i="3"/>
  <c r="H63" i="3"/>
  <c r="H62" i="3"/>
  <c r="H61" i="3"/>
  <c r="H60" i="3"/>
  <c r="H57" i="3"/>
  <c r="H55" i="3"/>
  <c r="H52" i="3"/>
  <c r="H51" i="3"/>
  <c r="H48" i="3"/>
  <c r="H46" i="3"/>
  <c r="H44" i="3"/>
  <c r="H40" i="3"/>
  <c r="H37" i="3"/>
  <c r="H36" i="3"/>
  <c r="H34" i="3"/>
  <c r="H31" i="3"/>
  <c r="H28" i="3"/>
  <c r="H25" i="3"/>
  <c r="H23" i="3"/>
  <c r="H22" i="3"/>
  <c r="H20" i="3"/>
  <c r="H16" i="3"/>
  <c r="H128" i="3" l="1"/>
  <c r="H15" i="3"/>
  <c r="H13" i="3"/>
  <c r="H66" i="3" s="1"/>
  <c r="H11" i="3"/>
  <c r="H10" i="3"/>
  <c r="H9" i="3"/>
  <c r="B150" i="3" l="1"/>
  <c r="C150" i="3"/>
  <c r="C141" i="3"/>
  <c r="B141" i="3"/>
  <c r="H140" i="3"/>
  <c r="H141" i="3" s="1"/>
  <c r="H150" i="3" s="1"/>
  <c r="C148" i="3" l="1"/>
  <c r="B148" i="3"/>
  <c r="B145" i="3"/>
  <c r="B144" i="3"/>
  <c r="B138" i="3"/>
  <c r="H144" i="3"/>
  <c r="H145" i="3"/>
  <c r="H148" i="3"/>
  <c r="B147" i="3"/>
  <c r="B143" i="3"/>
  <c r="C145" i="3"/>
  <c r="C144" i="3"/>
  <c r="C138" i="3"/>
  <c r="C128" i="3"/>
  <c r="C66" i="3"/>
  <c r="H149" i="3" l="1"/>
  <c r="H146" i="3"/>
  <c r="G151" i="3" l="1"/>
</calcChain>
</file>

<file path=xl/sharedStrings.xml><?xml version="1.0" encoding="utf-8"?>
<sst xmlns="http://schemas.openxmlformats.org/spreadsheetml/2006/main" count="545" uniqueCount="291">
  <si>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</si>
  <si>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</si>
  <si>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</si>
  <si>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</si>
  <si>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</si>
  <si>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</si>
  <si>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</si>
  <si>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</si>
  <si>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</si>
  <si>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</si>
  <si>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</si>
  <si>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</si>
  <si>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</si>
  <si>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</si>
  <si>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</si>
  <si>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</si>
  <si>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</si>
  <si>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</si>
  <si>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</si>
  <si>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</si>
  <si>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</si>
  <si>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</si>
  <si>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</si>
  <si>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</si>
  <si>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</si>
  <si>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</si>
  <si>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</si>
  <si>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</si>
  <si>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</si>
  <si>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</si>
  <si>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</si>
  <si>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</si>
  <si>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</si>
  <si>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</si>
  <si>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</si>
  <si>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</si>
  <si>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</si>
  <si>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</si>
  <si>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</si>
  <si>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</si>
  <si>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B097</t>
  </si>
  <si>
    <t>Drilled Tie Bars</t>
  </si>
  <si>
    <t>m</t>
  </si>
  <si>
    <t>C001</t>
  </si>
  <si>
    <t>Concrete Pavements, Median Slabs, Bull-noses, and Safety Medians</t>
  </si>
  <si>
    <t>D006</t>
  </si>
  <si>
    <t xml:space="preserve">Reflective Crack Maintenance </t>
  </si>
  <si>
    <t>G001</t>
  </si>
  <si>
    <t>Sodding</t>
  </si>
  <si>
    <t>G003</t>
  </si>
  <si>
    <t>Tie-ins and Approaches</t>
  </si>
  <si>
    <t>C008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</si>
  <si>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</si>
  <si>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</si>
  <si>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</si>
  <si>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</si>
  <si>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</si>
  <si>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</si>
  <si>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</si>
  <si>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</si>
  <si>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</si>
  <si>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</si>
  <si>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</si>
  <si>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</si>
  <si>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</si>
  <si>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</si>
  <si>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</si>
  <si>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</si>
  <si>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</si>
  <si>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</si>
  <si>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</si>
  <si>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</si>
  <si>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A.12</t>
  </si>
  <si>
    <t>SD-203B</t>
  </si>
  <si>
    <t>Curb Ramp (8-12 mm reveal ht, Monolithic)</t>
  </si>
  <si>
    <t>A.13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</si>
  <si>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</si>
  <si>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</si>
  <si>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</si>
  <si>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</si>
  <si>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</si>
  <si>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</si>
  <si>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</si>
  <si>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</si>
  <si>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</si>
  <si>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</si>
  <si>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</si>
  <si>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</si>
  <si>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</si>
  <si>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</si>
  <si>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</si>
  <si>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</si>
  <si>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</si>
  <si>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</si>
  <si>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</si>
  <si>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</si>
  <si>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</si>
  <si>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</si>
  <si>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</si>
  <si>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</si>
  <si>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</si>
  <si>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</si>
  <si>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</si>
  <si>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C051</t>
  </si>
  <si>
    <t>100 mm Concrete Sidewalk</t>
  </si>
  <si>
    <t xml:space="preserve">CW 3325-R5  </t>
  </si>
  <si>
    <t>(SEE B9)</t>
  </si>
  <si>
    <t>A.1</t>
  </si>
  <si>
    <t>E15</t>
  </si>
  <si>
    <t>A016</t>
  </si>
  <si>
    <t>Removal of Existing Concrete Bases</t>
  </si>
  <si>
    <t>A017</t>
  </si>
  <si>
    <t>600 mm Diameter or Less</t>
  </si>
  <si>
    <t xml:space="preserve">CW 3230-R8
</t>
  </si>
  <si>
    <t>B097A</t>
  </si>
  <si>
    <t>15 M Deformed Tie Bar</t>
  </si>
  <si>
    <t>Median Slab</t>
  </si>
  <si>
    <t>B102r</t>
  </si>
  <si>
    <t>Monolithic Median Slab</t>
  </si>
  <si>
    <t>Safety Median</t>
  </si>
  <si>
    <t>Bullnose</t>
  </si>
  <si>
    <t>B199</t>
  </si>
  <si>
    <t>Construction of Asphalt Patches</t>
  </si>
  <si>
    <t>CW 3326-R3</t>
  </si>
  <si>
    <t>E12</t>
  </si>
  <si>
    <t>Construction of 200 mm Concrete Pavement (Reinforced)</t>
  </si>
  <si>
    <t>SD-227A</t>
  </si>
  <si>
    <t>SD-226B</t>
  </si>
  <si>
    <t>SD-227C</t>
  </si>
  <si>
    <t>CW 3310-R17</t>
  </si>
  <si>
    <t>E13</t>
  </si>
  <si>
    <t>B.3</t>
  </si>
  <si>
    <t>B.2</t>
  </si>
  <si>
    <t>B.1</t>
  </si>
  <si>
    <t>Terminate 2/C #12 copper conductor to street light cables per Standard CD310-4, CD310-9 or CD310-10</t>
  </si>
  <si>
    <t>C.1</t>
  </si>
  <si>
    <t>C.2</t>
  </si>
  <si>
    <t>C.3</t>
  </si>
  <si>
    <t>E11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</si>
  <si>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</si>
  <si>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</si>
  <si>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</si>
  <si>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</si>
  <si>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</si>
  <si>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</si>
  <si>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</si>
  <si>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</si>
  <si>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</si>
  <si>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</si>
  <si>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</si>
  <si>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Modified Barrier (150 mm reveal ht, Dowelled)</t>
  </si>
  <si>
    <t>Main Line Paving</t>
  </si>
  <si>
    <t>B.4</t>
  </si>
  <si>
    <t>B.5</t>
  </si>
  <si>
    <t>B.6</t>
  </si>
  <si>
    <t>B.7</t>
  </si>
  <si>
    <t>B.8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</si>
  <si>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</si>
  <si>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</si>
  <si>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</si>
  <si>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</si>
  <si>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</si>
  <si>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</si>
  <si>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</si>
  <si>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</si>
  <si>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</si>
  <si>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</si>
  <si>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</si>
  <si>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</si>
  <si>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</si>
  <si>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</si>
  <si>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</si>
  <si>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</si>
  <si>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</si>
  <si>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</si>
  <si>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B.27</t>
  </si>
  <si>
    <t>B.28</t>
  </si>
  <si>
    <t>C.4</t>
  </si>
  <si>
    <t>C.5</t>
  </si>
  <si>
    <t>C.6</t>
  </si>
  <si>
    <t>D.1</t>
  </si>
  <si>
    <t>C064</t>
  </si>
  <si>
    <t>E14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</si>
  <si>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</si>
  <si>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</si>
  <si>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</si>
  <si>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</si>
  <si>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</si>
  <si>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</si>
  <si>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</si>
  <si>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MOBILIZATION /DEMOLIBIZATION</t>
  </si>
  <si>
    <t>L. sum</t>
  </si>
  <si>
    <t>Total:</t>
  </si>
  <si>
    <t>I001</t>
  </si>
  <si>
    <t>Mobilization/Demobilization</t>
  </si>
  <si>
    <t>North Winnipeg Parkway - Hallet Street to Pritchard Avenue, New Multi-Use Pathway</t>
  </si>
  <si>
    <t>A001</t>
  </si>
  <si>
    <t>Clearing and Grubbing</t>
  </si>
  <si>
    <t>CW 3110-R21</t>
  </si>
  <si>
    <t>Supplying and Placing Sub-base Material</t>
  </si>
  <si>
    <t>A007B1</t>
  </si>
  <si>
    <t>50 mm Granular B  Limestone</t>
  </si>
  <si>
    <t>A010B1</t>
  </si>
  <si>
    <t>Base Course Material - Granular B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</si>
  <si>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</si>
  <si>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</si>
  <si>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</si>
  <si>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</si>
  <si>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</si>
  <si>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</si>
  <si>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</si>
  <si>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</si>
  <si>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A028</t>
  </si>
  <si>
    <t>Common Excavation- Suitable site material</t>
  </si>
  <si>
    <t>CW 3170-R3</t>
  </si>
  <si>
    <t>A030</t>
  </si>
  <si>
    <t>Fill Material</t>
  </si>
  <si>
    <t>A031</t>
  </si>
  <si>
    <t>Placing Suitable Site Material</t>
  </si>
  <si>
    <t>B127rA</t>
  </si>
  <si>
    <t>Barrier Integral</t>
  </si>
  <si>
    <t>B150iA</t>
  </si>
  <si>
    <t>SD-229A,B,C</t>
  </si>
  <si>
    <t>CW 3410-R12</t>
  </si>
  <si>
    <t>B206</t>
  </si>
  <si>
    <t>Pavement Repair Fabric</t>
  </si>
  <si>
    <t>H007</t>
  </si>
  <si>
    <t>CW 3550-R3</t>
  </si>
  <si>
    <t>H008</t>
  </si>
  <si>
    <t>Chain Link Fence Removal</t>
  </si>
  <si>
    <t>Chain Link Fence Installation</t>
  </si>
  <si>
    <t>Removal of Existing Wooden Bollard</t>
  </si>
  <si>
    <t>Install Removable Steel Bollard</t>
  </si>
  <si>
    <t>Tree Removal</t>
  </si>
  <si>
    <t>Tree Stump Grinding</t>
  </si>
  <si>
    <t>Supply and Install Park Benches</t>
  </si>
  <si>
    <t>Seigneurie Park Pathway - De La Seigneurie Boulevard to Lagimodiere Boulevard, New Multi-Use Pathway</t>
  </si>
  <si>
    <t>A013</t>
  </si>
  <si>
    <t xml:space="preserve">Ditch Grading </t>
  </si>
  <si>
    <t>B107i</t>
  </si>
  <si>
    <t xml:space="preserve">Miscellaneous Concrete Slab Installation </t>
  </si>
  <si>
    <t>B132r</t>
  </si>
  <si>
    <t>Curb Ramp</t>
  </si>
  <si>
    <t>B139iA</t>
  </si>
  <si>
    <t>B153B</t>
  </si>
  <si>
    <t>Splash Strip (150 mm reveal ht, Monolithic Barrier Curb,  750 mm width)</t>
  </si>
  <si>
    <t>SD-223A</t>
  </si>
  <si>
    <t xml:space="preserve">CW 3410-R12 </t>
  </si>
  <si>
    <t>E052s</t>
  </si>
  <si>
    <t>Corrugated Steel Pipe Culvert - Supply</t>
  </si>
  <si>
    <t>CW 3610-R5</t>
  </si>
  <si>
    <t>E053As</t>
  </si>
  <si>
    <t>E055s</t>
  </si>
  <si>
    <t>E057i</t>
  </si>
  <si>
    <t>Corrugated Steel Pipe Culvert - Install</t>
  </si>
  <si>
    <t>E058Ai</t>
  </si>
  <si>
    <t>E060i</t>
  </si>
  <si>
    <t>E071</t>
  </si>
  <si>
    <t>Culvert End Markers</t>
  </si>
  <si>
    <t>B121rlD</t>
  </si>
  <si>
    <t>B110i</t>
  </si>
  <si>
    <t>B112i</t>
  </si>
  <si>
    <t>B115rl</t>
  </si>
  <si>
    <t xml:space="preserve"> i)</t>
  </si>
  <si>
    <t>NORQUAY PARK LIGHTING</t>
  </si>
  <si>
    <t>NEW STREET LIGHT INSTALLATION</t>
  </si>
  <si>
    <t>Installation of 50 mm conduit(s) by boring method complete with cable insertion (#4 AL C/N or 1/0 AL Triplex).</t>
  </si>
  <si>
    <t>lin.m</t>
  </si>
  <si>
    <t>Installation of 15' decorative pole and precast concrete base including luminaire and appurtenances.</t>
  </si>
  <si>
    <t>Installation of one (1) 10' ground rod at every 3rd street light. At the end of every street light circuit and anywhere else as shown on the design drawings. Trench #4 ground wire up to 1 m from rod location to new street light and connect (hammerlock) to top of the ground rod.</t>
  </si>
  <si>
    <t>Install lower 3 m of Cable Guard, ground lug, cable up pole, and first 3 m section of ground rod per Standard CD 315-5.</t>
  </si>
  <si>
    <t>Installation and connection of externally-mounted relay and PEC per Standards CD 315-12 and CD 315-13</t>
  </si>
  <si>
    <t>E18</t>
  </si>
  <si>
    <t>E10</t>
  </si>
  <si>
    <t>(300 mm, 16 gauge, Galvanized)</t>
  </si>
  <si>
    <t>(450 mm, 16 gauge, Galvanized)</t>
  </si>
  <si>
    <t>E2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</si>
  <si>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D3.1, D13.2-3, D14.4)</t>
    </r>
  </si>
  <si>
    <t>Chain Link Fence Installation - Black Vinyl Mesh and Framework</t>
  </si>
  <si>
    <t>1.22m Height</t>
  </si>
  <si>
    <t>E21</t>
  </si>
  <si>
    <t>E20</t>
  </si>
  <si>
    <t>Type B</t>
  </si>
  <si>
    <t>A.30</t>
  </si>
  <si>
    <t>Remove Existing Lamp Standard</t>
  </si>
  <si>
    <t>E19</t>
  </si>
  <si>
    <t>E16, E17</t>
  </si>
  <si>
    <t>B.29</t>
  </si>
  <si>
    <t>B.30</t>
  </si>
  <si>
    <t>G005</t>
  </si>
  <si>
    <t>Salt Tolerant Grass Seeding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</si>
</sst>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166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</xf>
    <xf numFmtId="165" fontId="52" fillId="0" borderId="1" xfId="0" applyNumberFormat="1" applyFont="1" applyFill="1" applyBorder="1" applyAlignment="1" applyProtection="1">
      <alignment horizontal="center" vertical="top" wrapText="1"/>
    </xf>
    <xf numFmtId="164" fontId="52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right" vertical="top" wrapText="1"/>
    </xf>
    <xf numFmtId="166" fontId="52" fillId="0" borderId="1" xfId="0" applyNumberFormat="1" applyFont="1" applyFill="1" applyBorder="1" applyAlignment="1" applyProtection="1">
      <alignment vertical="top" wrapText="1"/>
    </xf>
    <xf numFmtId="164" fontId="52" fillId="0" borderId="1" xfId="0" applyNumberFormat="1" applyFont="1" applyFill="1" applyBorder="1" applyAlignment="1" applyProtection="1">
      <alignment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0" fontId="53" fillId="26" borderId="0" xfId="0" applyFont="1" applyFill="1" applyAlignment="1"/>
    <xf numFmtId="166" fontId="52" fillId="26" borderId="1" xfId="0" applyNumberFormat="1" applyFont="1" applyFill="1" applyBorder="1" applyAlignment="1" applyProtection="1">
      <alignment vertical="top"/>
      <protection locked="0"/>
    </xf>
    <xf numFmtId="166" fontId="52" fillId="26" borderId="1" xfId="0" applyNumberFormat="1" applyFont="1" applyFill="1" applyBorder="1" applyAlignment="1" applyProtection="1">
      <alignment vertical="top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2" fillId="2" borderId="56" xfId="81" applyNumberFormat="1" applyFont="1" applyBorder="1" applyAlignment="1">
      <alignment horizontal="center" vertical="center"/>
    </xf>
    <xf numFmtId="7" fontId="10" fillId="2" borderId="57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0" fontId="2" fillId="2" borderId="58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59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60" xfId="0" applyNumberFormat="1" applyBorder="1" applyAlignment="1">
      <alignment horizontal="right"/>
    </xf>
    <xf numFmtId="7" fontId="4" fillId="2" borderId="60" xfId="0" applyNumberFormat="1" applyFont="1" applyBorder="1" applyAlignment="1">
      <alignment horizontal="right"/>
    </xf>
    <xf numFmtId="167" fontId="52" fillId="26" borderId="1" xfId="0" applyNumberFormat="1" applyFont="1" applyFill="1" applyBorder="1" applyAlignment="1" applyProtection="1">
      <alignment horizontal="center" vertical="top"/>
    </xf>
    <xf numFmtId="164" fontId="52" fillId="0" borderId="38" xfId="0" applyNumberFormat="1" applyFont="1" applyFill="1" applyBorder="1" applyAlignment="1" applyProtection="1">
      <alignment horizontal="left" vertical="top" wrapText="1"/>
    </xf>
    <xf numFmtId="0" fontId="53" fillId="26" borderId="0" xfId="0" applyFont="1" applyFill="1"/>
    <xf numFmtId="4" fontId="52" fillId="26" borderId="1" xfId="0" applyNumberFormat="1" applyFont="1" applyFill="1" applyBorder="1" applyAlignment="1" applyProtection="1">
      <alignment horizontal="center" vertical="top" wrapText="1"/>
    </xf>
    <xf numFmtId="164" fontId="52" fillId="26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164" fontId="52" fillId="0" borderId="39" xfId="0" applyNumberFormat="1" applyFont="1" applyFill="1" applyBorder="1" applyAlignment="1" applyProtection="1">
      <alignment horizontal="center" vertical="top" wrapText="1"/>
    </xf>
    <xf numFmtId="1" fontId="52" fillId="0" borderId="39" xfId="0" applyNumberFormat="1" applyFont="1" applyFill="1" applyBorder="1" applyAlignment="1" applyProtection="1">
      <alignment horizontal="right" vertical="top"/>
    </xf>
    <xf numFmtId="4" fontId="52" fillId="26" borderId="1" xfId="0" applyNumberFormat="1" applyFont="1" applyFill="1" applyBorder="1" applyAlignment="1" applyProtection="1">
      <alignment horizontal="center" vertical="top"/>
    </xf>
    <xf numFmtId="177" fontId="52" fillId="26" borderId="1" xfId="0" applyNumberFormat="1" applyFont="1" applyFill="1" applyBorder="1" applyAlignment="1" applyProtection="1">
      <alignment horizontal="center" vertical="top"/>
    </xf>
    <xf numFmtId="177" fontId="52" fillId="26" borderId="1" xfId="0" applyNumberFormat="1" applyFont="1" applyFill="1" applyBorder="1" applyAlignment="1" applyProtection="1">
      <alignment horizontal="center" vertical="top" wrapText="1"/>
    </xf>
    <xf numFmtId="177" fontId="52" fillId="26" borderId="1" xfId="0" applyNumberFormat="1" applyFont="1" applyFill="1" applyBorder="1" applyAlignment="1" applyProtection="1">
      <alignment horizontal="left" vertical="top" wrapText="1"/>
    </xf>
    <xf numFmtId="0" fontId="54" fillId="26" borderId="0" xfId="0" applyFont="1" applyFill="1" applyAlignment="1"/>
    <xf numFmtId="0" fontId="53" fillId="0" borderId="0" xfId="0" applyFont="1" applyFill="1" applyAlignment="1" applyProtection="1"/>
    <xf numFmtId="165" fontId="52" fillId="0" borderId="1" xfId="0" applyNumberFormat="1" applyFont="1" applyFill="1" applyBorder="1" applyAlignment="1" applyProtection="1">
      <alignment horizontal="left" vertical="top"/>
    </xf>
    <xf numFmtId="0" fontId="53" fillId="26" borderId="0" xfId="0" applyFont="1" applyFill="1" applyAlignment="1">
      <alignment vertical="top"/>
    </xf>
    <xf numFmtId="165" fontId="52" fillId="26" borderId="1" xfId="0" applyNumberFormat="1" applyFont="1" applyFill="1" applyBorder="1" applyAlignment="1" applyProtection="1">
      <alignment horizontal="left" vertical="top" wrapText="1"/>
    </xf>
    <xf numFmtId="164" fontId="52" fillId="26" borderId="1" xfId="0" applyNumberFormat="1" applyFont="1" applyFill="1" applyBorder="1" applyAlignment="1" applyProtection="1">
      <alignment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4" fontId="10" fillId="26" borderId="1" xfId="0" applyNumberFormat="1" applyFont="1" applyFill="1" applyBorder="1" applyAlignment="1" applyProtection="1">
      <alignment horizontal="center" vertical="top" wrapText="1"/>
    </xf>
    <xf numFmtId="166" fontId="10" fillId="25" borderId="0" xfId="0" applyNumberFormat="1" applyFont="1" applyFill="1" applyBorder="1" applyAlignment="1" applyProtection="1">
      <alignment vertical="center"/>
    </xf>
    <xf numFmtId="164" fontId="10" fillId="25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Alignment="1" applyProtection="1">
      <alignment horizontal="center" vertical="center"/>
    </xf>
    <xf numFmtId="0" fontId="53" fillId="0" borderId="38" xfId="0" applyFont="1" applyFill="1" applyBorder="1" applyAlignment="1" applyProtection="1">
      <alignment vertical="top" wrapText="1"/>
    </xf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9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1" fontId="7" fillId="2" borderId="43" xfId="81" applyNumberFormat="1" applyFont="1" applyBorder="1" applyAlignment="1">
      <alignment horizontal="left" vertical="center" wrapText="1"/>
    </xf>
    <xf numFmtId="0" fontId="10" fillId="2" borderId="44" xfId="81" applyNumberFormat="1" applyBorder="1" applyAlignment="1">
      <alignment vertical="center" wrapText="1"/>
    </xf>
    <xf numFmtId="0" fontId="10" fillId="2" borderId="45" xfId="81" applyNumberFormat="1" applyBorder="1" applyAlignment="1">
      <alignment vertical="center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0" fontId="9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9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43" xfId="0" applyNumberFormat="1" applyFont="1" applyBorder="1" applyAlignment="1">
      <alignment horizontal="left"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 wrapText="1"/>
    </xf>
    <xf numFmtId="0" fontId="0" fillId="2" borderId="41" xfId="0" applyNumberFormat="1" applyBorder="1" applyAlignment="1">
      <alignment wrapText="1"/>
    </xf>
    <xf numFmtId="0" fontId="0" fillId="2" borderId="42" xfId="0" applyNumberFormat="1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8" xfId="81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29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N152"/>
  <sheetViews>
    <sheetView showZeros="0" tabSelected="1" showOutlineSymbols="0" view="pageBreakPreview" topLeftCell="B1" zoomScale="87" zoomScaleNormal="87" zoomScaleSheetLayoutView="87" workbookViewId="0">
      <selection activeCell="G134" sqref="G134"/>
    </sheetView>
  </sheetViews>
  <sheetFormatPr defaultColWidth="10.5546875" defaultRowHeight="15" x14ac:dyDescent="0.2"/>
  <cols>
    <col min="1" max="1" width="9.3320312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</cols>
  <sheetData>
    <row r="1" spans="1:8" ht="15.75" x14ac:dyDescent="0.2">
      <c r="A1" s="31"/>
      <c r="B1" s="29" t="s">
        <v>0</v>
      </c>
      <c r="C1" s="30"/>
      <c r="D1" s="30"/>
      <c r="E1" s="30"/>
      <c r="F1" s="30"/>
      <c r="G1" s="31"/>
      <c r="H1" s="30"/>
    </row>
    <row r="2" spans="1:8" x14ac:dyDescent="0.2">
      <c r="A2" s="28"/>
      <c r="B2" s="13" t="s">
        <v>106</v>
      </c>
      <c r="C2" s="1"/>
      <c r="D2" s="1"/>
      <c r="E2" s="1"/>
      <c r="F2" s="1"/>
      <c r="G2" s="28"/>
      <c r="H2" s="1"/>
    </row>
    <row r="3" spans="1:8" x14ac:dyDescent="0.2">
      <c r="A3" s="16"/>
      <c r="B3" s="12" t="s">
        <v>1</v>
      </c>
      <c r="C3" s="34"/>
      <c r="D3" s="34"/>
      <c r="E3" s="34"/>
      <c r="F3" s="34"/>
      <c r="G3" s="48"/>
      <c r="H3" s="49"/>
    </row>
    <row r="4" spans="1:8" x14ac:dyDescent="0.2">
      <c r="A4" s="67" t="s">
        <v>24</v>
      </c>
      <c r="B4" s="14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7" t="s">
        <v>8</v>
      </c>
      <c r="H4" s="2" t="s">
        <v>9</v>
      </c>
    </row>
    <row r="5" spans="1:8" ht="15.75" thickBot="1" x14ac:dyDescent="0.25">
      <c r="A5" s="22"/>
      <c r="B5" s="42"/>
      <c r="C5" s="43"/>
      <c r="D5" s="44" t="s">
        <v>10</v>
      </c>
      <c r="E5" s="45"/>
      <c r="F5" s="46" t="s">
        <v>11</v>
      </c>
      <c r="G5" s="47"/>
      <c r="H5" s="61"/>
    </row>
    <row r="6" spans="1:8" ht="30" customHeight="1" thickTop="1" x14ac:dyDescent="0.2">
      <c r="A6" s="18"/>
      <c r="B6" s="148" t="s">
        <v>27</v>
      </c>
      <c r="C6" s="149"/>
      <c r="D6" s="149"/>
      <c r="E6" s="149"/>
      <c r="F6" s="150"/>
      <c r="G6" s="50"/>
      <c r="H6" s="51"/>
    </row>
    <row r="7" spans="1:8" s="39" customFormat="1" ht="30" customHeight="1" x14ac:dyDescent="0.2">
      <c r="A7" s="37"/>
      <c r="B7" s="36" t="s">
        <v>12</v>
      </c>
      <c r="C7" s="153" t="s">
        <v>195</v>
      </c>
      <c r="D7" s="154"/>
      <c r="E7" s="154"/>
      <c r="F7" s="155"/>
      <c r="G7" s="38"/>
      <c r="H7" s="38" t="s">
        <v>2</v>
      </c>
    </row>
    <row r="8" spans="1:8" ht="36" customHeight="1" x14ac:dyDescent="0.2">
      <c r="A8" s="18"/>
      <c r="B8" s="15"/>
      <c r="C8" s="32" t="s">
        <v>18</v>
      </c>
      <c r="D8" s="10"/>
      <c r="E8" s="8" t="s">
        <v>2</v>
      </c>
      <c r="F8" s="8" t="s">
        <v>2</v>
      </c>
      <c r="G8" s="21" t="s">
        <v>2</v>
      </c>
      <c r="H8" s="21"/>
    </row>
    <row r="9" spans="1:8" s="110" customFormat="1" ht="30" customHeight="1" x14ac:dyDescent="0.2">
      <c r="A9" s="108" t="s">
        <v>196</v>
      </c>
      <c r="B9" s="72" t="s">
        <v>107</v>
      </c>
      <c r="C9" s="109" t="s">
        <v>197</v>
      </c>
      <c r="D9" s="77" t="s">
        <v>138</v>
      </c>
      <c r="E9" s="74" t="s">
        <v>31</v>
      </c>
      <c r="F9" s="113">
        <v>100</v>
      </c>
      <c r="G9" s="85"/>
      <c r="H9" s="75">
        <f t="shared" ref="H9:H11" si="0">ROUND(G9*F9,2)</f>
        <v>0</v>
      </c>
    </row>
    <row r="10" spans="1:8" s="110" customFormat="1" ht="30" customHeight="1" x14ac:dyDescent="0.2">
      <c r="A10" s="111" t="s">
        <v>52</v>
      </c>
      <c r="B10" s="72" t="s">
        <v>30</v>
      </c>
      <c r="C10" s="73" t="s">
        <v>53</v>
      </c>
      <c r="D10" s="112" t="s">
        <v>198</v>
      </c>
      <c r="E10" s="74" t="s">
        <v>29</v>
      </c>
      <c r="F10" s="113">
        <v>610</v>
      </c>
      <c r="G10" s="85"/>
      <c r="H10" s="75">
        <f t="shared" si="0"/>
        <v>0</v>
      </c>
    </row>
    <row r="11" spans="1:8" s="84" customFormat="1" ht="30" customHeight="1" x14ac:dyDescent="0.2">
      <c r="A11" s="108" t="s">
        <v>54</v>
      </c>
      <c r="B11" s="72" t="s">
        <v>57</v>
      </c>
      <c r="C11" s="73" t="s">
        <v>55</v>
      </c>
      <c r="D11" s="112" t="s">
        <v>198</v>
      </c>
      <c r="E11" s="74" t="s">
        <v>31</v>
      </c>
      <c r="F11" s="113">
        <v>1725</v>
      </c>
      <c r="G11" s="85"/>
      <c r="H11" s="75">
        <f t="shared" si="0"/>
        <v>0</v>
      </c>
    </row>
    <row r="12" spans="1:8" s="110" customFormat="1" ht="32.450000000000003" customHeight="1" x14ac:dyDescent="0.2">
      <c r="A12" s="108" t="s">
        <v>56</v>
      </c>
      <c r="B12" s="72" t="s">
        <v>58</v>
      </c>
      <c r="C12" s="73" t="s">
        <v>199</v>
      </c>
      <c r="D12" s="112" t="s">
        <v>198</v>
      </c>
      <c r="E12" s="74"/>
      <c r="F12" s="113"/>
      <c r="G12" s="83"/>
      <c r="H12" s="75"/>
    </row>
    <row r="13" spans="1:8" s="110" customFormat="1" ht="30" customHeight="1" x14ac:dyDescent="0.2">
      <c r="A13" s="108" t="s">
        <v>200</v>
      </c>
      <c r="B13" s="76" t="s">
        <v>32</v>
      </c>
      <c r="C13" s="73" t="s">
        <v>201</v>
      </c>
      <c r="D13" s="77" t="s">
        <v>2</v>
      </c>
      <c r="E13" s="74" t="s">
        <v>33</v>
      </c>
      <c r="F13" s="113">
        <v>260</v>
      </c>
      <c r="G13" s="85"/>
      <c r="H13" s="75">
        <f t="shared" ref="H13" si="1">ROUND(G13*F13,2)</f>
        <v>0</v>
      </c>
    </row>
    <row r="14" spans="1:8" s="110" customFormat="1" ht="38.450000000000003" customHeight="1" x14ac:dyDescent="0.2">
      <c r="A14" s="108" t="s">
        <v>34</v>
      </c>
      <c r="B14" s="72" t="s">
        <v>59</v>
      </c>
      <c r="C14" s="73" t="s">
        <v>35</v>
      </c>
      <c r="D14" s="112" t="s">
        <v>198</v>
      </c>
      <c r="E14" s="74"/>
      <c r="F14" s="113"/>
      <c r="G14" s="83"/>
      <c r="H14" s="75"/>
    </row>
    <row r="15" spans="1:8" s="110" customFormat="1" ht="30" customHeight="1" x14ac:dyDescent="0.2">
      <c r="A15" s="108" t="s">
        <v>202</v>
      </c>
      <c r="B15" s="76" t="s">
        <v>32</v>
      </c>
      <c r="C15" s="73" t="s">
        <v>203</v>
      </c>
      <c r="D15" s="77" t="s">
        <v>2</v>
      </c>
      <c r="E15" s="74" t="s">
        <v>29</v>
      </c>
      <c r="F15" s="113">
        <v>230</v>
      </c>
      <c r="G15" s="85"/>
      <c r="H15" s="75">
        <f t="shared" ref="H15:H20" si="2">ROUND(G15*F15,2)</f>
        <v>0</v>
      </c>
    </row>
    <row r="16" spans="1:8" s="84" customFormat="1" ht="30" customHeight="1" x14ac:dyDescent="0.2">
      <c r="A16" s="111" t="s">
        <v>36</v>
      </c>
      <c r="B16" s="72" t="s">
        <v>61</v>
      </c>
      <c r="C16" s="73" t="s">
        <v>37</v>
      </c>
      <c r="D16" s="112" t="s">
        <v>198</v>
      </c>
      <c r="E16" s="74" t="s">
        <v>31</v>
      </c>
      <c r="F16" s="113">
        <v>1180</v>
      </c>
      <c r="G16" s="85"/>
      <c r="H16" s="75">
        <f t="shared" si="2"/>
        <v>0</v>
      </c>
    </row>
    <row r="17" spans="1:8" s="110" customFormat="1" ht="30" customHeight="1" x14ac:dyDescent="0.2">
      <c r="A17" s="108" t="s">
        <v>109</v>
      </c>
      <c r="B17" s="72" t="s">
        <v>62</v>
      </c>
      <c r="C17" s="73" t="s">
        <v>110</v>
      </c>
      <c r="D17" s="112" t="s">
        <v>198</v>
      </c>
      <c r="E17" s="74"/>
      <c r="F17" s="113"/>
      <c r="G17" s="83"/>
      <c r="H17" s="75"/>
    </row>
    <row r="18" spans="1:8" s="110" customFormat="1" ht="30" customHeight="1" x14ac:dyDescent="0.2">
      <c r="A18" s="111" t="s">
        <v>111</v>
      </c>
      <c r="B18" s="76" t="s">
        <v>32</v>
      </c>
      <c r="C18" s="73" t="s">
        <v>112</v>
      </c>
      <c r="D18" s="77" t="s">
        <v>2</v>
      </c>
      <c r="E18" s="74" t="s">
        <v>38</v>
      </c>
      <c r="F18" s="113">
        <v>7</v>
      </c>
      <c r="G18" s="85"/>
      <c r="H18" s="75">
        <f t="shared" ref="H18" si="3">ROUND(G18*F18,2)</f>
        <v>0</v>
      </c>
    </row>
    <row r="19" spans="1:8" s="110" customFormat="1" ht="38.450000000000003" customHeight="1" x14ac:dyDescent="0.2">
      <c r="A19" s="108" t="s">
        <v>60</v>
      </c>
      <c r="B19" s="72" t="s">
        <v>64</v>
      </c>
      <c r="C19" s="73" t="s">
        <v>204</v>
      </c>
      <c r="D19" s="112" t="s">
        <v>205</v>
      </c>
      <c r="E19" s="74"/>
      <c r="F19" s="113"/>
      <c r="G19" s="86"/>
      <c r="H19" s="75"/>
    </row>
    <row r="20" spans="1:8" s="110" customFormat="1" ht="30" customHeight="1" x14ac:dyDescent="0.2">
      <c r="A20" s="108" t="s">
        <v>206</v>
      </c>
      <c r="B20" s="76" t="s">
        <v>32</v>
      </c>
      <c r="C20" s="73" t="s">
        <v>207</v>
      </c>
      <c r="D20" s="77" t="s">
        <v>2</v>
      </c>
      <c r="E20" s="74" t="s">
        <v>31</v>
      </c>
      <c r="F20" s="113">
        <v>1725</v>
      </c>
      <c r="G20" s="85"/>
      <c r="H20" s="75">
        <f t="shared" si="2"/>
        <v>0</v>
      </c>
    </row>
    <row r="21" spans="1:8" s="84" customFormat="1" ht="36.6" customHeight="1" x14ac:dyDescent="0.2">
      <c r="A21" s="108" t="s">
        <v>208</v>
      </c>
      <c r="B21" s="72" t="s">
        <v>65</v>
      </c>
      <c r="C21" s="73" t="s">
        <v>63</v>
      </c>
      <c r="D21" s="77" t="s">
        <v>209</v>
      </c>
      <c r="E21" s="74"/>
      <c r="F21" s="113"/>
      <c r="G21" s="83"/>
      <c r="H21" s="75"/>
    </row>
    <row r="22" spans="1:8" s="110" customFormat="1" ht="30" customHeight="1" x14ac:dyDescent="0.2">
      <c r="A22" s="108" t="s">
        <v>210</v>
      </c>
      <c r="B22" s="76" t="s">
        <v>32</v>
      </c>
      <c r="C22" s="73" t="s">
        <v>211</v>
      </c>
      <c r="D22" s="77" t="s">
        <v>2</v>
      </c>
      <c r="E22" s="74" t="s">
        <v>31</v>
      </c>
      <c r="F22" s="113">
        <v>1725</v>
      </c>
      <c r="G22" s="85"/>
      <c r="H22" s="75">
        <f t="shared" ref="H22" si="4">ROUND(G22*F22,2)</f>
        <v>0</v>
      </c>
    </row>
    <row r="23" spans="1:8" s="84" customFormat="1" ht="43.9" customHeight="1" x14ac:dyDescent="0.2">
      <c r="A23" s="108" t="s">
        <v>212</v>
      </c>
      <c r="B23" s="72" t="s">
        <v>66</v>
      </c>
      <c r="C23" s="73" t="s">
        <v>213</v>
      </c>
      <c r="D23" s="77" t="s">
        <v>214</v>
      </c>
      <c r="E23" s="74" t="s">
        <v>29</v>
      </c>
      <c r="F23" s="113">
        <v>185</v>
      </c>
      <c r="G23" s="85"/>
      <c r="H23" s="75">
        <f>ROUND(G23*F23,2)</f>
        <v>0</v>
      </c>
    </row>
    <row r="24" spans="1:8" s="84" customFormat="1" ht="30" customHeight="1" x14ac:dyDescent="0.2">
      <c r="A24" s="111" t="s">
        <v>215</v>
      </c>
      <c r="B24" s="72" t="s">
        <v>67</v>
      </c>
      <c r="C24" s="73" t="s">
        <v>216</v>
      </c>
      <c r="D24" s="77" t="s">
        <v>214</v>
      </c>
      <c r="E24" s="74"/>
      <c r="F24" s="113"/>
      <c r="G24" s="83"/>
      <c r="H24" s="75"/>
    </row>
    <row r="25" spans="1:8" s="84" customFormat="1" ht="30" customHeight="1" x14ac:dyDescent="0.2">
      <c r="A25" s="108" t="s">
        <v>217</v>
      </c>
      <c r="B25" s="76" t="s">
        <v>32</v>
      </c>
      <c r="C25" s="73" t="s">
        <v>218</v>
      </c>
      <c r="D25" s="114"/>
      <c r="E25" s="74" t="s">
        <v>29</v>
      </c>
      <c r="F25" s="115">
        <v>185</v>
      </c>
      <c r="G25" s="85"/>
      <c r="H25" s="75">
        <f>ROUND(G25*F25,2)</f>
        <v>0</v>
      </c>
    </row>
    <row r="26" spans="1:8" ht="36" customHeight="1" x14ac:dyDescent="0.2">
      <c r="A26" s="18"/>
      <c r="B26" s="15"/>
      <c r="C26" s="33" t="s">
        <v>189</v>
      </c>
      <c r="D26" s="10"/>
      <c r="E26" s="7"/>
      <c r="F26" s="10"/>
      <c r="G26" s="21"/>
      <c r="H26" s="21"/>
    </row>
    <row r="27" spans="1:8" s="84" customFormat="1" ht="30" customHeight="1" x14ac:dyDescent="0.2">
      <c r="A27" s="116" t="s">
        <v>40</v>
      </c>
      <c r="B27" s="72" t="s">
        <v>72</v>
      </c>
      <c r="C27" s="73" t="s">
        <v>41</v>
      </c>
      <c r="D27" s="77" t="s">
        <v>113</v>
      </c>
      <c r="E27" s="74"/>
      <c r="F27" s="113"/>
      <c r="G27" s="83"/>
      <c r="H27" s="75"/>
    </row>
    <row r="28" spans="1:8" s="84" customFormat="1" ht="30" customHeight="1" x14ac:dyDescent="0.2">
      <c r="A28" s="117" t="s">
        <v>114</v>
      </c>
      <c r="B28" s="118" t="s">
        <v>32</v>
      </c>
      <c r="C28" s="119" t="s">
        <v>115</v>
      </c>
      <c r="D28" s="118" t="s">
        <v>2</v>
      </c>
      <c r="E28" s="118" t="s">
        <v>38</v>
      </c>
      <c r="F28" s="113">
        <v>25</v>
      </c>
      <c r="G28" s="85"/>
      <c r="H28" s="75">
        <f>ROUND(G28*F28,2)</f>
        <v>0</v>
      </c>
    </row>
    <row r="29" spans="1:8" s="110" customFormat="1" ht="43.9" customHeight="1" x14ac:dyDescent="0.2">
      <c r="A29" s="116" t="s">
        <v>139</v>
      </c>
      <c r="B29" s="72" t="s">
        <v>75</v>
      </c>
      <c r="C29" s="73" t="s">
        <v>140</v>
      </c>
      <c r="D29" s="77" t="s">
        <v>68</v>
      </c>
      <c r="E29" s="74"/>
      <c r="F29" s="113"/>
      <c r="G29" s="83"/>
      <c r="H29" s="75"/>
    </row>
    <row r="30" spans="1:8" s="84" customFormat="1" ht="30" customHeight="1" x14ac:dyDescent="0.2">
      <c r="A30" s="116" t="s">
        <v>141</v>
      </c>
      <c r="B30" s="76" t="s">
        <v>263</v>
      </c>
      <c r="C30" s="73" t="s">
        <v>69</v>
      </c>
      <c r="D30" s="77" t="s">
        <v>142</v>
      </c>
      <c r="E30" s="74"/>
      <c r="F30" s="113"/>
      <c r="G30" s="83"/>
      <c r="H30" s="75"/>
    </row>
    <row r="31" spans="1:8" s="84" customFormat="1" ht="30" customHeight="1" x14ac:dyDescent="0.2">
      <c r="A31" s="116" t="s">
        <v>143</v>
      </c>
      <c r="B31" s="78" t="s">
        <v>70</v>
      </c>
      <c r="C31" s="73" t="s">
        <v>144</v>
      </c>
      <c r="D31" s="77"/>
      <c r="E31" s="74" t="s">
        <v>31</v>
      </c>
      <c r="F31" s="113">
        <v>5</v>
      </c>
      <c r="G31" s="85"/>
      <c r="H31" s="75">
        <f t="shared" ref="H31:H32" si="5">ROUND(G31*F31,2)</f>
        <v>0</v>
      </c>
    </row>
    <row r="32" spans="1:8" s="84" customFormat="1" ht="30" customHeight="1" x14ac:dyDescent="0.2">
      <c r="A32" s="116" t="s">
        <v>259</v>
      </c>
      <c r="B32" s="78" t="s">
        <v>71</v>
      </c>
      <c r="C32" s="73" t="s">
        <v>157</v>
      </c>
      <c r="D32" s="77" t="s">
        <v>2</v>
      </c>
      <c r="E32" s="74" t="s">
        <v>31</v>
      </c>
      <c r="F32" s="113">
        <v>45</v>
      </c>
      <c r="G32" s="85"/>
      <c r="H32" s="75">
        <f t="shared" si="5"/>
        <v>0</v>
      </c>
    </row>
    <row r="33" spans="1:8" s="110" customFormat="1" ht="30" customHeight="1" x14ac:dyDescent="0.2">
      <c r="A33" s="116" t="s">
        <v>145</v>
      </c>
      <c r="B33" s="72" t="s">
        <v>77</v>
      </c>
      <c r="C33" s="73" t="s">
        <v>146</v>
      </c>
      <c r="D33" s="77" t="s">
        <v>147</v>
      </c>
      <c r="E33" s="74"/>
      <c r="F33" s="113"/>
      <c r="G33" s="83"/>
      <c r="H33" s="75"/>
    </row>
    <row r="34" spans="1:8" s="84" customFormat="1" ht="30" customHeight="1" x14ac:dyDescent="0.2">
      <c r="A34" s="116" t="s">
        <v>219</v>
      </c>
      <c r="B34" s="76" t="s">
        <v>32</v>
      </c>
      <c r="C34" s="73" t="s">
        <v>220</v>
      </c>
      <c r="D34" s="77" t="s">
        <v>2</v>
      </c>
      <c r="E34" s="74" t="s">
        <v>42</v>
      </c>
      <c r="F34" s="113">
        <v>15</v>
      </c>
      <c r="G34" s="85"/>
      <c r="H34" s="75">
        <f>ROUND(G34*F34,2)</f>
        <v>0</v>
      </c>
    </row>
    <row r="35" spans="1:8" s="84" customFormat="1" ht="30" customHeight="1" x14ac:dyDescent="0.2">
      <c r="A35" s="116" t="s">
        <v>148</v>
      </c>
      <c r="B35" s="72" t="s">
        <v>79</v>
      </c>
      <c r="C35" s="73" t="s">
        <v>149</v>
      </c>
      <c r="D35" s="77" t="s">
        <v>147</v>
      </c>
      <c r="E35" s="74"/>
      <c r="F35" s="113"/>
      <c r="G35" s="83"/>
      <c r="H35" s="75"/>
    </row>
    <row r="36" spans="1:8" s="120" customFormat="1" ht="30" customHeight="1" x14ac:dyDescent="0.2">
      <c r="A36" s="116" t="s">
        <v>221</v>
      </c>
      <c r="B36" s="76" t="s">
        <v>32</v>
      </c>
      <c r="C36" s="73" t="s">
        <v>74</v>
      </c>
      <c r="D36" s="77" t="s">
        <v>222</v>
      </c>
      <c r="E36" s="74" t="s">
        <v>42</v>
      </c>
      <c r="F36" s="113">
        <v>15</v>
      </c>
      <c r="G36" s="85"/>
      <c r="H36" s="75">
        <f t="shared" ref="H36" si="6">ROUND(G36*F36,2)</f>
        <v>0</v>
      </c>
    </row>
    <row r="37" spans="1:8" s="84" customFormat="1" ht="30" customHeight="1" x14ac:dyDescent="0.2">
      <c r="A37" s="116" t="s">
        <v>121</v>
      </c>
      <c r="B37" s="72" t="s">
        <v>80</v>
      </c>
      <c r="C37" s="73" t="s">
        <v>122</v>
      </c>
      <c r="D37" s="77" t="s">
        <v>223</v>
      </c>
      <c r="E37" s="74" t="s">
        <v>31</v>
      </c>
      <c r="F37" s="113">
        <v>5</v>
      </c>
      <c r="G37" s="85"/>
      <c r="H37" s="75">
        <f>ROUND(G37*F37,2)</f>
        <v>0</v>
      </c>
    </row>
    <row r="38" spans="1:8" s="110" customFormat="1" ht="30" customHeight="1" x14ac:dyDescent="0.2">
      <c r="A38" s="116" t="s">
        <v>224</v>
      </c>
      <c r="B38" s="72" t="s">
        <v>81</v>
      </c>
      <c r="C38" s="73" t="s">
        <v>225</v>
      </c>
      <c r="D38" s="77"/>
      <c r="E38" s="74"/>
      <c r="F38" s="82"/>
      <c r="G38" s="83"/>
      <c r="H38" s="75"/>
    </row>
    <row r="39" spans="1:8" s="84" customFormat="1" ht="30" customHeight="1" x14ac:dyDescent="0.2">
      <c r="A39" s="116"/>
      <c r="B39" s="76" t="s">
        <v>32</v>
      </c>
      <c r="C39" s="73" t="s">
        <v>282</v>
      </c>
      <c r="D39" s="77" t="s">
        <v>285</v>
      </c>
      <c r="E39" s="74" t="s">
        <v>31</v>
      </c>
      <c r="F39" s="113">
        <v>35</v>
      </c>
      <c r="G39" s="85"/>
      <c r="H39" s="75">
        <f t="shared" ref="H39" si="7">ROUND(G39*F39,2)</f>
        <v>0</v>
      </c>
    </row>
    <row r="40" spans="1:8" s="84" customFormat="1" ht="30" customHeight="1" x14ac:dyDescent="0.2">
      <c r="A40" s="116" t="s">
        <v>76</v>
      </c>
      <c r="B40" s="72" t="s">
        <v>83</v>
      </c>
      <c r="C40" s="73" t="s">
        <v>78</v>
      </c>
      <c r="D40" s="77" t="s">
        <v>123</v>
      </c>
      <c r="E40" s="74" t="s">
        <v>38</v>
      </c>
      <c r="F40" s="82">
        <v>4</v>
      </c>
      <c r="G40" s="85"/>
      <c r="H40" s="75">
        <f>ROUND(G40*F40,2)</f>
        <v>0</v>
      </c>
    </row>
    <row r="41" spans="1:8" ht="36" customHeight="1" x14ac:dyDescent="0.2">
      <c r="A41" s="18"/>
      <c r="B41" s="6"/>
      <c r="C41" s="33" t="s">
        <v>19</v>
      </c>
      <c r="D41" s="10"/>
      <c r="E41" s="8"/>
      <c r="F41" s="8"/>
      <c r="G41" s="18"/>
      <c r="H41" s="21"/>
    </row>
    <row r="42" spans="1:8" s="84" customFormat="1" ht="43.9" customHeight="1" x14ac:dyDescent="0.2">
      <c r="A42" s="111" t="s">
        <v>183</v>
      </c>
      <c r="B42" s="72" t="s">
        <v>85</v>
      </c>
      <c r="C42" s="73" t="s">
        <v>184</v>
      </c>
      <c r="D42" s="77" t="s">
        <v>223</v>
      </c>
      <c r="E42" s="121"/>
      <c r="F42" s="113"/>
      <c r="G42" s="83"/>
      <c r="H42" s="79"/>
    </row>
    <row r="43" spans="1:8" s="84" customFormat="1" ht="30" customHeight="1" x14ac:dyDescent="0.2">
      <c r="A43" s="111" t="s">
        <v>185</v>
      </c>
      <c r="B43" s="76" t="s">
        <v>32</v>
      </c>
      <c r="C43" s="73" t="s">
        <v>151</v>
      </c>
      <c r="D43" s="77"/>
      <c r="E43" s="74"/>
      <c r="F43" s="113"/>
      <c r="G43" s="83"/>
      <c r="H43" s="79"/>
    </row>
    <row r="44" spans="1:8" s="84" customFormat="1" ht="30" customHeight="1" x14ac:dyDescent="0.2">
      <c r="A44" s="111" t="s">
        <v>186</v>
      </c>
      <c r="B44" s="78" t="s">
        <v>70</v>
      </c>
      <c r="C44" s="73" t="s">
        <v>82</v>
      </c>
      <c r="D44" s="77"/>
      <c r="E44" s="74" t="s">
        <v>33</v>
      </c>
      <c r="F44" s="113">
        <v>290</v>
      </c>
      <c r="G44" s="85"/>
      <c r="H44" s="75">
        <f>ROUND(G44*F44,2)</f>
        <v>0</v>
      </c>
    </row>
    <row r="45" spans="1:8" s="84" customFormat="1" ht="30" customHeight="1" x14ac:dyDescent="0.2">
      <c r="A45" s="111" t="s">
        <v>187</v>
      </c>
      <c r="B45" s="76" t="s">
        <v>39</v>
      </c>
      <c r="C45" s="73" t="s">
        <v>50</v>
      </c>
      <c r="D45" s="77"/>
      <c r="E45" s="74"/>
      <c r="F45" s="113"/>
      <c r="G45" s="83"/>
      <c r="H45" s="79"/>
    </row>
    <row r="46" spans="1:8" s="84" customFormat="1" ht="30" customHeight="1" x14ac:dyDescent="0.2">
      <c r="A46" s="111" t="s">
        <v>188</v>
      </c>
      <c r="B46" s="78" t="s">
        <v>70</v>
      </c>
      <c r="C46" s="73" t="s">
        <v>82</v>
      </c>
      <c r="D46" s="77"/>
      <c r="E46" s="74" t="s">
        <v>33</v>
      </c>
      <c r="F46" s="113">
        <v>8</v>
      </c>
      <c r="G46" s="85"/>
      <c r="H46" s="75">
        <f>ROUND(G46*F46,2)</f>
        <v>0</v>
      </c>
    </row>
    <row r="47" spans="1:8" ht="36" customHeight="1" x14ac:dyDescent="0.2">
      <c r="A47" s="18"/>
      <c r="B47" s="6"/>
      <c r="C47" s="33" t="s">
        <v>20</v>
      </c>
      <c r="D47" s="10"/>
      <c r="E47" s="9"/>
      <c r="F47" s="8"/>
      <c r="G47" s="21"/>
      <c r="H47" s="21"/>
    </row>
    <row r="48" spans="1:8" s="110" customFormat="1" ht="30" customHeight="1" x14ac:dyDescent="0.2">
      <c r="A48" s="111" t="s">
        <v>45</v>
      </c>
      <c r="B48" s="72" t="s">
        <v>86</v>
      </c>
      <c r="C48" s="73" t="s">
        <v>46</v>
      </c>
      <c r="D48" s="77" t="s">
        <v>84</v>
      </c>
      <c r="E48" s="74" t="s">
        <v>42</v>
      </c>
      <c r="F48" s="82">
        <v>400</v>
      </c>
      <c r="G48" s="85"/>
      <c r="H48" s="75">
        <f>ROUND(G48*F48,2)</f>
        <v>0</v>
      </c>
    </row>
    <row r="49" spans="1:8" ht="36" customHeight="1" x14ac:dyDescent="0.2">
      <c r="A49" s="18"/>
      <c r="B49" s="15"/>
      <c r="C49" s="33" t="s">
        <v>22</v>
      </c>
      <c r="D49" s="10"/>
      <c r="E49" s="7"/>
      <c r="F49" s="10"/>
      <c r="G49" s="21"/>
      <c r="H49" s="21"/>
    </row>
    <row r="50" spans="1:8" s="110" customFormat="1" ht="30" customHeight="1" x14ac:dyDescent="0.2">
      <c r="A50" s="116" t="s">
        <v>47</v>
      </c>
      <c r="B50" s="72" t="s">
        <v>87</v>
      </c>
      <c r="C50" s="73" t="s">
        <v>48</v>
      </c>
      <c r="D50" s="77" t="s">
        <v>96</v>
      </c>
      <c r="E50" s="74"/>
      <c r="F50" s="113"/>
      <c r="G50" s="83"/>
      <c r="H50" s="75"/>
    </row>
    <row r="51" spans="1:8" s="84" customFormat="1" ht="30" customHeight="1" x14ac:dyDescent="0.2">
      <c r="A51" s="116" t="s">
        <v>97</v>
      </c>
      <c r="B51" s="76" t="s">
        <v>32</v>
      </c>
      <c r="C51" s="73" t="s">
        <v>98</v>
      </c>
      <c r="D51" s="77"/>
      <c r="E51" s="74" t="s">
        <v>31</v>
      </c>
      <c r="F51" s="113">
        <v>100</v>
      </c>
      <c r="G51" s="85"/>
      <c r="H51" s="75">
        <f>ROUND(G51*F51,2)</f>
        <v>0</v>
      </c>
    </row>
    <row r="52" spans="1:8" s="84" customFormat="1" ht="30" customHeight="1" x14ac:dyDescent="0.2">
      <c r="A52" s="116" t="s">
        <v>49</v>
      </c>
      <c r="B52" s="76" t="s">
        <v>39</v>
      </c>
      <c r="C52" s="73" t="s">
        <v>99</v>
      </c>
      <c r="D52" s="77"/>
      <c r="E52" s="74" t="s">
        <v>31</v>
      </c>
      <c r="F52" s="113">
        <v>1180</v>
      </c>
      <c r="G52" s="85"/>
      <c r="H52" s="75">
        <f>ROUND(G52*F52,2)</f>
        <v>0</v>
      </c>
    </row>
    <row r="53" spans="1:8" ht="36" customHeight="1" x14ac:dyDescent="0.2">
      <c r="A53" s="18"/>
      <c r="B53" s="5"/>
      <c r="C53" s="33" t="s">
        <v>23</v>
      </c>
      <c r="D53" s="10"/>
      <c r="E53" s="9"/>
      <c r="F53" s="8"/>
      <c r="G53" s="21"/>
      <c r="H53" s="21"/>
    </row>
    <row r="54" spans="1:8" s="110" customFormat="1" ht="30" customHeight="1" x14ac:dyDescent="0.2">
      <c r="A54" s="116" t="s">
        <v>226</v>
      </c>
      <c r="B54" s="122" t="s">
        <v>88</v>
      </c>
      <c r="C54" s="73" t="s">
        <v>229</v>
      </c>
      <c r="D54" s="77"/>
      <c r="E54" s="74"/>
      <c r="F54" s="113"/>
      <c r="G54" s="83"/>
      <c r="H54" s="75"/>
    </row>
    <row r="55" spans="1:8" s="110" customFormat="1" ht="30" customHeight="1" x14ac:dyDescent="0.2">
      <c r="A55" s="116" t="s">
        <v>228</v>
      </c>
      <c r="B55" s="76" t="s">
        <v>32</v>
      </c>
      <c r="C55" s="73" t="s">
        <v>279</v>
      </c>
      <c r="D55" s="77" t="s">
        <v>280</v>
      </c>
      <c r="E55" s="74" t="s">
        <v>42</v>
      </c>
      <c r="F55" s="113">
        <v>5</v>
      </c>
      <c r="G55" s="85"/>
      <c r="H55" s="75">
        <f t="shared" ref="H55" si="8">ROUND(G55*F55,2)</f>
        <v>0</v>
      </c>
    </row>
    <row r="56" spans="1:8" s="110" customFormat="1" ht="30" customHeight="1" x14ac:dyDescent="0.2">
      <c r="A56" s="116" t="s">
        <v>226</v>
      </c>
      <c r="B56" s="122" t="s">
        <v>89</v>
      </c>
      <c r="C56" s="73" t="s">
        <v>230</v>
      </c>
      <c r="D56" s="77" t="s">
        <v>227</v>
      </c>
      <c r="E56" s="74"/>
      <c r="F56" s="113"/>
      <c r="G56" s="83"/>
      <c r="H56" s="75"/>
    </row>
    <row r="57" spans="1:8" s="110" customFormat="1" ht="30" customHeight="1" x14ac:dyDescent="0.2">
      <c r="A57" s="116" t="s">
        <v>228</v>
      </c>
      <c r="B57" s="76" t="s">
        <v>32</v>
      </c>
      <c r="C57" s="73" t="s">
        <v>279</v>
      </c>
      <c r="D57" s="77"/>
      <c r="E57" s="74" t="s">
        <v>42</v>
      </c>
      <c r="F57" s="113">
        <v>3</v>
      </c>
      <c r="G57" s="85"/>
      <c r="H57" s="75">
        <f t="shared" ref="H57:H64" si="9">ROUND(G57*F57,2)</f>
        <v>0</v>
      </c>
    </row>
    <row r="58" spans="1:8" s="110" customFormat="1" ht="30" customHeight="1" x14ac:dyDescent="0.2">
      <c r="A58" s="116" t="s">
        <v>226</v>
      </c>
      <c r="B58" s="122" t="s">
        <v>90</v>
      </c>
      <c r="C58" s="73" t="s">
        <v>278</v>
      </c>
      <c r="D58" s="77" t="s">
        <v>227</v>
      </c>
      <c r="E58" s="74"/>
      <c r="F58" s="113"/>
      <c r="G58" s="83"/>
      <c r="H58" s="75"/>
    </row>
    <row r="59" spans="1:8" s="110" customFormat="1" ht="30" customHeight="1" x14ac:dyDescent="0.2">
      <c r="A59" s="116"/>
      <c r="B59" s="76" t="s">
        <v>32</v>
      </c>
      <c r="C59" s="73" t="s">
        <v>279</v>
      </c>
      <c r="D59" s="77"/>
      <c r="E59" s="74" t="s">
        <v>42</v>
      </c>
      <c r="F59" s="113">
        <v>40</v>
      </c>
      <c r="G59" s="85"/>
      <c r="H59" s="75">
        <f t="shared" ref="H59" si="10">ROUND(G59*F59,2)</f>
        <v>0</v>
      </c>
    </row>
    <row r="60" spans="1:8" s="110" customFormat="1" ht="30" customHeight="1" x14ac:dyDescent="0.2">
      <c r="A60" s="116"/>
      <c r="B60" s="122" t="s">
        <v>91</v>
      </c>
      <c r="C60" s="73" t="s">
        <v>231</v>
      </c>
      <c r="D60" s="77" t="s">
        <v>182</v>
      </c>
      <c r="E60" s="74" t="s">
        <v>38</v>
      </c>
      <c r="F60" s="113">
        <v>2</v>
      </c>
      <c r="G60" s="85"/>
      <c r="H60" s="75">
        <f t="shared" si="9"/>
        <v>0</v>
      </c>
    </row>
    <row r="61" spans="1:8" s="110" customFormat="1" ht="30" customHeight="1" x14ac:dyDescent="0.2">
      <c r="A61" s="116"/>
      <c r="B61" s="122" t="s">
        <v>92</v>
      </c>
      <c r="C61" s="73" t="s">
        <v>232</v>
      </c>
      <c r="D61" s="77" t="s">
        <v>108</v>
      </c>
      <c r="E61" s="74" t="s">
        <v>38</v>
      </c>
      <c r="F61" s="113">
        <v>2</v>
      </c>
      <c r="G61" s="85"/>
      <c r="H61" s="75">
        <f t="shared" si="9"/>
        <v>0</v>
      </c>
    </row>
    <row r="62" spans="1:8" s="110" customFormat="1" ht="30" customHeight="1" x14ac:dyDescent="0.2">
      <c r="A62" s="116"/>
      <c r="B62" s="122" t="s">
        <v>93</v>
      </c>
      <c r="C62" s="73" t="s">
        <v>235</v>
      </c>
      <c r="D62" s="77" t="s">
        <v>286</v>
      </c>
      <c r="E62" s="74" t="s">
        <v>38</v>
      </c>
      <c r="F62" s="113">
        <v>2</v>
      </c>
      <c r="G62" s="85"/>
      <c r="H62" s="75">
        <f t="shared" si="9"/>
        <v>0</v>
      </c>
    </row>
    <row r="63" spans="1:8" s="110" customFormat="1" ht="30" customHeight="1" x14ac:dyDescent="0.2">
      <c r="A63" s="116"/>
      <c r="B63" s="122" t="s">
        <v>94</v>
      </c>
      <c r="C63" s="73" t="s">
        <v>233</v>
      </c>
      <c r="D63" s="77" t="s">
        <v>124</v>
      </c>
      <c r="E63" s="74" t="s">
        <v>38</v>
      </c>
      <c r="F63" s="113">
        <v>3</v>
      </c>
      <c r="G63" s="85"/>
      <c r="H63" s="75">
        <f t="shared" si="9"/>
        <v>0</v>
      </c>
    </row>
    <row r="64" spans="1:8" s="110" customFormat="1" ht="30" customHeight="1" x14ac:dyDescent="0.2">
      <c r="A64" s="116"/>
      <c r="B64" s="122" t="s">
        <v>95</v>
      </c>
      <c r="C64" s="73" t="s">
        <v>234</v>
      </c>
      <c r="D64" s="77" t="s">
        <v>130</v>
      </c>
      <c r="E64" s="74" t="s">
        <v>38</v>
      </c>
      <c r="F64" s="113">
        <v>2</v>
      </c>
      <c r="G64" s="85"/>
      <c r="H64" s="75">
        <f t="shared" si="9"/>
        <v>0</v>
      </c>
    </row>
    <row r="65" spans="1:8" s="110" customFormat="1" ht="30" customHeight="1" x14ac:dyDescent="0.2">
      <c r="A65" s="116"/>
      <c r="B65" s="122" t="s">
        <v>283</v>
      </c>
      <c r="C65" s="73" t="s">
        <v>284</v>
      </c>
      <c r="D65" s="77" t="s">
        <v>281</v>
      </c>
      <c r="E65" s="74" t="s">
        <v>38</v>
      </c>
      <c r="F65" s="113">
        <v>7</v>
      </c>
      <c r="G65" s="85"/>
      <c r="H65" s="75">
        <f t="shared" ref="H65" si="11">ROUND(G65*F65,2)</f>
        <v>0</v>
      </c>
    </row>
    <row r="66" spans="1:8" ht="30" customHeight="1" thickBot="1" x14ac:dyDescent="0.25">
      <c r="A66" s="19"/>
      <c r="B66" s="35" t="s">
        <v>12</v>
      </c>
      <c r="C66" s="156" t="str">
        <f>C7</f>
        <v>North Winnipeg Parkway - Hallet Street to Pritchard Avenue, New Multi-Use Pathway</v>
      </c>
      <c r="D66" s="144"/>
      <c r="E66" s="144"/>
      <c r="F66" s="145"/>
      <c r="G66" s="19" t="s">
        <v>16</v>
      </c>
      <c r="H66" s="19">
        <f>SUM(H7:H65)</f>
        <v>0</v>
      </c>
    </row>
    <row r="67" spans="1:8" s="39" customFormat="1" ht="30" customHeight="1" thickTop="1" x14ac:dyDescent="0.2">
      <c r="A67" s="37"/>
      <c r="B67" s="36" t="s">
        <v>13</v>
      </c>
      <c r="C67" s="157" t="s">
        <v>236</v>
      </c>
      <c r="D67" s="158"/>
      <c r="E67" s="158"/>
      <c r="F67" s="159"/>
      <c r="G67" s="37"/>
      <c r="H67" s="38"/>
    </row>
    <row r="68" spans="1:8" ht="36" customHeight="1" x14ac:dyDescent="0.2">
      <c r="A68" s="18"/>
      <c r="B68" s="15"/>
      <c r="C68" s="32" t="s">
        <v>18</v>
      </c>
      <c r="D68" s="10"/>
      <c r="E68" s="8" t="s">
        <v>2</v>
      </c>
      <c r="F68" s="8" t="s">
        <v>2</v>
      </c>
      <c r="G68" s="18" t="s">
        <v>2</v>
      </c>
      <c r="H68" s="21"/>
    </row>
    <row r="69" spans="1:8" s="110" customFormat="1" ht="30" customHeight="1" x14ac:dyDescent="0.2">
      <c r="A69" s="108" t="s">
        <v>196</v>
      </c>
      <c r="B69" s="72" t="s">
        <v>133</v>
      </c>
      <c r="C69" s="109" t="s">
        <v>197</v>
      </c>
      <c r="D69" s="77" t="s">
        <v>138</v>
      </c>
      <c r="E69" s="74" t="s">
        <v>31</v>
      </c>
      <c r="F69" s="113">
        <v>30</v>
      </c>
      <c r="G69" s="85"/>
      <c r="H69" s="75">
        <f t="shared" ref="H69:H71" si="12">ROUND(G69*F69,2)</f>
        <v>0</v>
      </c>
    </row>
    <row r="70" spans="1:8" s="110" customFormat="1" ht="30" customHeight="1" x14ac:dyDescent="0.2">
      <c r="A70" s="111" t="s">
        <v>52</v>
      </c>
      <c r="B70" s="72" t="s">
        <v>132</v>
      </c>
      <c r="C70" s="73" t="s">
        <v>53</v>
      </c>
      <c r="D70" s="112" t="s">
        <v>198</v>
      </c>
      <c r="E70" s="74" t="s">
        <v>29</v>
      </c>
      <c r="F70" s="113">
        <v>130</v>
      </c>
      <c r="G70" s="85"/>
      <c r="H70" s="75">
        <f t="shared" si="12"/>
        <v>0</v>
      </c>
    </row>
    <row r="71" spans="1:8" s="84" customFormat="1" ht="30" customHeight="1" x14ac:dyDescent="0.2">
      <c r="A71" s="108" t="s">
        <v>54</v>
      </c>
      <c r="B71" s="72" t="s">
        <v>131</v>
      </c>
      <c r="C71" s="73" t="s">
        <v>55</v>
      </c>
      <c r="D71" s="112" t="s">
        <v>198</v>
      </c>
      <c r="E71" s="74" t="s">
        <v>31</v>
      </c>
      <c r="F71" s="113">
        <v>720</v>
      </c>
      <c r="G71" s="85"/>
      <c r="H71" s="75">
        <f t="shared" si="12"/>
        <v>0</v>
      </c>
    </row>
    <row r="72" spans="1:8" s="110" customFormat="1" ht="32.450000000000003" customHeight="1" x14ac:dyDescent="0.2">
      <c r="A72" s="108" t="s">
        <v>56</v>
      </c>
      <c r="B72" s="72" t="s">
        <v>152</v>
      </c>
      <c r="C72" s="73" t="s">
        <v>199</v>
      </c>
      <c r="D72" s="112" t="s">
        <v>198</v>
      </c>
      <c r="E72" s="74"/>
      <c r="F72" s="113"/>
      <c r="G72" s="83"/>
      <c r="H72" s="75"/>
    </row>
    <row r="73" spans="1:8" s="110" customFormat="1" ht="30" customHeight="1" x14ac:dyDescent="0.2">
      <c r="A73" s="108" t="s">
        <v>200</v>
      </c>
      <c r="B73" s="76" t="s">
        <v>32</v>
      </c>
      <c r="C73" s="73" t="s">
        <v>201</v>
      </c>
      <c r="D73" s="77" t="s">
        <v>2</v>
      </c>
      <c r="E73" s="74" t="s">
        <v>33</v>
      </c>
      <c r="F73" s="113">
        <v>90</v>
      </c>
      <c r="G73" s="85"/>
      <c r="H73" s="75">
        <f t="shared" ref="H73" si="13">ROUND(G73*F73,2)</f>
        <v>0</v>
      </c>
    </row>
    <row r="74" spans="1:8" s="110" customFormat="1" ht="38.450000000000003" customHeight="1" x14ac:dyDescent="0.2">
      <c r="A74" s="108" t="s">
        <v>34</v>
      </c>
      <c r="B74" s="72" t="s">
        <v>153</v>
      </c>
      <c r="C74" s="73" t="s">
        <v>35</v>
      </c>
      <c r="D74" s="112" t="s">
        <v>198</v>
      </c>
      <c r="E74" s="74"/>
      <c r="F74" s="113"/>
      <c r="G74" s="83"/>
      <c r="H74" s="75"/>
    </row>
    <row r="75" spans="1:8" s="110" customFormat="1" ht="30" customHeight="1" x14ac:dyDescent="0.2">
      <c r="A75" s="108" t="s">
        <v>202</v>
      </c>
      <c r="B75" s="76" t="s">
        <v>32</v>
      </c>
      <c r="C75" s="73" t="s">
        <v>203</v>
      </c>
      <c r="D75" s="77" t="s">
        <v>2</v>
      </c>
      <c r="E75" s="74" t="s">
        <v>29</v>
      </c>
      <c r="F75" s="113">
        <v>110</v>
      </c>
      <c r="G75" s="85"/>
      <c r="H75" s="75">
        <f t="shared" ref="H75:H79" si="14">ROUND(G75*F75,2)</f>
        <v>0</v>
      </c>
    </row>
    <row r="76" spans="1:8" s="84" customFormat="1" ht="30" customHeight="1" x14ac:dyDescent="0.2">
      <c r="A76" s="111" t="s">
        <v>36</v>
      </c>
      <c r="B76" s="72" t="s">
        <v>154</v>
      </c>
      <c r="C76" s="73" t="s">
        <v>37</v>
      </c>
      <c r="D76" s="112" t="s">
        <v>198</v>
      </c>
      <c r="E76" s="74" t="s">
        <v>31</v>
      </c>
      <c r="F76" s="113">
        <v>500</v>
      </c>
      <c r="G76" s="85"/>
      <c r="H76" s="75">
        <f t="shared" si="14"/>
        <v>0</v>
      </c>
    </row>
    <row r="77" spans="1:8" s="84" customFormat="1" ht="30" customHeight="1" x14ac:dyDescent="0.2">
      <c r="A77" s="108" t="s">
        <v>237</v>
      </c>
      <c r="B77" s="72" t="s">
        <v>155</v>
      </c>
      <c r="C77" s="73" t="s">
        <v>238</v>
      </c>
      <c r="D77" s="112" t="s">
        <v>198</v>
      </c>
      <c r="E77" s="74" t="s">
        <v>31</v>
      </c>
      <c r="F77" s="113">
        <v>80</v>
      </c>
      <c r="G77" s="85"/>
      <c r="H77" s="75">
        <f t="shared" si="14"/>
        <v>0</v>
      </c>
    </row>
    <row r="78" spans="1:8" s="110" customFormat="1" ht="38.450000000000003" customHeight="1" x14ac:dyDescent="0.2">
      <c r="A78" s="108" t="s">
        <v>60</v>
      </c>
      <c r="B78" s="72" t="s">
        <v>156</v>
      </c>
      <c r="C78" s="73" t="s">
        <v>204</v>
      </c>
      <c r="D78" s="112" t="s">
        <v>205</v>
      </c>
      <c r="E78" s="74"/>
      <c r="F78" s="113"/>
      <c r="G78" s="86"/>
      <c r="H78" s="75"/>
    </row>
    <row r="79" spans="1:8" s="110" customFormat="1" ht="30" customHeight="1" x14ac:dyDescent="0.2">
      <c r="A79" s="108" t="s">
        <v>206</v>
      </c>
      <c r="B79" s="76" t="s">
        <v>32</v>
      </c>
      <c r="C79" s="73" t="s">
        <v>207</v>
      </c>
      <c r="D79" s="77" t="s">
        <v>2</v>
      </c>
      <c r="E79" s="74" t="s">
        <v>31</v>
      </c>
      <c r="F79" s="113">
        <v>720</v>
      </c>
      <c r="G79" s="85"/>
      <c r="H79" s="75">
        <f t="shared" si="14"/>
        <v>0</v>
      </c>
    </row>
    <row r="80" spans="1:8" s="84" customFormat="1" ht="36.6" customHeight="1" x14ac:dyDescent="0.2">
      <c r="A80" s="108" t="s">
        <v>208</v>
      </c>
      <c r="B80" s="72" t="s">
        <v>158</v>
      </c>
      <c r="C80" s="73" t="s">
        <v>63</v>
      </c>
      <c r="D80" s="77" t="s">
        <v>209</v>
      </c>
      <c r="E80" s="74"/>
      <c r="F80" s="113"/>
      <c r="G80" s="83"/>
      <c r="H80" s="75"/>
    </row>
    <row r="81" spans="1:14" s="110" customFormat="1" ht="30" customHeight="1" x14ac:dyDescent="0.2">
      <c r="A81" s="108" t="s">
        <v>210</v>
      </c>
      <c r="B81" s="76" t="s">
        <v>32</v>
      </c>
      <c r="C81" s="73" t="s">
        <v>211</v>
      </c>
      <c r="D81" s="77" t="s">
        <v>2</v>
      </c>
      <c r="E81" s="74" t="s">
        <v>31</v>
      </c>
      <c r="F81" s="113">
        <v>720</v>
      </c>
      <c r="G81" s="85"/>
      <c r="H81" s="75">
        <f t="shared" ref="H81" si="15">ROUND(G81*F81,2)</f>
        <v>0</v>
      </c>
    </row>
    <row r="82" spans="1:14" s="84" customFormat="1" ht="43.9" customHeight="1" x14ac:dyDescent="0.2">
      <c r="A82" s="108" t="s">
        <v>212</v>
      </c>
      <c r="B82" s="72" t="s">
        <v>159</v>
      </c>
      <c r="C82" s="73" t="s">
        <v>213</v>
      </c>
      <c r="D82" s="77" t="s">
        <v>214</v>
      </c>
      <c r="E82" s="74" t="s">
        <v>29</v>
      </c>
      <c r="F82" s="115">
        <v>126</v>
      </c>
      <c r="G82" s="85"/>
      <c r="H82" s="75">
        <f>ROUND(G82*F82,2)</f>
        <v>0</v>
      </c>
    </row>
    <row r="83" spans="1:14" s="84" customFormat="1" ht="30" customHeight="1" x14ac:dyDescent="0.2">
      <c r="A83" s="127" t="s">
        <v>215</v>
      </c>
      <c r="B83" s="72" t="s">
        <v>160</v>
      </c>
      <c r="C83" s="73" t="s">
        <v>216</v>
      </c>
      <c r="D83" s="77" t="s">
        <v>214</v>
      </c>
      <c r="E83" s="74"/>
      <c r="F83" s="113"/>
      <c r="G83" s="83"/>
      <c r="H83" s="75"/>
      <c r="I83" s="131"/>
      <c r="J83" s="128"/>
      <c r="K83" s="129"/>
      <c r="L83" s="130"/>
      <c r="M83" s="130"/>
      <c r="N83" s="130"/>
    </row>
    <row r="84" spans="1:14" s="84" customFormat="1" ht="30" customHeight="1" x14ac:dyDescent="0.2">
      <c r="A84" s="108" t="s">
        <v>217</v>
      </c>
      <c r="B84" s="76" t="s">
        <v>32</v>
      </c>
      <c r="C84" s="73" t="s">
        <v>218</v>
      </c>
      <c r="D84" s="114"/>
      <c r="E84" s="74" t="s">
        <v>29</v>
      </c>
      <c r="F84" s="115">
        <v>126</v>
      </c>
      <c r="G84" s="85"/>
      <c r="H84" s="75">
        <f>ROUND(G84*F84,2)</f>
        <v>0</v>
      </c>
    </row>
    <row r="85" spans="1:14" ht="36" customHeight="1" x14ac:dyDescent="0.2">
      <c r="A85" s="18"/>
      <c r="B85" s="15"/>
      <c r="C85" s="33" t="s">
        <v>189</v>
      </c>
      <c r="D85" s="10"/>
      <c r="E85" s="7"/>
      <c r="F85" s="10"/>
      <c r="G85" s="18"/>
      <c r="H85" s="21"/>
    </row>
    <row r="86" spans="1:14" s="110" customFormat="1" ht="43.9" customHeight="1" x14ac:dyDescent="0.2">
      <c r="A86" s="116" t="s">
        <v>100</v>
      </c>
      <c r="B86" s="72" t="s">
        <v>161</v>
      </c>
      <c r="C86" s="73" t="s">
        <v>101</v>
      </c>
      <c r="D86" s="77" t="s">
        <v>68</v>
      </c>
      <c r="E86" s="74"/>
      <c r="F86" s="113"/>
      <c r="G86" s="83"/>
      <c r="H86" s="75"/>
    </row>
    <row r="87" spans="1:14" s="84" customFormat="1" ht="30" customHeight="1" x14ac:dyDescent="0.2">
      <c r="A87" s="116" t="s">
        <v>117</v>
      </c>
      <c r="B87" s="76" t="s">
        <v>32</v>
      </c>
      <c r="C87" s="73" t="s">
        <v>118</v>
      </c>
      <c r="D87" s="77" t="s">
        <v>2</v>
      </c>
      <c r="E87" s="74" t="s">
        <v>31</v>
      </c>
      <c r="F87" s="113">
        <v>8</v>
      </c>
      <c r="G87" s="85"/>
      <c r="H87" s="75">
        <f t="shared" ref="H87:H88" si="16">ROUND(G87*F87,2)</f>
        <v>0</v>
      </c>
    </row>
    <row r="88" spans="1:14" s="84" customFormat="1" ht="30" customHeight="1" x14ac:dyDescent="0.2">
      <c r="A88" s="116" t="s">
        <v>102</v>
      </c>
      <c r="B88" s="76" t="s">
        <v>39</v>
      </c>
      <c r="C88" s="73" t="s">
        <v>69</v>
      </c>
      <c r="D88" s="77" t="s">
        <v>2</v>
      </c>
      <c r="E88" s="74" t="s">
        <v>31</v>
      </c>
      <c r="F88" s="113">
        <v>8</v>
      </c>
      <c r="G88" s="85"/>
      <c r="H88" s="75">
        <f t="shared" si="16"/>
        <v>0</v>
      </c>
    </row>
    <row r="89" spans="1:14" s="110" customFormat="1" ht="43.9" customHeight="1" x14ac:dyDescent="0.2">
      <c r="A89" s="116" t="s">
        <v>239</v>
      </c>
      <c r="B89" s="72" t="s">
        <v>162</v>
      </c>
      <c r="C89" s="73" t="s">
        <v>240</v>
      </c>
      <c r="D89" s="77" t="s">
        <v>68</v>
      </c>
      <c r="E89" s="74"/>
      <c r="F89" s="113"/>
      <c r="G89" s="83"/>
      <c r="H89" s="75"/>
    </row>
    <row r="90" spans="1:14" s="84" customFormat="1" ht="30" customHeight="1" x14ac:dyDescent="0.2">
      <c r="A90" s="116" t="s">
        <v>260</v>
      </c>
      <c r="B90" s="76" t="s">
        <v>32</v>
      </c>
      <c r="C90" s="73" t="s">
        <v>119</v>
      </c>
      <c r="D90" s="77" t="s">
        <v>127</v>
      </c>
      <c r="E90" s="74" t="s">
        <v>31</v>
      </c>
      <c r="F90" s="113">
        <v>3</v>
      </c>
      <c r="G90" s="85"/>
      <c r="H90" s="75">
        <f t="shared" ref="H90:H91" si="17">ROUND(G90*F90,2)</f>
        <v>0</v>
      </c>
    </row>
    <row r="91" spans="1:14" s="84" customFormat="1" ht="30" customHeight="1" x14ac:dyDescent="0.2">
      <c r="A91" s="116" t="s">
        <v>261</v>
      </c>
      <c r="B91" s="76" t="s">
        <v>39</v>
      </c>
      <c r="C91" s="73" t="s">
        <v>120</v>
      </c>
      <c r="D91" s="77" t="s">
        <v>128</v>
      </c>
      <c r="E91" s="74" t="s">
        <v>31</v>
      </c>
      <c r="F91" s="113">
        <v>3</v>
      </c>
      <c r="G91" s="85"/>
      <c r="H91" s="75">
        <f t="shared" si="17"/>
        <v>0</v>
      </c>
    </row>
    <row r="92" spans="1:14" s="110" customFormat="1" ht="43.9" customHeight="1" x14ac:dyDescent="0.2">
      <c r="A92" s="116" t="s">
        <v>139</v>
      </c>
      <c r="B92" s="72" t="s">
        <v>163</v>
      </c>
      <c r="C92" s="73" t="s">
        <v>140</v>
      </c>
      <c r="D92" s="77" t="s">
        <v>68</v>
      </c>
      <c r="E92" s="74"/>
      <c r="F92" s="113"/>
      <c r="G92" s="83"/>
      <c r="H92" s="75"/>
    </row>
    <row r="93" spans="1:14" s="84" customFormat="1" ht="30" customHeight="1" x14ac:dyDescent="0.2">
      <c r="A93" s="116" t="s">
        <v>262</v>
      </c>
      <c r="B93" s="76" t="s">
        <v>32</v>
      </c>
      <c r="C93" s="73" t="s">
        <v>116</v>
      </c>
      <c r="D93" s="77" t="s">
        <v>126</v>
      </c>
      <c r="E93" s="74" t="s">
        <v>31</v>
      </c>
      <c r="F93" s="113">
        <v>6</v>
      </c>
      <c r="G93" s="85"/>
      <c r="H93" s="75">
        <f>ROUND(G93*F93,2)</f>
        <v>0</v>
      </c>
    </row>
    <row r="94" spans="1:14" s="110" customFormat="1" ht="30" customHeight="1" x14ac:dyDescent="0.2">
      <c r="A94" s="116" t="s">
        <v>145</v>
      </c>
      <c r="B94" s="72" t="s">
        <v>164</v>
      </c>
      <c r="C94" s="73" t="s">
        <v>146</v>
      </c>
      <c r="D94" s="77" t="s">
        <v>147</v>
      </c>
      <c r="E94" s="74"/>
      <c r="F94" s="113"/>
      <c r="G94" s="83"/>
      <c r="H94" s="75"/>
    </row>
    <row r="95" spans="1:14" s="84" customFormat="1" ht="30" customHeight="1" x14ac:dyDescent="0.2">
      <c r="A95" s="116" t="s">
        <v>241</v>
      </c>
      <c r="B95" s="76" t="s">
        <v>32</v>
      </c>
      <c r="C95" s="73" t="s">
        <v>242</v>
      </c>
      <c r="D95" s="77" t="s">
        <v>2</v>
      </c>
      <c r="E95" s="74" t="s">
        <v>42</v>
      </c>
      <c r="F95" s="113">
        <v>9</v>
      </c>
      <c r="G95" s="85"/>
      <c r="H95" s="75">
        <f t="shared" ref="H95" si="18">ROUND(G95*F95,2)</f>
        <v>0</v>
      </c>
    </row>
    <row r="96" spans="1:14" s="84" customFormat="1" ht="30" customHeight="1" x14ac:dyDescent="0.2">
      <c r="A96" s="116" t="s">
        <v>148</v>
      </c>
      <c r="B96" s="72" t="s">
        <v>165</v>
      </c>
      <c r="C96" s="73" t="s">
        <v>149</v>
      </c>
      <c r="D96" s="77" t="s">
        <v>147</v>
      </c>
      <c r="E96" s="74"/>
      <c r="F96" s="113"/>
      <c r="G96" s="83"/>
      <c r="H96" s="75"/>
    </row>
    <row r="97" spans="1:8" s="84" customFormat="1" ht="30" customHeight="1" x14ac:dyDescent="0.2">
      <c r="A97" s="116" t="s">
        <v>243</v>
      </c>
      <c r="B97" s="76" t="s">
        <v>32</v>
      </c>
      <c r="C97" s="73" t="s">
        <v>150</v>
      </c>
      <c r="D97" s="77" t="s">
        <v>73</v>
      </c>
      <c r="E97" s="74" t="s">
        <v>42</v>
      </c>
      <c r="F97" s="113">
        <v>10</v>
      </c>
      <c r="G97" s="85"/>
      <c r="H97" s="75">
        <f>ROUND(G97*F97,2)</f>
        <v>0</v>
      </c>
    </row>
    <row r="98" spans="1:8" s="84" customFormat="1" ht="43.9" customHeight="1" x14ac:dyDescent="0.2">
      <c r="A98" s="116" t="s">
        <v>244</v>
      </c>
      <c r="B98" s="76" t="s">
        <v>39</v>
      </c>
      <c r="C98" s="73" t="s">
        <v>245</v>
      </c>
      <c r="D98" s="77" t="s">
        <v>246</v>
      </c>
      <c r="E98" s="74" t="s">
        <v>42</v>
      </c>
      <c r="F98" s="113">
        <v>5</v>
      </c>
      <c r="G98" s="85"/>
      <c r="H98" s="75">
        <f>ROUND(G98*F98,2)</f>
        <v>0</v>
      </c>
    </row>
    <row r="99" spans="1:8" s="110" customFormat="1" ht="30" customHeight="1" x14ac:dyDescent="0.2">
      <c r="A99" s="116" t="s">
        <v>224</v>
      </c>
      <c r="B99" s="72" t="s">
        <v>166</v>
      </c>
      <c r="C99" s="73" t="s">
        <v>225</v>
      </c>
      <c r="D99" s="77"/>
      <c r="E99" s="74"/>
      <c r="F99" s="82"/>
      <c r="G99" s="83"/>
      <c r="H99" s="75"/>
    </row>
    <row r="100" spans="1:8" s="84" customFormat="1" ht="30" customHeight="1" x14ac:dyDescent="0.2">
      <c r="A100" s="116"/>
      <c r="B100" s="76" t="s">
        <v>32</v>
      </c>
      <c r="C100" s="73" t="s">
        <v>282</v>
      </c>
      <c r="D100" s="77" t="s">
        <v>285</v>
      </c>
      <c r="E100" s="74" t="s">
        <v>31</v>
      </c>
      <c r="F100" s="113">
        <v>25</v>
      </c>
      <c r="G100" s="85"/>
      <c r="H100" s="75">
        <f t="shared" ref="H100" si="19">ROUND(G100*F100,2)</f>
        <v>0</v>
      </c>
    </row>
    <row r="101" spans="1:8" s="84" customFormat="1" ht="30" customHeight="1" x14ac:dyDescent="0.2">
      <c r="A101" s="116" t="s">
        <v>76</v>
      </c>
      <c r="B101" s="72" t="s">
        <v>167</v>
      </c>
      <c r="C101" s="73" t="s">
        <v>78</v>
      </c>
      <c r="D101" s="77" t="s">
        <v>123</v>
      </c>
      <c r="E101" s="74" t="s">
        <v>38</v>
      </c>
      <c r="F101" s="82">
        <v>1</v>
      </c>
      <c r="G101" s="85"/>
      <c r="H101" s="75">
        <f>ROUND(G101*F101,2)</f>
        <v>0</v>
      </c>
    </row>
    <row r="102" spans="1:8" ht="36" customHeight="1" x14ac:dyDescent="0.2">
      <c r="A102" s="18"/>
      <c r="B102" s="6"/>
      <c r="C102" s="33" t="s">
        <v>19</v>
      </c>
      <c r="D102" s="10"/>
      <c r="E102" s="8"/>
      <c r="F102" s="8"/>
      <c r="G102" s="18"/>
      <c r="H102" s="21"/>
    </row>
    <row r="103" spans="1:8" s="110" customFormat="1" ht="43.9" customHeight="1" x14ac:dyDescent="0.2">
      <c r="A103" s="111" t="s">
        <v>43</v>
      </c>
      <c r="B103" s="72" t="s">
        <v>168</v>
      </c>
      <c r="C103" s="73" t="s">
        <v>44</v>
      </c>
      <c r="D103" s="77" t="s">
        <v>129</v>
      </c>
      <c r="E103" s="74"/>
      <c r="F103" s="82"/>
      <c r="G103" s="83"/>
      <c r="H103" s="79"/>
    </row>
    <row r="104" spans="1:8" s="110" customFormat="1" ht="43.9" customHeight="1" x14ac:dyDescent="0.2">
      <c r="A104" s="111" t="s">
        <v>51</v>
      </c>
      <c r="B104" s="76" t="s">
        <v>32</v>
      </c>
      <c r="C104" s="73" t="s">
        <v>125</v>
      </c>
      <c r="D104" s="77" t="s">
        <v>2</v>
      </c>
      <c r="E104" s="74" t="s">
        <v>31</v>
      </c>
      <c r="F104" s="82">
        <v>6</v>
      </c>
      <c r="G104" s="85"/>
      <c r="H104" s="75">
        <f t="shared" ref="H104:H105" si="20">ROUND(G104*F104,2)</f>
        <v>0</v>
      </c>
    </row>
    <row r="105" spans="1:8" s="110" customFormat="1" ht="30" customHeight="1" x14ac:dyDescent="0.2">
      <c r="A105" s="111" t="s">
        <v>103</v>
      </c>
      <c r="B105" s="72" t="s">
        <v>169</v>
      </c>
      <c r="C105" s="73" t="s">
        <v>104</v>
      </c>
      <c r="D105" s="77" t="s">
        <v>105</v>
      </c>
      <c r="E105" s="74" t="s">
        <v>31</v>
      </c>
      <c r="F105" s="82">
        <v>6</v>
      </c>
      <c r="G105" s="85"/>
      <c r="H105" s="75">
        <f t="shared" si="20"/>
        <v>0</v>
      </c>
    </row>
    <row r="106" spans="1:8" s="84" customFormat="1" ht="43.9" customHeight="1" x14ac:dyDescent="0.2">
      <c r="A106" s="111" t="s">
        <v>183</v>
      </c>
      <c r="B106" s="72" t="s">
        <v>170</v>
      </c>
      <c r="C106" s="73" t="s">
        <v>184</v>
      </c>
      <c r="D106" s="77" t="s">
        <v>223</v>
      </c>
      <c r="E106" s="121"/>
      <c r="F106" s="113"/>
      <c r="G106" s="83"/>
      <c r="H106" s="79"/>
    </row>
    <row r="107" spans="1:8" s="84" customFormat="1" ht="30" customHeight="1" x14ac:dyDescent="0.2">
      <c r="A107" s="111" t="s">
        <v>185</v>
      </c>
      <c r="B107" s="76" t="s">
        <v>32</v>
      </c>
      <c r="C107" s="73" t="s">
        <v>151</v>
      </c>
      <c r="D107" s="77"/>
      <c r="E107" s="74"/>
      <c r="F107" s="113"/>
      <c r="G107" s="83"/>
      <c r="H107" s="79"/>
    </row>
    <row r="108" spans="1:8" s="84" customFormat="1" ht="30" customHeight="1" x14ac:dyDescent="0.2">
      <c r="A108" s="111" t="s">
        <v>186</v>
      </c>
      <c r="B108" s="78" t="s">
        <v>70</v>
      </c>
      <c r="C108" s="73" t="s">
        <v>82</v>
      </c>
      <c r="D108" s="77"/>
      <c r="E108" s="74" t="s">
        <v>33</v>
      </c>
      <c r="F108" s="113">
        <v>125</v>
      </c>
      <c r="G108" s="85"/>
      <c r="H108" s="75">
        <f>ROUND(G108*F108,2)</f>
        <v>0</v>
      </c>
    </row>
    <row r="109" spans="1:8" s="84" customFormat="1" ht="30" customHeight="1" x14ac:dyDescent="0.2">
      <c r="A109" s="111" t="s">
        <v>187</v>
      </c>
      <c r="B109" s="76" t="s">
        <v>39</v>
      </c>
      <c r="C109" s="73" t="s">
        <v>50</v>
      </c>
      <c r="D109" s="77"/>
      <c r="E109" s="74"/>
      <c r="F109" s="113"/>
      <c r="G109" s="83"/>
      <c r="H109" s="79"/>
    </row>
    <row r="110" spans="1:8" s="84" customFormat="1" ht="30" customHeight="1" x14ac:dyDescent="0.2">
      <c r="A110" s="111" t="s">
        <v>188</v>
      </c>
      <c r="B110" s="78" t="s">
        <v>70</v>
      </c>
      <c r="C110" s="73" t="s">
        <v>82</v>
      </c>
      <c r="D110" s="77"/>
      <c r="E110" s="74" t="s">
        <v>33</v>
      </c>
      <c r="F110" s="113">
        <v>5</v>
      </c>
      <c r="G110" s="85"/>
      <c r="H110" s="75">
        <f>ROUND(G110*F110,2)</f>
        <v>0</v>
      </c>
    </row>
    <row r="111" spans="1:8" s="84" customFormat="1" ht="30" customHeight="1" x14ac:dyDescent="0.2">
      <c r="A111" s="111" t="s">
        <v>181</v>
      </c>
      <c r="B111" s="72" t="s">
        <v>171</v>
      </c>
      <c r="C111" s="73" t="s">
        <v>122</v>
      </c>
      <c r="D111" s="77" t="s">
        <v>247</v>
      </c>
      <c r="E111" s="74" t="s">
        <v>31</v>
      </c>
      <c r="F111" s="113">
        <v>5</v>
      </c>
      <c r="G111" s="85"/>
      <c r="H111" s="75">
        <f>ROUND(G111*F111,2)</f>
        <v>0</v>
      </c>
    </row>
    <row r="112" spans="1:8" ht="36" customHeight="1" x14ac:dyDescent="0.2">
      <c r="A112" s="18"/>
      <c r="B112" s="6"/>
      <c r="C112" s="33" t="s">
        <v>20</v>
      </c>
      <c r="D112" s="10"/>
      <c r="E112" s="9"/>
      <c r="F112" s="8"/>
      <c r="G112" s="18"/>
      <c r="H112" s="21"/>
    </row>
    <row r="113" spans="1:8" s="110" customFormat="1" ht="30" customHeight="1" x14ac:dyDescent="0.2">
      <c r="A113" s="111" t="s">
        <v>45</v>
      </c>
      <c r="B113" s="72" t="s">
        <v>172</v>
      </c>
      <c r="C113" s="73" t="s">
        <v>46</v>
      </c>
      <c r="D113" s="77" t="s">
        <v>84</v>
      </c>
      <c r="E113" s="74" t="s">
        <v>42</v>
      </c>
      <c r="F113" s="82">
        <v>100</v>
      </c>
      <c r="G113" s="85"/>
      <c r="H113" s="75">
        <f>ROUND(G113*F113,2)</f>
        <v>0</v>
      </c>
    </row>
    <row r="114" spans="1:8" ht="48" customHeight="1" x14ac:dyDescent="0.2">
      <c r="A114" s="18"/>
      <c r="B114" s="6"/>
      <c r="C114" s="33" t="s">
        <v>21</v>
      </c>
      <c r="D114" s="10"/>
      <c r="E114" s="9"/>
      <c r="F114" s="8"/>
      <c r="G114" s="18"/>
      <c r="H114" s="21"/>
    </row>
    <row r="115" spans="1:8" s="123" customFormat="1" ht="30" customHeight="1" x14ac:dyDescent="0.2">
      <c r="A115" s="111" t="s">
        <v>248</v>
      </c>
      <c r="B115" s="72" t="s">
        <v>173</v>
      </c>
      <c r="C115" s="80" t="s">
        <v>249</v>
      </c>
      <c r="D115" s="77" t="s">
        <v>250</v>
      </c>
      <c r="E115" s="74"/>
      <c r="F115" s="82"/>
      <c r="G115" s="83"/>
      <c r="H115" s="79"/>
    </row>
    <row r="116" spans="1:8" s="84" customFormat="1" ht="30" customHeight="1" x14ac:dyDescent="0.2">
      <c r="A116" s="111" t="s">
        <v>251</v>
      </c>
      <c r="B116" s="76" t="s">
        <v>32</v>
      </c>
      <c r="C116" s="73" t="s">
        <v>274</v>
      </c>
      <c r="D116" s="77"/>
      <c r="E116" s="74" t="s">
        <v>42</v>
      </c>
      <c r="F116" s="82">
        <v>13</v>
      </c>
      <c r="G116" s="85"/>
      <c r="H116" s="75">
        <f t="shared" ref="H116:H117" si="21">ROUND(G116*F116,2)</f>
        <v>0</v>
      </c>
    </row>
    <row r="117" spans="1:8" s="84" customFormat="1" ht="30" customHeight="1" x14ac:dyDescent="0.2">
      <c r="A117" s="111" t="s">
        <v>252</v>
      </c>
      <c r="B117" s="76" t="s">
        <v>39</v>
      </c>
      <c r="C117" s="73" t="s">
        <v>275</v>
      </c>
      <c r="D117" s="77"/>
      <c r="E117" s="74" t="s">
        <v>42</v>
      </c>
      <c r="F117" s="82">
        <v>12</v>
      </c>
      <c r="G117" s="85"/>
      <c r="H117" s="75">
        <f t="shared" si="21"/>
        <v>0</v>
      </c>
    </row>
    <row r="118" spans="1:8" s="123" customFormat="1" ht="30" customHeight="1" x14ac:dyDescent="0.2">
      <c r="A118" s="111" t="s">
        <v>253</v>
      </c>
      <c r="B118" s="72" t="s">
        <v>174</v>
      </c>
      <c r="C118" s="80" t="s">
        <v>254</v>
      </c>
      <c r="D118" s="77" t="s">
        <v>250</v>
      </c>
      <c r="E118" s="74"/>
      <c r="F118" s="82"/>
      <c r="G118" s="83"/>
      <c r="H118" s="79"/>
    </row>
    <row r="119" spans="1:8" s="84" customFormat="1" ht="30" customHeight="1" x14ac:dyDescent="0.2">
      <c r="A119" s="111" t="s">
        <v>255</v>
      </c>
      <c r="B119" s="76" t="s">
        <v>32</v>
      </c>
      <c r="C119" s="73" t="s">
        <v>274</v>
      </c>
      <c r="D119" s="77"/>
      <c r="E119" s="74" t="s">
        <v>42</v>
      </c>
      <c r="F119" s="82">
        <v>13</v>
      </c>
      <c r="G119" s="85"/>
      <c r="H119" s="75">
        <f t="shared" ref="H119:H121" si="22">ROUND(G119*F119,2)</f>
        <v>0</v>
      </c>
    </row>
    <row r="120" spans="1:8" s="84" customFormat="1" ht="30" customHeight="1" x14ac:dyDescent="0.2">
      <c r="A120" s="111" t="s">
        <v>256</v>
      </c>
      <c r="B120" s="76" t="s">
        <v>39</v>
      </c>
      <c r="C120" s="73" t="s">
        <v>275</v>
      </c>
      <c r="D120" s="77"/>
      <c r="E120" s="74" t="s">
        <v>42</v>
      </c>
      <c r="F120" s="82">
        <v>12</v>
      </c>
      <c r="G120" s="85"/>
      <c r="H120" s="75">
        <f t="shared" si="22"/>
        <v>0</v>
      </c>
    </row>
    <row r="121" spans="1:8" s="123" customFormat="1" ht="30" customHeight="1" x14ac:dyDescent="0.2">
      <c r="A121" s="111" t="s">
        <v>257</v>
      </c>
      <c r="B121" s="124" t="s">
        <v>175</v>
      </c>
      <c r="C121" s="125" t="s">
        <v>258</v>
      </c>
      <c r="D121" s="112" t="s">
        <v>250</v>
      </c>
      <c r="E121" s="74" t="s">
        <v>38</v>
      </c>
      <c r="F121" s="82">
        <v>4</v>
      </c>
      <c r="G121" s="85"/>
      <c r="H121" s="75">
        <f t="shared" si="22"/>
        <v>0</v>
      </c>
    </row>
    <row r="122" spans="1:8" ht="36" customHeight="1" x14ac:dyDescent="0.2">
      <c r="A122" s="18"/>
      <c r="B122" s="15"/>
      <c r="C122" s="33" t="s">
        <v>22</v>
      </c>
      <c r="D122" s="10"/>
      <c r="E122" s="7"/>
      <c r="F122" s="10"/>
      <c r="G122" s="18"/>
      <c r="H122" s="21"/>
    </row>
    <row r="123" spans="1:8" s="110" customFormat="1" ht="30" customHeight="1" x14ac:dyDescent="0.2">
      <c r="A123" s="116" t="s">
        <v>47</v>
      </c>
      <c r="B123" s="72" t="s">
        <v>176</v>
      </c>
      <c r="C123" s="73" t="s">
        <v>48</v>
      </c>
      <c r="D123" s="77" t="s">
        <v>96</v>
      </c>
      <c r="E123" s="74"/>
      <c r="F123" s="113"/>
      <c r="G123" s="83"/>
      <c r="H123" s="75"/>
    </row>
    <row r="124" spans="1:8" s="84" customFormat="1" ht="30" customHeight="1" x14ac:dyDescent="0.2">
      <c r="A124" s="116" t="s">
        <v>49</v>
      </c>
      <c r="B124" s="76" t="s">
        <v>32</v>
      </c>
      <c r="C124" s="73" t="s">
        <v>99</v>
      </c>
      <c r="D124" s="77"/>
      <c r="E124" s="74" t="s">
        <v>31</v>
      </c>
      <c r="F124" s="113">
        <v>400</v>
      </c>
      <c r="G124" s="85"/>
      <c r="H124" s="75">
        <f>ROUND(G124*F124,2)</f>
        <v>0</v>
      </c>
    </row>
    <row r="125" spans="1:8" s="84" customFormat="1" ht="30" customHeight="1" x14ac:dyDescent="0.2">
      <c r="A125" s="116" t="s">
        <v>289</v>
      </c>
      <c r="B125" s="72" t="s">
        <v>287</v>
      </c>
      <c r="C125" s="73" t="s">
        <v>290</v>
      </c>
      <c r="D125" s="77" t="s">
        <v>273</v>
      </c>
      <c r="E125" s="74" t="s">
        <v>31</v>
      </c>
      <c r="F125" s="113">
        <v>200</v>
      </c>
      <c r="G125" s="85"/>
      <c r="H125" s="75">
        <f>ROUND(G125*F125,2)</f>
        <v>0</v>
      </c>
    </row>
    <row r="126" spans="1:8" ht="36" customHeight="1" x14ac:dyDescent="0.2">
      <c r="A126" s="18"/>
      <c r="B126" s="5"/>
      <c r="C126" s="33" t="s">
        <v>23</v>
      </c>
      <c r="D126" s="10"/>
      <c r="E126" s="9"/>
      <c r="F126" s="8"/>
      <c r="G126" s="18"/>
      <c r="H126" s="21"/>
    </row>
    <row r="127" spans="1:8" s="110" customFormat="1" ht="30" customHeight="1" x14ac:dyDescent="0.2">
      <c r="A127" s="116"/>
      <c r="B127" s="122" t="s">
        <v>288</v>
      </c>
      <c r="C127" s="73" t="s">
        <v>233</v>
      </c>
      <c r="D127" s="77" t="s">
        <v>124</v>
      </c>
      <c r="E127" s="74" t="s">
        <v>38</v>
      </c>
      <c r="F127" s="113">
        <v>2</v>
      </c>
      <c r="G127" s="85"/>
      <c r="H127" s="75">
        <f t="shared" ref="H127" si="23">ROUND(G127*F127,2)</f>
        <v>0</v>
      </c>
    </row>
    <row r="128" spans="1:8" s="39" customFormat="1" ht="30" customHeight="1" thickBot="1" x14ac:dyDescent="0.25">
      <c r="A128" s="40"/>
      <c r="B128" s="35" t="s">
        <v>13</v>
      </c>
      <c r="C128" s="156" t="str">
        <f>C67</f>
        <v>Seigneurie Park Pathway - De La Seigneurie Boulevard to Lagimodiere Boulevard, New Multi-Use Pathway</v>
      </c>
      <c r="D128" s="144"/>
      <c r="E128" s="144"/>
      <c r="F128" s="145"/>
      <c r="G128" s="40" t="s">
        <v>16</v>
      </c>
      <c r="H128" s="40">
        <f>SUM(H67:H127)</f>
        <v>0</v>
      </c>
    </row>
    <row r="129" spans="1:8" ht="54.6" customHeight="1" thickTop="1" x14ac:dyDescent="0.2">
      <c r="A129" s="18"/>
      <c r="B129" s="160" t="s">
        <v>277</v>
      </c>
      <c r="C129" s="161"/>
      <c r="D129" s="161"/>
      <c r="E129" s="161"/>
      <c r="F129" s="161"/>
      <c r="G129" s="162"/>
      <c r="H129" s="62"/>
    </row>
    <row r="130" spans="1:8" s="39" customFormat="1" ht="30" customHeight="1" x14ac:dyDescent="0.2">
      <c r="A130" s="37"/>
      <c r="B130" s="36" t="s">
        <v>14</v>
      </c>
      <c r="C130" s="153" t="s">
        <v>264</v>
      </c>
      <c r="D130" s="154"/>
      <c r="E130" s="154"/>
      <c r="F130" s="155"/>
      <c r="G130" s="37"/>
      <c r="H130" s="38"/>
    </row>
    <row r="131" spans="1:8" ht="36" customHeight="1" x14ac:dyDescent="0.2">
      <c r="A131" s="18"/>
      <c r="B131" s="15"/>
      <c r="C131" s="126" t="s">
        <v>265</v>
      </c>
      <c r="D131" s="10"/>
      <c r="E131" s="8" t="s">
        <v>2</v>
      </c>
      <c r="F131" s="8" t="s">
        <v>2</v>
      </c>
      <c r="G131" s="18" t="s">
        <v>2</v>
      </c>
      <c r="H131" s="21"/>
    </row>
    <row r="132" spans="1:8" s="110" customFormat="1" ht="45" x14ac:dyDescent="0.2">
      <c r="A132" s="116"/>
      <c r="B132" s="122" t="s">
        <v>135</v>
      </c>
      <c r="C132" s="73" t="s">
        <v>266</v>
      </c>
      <c r="D132" s="77" t="s">
        <v>272</v>
      </c>
      <c r="E132" s="74" t="s">
        <v>267</v>
      </c>
      <c r="F132" s="113">
        <v>367</v>
      </c>
      <c r="G132" s="85"/>
      <c r="H132" s="75">
        <f t="shared" ref="H132" si="24">ROUND(G132*F132,2)</f>
        <v>0</v>
      </c>
    </row>
    <row r="133" spans="1:8" s="110" customFormat="1" ht="45" x14ac:dyDescent="0.2">
      <c r="A133" s="116"/>
      <c r="B133" s="122" t="s">
        <v>136</v>
      </c>
      <c r="C133" s="73" t="s">
        <v>268</v>
      </c>
      <c r="D133" s="77" t="s">
        <v>272</v>
      </c>
      <c r="E133" s="74" t="s">
        <v>38</v>
      </c>
      <c r="F133" s="113">
        <v>8</v>
      </c>
      <c r="G133" s="85"/>
      <c r="H133" s="75">
        <f t="shared" ref="H133" si="25">ROUND(G133*F133,2)</f>
        <v>0</v>
      </c>
    </row>
    <row r="134" spans="1:8" s="110" customFormat="1" ht="105" x14ac:dyDescent="0.2">
      <c r="A134" s="116"/>
      <c r="B134" s="122" t="s">
        <v>137</v>
      </c>
      <c r="C134" s="73" t="s">
        <v>269</v>
      </c>
      <c r="D134" s="77" t="s">
        <v>272</v>
      </c>
      <c r="E134" s="74" t="s">
        <v>38</v>
      </c>
      <c r="F134" s="113">
        <v>5</v>
      </c>
      <c r="G134" s="85"/>
      <c r="H134" s="75">
        <f t="shared" ref="H134:H135" si="26">ROUND(G134*F134,2)</f>
        <v>0</v>
      </c>
    </row>
    <row r="135" spans="1:8" s="110" customFormat="1" ht="45" x14ac:dyDescent="0.2">
      <c r="A135" s="116"/>
      <c r="B135" s="122" t="s">
        <v>177</v>
      </c>
      <c r="C135" s="73" t="s">
        <v>270</v>
      </c>
      <c r="D135" s="77" t="s">
        <v>272</v>
      </c>
      <c r="E135" s="74" t="s">
        <v>38</v>
      </c>
      <c r="F135" s="113">
        <v>1</v>
      </c>
      <c r="G135" s="85"/>
      <c r="H135" s="75">
        <f t="shared" si="26"/>
        <v>0</v>
      </c>
    </row>
    <row r="136" spans="1:8" s="110" customFormat="1" ht="45" x14ac:dyDescent="0.2">
      <c r="A136" s="116"/>
      <c r="B136" s="122" t="s">
        <v>178</v>
      </c>
      <c r="C136" s="81" t="s">
        <v>271</v>
      </c>
      <c r="D136" s="77" t="s">
        <v>272</v>
      </c>
      <c r="E136" s="74" t="s">
        <v>38</v>
      </c>
      <c r="F136" s="113">
        <v>1</v>
      </c>
      <c r="G136" s="85"/>
      <c r="H136" s="75">
        <f t="shared" ref="H136" si="27">ROUND(G136*F136,2)</f>
        <v>0</v>
      </c>
    </row>
    <row r="137" spans="1:8" s="110" customFormat="1" ht="45" x14ac:dyDescent="0.2">
      <c r="A137" s="116"/>
      <c r="B137" s="122" t="s">
        <v>179</v>
      </c>
      <c r="C137" s="73" t="s">
        <v>134</v>
      </c>
      <c r="D137" s="77" t="s">
        <v>272</v>
      </c>
      <c r="E137" s="74" t="s">
        <v>38</v>
      </c>
      <c r="F137" s="113">
        <v>8</v>
      </c>
      <c r="G137" s="85"/>
      <c r="H137" s="75">
        <f t="shared" ref="H137" si="28">ROUND(G137*F137,2)</f>
        <v>0</v>
      </c>
    </row>
    <row r="138" spans="1:8" s="39" customFormat="1" ht="30" customHeight="1" thickBot="1" x14ac:dyDescent="0.25">
      <c r="A138" s="40"/>
      <c r="B138" s="35" t="str">
        <f>B130</f>
        <v>C</v>
      </c>
      <c r="C138" s="156" t="str">
        <f>C130</f>
        <v>NORQUAY PARK LIGHTING</v>
      </c>
      <c r="D138" s="144"/>
      <c r="E138" s="144"/>
      <c r="F138" s="145"/>
      <c r="G138" s="40" t="s">
        <v>16</v>
      </c>
      <c r="H138" s="40">
        <f>SUM(H130:H137)</f>
        <v>0</v>
      </c>
    </row>
    <row r="139" spans="1:8" s="98" customFormat="1" ht="30" customHeight="1" thickTop="1" x14ac:dyDescent="0.2">
      <c r="A139" s="95"/>
      <c r="B139" s="96" t="s">
        <v>15</v>
      </c>
      <c r="C139" s="163" t="s">
        <v>190</v>
      </c>
      <c r="D139" s="164"/>
      <c r="E139" s="164"/>
      <c r="F139" s="165"/>
      <c r="G139" s="95"/>
      <c r="H139" s="97"/>
    </row>
    <row r="140" spans="1:8" s="94" customFormat="1" ht="30" customHeight="1" x14ac:dyDescent="0.2">
      <c r="A140" s="99" t="s">
        <v>193</v>
      </c>
      <c r="B140" s="87" t="s">
        <v>180</v>
      </c>
      <c r="C140" s="88" t="s">
        <v>194</v>
      </c>
      <c r="D140" s="93" t="s">
        <v>276</v>
      </c>
      <c r="E140" s="89" t="s">
        <v>191</v>
      </c>
      <c r="F140" s="92">
        <v>1</v>
      </c>
      <c r="G140" s="90"/>
      <c r="H140" s="91">
        <f t="shared" ref="H140" si="29">ROUND(G140*F140,2)</f>
        <v>0</v>
      </c>
    </row>
    <row r="141" spans="1:8" s="98" customFormat="1" ht="30" customHeight="1" thickBot="1" x14ac:dyDescent="0.25">
      <c r="A141" s="100"/>
      <c r="B141" s="101" t="str">
        <f>B139</f>
        <v>D</v>
      </c>
      <c r="C141" s="140" t="str">
        <f>C139</f>
        <v>MOBILIZATION /DEMOLIBIZATION</v>
      </c>
      <c r="D141" s="141"/>
      <c r="E141" s="141"/>
      <c r="F141" s="142"/>
      <c r="G141" s="102" t="s">
        <v>16</v>
      </c>
      <c r="H141" s="103">
        <f>H140</f>
        <v>0</v>
      </c>
    </row>
    <row r="142" spans="1:8" ht="36" customHeight="1" thickTop="1" x14ac:dyDescent="0.3">
      <c r="A142" s="68"/>
      <c r="B142" s="11"/>
      <c r="C142" s="52" t="s">
        <v>17</v>
      </c>
      <c r="D142" s="53"/>
      <c r="E142" s="53"/>
      <c r="F142" s="53"/>
      <c r="G142" s="53"/>
      <c r="H142" s="24"/>
    </row>
    <row r="143" spans="1:8" s="39" customFormat="1" ht="32.1" customHeight="1" x14ac:dyDescent="0.2">
      <c r="A143" s="70"/>
      <c r="B143" s="151" t="str">
        <f>B6</f>
        <v>PART 1      CITY FUNDED WORK</v>
      </c>
      <c r="C143" s="152"/>
      <c r="D143" s="152"/>
      <c r="E143" s="152"/>
      <c r="F143" s="152"/>
      <c r="G143" s="54"/>
      <c r="H143" s="63"/>
    </row>
    <row r="144" spans="1:8" ht="30" customHeight="1" thickBot="1" x14ac:dyDescent="0.25">
      <c r="A144" s="19"/>
      <c r="B144" s="35" t="str">
        <f>B7</f>
        <v>A</v>
      </c>
      <c r="C144" s="143" t="str">
        <f>C7</f>
        <v>North Winnipeg Parkway - Hallet Street to Pritchard Avenue, New Multi-Use Pathway</v>
      </c>
      <c r="D144" s="144"/>
      <c r="E144" s="144"/>
      <c r="F144" s="145"/>
      <c r="G144" s="19" t="s">
        <v>16</v>
      </c>
      <c r="H144" s="19">
        <f>H66</f>
        <v>0</v>
      </c>
    </row>
    <row r="145" spans="1:8" ht="30" customHeight="1" thickTop="1" thickBot="1" x14ac:dyDescent="0.25">
      <c r="A145" s="19"/>
      <c r="B145" s="35" t="str">
        <f>B67</f>
        <v>B</v>
      </c>
      <c r="C145" s="134" t="str">
        <f>C67</f>
        <v>Seigneurie Park Pathway - De La Seigneurie Boulevard to Lagimodiere Boulevard, New Multi-Use Pathway</v>
      </c>
      <c r="D145" s="135"/>
      <c r="E145" s="135"/>
      <c r="F145" s="136"/>
      <c r="G145" s="19" t="s">
        <v>16</v>
      </c>
      <c r="H145" s="19">
        <f>H128</f>
        <v>0</v>
      </c>
    </row>
    <row r="146" spans="1:8" ht="28.9" customHeight="1" thickTop="1" thickBot="1" x14ac:dyDescent="0.3">
      <c r="A146" s="19"/>
      <c r="B146" s="55"/>
      <c r="C146" s="56"/>
      <c r="D146" s="57"/>
      <c r="E146" s="58"/>
      <c r="F146" s="58"/>
      <c r="G146" s="60" t="s">
        <v>25</v>
      </c>
      <c r="H146" s="59">
        <f>SUM(H144:H145)</f>
        <v>0</v>
      </c>
    </row>
    <row r="147" spans="1:8" s="39" customFormat="1" ht="63" customHeight="1" thickTop="1" thickBot="1" x14ac:dyDescent="0.25">
      <c r="A147" s="40"/>
      <c r="B147" s="137" t="str">
        <f>B129</f>
        <v>PART 2      MANITOBA HYDRO FUNDED WORK
                 (See B9.6, B17.2.1, B18.5, D3.1, D13.2-3, D14.4)</v>
      </c>
      <c r="C147" s="138"/>
      <c r="D147" s="138"/>
      <c r="E147" s="138"/>
      <c r="F147" s="138"/>
      <c r="G147" s="139"/>
      <c r="H147" s="41"/>
    </row>
    <row r="148" spans="1:8" ht="30" customHeight="1" thickTop="1" thickBot="1" x14ac:dyDescent="0.25">
      <c r="A148" s="27"/>
      <c r="B148" s="35" t="str">
        <f>B130</f>
        <v>C</v>
      </c>
      <c r="C148" s="134" t="str">
        <f>C130</f>
        <v>NORQUAY PARK LIGHTING</v>
      </c>
      <c r="D148" s="135"/>
      <c r="E148" s="135"/>
      <c r="F148" s="136"/>
      <c r="G148" s="27" t="s">
        <v>16</v>
      </c>
      <c r="H148" s="27">
        <f>H138</f>
        <v>0</v>
      </c>
    </row>
    <row r="149" spans="1:8" ht="28.9" customHeight="1" thickTop="1" thickBot="1" x14ac:dyDescent="0.3">
      <c r="A149" s="19"/>
      <c r="B149" s="104"/>
      <c r="C149" s="56"/>
      <c r="D149" s="57"/>
      <c r="E149" s="58"/>
      <c r="F149" s="58"/>
      <c r="G149" s="105" t="s">
        <v>26</v>
      </c>
      <c r="H149" s="50">
        <f>SUM(H148:H148)</f>
        <v>0</v>
      </c>
    </row>
    <row r="150" spans="1:8" ht="30" customHeight="1" thickTop="1" thickBot="1" x14ac:dyDescent="0.3">
      <c r="A150" s="19"/>
      <c r="B150" s="71" t="str">
        <f>B139</f>
        <v>D</v>
      </c>
      <c r="C150" s="134" t="str">
        <f>C139</f>
        <v>MOBILIZATION /DEMOLIBIZATION</v>
      </c>
      <c r="D150" s="135"/>
      <c r="E150" s="135"/>
      <c r="F150" s="136"/>
      <c r="G150" s="107" t="s">
        <v>192</v>
      </c>
      <c r="H150" s="106">
        <f>H141</f>
        <v>0</v>
      </c>
    </row>
    <row r="151" spans="1:8" s="34" customFormat="1" ht="37.9" customHeight="1" thickTop="1" x14ac:dyDescent="0.2">
      <c r="A151" s="18"/>
      <c r="B151" s="146" t="s">
        <v>28</v>
      </c>
      <c r="C151" s="147"/>
      <c r="D151" s="147"/>
      <c r="E151" s="147"/>
      <c r="F151" s="147"/>
      <c r="G151" s="132">
        <f>H146+H149+H150</f>
        <v>0</v>
      </c>
      <c r="H151" s="133"/>
    </row>
    <row r="152" spans="1:8" ht="15.95" customHeight="1" x14ac:dyDescent="0.2">
      <c r="A152" s="69"/>
      <c r="B152" s="64"/>
      <c r="C152" s="65"/>
      <c r="D152" s="66"/>
      <c r="E152" s="65"/>
      <c r="F152" s="65"/>
      <c r="G152" s="25"/>
      <c r="H152" s="26"/>
    </row>
  </sheetData>
  <sheetProtection algorithmName="SHA-512" hashValue="XMd6fbpl4I61nX/22OrgxnA/Fx70UZWmo2D5NDfTZjf3f2q8H3DnIlTFFTxQTK540xtwNEVUaKKdKJbFfa8UGg==" saltValue="RsM1+uovLGU3JsGywFby2Q==" spinCount="100000" sheet="1" selectLockedCells="1"/>
  <mergeCells count="18">
    <mergeCell ref="B6:F6"/>
    <mergeCell ref="B143:F143"/>
    <mergeCell ref="C7:F7"/>
    <mergeCell ref="C66:F66"/>
    <mergeCell ref="C67:F67"/>
    <mergeCell ref="C128:F128"/>
    <mergeCell ref="C130:F130"/>
    <mergeCell ref="C138:F138"/>
    <mergeCell ref="B129:G129"/>
    <mergeCell ref="C139:F139"/>
    <mergeCell ref="G151:H151"/>
    <mergeCell ref="C148:F148"/>
    <mergeCell ref="B147:G147"/>
    <mergeCell ref="C141:F141"/>
    <mergeCell ref="C150:F150"/>
    <mergeCell ref="C144:F144"/>
    <mergeCell ref="C145:F145"/>
    <mergeCell ref="B151:F151"/>
  </mergeCells>
  <phoneticPr fontId="0" type="noConversion"/>
  <conditionalFormatting sqref="D140">
    <cfRule type="cellIs" dxfId="297" priority="326" stopIfTrue="1" operator="equal">
      <formula>"CW 2130-R11"</formula>
    </cfRule>
    <cfRule type="cellIs" dxfId="296" priority="327" stopIfTrue="1" operator="equal">
      <formula>"CW 3120-R2"</formula>
    </cfRule>
    <cfRule type="cellIs" dxfId="295" priority="328" stopIfTrue="1" operator="equal">
      <formula>"CW 3240-R7"</formula>
    </cfRule>
  </conditionalFormatting>
  <conditionalFormatting sqref="G140">
    <cfRule type="expression" dxfId="294" priority="325">
      <formula>G140&gt;G151*0.05</formula>
    </cfRule>
  </conditionalFormatting>
  <conditionalFormatting sqref="D9">
    <cfRule type="cellIs" dxfId="293" priority="322" stopIfTrue="1" operator="equal">
      <formula>"CW 2130-R11"</formula>
    </cfRule>
    <cfRule type="cellIs" dxfId="292" priority="323" stopIfTrue="1" operator="equal">
      <formula>"CW 3120-R2"</formula>
    </cfRule>
    <cfRule type="cellIs" dxfId="291" priority="324" stopIfTrue="1" operator="equal">
      <formula>"CW 3240-R7"</formula>
    </cfRule>
  </conditionalFormatting>
  <conditionalFormatting sqref="D10">
    <cfRule type="cellIs" dxfId="290" priority="319" stopIfTrue="1" operator="equal">
      <formula>"CW 2130-R11"</formula>
    </cfRule>
    <cfRule type="cellIs" dxfId="289" priority="320" stopIfTrue="1" operator="equal">
      <formula>"CW 3120-R2"</formula>
    </cfRule>
    <cfRule type="cellIs" dxfId="288" priority="321" stopIfTrue="1" operator="equal">
      <formula>"CW 3240-R7"</formula>
    </cfRule>
  </conditionalFormatting>
  <conditionalFormatting sqref="D11">
    <cfRule type="cellIs" dxfId="287" priority="316" stopIfTrue="1" operator="equal">
      <formula>"CW 2130-R11"</formula>
    </cfRule>
    <cfRule type="cellIs" dxfId="286" priority="317" stopIfTrue="1" operator="equal">
      <formula>"CW 3120-R2"</formula>
    </cfRule>
    <cfRule type="cellIs" dxfId="285" priority="318" stopIfTrue="1" operator="equal">
      <formula>"CW 3240-R7"</formula>
    </cfRule>
  </conditionalFormatting>
  <conditionalFormatting sqref="D12">
    <cfRule type="cellIs" dxfId="284" priority="313" stopIfTrue="1" operator="equal">
      <formula>"CW 2130-R11"</formula>
    </cfRule>
    <cfRule type="cellIs" dxfId="283" priority="314" stopIfTrue="1" operator="equal">
      <formula>"CW 3120-R2"</formula>
    </cfRule>
    <cfRule type="cellIs" dxfId="282" priority="315" stopIfTrue="1" operator="equal">
      <formula>"CW 3240-R7"</formula>
    </cfRule>
  </conditionalFormatting>
  <conditionalFormatting sqref="D13">
    <cfRule type="cellIs" dxfId="281" priority="310" stopIfTrue="1" operator="equal">
      <formula>"CW 2130-R11"</formula>
    </cfRule>
    <cfRule type="cellIs" dxfId="280" priority="311" stopIfTrue="1" operator="equal">
      <formula>"CW 3120-R2"</formula>
    </cfRule>
    <cfRule type="cellIs" dxfId="279" priority="312" stopIfTrue="1" operator="equal">
      <formula>"CW 3240-R7"</formula>
    </cfRule>
  </conditionalFormatting>
  <conditionalFormatting sqref="D14">
    <cfRule type="cellIs" dxfId="278" priority="307" stopIfTrue="1" operator="equal">
      <formula>"CW 2130-R11"</formula>
    </cfRule>
    <cfRule type="cellIs" dxfId="277" priority="308" stopIfTrue="1" operator="equal">
      <formula>"CW 3120-R2"</formula>
    </cfRule>
    <cfRule type="cellIs" dxfId="276" priority="309" stopIfTrue="1" operator="equal">
      <formula>"CW 3240-R7"</formula>
    </cfRule>
  </conditionalFormatting>
  <conditionalFormatting sqref="D15">
    <cfRule type="cellIs" dxfId="275" priority="304" stopIfTrue="1" operator="equal">
      <formula>"CW 2130-R11"</formula>
    </cfRule>
    <cfRule type="cellIs" dxfId="274" priority="305" stopIfTrue="1" operator="equal">
      <formula>"CW 3120-R2"</formula>
    </cfRule>
    <cfRule type="cellIs" dxfId="273" priority="306" stopIfTrue="1" operator="equal">
      <formula>"CW 3240-R7"</formula>
    </cfRule>
  </conditionalFormatting>
  <conditionalFormatting sqref="D16">
    <cfRule type="cellIs" dxfId="272" priority="301" stopIfTrue="1" operator="equal">
      <formula>"CW 2130-R11"</formula>
    </cfRule>
    <cfRule type="cellIs" dxfId="271" priority="302" stopIfTrue="1" operator="equal">
      <formula>"CW 3120-R2"</formula>
    </cfRule>
    <cfRule type="cellIs" dxfId="270" priority="303" stopIfTrue="1" operator="equal">
      <formula>"CW 3240-R7"</formula>
    </cfRule>
  </conditionalFormatting>
  <conditionalFormatting sqref="D19">
    <cfRule type="cellIs" dxfId="269" priority="298" stopIfTrue="1" operator="equal">
      <formula>"CW 2130-R11"</formula>
    </cfRule>
    <cfRule type="cellIs" dxfId="268" priority="299" stopIfTrue="1" operator="equal">
      <formula>"CW 3120-R2"</formula>
    </cfRule>
    <cfRule type="cellIs" dxfId="267" priority="300" stopIfTrue="1" operator="equal">
      <formula>"CW 3240-R7"</formula>
    </cfRule>
  </conditionalFormatting>
  <conditionalFormatting sqref="D20">
    <cfRule type="cellIs" dxfId="266" priority="295" stopIfTrue="1" operator="equal">
      <formula>"CW 2130-R11"</formula>
    </cfRule>
    <cfRule type="cellIs" dxfId="265" priority="296" stopIfTrue="1" operator="equal">
      <formula>"CW 3120-R2"</formula>
    </cfRule>
    <cfRule type="cellIs" dxfId="264" priority="297" stopIfTrue="1" operator="equal">
      <formula>"CW 3240-R7"</formula>
    </cfRule>
  </conditionalFormatting>
  <conditionalFormatting sqref="D21">
    <cfRule type="cellIs" dxfId="263" priority="292" stopIfTrue="1" operator="equal">
      <formula>"CW 2130-R11"</formula>
    </cfRule>
    <cfRule type="cellIs" dxfId="262" priority="293" stopIfTrue="1" operator="equal">
      <formula>"CW 3120-R2"</formula>
    </cfRule>
    <cfRule type="cellIs" dxfId="261" priority="294" stopIfTrue="1" operator="equal">
      <formula>"CW 3240-R7"</formula>
    </cfRule>
  </conditionalFormatting>
  <conditionalFormatting sqref="D22">
    <cfRule type="cellIs" dxfId="260" priority="289" stopIfTrue="1" operator="equal">
      <formula>"CW 2130-R11"</formula>
    </cfRule>
    <cfRule type="cellIs" dxfId="259" priority="290" stopIfTrue="1" operator="equal">
      <formula>"CW 3120-R2"</formula>
    </cfRule>
    <cfRule type="cellIs" dxfId="258" priority="291" stopIfTrue="1" operator="equal">
      <formula>"CW 3240-R7"</formula>
    </cfRule>
  </conditionalFormatting>
  <conditionalFormatting sqref="D23">
    <cfRule type="cellIs" dxfId="257" priority="286" stopIfTrue="1" operator="equal">
      <formula>"CW 2130-R11"</formula>
    </cfRule>
    <cfRule type="cellIs" dxfId="256" priority="287" stopIfTrue="1" operator="equal">
      <formula>"CW 3120-R2"</formula>
    </cfRule>
    <cfRule type="cellIs" dxfId="255" priority="288" stopIfTrue="1" operator="equal">
      <formula>"CW 3240-R7"</formula>
    </cfRule>
  </conditionalFormatting>
  <conditionalFormatting sqref="D24">
    <cfRule type="cellIs" dxfId="254" priority="283" stopIfTrue="1" operator="equal">
      <formula>"CW 2130-R11"</formula>
    </cfRule>
    <cfRule type="cellIs" dxfId="253" priority="284" stopIfTrue="1" operator="equal">
      <formula>"CW 3120-R2"</formula>
    </cfRule>
    <cfRule type="cellIs" dxfId="252" priority="285" stopIfTrue="1" operator="equal">
      <formula>"CW 3240-R7"</formula>
    </cfRule>
  </conditionalFormatting>
  <conditionalFormatting sqref="D25">
    <cfRule type="cellIs" dxfId="251" priority="280" stopIfTrue="1" operator="equal">
      <formula>"CW 2130-R11"</formula>
    </cfRule>
    <cfRule type="cellIs" dxfId="250" priority="281" stopIfTrue="1" operator="equal">
      <formula>"CW 3120-R2"</formula>
    </cfRule>
    <cfRule type="cellIs" dxfId="249" priority="282" stopIfTrue="1" operator="equal">
      <formula>"CW 3240-R7"</formula>
    </cfRule>
  </conditionalFormatting>
  <conditionalFormatting sqref="D27">
    <cfRule type="cellIs" dxfId="248" priority="277" stopIfTrue="1" operator="equal">
      <formula>"CW 2130-R11"</formula>
    </cfRule>
    <cfRule type="cellIs" dxfId="247" priority="278" stopIfTrue="1" operator="equal">
      <formula>"CW 3120-R2"</formula>
    </cfRule>
    <cfRule type="cellIs" dxfId="246" priority="279" stopIfTrue="1" operator="equal">
      <formula>"CW 3240-R7"</formula>
    </cfRule>
  </conditionalFormatting>
  <conditionalFormatting sqref="D28">
    <cfRule type="cellIs" dxfId="245" priority="274" stopIfTrue="1" operator="equal">
      <formula>"CW 2130-R11"</formula>
    </cfRule>
    <cfRule type="cellIs" dxfId="244" priority="275" stopIfTrue="1" operator="equal">
      <formula>"CW 3120-R2"</formula>
    </cfRule>
    <cfRule type="cellIs" dxfId="243" priority="276" stopIfTrue="1" operator="equal">
      <formula>"CW 3240-R7"</formula>
    </cfRule>
  </conditionalFormatting>
  <conditionalFormatting sqref="D29">
    <cfRule type="cellIs" dxfId="242" priority="271" stopIfTrue="1" operator="equal">
      <formula>"CW 2130-R11"</formula>
    </cfRule>
    <cfRule type="cellIs" dxfId="241" priority="272" stopIfTrue="1" operator="equal">
      <formula>"CW 3120-R2"</formula>
    </cfRule>
    <cfRule type="cellIs" dxfId="240" priority="273" stopIfTrue="1" operator="equal">
      <formula>"CW 3240-R7"</formula>
    </cfRule>
  </conditionalFormatting>
  <conditionalFormatting sqref="D30">
    <cfRule type="cellIs" dxfId="239" priority="268" stopIfTrue="1" operator="equal">
      <formula>"CW 2130-R11"</formula>
    </cfRule>
    <cfRule type="cellIs" dxfId="238" priority="269" stopIfTrue="1" operator="equal">
      <formula>"CW 3120-R2"</formula>
    </cfRule>
    <cfRule type="cellIs" dxfId="237" priority="270" stopIfTrue="1" operator="equal">
      <formula>"CW 3240-R7"</formula>
    </cfRule>
  </conditionalFormatting>
  <conditionalFormatting sqref="D31">
    <cfRule type="cellIs" dxfId="236" priority="262" stopIfTrue="1" operator="equal">
      <formula>"CW 2130-R11"</formula>
    </cfRule>
    <cfRule type="cellIs" dxfId="235" priority="263" stopIfTrue="1" operator="equal">
      <formula>"CW 3120-R2"</formula>
    </cfRule>
    <cfRule type="cellIs" dxfId="234" priority="264" stopIfTrue="1" operator="equal">
      <formula>"CW 3240-R7"</formula>
    </cfRule>
  </conditionalFormatting>
  <conditionalFormatting sqref="D33">
    <cfRule type="cellIs" dxfId="233" priority="259" stopIfTrue="1" operator="equal">
      <formula>"CW 2130-R11"</formula>
    </cfRule>
    <cfRule type="cellIs" dxfId="232" priority="260" stopIfTrue="1" operator="equal">
      <formula>"CW 3120-R2"</formula>
    </cfRule>
    <cfRule type="cellIs" dxfId="231" priority="261" stopIfTrue="1" operator="equal">
      <formula>"CW 3240-R7"</formula>
    </cfRule>
  </conditionalFormatting>
  <conditionalFormatting sqref="D34">
    <cfRule type="cellIs" dxfId="230" priority="256" stopIfTrue="1" operator="equal">
      <formula>"CW 2130-R11"</formula>
    </cfRule>
    <cfRule type="cellIs" dxfId="229" priority="257" stopIfTrue="1" operator="equal">
      <formula>"CW 3120-R2"</formula>
    </cfRule>
    <cfRule type="cellIs" dxfId="228" priority="258" stopIfTrue="1" operator="equal">
      <formula>"CW 3240-R7"</formula>
    </cfRule>
  </conditionalFormatting>
  <conditionalFormatting sqref="D35">
    <cfRule type="cellIs" dxfId="227" priority="253" stopIfTrue="1" operator="equal">
      <formula>"CW 2130-R11"</formula>
    </cfRule>
    <cfRule type="cellIs" dxfId="226" priority="254" stopIfTrue="1" operator="equal">
      <formula>"CW 3120-R2"</formula>
    </cfRule>
    <cfRule type="cellIs" dxfId="225" priority="255" stopIfTrue="1" operator="equal">
      <formula>"CW 3240-R7"</formula>
    </cfRule>
  </conditionalFormatting>
  <conditionalFormatting sqref="D36">
    <cfRule type="cellIs" dxfId="224" priority="250" stopIfTrue="1" operator="equal">
      <formula>"CW 2130-R11"</formula>
    </cfRule>
    <cfRule type="cellIs" dxfId="223" priority="251" stopIfTrue="1" operator="equal">
      <formula>"CW 3120-R2"</formula>
    </cfRule>
    <cfRule type="cellIs" dxfId="222" priority="252" stopIfTrue="1" operator="equal">
      <formula>"CW 3240-R7"</formula>
    </cfRule>
  </conditionalFormatting>
  <conditionalFormatting sqref="D37">
    <cfRule type="cellIs" dxfId="221" priority="247" stopIfTrue="1" operator="equal">
      <formula>"CW 2130-R11"</formula>
    </cfRule>
    <cfRule type="cellIs" dxfId="220" priority="248" stopIfTrue="1" operator="equal">
      <formula>"CW 3120-R2"</formula>
    </cfRule>
    <cfRule type="cellIs" dxfId="219" priority="249" stopIfTrue="1" operator="equal">
      <formula>"CW 3240-R7"</formula>
    </cfRule>
  </conditionalFormatting>
  <conditionalFormatting sqref="D38">
    <cfRule type="cellIs" dxfId="218" priority="244" stopIfTrue="1" operator="equal">
      <formula>"CW 2130-R11"</formula>
    </cfRule>
    <cfRule type="cellIs" dxfId="217" priority="245" stopIfTrue="1" operator="equal">
      <formula>"CW 3120-R2"</formula>
    </cfRule>
    <cfRule type="cellIs" dxfId="216" priority="246" stopIfTrue="1" operator="equal">
      <formula>"CW 3240-R7"</formula>
    </cfRule>
  </conditionalFormatting>
  <conditionalFormatting sqref="D40">
    <cfRule type="cellIs" dxfId="215" priority="241" stopIfTrue="1" operator="equal">
      <formula>"CW 2130-R11"</formula>
    </cfRule>
    <cfRule type="cellIs" dxfId="214" priority="242" stopIfTrue="1" operator="equal">
      <formula>"CW 3120-R2"</formula>
    </cfRule>
    <cfRule type="cellIs" dxfId="213" priority="243" stopIfTrue="1" operator="equal">
      <formula>"CW 3240-R7"</formula>
    </cfRule>
  </conditionalFormatting>
  <conditionalFormatting sqref="D42">
    <cfRule type="cellIs" dxfId="212" priority="238" stopIfTrue="1" operator="equal">
      <formula>"CW 2130-R11"</formula>
    </cfRule>
    <cfRule type="cellIs" dxfId="211" priority="239" stopIfTrue="1" operator="equal">
      <formula>"CW 3120-R2"</formula>
    </cfRule>
    <cfRule type="cellIs" dxfId="210" priority="240" stopIfTrue="1" operator="equal">
      <formula>"CW 3240-R7"</formula>
    </cfRule>
  </conditionalFormatting>
  <conditionalFormatting sqref="D43">
    <cfRule type="cellIs" dxfId="209" priority="235" stopIfTrue="1" operator="equal">
      <formula>"CW 2130-R11"</formula>
    </cfRule>
    <cfRule type="cellIs" dxfId="208" priority="236" stopIfTrue="1" operator="equal">
      <formula>"CW 3120-R2"</formula>
    </cfRule>
    <cfRule type="cellIs" dxfId="207" priority="237" stopIfTrue="1" operator="equal">
      <formula>"CW 3240-R7"</formula>
    </cfRule>
  </conditionalFormatting>
  <conditionalFormatting sqref="D44">
    <cfRule type="cellIs" dxfId="206" priority="232" stopIfTrue="1" operator="equal">
      <formula>"CW 2130-R11"</formula>
    </cfRule>
    <cfRule type="cellIs" dxfId="205" priority="233" stopIfTrue="1" operator="equal">
      <formula>"CW 3120-R2"</formula>
    </cfRule>
    <cfRule type="cellIs" dxfId="204" priority="234" stopIfTrue="1" operator="equal">
      <formula>"CW 3240-R7"</formula>
    </cfRule>
  </conditionalFormatting>
  <conditionalFormatting sqref="D45">
    <cfRule type="cellIs" dxfId="203" priority="229" stopIfTrue="1" operator="equal">
      <formula>"CW 2130-R11"</formula>
    </cfRule>
    <cfRule type="cellIs" dxfId="202" priority="230" stopIfTrue="1" operator="equal">
      <formula>"CW 3120-R2"</formula>
    </cfRule>
    <cfRule type="cellIs" dxfId="201" priority="231" stopIfTrue="1" operator="equal">
      <formula>"CW 3240-R7"</formula>
    </cfRule>
  </conditionalFormatting>
  <conditionalFormatting sqref="D46">
    <cfRule type="cellIs" dxfId="200" priority="226" stopIfTrue="1" operator="equal">
      <formula>"CW 2130-R11"</formula>
    </cfRule>
    <cfRule type="cellIs" dxfId="199" priority="227" stopIfTrue="1" operator="equal">
      <formula>"CW 3120-R2"</formula>
    </cfRule>
    <cfRule type="cellIs" dxfId="198" priority="228" stopIfTrue="1" operator="equal">
      <formula>"CW 3240-R7"</formula>
    </cfRule>
  </conditionalFormatting>
  <conditionalFormatting sqref="D48">
    <cfRule type="cellIs" dxfId="197" priority="223" stopIfTrue="1" operator="equal">
      <formula>"CW 2130-R11"</formula>
    </cfRule>
    <cfRule type="cellIs" dxfId="196" priority="224" stopIfTrue="1" operator="equal">
      <formula>"CW 3120-R2"</formula>
    </cfRule>
    <cfRule type="cellIs" dxfId="195" priority="225" stopIfTrue="1" operator="equal">
      <formula>"CW 3240-R7"</formula>
    </cfRule>
  </conditionalFormatting>
  <conditionalFormatting sqref="D50:D52">
    <cfRule type="cellIs" dxfId="194" priority="220" stopIfTrue="1" operator="equal">
      <formula>"CW 2130-R11"</formula>
    </cfRule>
    <cfRule type="cellIs" dxfId="193" priority="221" stopIfTrue="1" operator="equal">
      <formula>"CW 3120-R2"</formula>
    </cfRule>
    <cfRule type="cellIs" dxfId="192" priority="222" stopIfTrue="1" operator="equal">
      <formula>"CW 3240-R7"</formula>
    </cfRule>
  </conditionalFormatting>
  <conditionalFormatting sqref="D54:D55">
    <cfRule type="cellIs" dxfId="191" priority="217" stopIfTrue="1" operator="equal">
      <formula>"CW 2130-R11"</formula>
    </cfRule>
    <cfRule type="cellIs" dxfId="190" priority="218" stopIfTrue="1" operator="equal">
      <formula>"CW 3120-R2"</formula>
    </cfRule>
    <cfRule type="cellIs" dxfId="189" priority="219" stopIfTrue="1" operator="equal">
      <formula>"CW 3240-R7"</formula>
    </cfRule>
  </conditionalFormatting>
  <conditionalFormatting sqref="D56:D57">
    <cfRule type="cellIs" dxfId="188" priority="214" stopIfTrue="1" operator="equal">
      <formula>"CW 2130-R11"</formula>
    </cfRule>
    <cfRule type="cellIs" dxfId="187" priority="215" stopIfTrue="1" operator="equal">
      <formula>"CW 3120-R2"</formula>
    </cfRule>
    <cfRule type="cellIs" dxfId="186" priority="216" stopIfTrue="1" operator="equal">
      <formula>"CW 3240-R7"</formula>
    </cfRule>
  </conditionalFormatting>
  <conditionalFormatting sqref="D60:D61">
    <cfRule type="cellIs" dxfId="185" priority="211" stopIfTrue="1" operator="equal">
      <formula>"CW 2130-R11"</formula>
    </cfRule>
    <cfRule type="cellIs" dxfId="184" priority="212" stopIfTrue="1" operator="equal">
      <formula>"CW 3120-R2"</formula>
    </cfRule>
    <cfRule type="cellIs" dxfId="183" priority="213" stopIfTrue="1" operator="equal">
      <formula>"CW 3240-R7"</formula>
    </cfRule>
  </conditionalFormatting>
  <conditionalFormatting sqref="D62">
    <cfRule type="cellIs" dxfId="182" priority="208" stopIfTrue="1" operator="equal">
      <formula>"CW 2130-R11"</formula>
    </cfRule>
    <cfRule type="cellIs" dxfId="181" priority="209" stopIfTrue="1" operator="equal">
      <formula>"CW 3120-R2"</formula>
    </cfRule>
    <cfRule type="cellIs" dxfId="180" priority="210" stopIfTrue="1" operator="equal">
      <formula>"CW 3240-R7"</formula>
    </cfRule>
  </conditionalFormatting>
  <conditionalFormatting sqref="D63:D65">
    <cfRule type="cellIs" dxfId="179" priority="205" stopIfTrue="1" operator="equal">
      <formula>"CW 2130-R11"</formula>
    </cfRule>
    <cfRule type="cellIs" dxfId="178" priority="206" stopIfTrue="1" operator="equal">
      <formula>"CW 3120-R2"</formula>
    </cfRule>
    <cfRule type="cellIs" dxfId="177" priority="207" stopIfTrue="1" operator="equal">
      <formula>"CW 3240-R7"</formula>
    </cfRule>
  </conditionalFormatting>
  <conditionalFormatting sqref="D69">
    <cfRule type="cellIs" dxfId="176" priority="199" stopIfTrue="1" operator="equal">
      <formula>"CW 2130-R11"</formula>
    </cfRule>
    <cfRule type="cellIs" dxfId="175" priority="200" stopIfTrue="1" operator="equal">
      <formula>"CW 3120-R2"</formula>
    </cfRule>
    <cfRule type="cellIs" dxfId="174" priority="201" stopIfTrue="1" operator="equal">
      <formula>"CW 3240-R7"</formula>
    </cfRule>
  </conditionalFormatting>
  <conditionalFormatting sqref="D70">
    <cfRule type="cellIs" dxfId="173" priority="196" stopIfTrue="1" operator="equal">
      <formula>"CW 2130-R11"</formula>
    </cfRule>
    <cfRule type="cellIs" dxfId="172" priority="197" stopIfTrue="1" operator="equal">
      <formula>"CW 3120-R2"</formula>
    </cfRule>
    <cfRule type="cellIs" dxfId="171" priority="198" stopIfTrue="1" operator="equal">
      <formula>"CW 3240-R7"</formula>
    </cfRule>
  </conditionalFormatting>
  <conditionalFormatting sqref="D71">
    <cfRule type="cellIs" dxfId="170" priority="193" stopIfTrue="1" operator="equal">
      <formula>"CW 2130-R11"</formula>
    </cfRule>
    <cfRule type="cellIs" dxfId="169" priority="194" stopIfTrue="1" operator="equal">
      <formula>"CW 3120-R2"</formula>
    </cfRule>
    <cfRule type="cellIs" dxfId="168" priority="195" stopIfTrue="1" operator="equal">
      <formula>"CW 3240-R7"</formula>
    </cfRule>
  </conditionalFormatting>
  <conditionalFormatting sqref="D72">
    <cfRule type="cellIs" dxfId="167" priority="190" stopIfTrue="1" operator="equal">
      <formula>"CW 2130-R11"</formula>
    </cfRule>
    <cfRule type="cellIs" dxfId="166" priority="191" stopIfTrue="1" operator="equal">
      <formula>"CW 3120-R2"</formula>
    </cfRule>
    <cfRule type="cellIs" dxfId="165" priority="192" stopIfTrue="1" operator="equal">
      <formula>"CW 3240-R7"</formula>
    </cfRule>
  </conditionalFormatting>
  <conditionalFormatting sqref="D73">
    <cfRule type="cellIs" dxfId="164" priority="187" stopIfTrue="1" operator="equal">
      <formula>"CW 2130-R11"</formula>
    </cfRule>
    <cfRule type="cellIs" dxfId="163" priority="188" stopIfTrue="1" operator="equal">
      <formula>"CW 3120-R2"</formula>
    </cfRule>
    <cfRule type="cellIs" dxfId="162" priority="189" stopIfTrue="1" operator="equal">
      <formula>"CW 3240-R7"</formula>
    </cfRule>
  </conditionalFormatting>
  <conditionalFormatting sqref="D74">
    <cfRule type="cellIs" dxfId="161" priority="184" stopIfTrue="1" operator="equal">
      <formula>"CW 2130-R11"</formula>
    </cfRule>
    <cfRule type="cellIs" dxfId="160" priority="185" stopIfTrue="1" operator="equal">
      <formula>"CW 3120-R2"</formula>
    </cfRule>
    <cfRule type="cellIs" dxfId="159" priority="186" stopIfTrue="1" operator="equal">
      <formula>"CW 3240-R7"</formula>
    </cfRule>
  </conditionalFormatting>
  <conditionalFormatting sqref="D75">
    <cfRule type="cellIs" dxfId="158" priority="181" stopIfTrue="1" operator="equal">
      <formula>"CW 2130-R11"</formula>
    </cfRule>
    <cfRule type="cellIs" dxfId="157" priority="182" stopIfTrue="1" operator="equal">
      <formula>"CW 3120-R2"</formula>
    </cfRule>
    <cfRule type="cellIs" dxfId="156" priority="183" stopIfTrue="1" operator="equal">
      <formula>"CW 3240-R7"</formula>
    </cfRule>
  </conditionalFormatting>
  <conditionalFormatting sqref="D76">
    <cfRule type="cellIs" dxfId="155" priority="178" stopIfTrue="1" operator="equal">
      <formula>"CW 2130-R11"</formula>
    </cfRule>
    <cfRule type="cellIs" dxfId="154" priority="179" stopIfTrue="1" operator="equal">
      <formula>"CW 3120-R2"</formula>
    </cfRule>
    <cfRule type="cellIs" dxfId="153" priority="180" stopIfTrue="1" operator="equal">
      <formula>"CW 3240-R7"</formula>
    </cfRule>
  </conditionalFormatting>
  <conditionalFormatting sqref="D77">
    <cfRule type="cellIs" dxfId="152" priority="175" stopIfTrue="1" operator="equal">
      <formula>"CW 2130-R11"</formula>
    </cfRule>
    <cfRule type="cellIs" dxfId="151" priority="176" stopIfTrue="1" operator="equal">
      <formula>"CW 3120-R2"</formula>
    </cfRule>
    <cfRule type="cellIs" dxfId="150" priority="177" stopIfTrue="1" operator="equal">
      <formula>"CW 3240-R7"</formula>
    </cfRule>
  </conditionalFormatting>
  <conditionalFormatting sqref="D78">
    <cfRule type="cellIs" dxfId="149" priority="172" stopIfTrue="1" operator="equal">
      <formula>"CW 2130-R11"</formula>
    </cfRule>
    <cfRule type="cellIs" dxfId="148" priority="173" stopIfTrue="1" operator="equal">
      <formula>"CW 3120-R2"</formula>
    </cfRule>
    <cfRule type="cellIs" dxfId="147" priority="174" stopIfTrue="1" operator="equal">
      <formula>"CW 3240-R7"</formula>
    </cfRule>
  </conditionalFormatting>
  <conditionalFormatting sqref="D79">
    <cfRule type="cellIs" dxfId="146" priority="169" stopIfTrue="1" operator="equal">
      <formula>"CW 2130-R11"</formula>
    </cfRule>
    <cfRule type="cellIs" dxfId="145" priority="170" stopIfTrue="1" operator="equal">
      <formula>"CW 3120-R2"</formula>
    </cfRule>
    <cfRule type="cellIs" dxfId="144" priority="171" stopIfTrue="1" operator="equal">
      <formula>"CW 3240-R7"</formula>
    </cfRule>
  </conditionalFormatting>
  <conditionalFormatting sqref="D80">
    <cfRule type="cellIs" dxfId="143" priority="166" stopIfTrue="1" operator="equal">
      <formula>"CW 2130-R11"</formula>
    </cfRule>
    <cfRule type="cellIs" dxfId="142" priority="167" stopIfTrue="1" operator="equal">
      <formula>"CW 3120-R2"</formula>
    </cfRule>
    <cfRule type="cellIs" dxfId="141" priority="168" stopIfTrue="1" operator="equal">
      <formula>"CW 3240-R7"</formula>
    </cfRule>
  </conditionalFormatting>
  <conditionalFormatting sqref="D81">
    <cfRule type="cellIs" dxfId="140" priority="163" stopIfTrue="1" operator="equal">
      <formula>"CW 2130-R11"</formula>
    </cfRule>
    <cfRule type="cellIs" dxfId="139" priority="164" stopIfTrue="1" operator="equal">
      <formula>"CW 3120-R2"</formula>
    </cfRule>
    <cfRule type="cellIs" dxfId="138" priority="165" stopIfTrue="1" operator="equal">
      <formula>"CW 3240-R7"</formula>
    </cfRule>
  </conditionalFormatting>
  <conditionalFormatting sqref="D82">
    <cfRule type="cellIs" dxfId="137" priority="160" stopIfTrue="1" operator="equal">
      <formula>"CW 2130-R11"</formula>
    </cfRule>
    <cfRule type="cellIs" dxfId="136" priority="161" stopIfTrue="1" operator="equal">
      <formula>"CW 3120-R2"</formula>
    </cfRule>
    <cfRule type="cellIs" dxfId="135" priority="162" stopIfTrue="1" operator="equal">
      <formula>"CW 3240-R7"</formula>
    </cfRule>
  </conditionalFormatting>
  <conditionalFormatting sqref="D84">
    <cfRule type="cellIs" dxfId="134" priority="157" stopIfTrue="1" operator="equal">
      <formula>"CW 2130-R11"</formula>
    </cfRule>
    <cfRule type="cellIs" dxfId="133" priority="158" stopIfTrue="1" operator="equal">
      <formula>"CW 3120-R2"</formula>
    </cfRule>
    <cfRule type="cellIs" dxfId="132" priority="159" stopIfTrue="1" operator="equal">
      <formula>"CW 3240-R7"</formula>
    </cfRule>
  </conditionalFormatting>
  <conditionalFormatting sqref="D86">
    <cfRule type="cellIs" dxfId="131" priority="154" stopIfTrue="1" operator="equal">
      <formula>"CW 2130-R11"</formula>
    </cfRule>
    <cfRule type="cellIs" dxfId="130" priority="155" stopIfTrue="1" operator="equal">
      <formula>"CW 3120-R2"</formula>
    </cfRule>
    <cfRule type="cellIs" dxfId="129" priority="156" stopIfTrue="1" operator="equal">
      <formula>"CW 3240-R7"</formula>
    </cfRule>
  </conditionalFormatting>
  <conditionalFormatting sqref="D87">
    <cfRule type="cellIs" dxfId="128" priority="151" stopIfTrue="1" operator="equal">
      <formula>"CW 2130-R11"</formula>
    </cfRule>
    <cfRule type="cellIs" dxfId="127" priority="152" stopIfTrue="1" operator="equal">
      <formula>"CW 3120-R2"</formula>
    </cfRule>
    <cfRule type="cellIs" dxfId="126" priority="153" stopIfTrue="1" operator="equal">
      <formula>"CW 3240-R7"</formula>
    </cfRule>
  </conditionalFormatting>
  <conditionalFormatting sqref="D88">
    <cfRule type="cellIs" dxfId="125" priority="148" stopIfTrue="1" operator="equal">
      <formula>"CW 2130-R11"</formula>
    </cfRule>
    <cfRule type="cellIs" dxfId="124" priority="149" stopIfTrue="1" operator="equal">
      <formula>"CW 3120-R2"</formula>
    </cfRule>
    <cfRule type="cellIs" dxfId="123" priority="150" stopIfTrue="1" operator="equal">
      <formula>"CW 3240-R7"</formula>
    </cfRule>
  </conditionalFormatting>
  <conditionalFormatting sqref="D89">
    <cfRule type="cellIs" dxfId="122" priority="145" stopIfTrue="1" operator="equal">
      <formula>"CW 2130-R11"</formula>
    </cfRule>
    <cfRule type="cellIs" dxfId="121" priority="146" stopIfTrue="1" operator="equal">
      <formula>"CW 3120-R2"</formula>
    </cfRule>
    <cfRule type="cellIs" dxfId="120" priority="147" stopIfTrue="1" operator="equal">
      <formula>"CW 3240-R7"</formula>
    </cfRule>
  </conditionalFormatting>
  <conditionalFormatting sqref="D94">
    <cfRule type="cellIs" dxfId="119" priority="139" stopIfTrue="1" operator="equal">
      <formula>"CW 2130-R11"</formula>
    </cfRule>
    <cfRule type="cellIs" dxfId="118" priority="140" stopIfTrue="1" operator="equal">
      <formula>"CW 3120-R2"</formula>
    </cfRule>
    <cfRule type="cellIs" dxfId="117" priority="141" stopIfTrue="1" operator="equal">
      <formula>"CW 3240-R7"</formula>
    </cfRule>
  </conditionalFormatting>
  <conditionalFormatting sqref="D95">
    <cfRule type="cellIs" dxfId="116" priority="136" stopIfTrue="1" operator="equal">
      <formula>"CW 2130-R11"</formula>
    </cfRule>
    <cfRule type="cellIs" dxfId="115" priority="137" stopIfTrue="1" operator="equal">
      <formula>"CW 3120-R2"</formula>
    </cfRule>
    <cfRule type="cellIs" dxfId="114" priority="138" stopIfTrue="1" operator="equal">
      <formula>"CW 3240-R7"</formula>
    </cfRule>
  </conditionalFormatting>
  <conditionalFormatting sqref="D96">
    <cfRule type="cellIs" dxfId="113" priority="133" stopIfTrue="1" operator="equal">
      <formula>"CW 2130-R11"</formula>
    </cfRule>
    <cfRule type="cellIs" dxfId="112" priority="134" stopIfTrue="1" operator="equal">
      <formula>"CW 3120-R2"</formula>
    </cfRule>
    <cfRule type="cellIs" dxfId="111" priority="135" stopIfTrue="1" operator="equal">
      <formula>"CW 3240-R7"</formula>
    </cfRule>
  </conditionalFormatting>
  <conditionalFormatting sqref="D97">
    <cfRule type="cellIs" dxfId="110" priority="127" stopIfTrue="1" operator="equal">
      <formula>"CW 2130-R11"</formula>
    </cfRule>
    <cfRule type="cellIs" dxfId="109" priority="128" stopIfTrue="1" operator="equal">
      <formula>"CW 3120-R2"</formula>
    </cfRule>
    <cfRule type="cellIs" dxfId="108" priority="129" stopIfTrue="1" operator="equal">
      <formula>"CW 3240-R7"</formula>
    </cfRule>
  </conditionalFormatting>
  <conditionalFormatting sqref="D98">
    <cfRule type="cellIs" dxfId="107" priority="124" stopIfTrue="1" operator="equal">
      <formula>"CW 2130-R11"</formula>
    </cfRule>
    <cfRule type="cellIs" dxfId="106" priority="125" stopIfTrue="1" operator="equal">
      <formula>"CW 3120-R2"</formula>
    </cfRule>
    <cfRule type="cellIs" dxfId="105" priority="126" stopIfTrue="1" operator="equal">
      <formula>"CW 3240-R7"</formula>
    </cfRule>
  </conditionalFormatting>
  <conditionalFormatting sqref="D99">
    <cfRule type="cellIs" dxfId="104" priority="121" stopIfTrue="1" operator="equal">
      <formula>"CW 2130-R11"</formula>
    </cfRule>
    <cfRule type="cellIs" dxfId="103" priority="122" stopIfTrue="1" operator="equal">
      <formula>"CW 3120-R2"</formula>
    </cfRule>
    <cfRule type="cellIs" dxfId="102" priority="123" stopIfTrue="1" operator="equal">
      <formula>"CW 3240-R7"</formula>
    </cfRule>
  </conditionalFormatting>
  <conditionalFormatting sqref="D101">
    <cfRule type="cellIs" dxfId="101" priority="118" stopIfTrue="1" operator="equal">
      <formula>"CW 2130-R11"</formula>
    </cfRule>
    <cfRule type="cellIs" dxfId="100" priority="119" stopIfTrue="1" operator="equal">
      <formula>"CW 3120-R2"</formula>
    </cfRule>
    <cfRule type="cellIs" dxfId="99" priority="120" stopIfTrue="1" operator="equal">
      <formula>"CW 3240-R7"</formula>
    </cfRule>
  </conditionalFormatting>
  <conditionalFormatting sqref="D103">
    <cfRule type="cellIs" dxfId="98" priority="115" stopIfTrue="1" operator="equal">
      <formula>"CW 2130-R11"</formula>
    </cfRule>
    <cfRule type="cellIs" dxfId="97" priority="116" stopIfTrue="1" operator="equal">
      <formula>"CW 3120-R2"</formula>
    </cfRule>
    <cfRule type="cellIs" dxfId="96" priority="117" stopIfTrue="1" operator="equal">
      <formula>"CW 3240-R7"</formula>
    </cfRule>
  </conditionalFormatting>
  <conditionalFormatting sqref="D104">
    <cfRule type="cellIs" dxfId="95" priority="112" stopIfTrue="1" operator="equal">
      <formula>"CW 2130-R11"</formula>
    </cfRule>
    <cfRule type="cellIs" dxfId="94" priority="113" stopIfTrue="1" operator="equal">
      <formula>"CW 3120-R2"</formula>
    </cfRule>
    <cfRule type="cellIs" dxfId="93" priority="114" stopIfTrue="1" operator="equal">
      <formula>"CW 3240-R7"</formula>
    </cfRule>
  </conditionalFormatting>
  <conditionalFormatting sqref="D105">
    <cfRule type="cellIs" dxfId="92" priority="109" stopIfTrue="1" operator="equal">
      <formula>"CW 2130-R11"</formula>
    </cfRule>
    <cfRule type="cellIs" dxfId="91" priority="110" stopIfTrue="1" operator="equal">
      <formula>"CW 3120-R2"</formula>
    </cfRule>
    <cfRule type="cellIs" dxfId="90" priority="111" stopIfTrue="1" operator="equal">
      <formula>"CW 3240-R7"</formula>
    </cfRule>
  </conditionalFormatting>
  <conditionalFormatting sqref="D106">
    <cfRule type="cellIs" dxfId="89" priority="106" stopIfTrue="1" operator="equal">
      <formula>"CW 2130-R11"</formula>
    </cfRule>
    <cfRule type="cellIs" dxfId="88" priority="107" stopIfTrue="1" operator="equal">
      <formula>"CW 3120-R2"</formula>
    </cfRule>
    <cfRule type="cellIs" dxfId="87" priority="108" stopIfTrue="1" operator="equal">
      <formula>"CW 3240-R7"</formula>
    </cfRule>
  </conditionalFormatting>
  <conditionalFormatting sqref="D107">
    <cfRule type="cellIs" dxfId="86" priority="103" stopIfTrue="1" operator="equal">
      <formula>"CW 2130-R11"</formula>
    </cfRule>
    <cfRule type="cellIs" dxfId="85" priority="104" stopIfTrue="1" operator="equal">
      <formula>"CW 3120-R2"</formula>
    </cfRule>
    <cfRule type="cellIs" dxfId="84" priority="105" stopIfTrue="1" operator="equal">
      <formula>"CW 3240-R7"</formula>
    </cfRule>
  </conditionalFormatting>
  <conditionalFormatting sqref="D109">
    <cfRule type="cellIs" dxfId="83" priority="100" stopIfTrue="1" operator="equal">
      <formula>"CW 2130-R11"</formula>
    </cfRule>
    <cfRule type="cellIs" dxfId="82" priority="101" stopIfTrue="1" operator="equal">
      <formula>"CW 3120-R2"</formula>
    </cfRule>
    <cfRule type="cellIs" dxfId="81" priority="102" stopIfTrue="1" operator="equal">
      <formula>"CW 3240-R7"</formula>
    </cfRule>
  </conditionalFormatting>
  <conditionalFormatting sqref="D108">
    <cfRule type="cellIs" dxfId="80" priority="97" stopIfTrue="1" operator="equal">
      <formula>"CW 2130-R11"</formula>
    </cfRule>
    <cfRule type="cellIs" dxfId="79" priority="98" stopIfTrue="1" operator="equal">
      <formula>"CW 3120-R2"</formula>
    </cfRule>
    <cfRule type="cellIs" dxfId="78" priority="99" stopIfTrue="1" operator="equal">
      <formula>"CW 3240-R7"</formula>
    </cfRule>
  </conditionalFormatting>
  <conditionalFormatting sqref="D110">
    <cfRule type="cellIs" dxfId="77" priority="91" stopIfTrue="1" operator="equal">
      <formula>"CW 2130-R11"</formula>
    </cfRule>
    <cfRule type="cellIs" dxfId="76" priority="92" stopIfTrue="1" operator="equal">
      <formula>"CW 3120-R2"</formula>
    </cfRule>
    <cfRule type="cellIs" dxfId="75" priority="93" stopIfTrue="1" operator="equal">
      <formula>"CW 3240-R7"</formula>
    </cfRule>
  </conditionalFormatting>
  <conditionalFormatting sqref="D111">
    <cfRule type="cellIs" dxfId="74" priority="88" stopIfTrue="1" operator="equal">
      <formula>"CW 2130-R11"</formula>
    </cfRule>
    <cfRule type="cellIs" dxfId="73" priority="89" stopIfTrue="1" operator="equal">
      <formula>"CW 3120-R2"</formula>
    </cfRule>
    <cfRule type="cellIs" dxfId="72" priority="90" stopIfTrue="1" operator="equal">
      <formula>"CW 3240-R7"</formula>
    </cfRule>
  </conditionalFormatting>
  <conditionalFormatting sqref="D113">
    <cfRule type="cellIs" dxfId="71" priority="85" stopIfTrue="1" operator="equal">
      <formula>"CW 2130-R11"</formula>
    </cfRule>
    <cfRule type="cellIs" dxfId="70" priority="86" stopIfTrue="1" operator="equal">
      <formula>"CW 3120-R2"</formula>
    </cfRule>
    <cfRule type="cellIs" dxfId="69" priority="87" stopIfTrue="1" operator="equal">
      <formula>"CW 3240-R7"</formula>
    </cfRule>
  </conditionalFormatting>
  <conditionalFormatting sqref="D115">
    <cfRule type="cellIs" dxfId="68" priority="82" stopIfTrue="1" operator="equal">
      <formula>"CW 2130-R11"</formula>
    </cfRule>
    <cfRule type="cellIs" dxfId="67" priority="83" stopIfTrue="1" operator="equal">
      <formula>"CW 3120-R2"</formula>
    </cfRule>
    <cfRule type="cellIs" dxfId="66" priority="84" stopIfTrue="1" operator="equal">
      <formula>"CW 3240-R7"</formula>
    </cfRule>
  </conditionalFormatting>
  <conditionalFormatting sqref="D116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117">
    <cfRule type="cellIs" dxfId="62" priority="76" stopIfTrue="1" operator="equal">
      <formula>"CW 2130-R11"</formula>
    </cfRule>
    <cfRule type="cellIs" dxfId="61" priority="77" stopIfTrue="1" operator="equal">
      <formula>"CW 3120-R2"</formula>
    </cfRule>
    <cfRule type="cellIs" dxfId="60" priority="78" stopIfTrue="1" operator="equal">
      <formula>"CW 3240-R7"</formula>
    </cfRule>
  </conditionalFormatting>
  <conditionalFormatting sqref="D118">
    <cfRule type="cellIs" dxfId="59" priority="73" stopIfTrue="1" operator="equal">
      <formula>"CW 2130-R11"</formula>
    </cfRule>
    <cfRule type="cellIs" dxfId="58" priority="74" stopIfTrue="1" operator="equal">
      <formula>"CW 3120-R2"</formula>
    </cfRule>
    <cfRule type="cellIs" dxfId="57" priority="75" stopIfTrue="1" operator="equal">
      <formula>"CW 3240-R7"</formula>
    </cfRule>
  </conditionalFormatting>
  <conditionalFormatting sqref="D119">
    <cfRule type="cellIs" dxfId="56" priority="70" stopIfTrue="1" operator="equal">
      <formula>"CW 2130-R11"</formula>
    </cfRule>
    <cfRule type="cellIs" dxfId="55" priority="71" stopIfTrue="1" operator="equal">
      <formula>"CW 3120-R2"</formula>
    </cfRule>
    <cfRule type="cellIs" dxfId="54" priority="72" stopIfTrue="1" operator="equal">
      <formula>"CW 3240-R7"</formula>
    </cfRule>
  </conditionalFormatting>
  <conditionalFormatting sqref="D120">
    <cfRule type="cellIs" dxfId="53" priority="67" stopIfTrue="1" operator="equal">
      <formula>"CW 2130-R11"</formula>
    </cfRule>
    <cfRule type="cellIs" dxfId="52" priority="68" stopIfTrue="1" operator="equal">
      <formula>"CW 3120-R2"</formula>
    </cfRule>
    <cfRule type="cellIs" dxfId="51" priority="69" stopIfTrue="1" operator="equal">
      <formula>"CW 3240-R7"</formula>
    </cfRule>
  </conditionalFormatting>
  <conditionalFormatting sqref="D121">
    <cfRule type="cellIs" dxfId="50" priority="64" stopIfTrue="1" operator="equal">
      <formula>"CW 2130-R11"</formula>
    </cfRule>
    <cfRule type="cellIs" dxfId="49" priority="65" stopIfTrue="1" operator="equal">
      <formula>"CW 3120-R2"</formula>
    </cfRule>
    <cfRule type="cellIs" dxfId="48" priority="66" stopIfTrue="1" operator="equal">
      <formula>"CW 3240-R7"</formula>
    </cfRule>
  </conditionalFormatting>
  <conditionalFormatting sqref="D123">
    <cfRule type="cellIs" dxfId="47" priority="61" stopIfTrue="1" operator="equal">
      <formula>"CW 2130-R11"</formula>
    </cfRule>
    <cfRule type="cellIs" dxfId="46" priority="62" stopIfTrue="1" operator="equal">
      <formula>"CW 3120-R2"</formula>
    </cfRule>
    <cfRule type="cellIs" dxfId="45" priority="63" stopIfTrue="1" operator="equal">
      <formula>"CW 3240-R7"</formula>
    </cfRule>
  </conditionalFormatting>
  <conditionalFormatting sqref="D124">
    <cfRule type="cellIs" dxfId="44" priority="58" stopIfTrue="1" operator="equal">
      <formula>"CW 2130-R11"</formula>
    </cfRule>
    <cfRule type="cellIs" dxfId="43" priority="59" stopIfTrue="1" operator="equal">
      <formula>"CW 3120-R2"</formula>
    </cfRule>
    <cfRule type="cellIs" dxfId="42" priority="60" stopIfTrue="1" operator="equal">
      <formula>"CW 3240-R7"</formula>
    </cfRule>
  </conditionalFormatting>
  <conditionalFormatting sqref="D125">
    <cfRule type="cellIs" dxfId="41" priority="55" stopIfTrue="1" operator="equal">
      <formula>"CW 2130-R11"</formula>
    </cfRule>
    <cfRule type="cellIs" dxfId="40" priority="56" stopIfTrue="1" operator="equal">
      <formula>"CW 3120-R2"</formula>
    </cfRule>
    <cfRule type="cellIs" dxfId="39" priority="57" stopIfTrue="1" operator="equal">
      <formula>"CW 3240-R7"</formula>
    </cfRule>
  </conditionalFormatting>
  <conditionalFormatting sqref="D127">
    <cfRule type="cellIs" dxfId="38" priority="52" stopIfTrue="1" operator="equal">
      <formula>"CW 2130-R11"</formula>
    </cfRule>
    <cfRule type="cellIs" dxfId="37" priority="53" stopIfTrue="1" operator="equal">
      <formula>"CW 3120-R2"</formula>
    </cfRule>
    <cfRule type="cellIs" dxfId="36" priority="54" stopIfTrue="1" operator="equal">
      <formula>"CW 3240-R7"</formula>
    </cfRule>
  </conditionalFormatting>
  <conditionalFormatting sqref="D32">
    <cfRule type="cellIs" dxfId="35" priority="49" stopIfTrue="1" operator="equal">
      <formula>"CW 2130-R11"</formula>
    </cfRule>
    <cfRule type="cellIs" dxfId="34" priority="50" stopIfTrue="1" operator="equal">
      <formula>"CW 3120-R2"</formula>
    </cfRule>
    <cfRule type="cellIs" dxfId="33" priority="51" stopIfTrue="1" operator="equal">
      <formula>"CW 3240-R7"</formula>
    </cfRule>
  </conditionalFormatting>
  <conditionalFormatting sqref="D58:D59">
    <cfRule type="cellIs" dxfId="32" priority="46" stopIfTrue="1" operator="equal">
      <formula>"CW 2130-R11"</formula>
    </cfRule>
    <cfRule type="cellIs" dxfId="31" priority="47" stopIfTrue="1" operator="equal">
      <formula>"CW 3120-R2"</formula>
    </cfRule>
    <cfRule type="cellIs" dxfId="30" priority="48" stopIfTrue="1" operator="equal">
      <formula>"CW 3240-R7"</formula>
    </cfRule>
  </conditionalFormatting>
  <conditionalFormatting sqref="D90">
    <cfRule type="cellIs" dxfId="29" priority="43" stopIfTrue="1" operator="equal">
      <formula>"CW 2130-R11"</formula>
    </cfRule>
    <cfRule type="cellIs" dxfId="28" priority="44" stopIfTrue="1" operator="equal">
      <formula>"CW 3120-R2"</formula>
    </cfRule>
    <cfRule type="cellIs" dxfId="27" priority="45" stopIfTrue="1" operator="equal">
      <formula>"CW 3240-R7"</formula>
    </cfRule>
  </conditionalFormatting>
  <conditionalFormatting sqref="D91">
    <cfRule type="cellIs" dxfId="26" priority="40" stopIfTrue="1" operator="equal">
      <formula>"CW 2130-R11"</formula>
    </cfRule>
    <cfRule type="cellIs" dxfId="25" priority="41" stopIfTrue="1" operator="equal">
      <formula>"CW 3120-R2"</formula>
    </cfRule>
    <cfRule type="cellIs" dxfId="24" priority="42" stopIfTrue="1" operator="equal">
      <formula>"CW 3240-R7"</formula>
    </cfRule>
  </conditionalFormatting>
  <conditionalFormatting sqref="D92:D93">
    <cfRule type="cellIs" dxfId="23" priority="37" stopIfTrue="1" operator="equal">
      <formula>"CW 2130-R11"</formula>
    </cfRule>
    <cfRule type="cellIs" dxfId="22" priority="38" stopIfTrue="1" operator="equal">
      <formula>"CW 3120-R2"</formula>
    </cfRule>
    <cfRule type="cellIs" dxfId="21" priority="39" stopIfTrue="1" operator="equal">
      <formula>"CW 3240-R7"</formula>
    </cfRule>
  </conditionalFormatting>
  <conditionalFormatting sqref="D17:D18">
    <cfRule type="cellIs" dxfId="20" priority="34" stopIfTrue="1" operator="equal">
      <formula>"CW 2130-R11"</formula>
    </cfRule>
    <cfRule type="cellIs" dxfId="19" priority="35" stopIfTrue="1" operator="equal">
      <formula>"CW 3120-R2"</formula>
    </cfRule>
    <cfRule type="cellIs" dxfId="18" priority="36" stopIfTrue="1" operator="equal">
      <formula>"CW 3240-R7"</formula>
    </cfRule>
  </conditionalFormatting>
  <conditionalFormatting sqref="D65">
    <cfRule type="cellIs" dxfId="17" priority="31" stopIfTrue="1" operator="equal">
      <formula>"CW 2130-R11"</formula>
    </cfRule>
    <cfRule type="cellIs" dxfId="16" priority="32" stopIfTrue="1" operator="equal">
      <formula>"CW 3120-R2"</formula>
    </cfRule>
    <cfRule type="cellIs" dxfId="15" priority="33" stopIfTrue="1" operator="equal">
      <formula>"CW 3240-R7"</formula>
    </cfRule>
  </conditionalFormatting>
  <conditionalFormatting sqref="D132 D134 D136">
    <cfRule type="cellIs" dxfId="14" priority="28" stopIfTrue="1" operator="equal">
      <formula>"CW 2130-R11"</formula>
    </cfRule>
    <cfRule type="cellIs" dxfId="13" priority="29" stopIfTrue="1" operator="equal">
      <formula>"CW 3120-R2"</formula>
    </cfRule>
    <cfRule type="cellIs" dxfId="12" priority="30" stopIfTrue="1" operator="equal">
      <formula>"CW 3240-R7"</formula>
    </cfRule>
  </conditionalFormatting>
  <conditionalFormatting sqref="D133 D135 D137">
    <cfRule type="cellIs" dxfId="11" priority="25" stopIfTrue="1" operator="equal">
      <formula>"CW 2130-R11"</formula>
    </cfRule>
    <cfRule type="cellIs" dxfId="10" priority="26" stopIfTrue="1" operator="equal">
      <formula>"CW 3120-R2"</formula>
    </cfRule>
    <cfRule type="cellIs" dxfId="9" priority="27" stopIfTrue="1" operator="equal">
      <formula>"CW 3240-R7"</formula>
    </cfRule>
  </conditionalFormatting>
  <conditionalFormatting sqref="D10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8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40" xr:uid="{00000000-0002-0000-0200-000000000000}">
      <formula1>IF(AND(G140&gt;=0.01,G140&lt;=G151*0.05),ROUND(G140,2),0.01)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1 G13 G93 G20 G22:G23 G25 G28 G18 G34 G44 G39:G40 G46 G48 G51:G52 G55 G31:G32 G69:G71 G73 G75:G77 G79 G100:G101 G87:G88 G95 G104:G105 G108 G110:G111 G113 G116:G117 G119:G121 G124:G125 G57 G90:G91 G15:G16 G132:G137 G127 G59:G65 G36:G37 G97:G98 G81:G82 G84" xr:uid="{E2F6AE17-AD63-4588-BF5B-B5F3B18C41F0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2 G14 G21 G24 G27 G29:G30 G33 G35 G42:G43 G45 G50 G54 G56 G72 G74 G80 G86 G89 G94 G96 G103 G106:G107 G109 G115 G118 G123 G58 G92 G17 G38 G99 G83" xr:uid="{6A5A2903-920D-491C-A34F-7E217FA4EF65}">
      <formula1>"isblank(G3)"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245-2021 
&amp;R&amp;10Bid Submission
&amp;P of &amp;N</oddHeader>
    <oddFooter xml:space="preserve">&amp;R                   </oddFooter>
  </headerFooter>
  <rowBreaks count="3" manualBreakCount="3">
    <brk id="66" min="1" max="7" man="1"/>
    <brk id="128" min="1" max="7" man="1"/>
    <brk id="14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-Prices</vt:lpstr>
      <vt:lpstr>'FORM B -Prices'!Print_Area</vt:lpstr>
      <vt:lpstr>'FORM B -Prices'!Print_Titles</vt:lpstr>
      <vt:lpstr>'FORM B -Prices'!XEVERYTHING</vt:lpstr>
      <vt:lpstr>'FORM B -Prices'!XITEMS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May 20, 2021
File size =33.1 KB</dc:description>
  <cp:lastModifiedBy>Windows User</cp:lastModifiedBy>
  <cp:lastPrinted>2021-05-14T19:09:46Z</cp:lastPrinted>
  <dcterms:created xsi:type="dcterms:W3CDTF">1999-03-31T15:44:33Z</dcterms:created>
  <dcterms:modified xsi:type="dcterms:W3CDTF">2021-05-20T14:53:04Z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