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Bid Opportunities 2021\2021 Regional Sidewalk Renewals\Estimate\"/>
    </mc:Choice>
  </mc:AlternateContent>
  <xr:revisionPtr revIDLastSave="0" documentId="8_{88D4F9E4-E302-4320-8EC9-24F97CD53453}" xr6:coauthVersionLast="36" xr6:coauthVersionMax="36" xr10:uidLastSave="{00000000-0000-0000-0000-000000000000}"/>
  <bookViews>
    <workbookView xWindow="-15" yWindow="5715" windowWidth="19170" windowHeight="5625" xr2:uid="{00000000-000D-0000-FFFF-FFFF00000000}"/>
  </bookViews>
  <sheets>
    <sheet name="FORM B - PRICES" sheetId="1" r:id="rId1"/>
    <sheet name="FORM B -(2 Part w cond funds)" sheetId="3" state="hidden" r:id="rId2"/>
  </sheets>
  <definedNames>
    <definedName name="_12TENDER_SUBMISSI">'FORM B - PRICES'!#REF!</definedName>
    <definedName name="_1PAGE_1_OF_13" localSheetId="1">'FORM B -(2 Part w cond funds)'!#REF!</definedName>
    <definedName name="_4PAGE_1_OF_13">'FORM B - PRICES'!#REF!</definedName>
    <definedName name="_5TENDER_NO._181" localSheetId="1">'FORM B -(2 Part w cond funds)'!#REF!</definedName>
    <definedName name="_8TENDER_NO._181">'FORM B - PRICES'!#REF!</definedName>
    <definedName name="_9TENDER_SUBMISSI" localSheetId="1">'FORM B -(2 Part w cond funds)'!#REF!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 -(2 Part w cond funds)'!#REF!</definedName>
    <definedName name="HEADER">'FORM B - PRICES'!#REF!</definedName>
    <definedName name="_xlnm.Print_Area" localSheetId="0">'FORM B - PRICES'!$B$6:$H$335</definedName>
    <definedName name="_xlnm.Print_Area" localSheetId="1">'FORM B -(2 Part w cond funds)'!$B$6:$H$84</definedName>
    <definedName name="_xlnm.Print_Titles" localSheetId="0">'FORM B - PRICES'!$1:$5</definedName>
    <definedName name="_xlnm.Print_Titles" localSheetId="1">'FORM B -(2 Part w cond funds)'!$1:$5</definedName>
    <definedName name="_xlnm.Print_Titles">'FORM B - PRICES'!$B$4:$IN$4</definedName>
    <definedName name="TEMP" localSheetId="1">'FORM B -(2 Part w cond funds)'!#REF!</definedName>
    <definedName name="TEMP">'FORM B - PRICES'!#REF!</definedName>
    <definedName name="TESTHEAD" localSheetId="1">'FORM B -(2 Part w cond funds)'!#REF!</definedName>
    <definedName name="TESTHEAD">'FORM B - PRICES'!#REF!</definedName>
    <definedName name="XEVERYTHING" localSheetId="1">'FORM B -(2 Part w cond funds)'!$B$1:$IV$44</definedName>
    <definedName name="XEVERYTHING">'FORM B - PRICES'!$B$1:$IN$319</definedName>
    <definedName name="XITEMS" localSheetId="1">'FORM B -(2 Part w cond funds)'!$B$7:$IV$44</definedName>
    <definedName name="XITEMS">'FORM B - PRICES'!$B$6:$IN$319</definedName>
  </definedNames>
  <calcPr calcId="191029" fullPrecision="0"/>
</workbook>
</file>

<file path=xl/calcChain.xml><?xml version="1.0" encoding="utf-8"?>
<calcChain xmlns="http://schemas.openxmlformats.org/spreadsheetml/2006/main">
  <c r="H122" i="1" l="1"/>
  <c r="H121" i="1"/>
  <c r="H64" i="1"/>
  <c r="H36" i="1"/>
  <c r="C326" i="1" l="1"/>
  <c r="H43" i="1"/>
  <c r="C332" i="1" l="1"/>
  <c r="B332" i="1"/>
  <c r="C331" i="1"/>
  <c r="B331" i="1"/>
  <c r="C330" i="1"/>
  <c r="B330" i="1"/>
  <c r="C329" i="1"/>
  <c r="B329" i="1"/>
  <c r="C328" i="1"/>
  <c r="B328" i="1"/>
  <c r="C327" i="1"/>
  <c r="B327" i="1"/>
  <c r="B326" i="1"/>
  <c r="C324" i="1"/>
  <c r="B322" i="1" l="1"/>
  <c r="H318" i="1"/>
  <c r="H316" i="1"/>
  <c r="H315" i="1"/>
  <c r="H312" i="1"/>
  <c r="H311" i="1"/>
  <c r="H309" i="1"/>
  <c r="H308" i="1"/>
  <c r="H304" i="1"/>
  <c r="H302" i="1"/>
  <c r="H306" i="1"/>
  <c r="H305" i="1"/>
  <c r="H303" i="1"/>
  <c r="H300" i="1"/>
  <c r="H297" i="1"/>
  <c r="H294" i="1"/>
  <c r="H293" i="1"/>
  <c r="H291" i="1"/>
  <c r="H290" i="1"/>
  <c r="H286" i="1"/>
  <c r="H285" i="1"/>
  <c r="H282" i="1"/>
  <c r="H281" i="1"/>
  <c r="H280" i="1"/>
  <c r="H279" i="1"/>
  <c r="H278" i="1"/>
  <c r="H275" i="1"/>
  <c r="H274" i="1"/>
  <c r="H271" i="1"/>
  <c r="H270" i="1"/>
  <c r="H269" i="1"/>
  <c r="H268" i="1"/>
  <c r="H267" i="1"/>
  <c r="H266" i="1"/>
  <c r="H262" i="1"/>
  <c r="H261" i="1"/>
  <c r="C287" i="1"/>
  <c r="C319" i="1"/>
  <c r="H319" i="1" l="1"/>
  <c r="H332" i="1" s="1"/>
  <c r="H287" i="1"/>
  <c r="H331" i="1" s="1"/>
  <c r="H256" i="1"/>
  <c r="H255" i="1"/>
  <c r="H252" i="1"/>
  <c r="H251" i="1"/>
  <c r="H250" i="1"/>
  <c r="H249" i="1"/>
  <c r="H248" i="1"/>
  <c r="H245" i="1"/>
  <c r="H244" i="1"/>
  <c r="H241" i="1"/>
  <c r="H246" i="1"/>
  <c r="H243" i="1"/>
  <c r="H240" i="1"/>
  <c r="H238" i="1"/>
  <c r="H237" i="1"/>
  <c r="H236" i="1"/>
  <c r="H233" i="1"/>
  <c r="H230" i="1"/>
  <c r="H229" i="1"/>
  <c r="H224" i="1"/>
  <c r="H223" i="1"/>
  <c r="H220" i="1"/>
  <c r="H219" i="1"/>
  <c r="H218" i="1"/>
  <c r="H216" i="1"/>
  <c r="H214" i="1"/>
  <c r="H211" i="1"/>
  <c r="H210" i="1"/>
  <c r="H209" i="1"/>
  <c r="H208" i="1"/>
  <c r="H207" i="1"/>
  <c r="H204" i="1"/>
  <c r="H203" i="1"/>
  <c r="H202" i="1"/>
  <c r="H199" i="1"/>
  <c r="H196" i="1"/>
  <c r="H195" i="1"/>
  <c r="C225" i="1"/>
  <c r="B225" i="1"/>
  <c r="H190" i="1"/>
  <c r="H189" i="1"/>
  <c r="H186" i="1"/>
  <c r="H185" i="1"/>
  <c r="H184" i="1"/>
  <c r="H182" i="1"/>
  <c r="H181" i="1"/>
  <c r="H180" i="1"/>
  <c r="H179" i="1"/>
  <c r="H178" i="1"/>
  <c r="H175" i="1"/>
  <c r="H173" i="1"/>
  <c r="H172" i="1"/>
  <c r="H171" i="1"/>
  <c r="H168" i="1"/>
  <c r="H165" i="1"/>
  <c r="H164" i="1"/>
  <c r="H131" i="1"/>
  <c r="H130" i="1"/>
  <c r="H127" i="1"/>
  <c r="H126" i="1"/>
  <c r="H125" i="1"/>
  <c r="H124" i="1"/>
  <c r="H118" i="1"/>
  <c r="H117" i="1"/>
  <c r="H116" i="1"/>
  <c r="H115" i="1"/>
  <c r="H114" i="1"/>
  <c r="H111" i="1"/>
  <c r="H110" i="1"/>
  <c r="H108" i="1"/>
  <c r="H107" i="1"/>
  <c r="H104" i="1"/>
  <c r="H102" i="1"/>
  <c r="H99" i="1"/>
  <c r="H98" i="1"/>
  <c r="C132" i="1"/>
  <c r="B132" i="1"/>
  <c r="H51" i="1"/>
  <c r="H225" i="1" l="1"/>
  <c r="H329" i="1" s="1"/>
  <c r="H132" i="1"/>
  <c r="H326" i="1" s="1"/>
  <c r="H191" i="1"/>
  <c r="H328" i="1" s="1"/>
  <c r="C191" i="1"/>
  <c r="B191" i="1"/>
  <c r="H159" i="1"/>
  <c r="H158" i="1"/>
  <c r="H155" i="1"/>
  <c r="H153" i="1"/>
  <c r="H152" i="1"/>
  <c r="H151" i="1"/>
  <c r="H150" i="1"/>
  <c r="H147" i="1"/>
  <c r="H145" i="1"/>
  <c r="H142" i="1"/>
  <c r="H140" i="1"/>
  <c r="H137" i="1"/>
  <c r="H136" i="1"/>
  <c r="C160" i="1"/>
  <c r="B160" i="1"/>
  <c r="H93" i="1"/>
  <c r="H91" i="1"/>
  <c r="H90" i="1"/>
  <c r="H87" i="1"/>
  <c r="H86" i="1"/>
  <c r="H85" i="1"/>
  <c r="H84" i="1"/>
  <c r="H83" i="1"/>
  <c r="H82" i="1"/>
  <c r="H81" i="1"/>
  <c r="H80" i="1"/>
  <c r="H78" i="1"/>
  <c r="H76" i="1"/>
  <c r="H75" i="1"/>
  <c r="H72" i="1"/>
  <c r="H71" i="1"/>
  <c r="H70" i="1"/>
  <c r="H69" i="1"/>
  <c r="H68" i="1"/>
  <c r="H67" i="1"/>
  <c r="H63" i="1"/>
  <c r="H62" i="1"/>
  <c r="H59" i="1"/>
  <c r="H58" i="1"/>
  <c r="H56" i="1"/>
  <c r="H54" i="1"/>
  <c r="H49" i="1"/>
  <c r="H48" i="1"/>
  <c r="H41" i="1"/>
  <c r="H38" i="1"/>
  <c r="H37" i="1"/>
  <c r="H35" i="1"/>
  <c r="H34" i="1"/>
  <c r="H33" i="1"/>
  <c r="H31" i="1"/>
  <c r="H30" i="1"/>
  <c r="H27" i="1"/>
  <c r="H26" i="1"/>
  <c r="H25" i="1"/>
  <c r="H24" i="1"/>
  <c r="H23" i="1"/>
  <c r="H20" i="1"/>
  <c r="H19" i="1"/>
  <c r="H18" i="1"/>
  <c r="H15" i="1"/>
  <c r="H13" i="1"/>
  <c r="H10" i="1"/>
  <c r="H9" i="1"/>
  <c r="H44" i="1" l="1"/>
  <c r="H94" i="1"/>
  <c r="H160" i="1"/>
  <c r="H327" i="1" s="1"/>
  <c r="B82" i="3" l="1"/>
  <c r="C82" i="3"/>
  <c r="C70" i="3"/>
  <c r="B70" i="3"/>
  <c r="H69" i="3"/>
  <c r="H70" i="3" s="1"/>
  <c r="H82" i="3" s="1"/>
  <c r="C333" i="1" l="1"/>
  <c r="B333" i="1"/>
  <c r="C322" i="1"/>
  <c r="H321" i="1"/>
  <c r="H322" i="1" s="1"/>
  <c r="H333" i="1" s="1"/>
  <c r="B80" i="3" l="1"/>
  <c r="C79" i="3"/>
  <c r="B79" i="3"/>
  <c r="C76" i="3"/>
  <c r="B76" i="3"/>
  <c r="H76" i="3"/>
  <c r="B75" i="3"/>
  <c r="B74" i="3"/>
  <c r="B73" i="3"/>
  <c r="B67" i="3"/>
  <c r="B54" i="3"/>
  <c r="H42" i="3"/>
  <c r="C42" i="3"/>
  <c r="B42" i="3"/>
  <c r="H257" i="1"/>
  <c r="H330" i="1" s="1"/>
  <c r="H325" i="1"/>
  <c r="B325" i="1"/>
  <c r="B324" i="1"/>
  <c r="B257" i="1"/>
  <c r="B94" i="1"/>
  <c r="B44" i="1"/>
  <c r="C325" i="1"/>
  <c r="C257" i="1"/>
  <c r="C94" i="1"/>
  <c r="C44" i="1"/>
  <c r="H15" i="3"/>
  <c r="H73" i="3" s="1"/>
  <c r="H26" i="3"/>
  <c r="H74" i="3" s="1"/>
  <c r="H37" i="3"/>
  <c r="H75" i="3"/>
  <c r="H54" i="3"/>
  <c r="H79" i="3" s="1"/>
  <c r="H67" i="3"/>
  <c r="H80" i="3"/>
  <c r="B78" i="3"/>
  <c r="B72" i="3"/>
  <c r="C80" i="3"/>
  <c r="C75" i="3"/>
  <c r="C74" i="3"/>
  <c r="C73" i="3"/>
  <c r="C67" i="3"/>
  <c r="C54" i="3"/>
  <c r="C37" i="3"/>
  <c r="C26" i="3"/>
  <c r="C15" i="3"/>
  <c r="H77" i="3" l="1"/>
  <c r="H81" i="3"/>
  <c r="H324" i="1"/>
  <c r="G334" i="1" s="1"/>
  <c r="G8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#, </t>
        </r>
      </text>
    </comment>
    <comment ref="H32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Mob/Demob should be in a separate section. 
Delete the summary if there is only one section and  no Mob/Demob.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#. </t>
        </r>
      </text>
    </comment>
    <comment ref="B43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Verify clause numbering corresponds with the finalized Tender Document
Eg. If you deleted B3 Site Investigation and D3 Definitions then the references will need to be revised. </t>
        </r>
      </text>
    </comment>
  </commentList>
</comments>
</file>

<file path=xl/sharedStrings.xml><?xml version="1.0" encoding="utf-8"?>
<sst xmlns="http://schemas.openxmlformats.org/spreadsheetml/2006/main" count="1380" uniqueCount="353">
  <si>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</si>
  <si>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</si>
  <si>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</si>
  <si>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</si>
  <si>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</si>
  <si>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</si>
  <si>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</si>
  <si>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</si>
  <si>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</si>
  <si>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</si>
  <si>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</si>
  <si>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</si>
  <si>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</si>
  <si>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</si>
  <si>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</si>
  <si>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</si>
  <si>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</si>
  <si>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</si>
  <si>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</si>
  <si>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</si>
  <si>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CRACKING AND SEATING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</si>
  <si>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</si>
  <si>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</si>
  <si>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</si>
  <si>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</si>
  <si>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</si>
  <si>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</si>
  <si>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</si>
  <si>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(INSERT LOCATION AND TYPE OF WORK) 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</si>
  <si>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</si>
  <si>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</si>
  <si>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</si>
  <si>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</si>
  <si>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</si>
  <si>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</si>
  <si>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</si>
  <si>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</si>
  <si>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A010</t>
  </si>
  <si>
    <t>Supplying and Placing Base Course Material</t>
  </si>
  <si>
    <t>A012</t>
  </si>
  <si>
    <t>Grading of Boulevards</t>
  </si>
  <si>
    <t>each</t>
  </si>
  <si>
    <t>ii)</t>
  </si>
  <si>
    <t>B097</t>
  </si>
  <si>
    <t>Drilled Tie Bars</t>
  </si>
  <si>
    <t>m</t>
  </si>
  <si>
    <t>iii)</t>
  </si>
  <si>
    <t>Concrete Curb Renewal</t>
  </si>
  <si>
    <t>F001</t>
  </si>
  <si>
    <t>F003</t>
  </si>
  <si>
    <t>F005</t>
  </si>
  <si>
    <t>G001</t>
  </si>
  <si>
    <t>Sodding</t>
  </si>
  <si>
    <t>G003</t>
  </si>
  <si>
    <t>B001</t>
  </si>
  <si>
    <t>Pavement Removal</t>
  </si>
  <si>
    <t>B002</t>
  </si>
  <si>
    <t>Concrete Pavement</t>
  </si>
  <si>
    <t>F009</t>
  </si>
  <si>
    <t>F010</t>
  </si>
  <si>
    <t>F011</t>
  </si>
  <si>
    <t>E023</t>
  </si>
  <si>
    <t>E024</t>
  </si>
  <si>
    <t>E025</t>
  </si>
  <si>
    <t>Adjustment of Valve Boxes</t>
  </si>
  <si>
    <t>Valve Box Extensions</t>
  </si>
  <si>
    <t>Adjustment of Curb Stop Boxes</t>
  </si>
  <si>
    <t>(SEE B^)</t>
  </si>
  <si>
    <t>A003</t>
  </si>
  <si>
    <t>Excavation</t>
  </si>
  <si>
    <t>A004</t>
  </si>
  <si>
    <t>Sub-Grade Compaction</t>
  </si>
  <si>
    <t>A.4</t>
  </si>
  <si>
    <t>A.5</t>
  </si>
  <si>
    <t>A.6</t>
  </si>
  <si>
    <t>A.7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</si>
  <si>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</si>
  <si>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</si>
  <si>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</si>
  <si>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</si>
  <si>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</si>
  <si>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</si>
  <si>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</si>
  <si>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</si>
  <si>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</si>
  <si>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</si>
  <si>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</si>
  <si>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</si>
  <si>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Curb Ramp (8-12 mm reveal ht, Monolithic)</t>
  </si>
  <si>
    <t>SD-229C,D</t>
  </si>
  <si>
    <t>A.13</t>
  </si>
  <si>
    <t>B219</t>
  </si>
  <si>
    <t>A.14</t>
  </si>
  <si>
    <t>Detectable Warning Surface Tiles</t>
  </si>
  <si>
    <t>A.15</t>
  </si>
  <si>
    <t>A.16</t>
  </si>
  <si>
    <t>SD-205</t>
  </si>
  <si>
    <t>A.17</t>
  </si>
  <si>
    <t>51 mm</t>
  </si>
  <si>
    <t>CW 3510-R9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</si>
  <si>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</si>
  <si>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</si>
  <si>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</si>
  <si>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</si>
  <si>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</si>
  <si>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C051</t>
  </si>
  <si>
    <t>100 mm Concrete Sidewalk</t>
  </si>
  <si>
    <t xml:space="preserve">CW 3325-R5  </t>
  </si>
  <si>
    <t>(SEE B9)</t>
  </si>
  <si>
    <t>A.1</t>
  </si>
  <si>
    <t>A016</t>
  </si>
  <si>
    <t>Removal of Existing Concrete Bases</t>
  </si>
  <si>
    <t>A017</t>
  </si>
  <si>
    <t>600 mm Diameter or Less</t>
  </si>
  <si>
    <t xml:space="preserve">CW 3230-R8
</t>
  </si>
  <si>
    <t>B097A</t>
  </si>
  <si>
    <t>15 M Deformed Tie Bar</t>
  </si>
  <si>
    <t>B184rlA</t>
  </si>
  <si>
    <t>B199</t>
  </si>
  <si>
    <t>Construction of Asphalt Patches</t>
  </si>
  <si>
    <t>CW 3326-R3</t>
  </si>
  <si>
    <t>E026</t>
  </si>
  <si>
    <t>F004</t>
  </si>
  <si>
    <t>38 mm</t>
  </si>
  <si>
    <t>F028</t>
  </si>
  <si>
    <t>Adjustment of Traffic Signal Service Box Frames</t>
  </si>
  <si>
    <t>WATER AND WASTE WORK</t>
  </si>
  <si>
    <t>LOCATION - WORK DESC. (W&amp;W Asset #)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</si>
  <si>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</si>
  <si>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</si>
  <si>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</si>
  <si>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</si>
  <si>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</si>
  <si>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</si>
  <si>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</si>
  <si>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</si>
  <si>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</si>
  <si>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</si>
  <si>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150 mm Concrete Pavement (Type A)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</si>
  <si>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</si>
  <si>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</si>
  <si>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</si>
  <si>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</si>
  <si>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</si>
  <si>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</si>
  <si>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</si>
  <si>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</si>
  <si>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 xml:space="preserve">CW 3240-R10 </t>
  </si>
  <si>
    <t>SD-202C</t>
  </si>
  <si>
    <t>B135i</t>
  </si>
  <si>
    <t>Concrete Curb Installation</t>
  </si>
  <si>
    <t>B136i</t>
  </si>
  <si>
    <t>Modified Barrier (150 mm reveal ht, Dowelled)</t>
  </si>
  <si>
    <t>B189</t>
  </si>
  <si>
    <t>Regrading Existing Interlocking Paving Stones</t>
  </si>
  <si>
    <t>CW 3330-R5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</si>
  <si>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</si>
  <si>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</si>
  <si>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</si>
  <si>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</si>
  <si>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</si>
  <si>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</si>
  <si>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</si>
  <si>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</si>
  <si>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</si>
  <si>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</si>
  <si>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</si>
  <si>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</si>
  <si>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</si>
  <si>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</si>
  <si>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</si>
  <si>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</si>
  <si>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</si>
  <si>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</si>
  <si>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</si>
  <si>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</si>
  <si>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</si>
  <si>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</si>
  <si>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</si>
  <si>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</si>
  <si>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</si>
  <si>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</si>
  <si>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</si>
  <si>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</si>
  <si>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</si>
  <si>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</si>
  <si>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F018</t>
  </si>
  <si>
    <t>Curb Stop Extensions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</si>
  <si>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</si>
  <si>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</si>
  <si>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</si>
  <si>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</si>
  <si>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</si>
  <si>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</si>
  <si>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</si>
  <si>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</si>
  <si>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</si>
  <si>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</si>
  <si>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</si>
  <si>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</si>
  <si>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</si>
  <si>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</si>
  <si>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</si>
  <si>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</si>
  <si>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</si>
  <si>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</si>
  <si>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</si>
  <si>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</si>
  <si>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</si>
  <si>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</si>
  <si>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</si>
  <si>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</si>
  <si>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</si>
  <si>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</si>
  <si>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E14</t>
  </si>
  <si>
    <t>B125</t>
  </si>
  <si>
    <t>Supply of Precast  Sidewalk Blocks</t>
  </si>
  <si>
    <t>ROADWORKS - REMOVALS/RENEWALS</t>
  </si>
  <si>
    <t>MOBILIZATION /DEMOLIBIZATION</t>
  </si>
  <si>
    <t>L. sum</t>
  </si>
  <si>
    <t>E^</t>
  </si>
  <si>
    <t>G</t>
  </si>
  <si>
    <t>G.1</t>
  </si>
  <si>
    <t>F.1</t>
  </si>
  <si>
    <t>Total:</t>
  </si>
  <si>
    <t>I001</t>
  </si>
  <si>
    <t>Mobilization/Demobilization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</si>
  <si>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B10.6, B18.2.1, B19.6, D2.1, D1</t>
    </r>
    <r>
      <rPr>
        <b/>
        <i/>
        <sz val="16"/>
        <color rgb="FFFF0000"/>
        <rFont val="Arial"/>
        <family val="2"/>
      </rPr>
      <t>4</t>
    </r>
    <r>
      <rPr>
        <b/>
        <i/>
        <sz val="16"/>
        <rFont val="Arial"/>
        <family val="2"/>
      </rPr>
      <t>.2-3, D1</t>
    </r>
    <r>
      <rPr>
        <b/>
        <i/>
        <sz val="16"/>
        <color rgb="FFFF0000"/>
        <rFont val="Arial"/>
        <family val="2"/>
      </rPr>
      <t>5</t>
    </r>
    <r>
      <rPr>
        <b/>
        <i/>
        <sz val="16"/>
        <rFont val="Arial"/>
        <family val="2"/>
      </rPr>
      <t>.4)</t>
    </r>
  </si>
  <si>
    <t>A010C3</t>
  </si>
  <si>
    <t xml:space="preserve">Base Course Material - Granular C </t>
  </si>
  <si>
    <t>CW 3110-R21</t>
  </si>
  <si>
    <t>B123rl</t>
  </si>
  <si>
    <t>Monolithic Curb and Sidewalk</t>
  </si>
  <si>
    <t>SD-228B</t>
  </si>
  <si>
    <t>B155rlA</t>
  </si>
  <si>
    <t>Barrier (150 mm reveal ht, Dowelled)</t>
  </si>
  <si>
    <t>B167rlA</t>
  </si>
  <si>
    <t>CW 3410-R12</t>
  </si>
  <si>
    <t>E.10</t>
  </si>
  <si>
    <t>AP-008 - Standard Grated Cover for Standard Frame</t>
  </si>
  <si>
    <t>F.4</t>
  </si>
  <si>
    <t>F.6</t>
  </si>
  <si>
    <t>F013</t>
  </si>
  <si>
    <t>F.9</t>
  </si>
  <si>
    <t xml:space="preserve"> Curb Inlet Frames</t>
  </si>
  <si>
    <t xml:space="preserve">CW 3210-R8
</t>
  </si>
  <si>
    <t>Supply and Installation of MMA Markings with Anti-Skid</t>
  </si>
  <si>
    <t xml:space="preserve"> i)</t>
  </si>
  <si>
    <t>Higgins Avenue Regional Sidewalk and Curb Renewal - Annabella Street to Mordaunt Street</t>
  </si>
  <si>
    <t>Osborne Street Regional Sidewalk and Curb Renewal - Rathgar Avenue to Hethrington Avenue</t>
  </si>
  <si>
    <t>B106r</t>
  </si>
  <si>
    <t>B107i</t>
  </si>
  <si>
    <t xml:space="preserve">Miscellaneous Concrete Slab Installation </t>
  </si>
  <si>
    <t>B114C</t>
  </si>
  <si>
    <t>B114E</t>
  </si>
  <si>
    <t>Paving Stone Indicator Surfaces</t>
  </si>
  <si>
    <t>F.3</t>
  </si>
  <si>
    <t>F.5</t>
  </si>
  <si>
    <t>F.7</t>
  </si>
  <si>
    <t>F012</t>
  </si>
  <si>
    <t>F.8</t>
  </si>
  <si>
    <t xml:space="preserve"> Curb Inlet Box Covers</t>
  </si>
  <si>
    <t>F014</t>
  </si>
  <si>
    <t>F.10</t>
  </si>
  <si>
    <t xml:space="preserve">Adjustment of Curb Inlet with New Inlet  Box </t>
  </si>
  <si>
    <t>Salvage and Re-install Bicycle Hoop</t>
  </si>
  <si>
    <t>Barrier (125 mm reveal ht, Dowelled)</t>
  </si>
  <si>
    <t>Barratt Avenue Local Sidewalk and Curb Renewal - Spruce Street to Clifton Street</t>
  </si>
  <si>
    <t>Sutherland Avenue Regional Sidewalk and Curb Renewal - Main Street to Argyle Street N</t>
  </si>
  <si>
    <t>B017</t>
  </si>
  <si>
    <t>Partial Slab Patches</t>
  </si>
  <si>
    <t>B030</t>
  </si>
  <si>
    <t>B121rlA</t>
  </si>
  <si>
    <t>B121rlC</t>
  </si>
  <si>
    <t>150 mm Reinforced Concrete Sidewalk for Early Opening 24 Hour</t>
  </si>
  <si>
    <t>Bruce Avenue Local Sidewalk and Curb Renewal - Moray Street to Rita Street</t>
  </si>
  <si>
    <t>Chudley Street Local Sidewalk and Curb Renewal - Manitoba Avenue to Tyndall Avenue</t>
  </si>
  <si>
    <t>Laurel Bay Local Sidewalk and Curb Renewal - Hillhouse Road to Diplomat Drive</t>
  </si>
  <si>
    <t>Modified Lip Curb (75 mm reveal ht, Dowelled)</t>
  </si>
  <si>
    <t>B183rlA</t>
  </si>
  <si>
    <t>Sherburn Street Local Sidewalk and Curb Renewals - St Matthews Avenue to Ellive Avenue</t>
  </si>
  <si>
    <t>B125A</t>
  </si>
  <si>
    <t>Removal of Precast Sidewalk Blocks</t>
  </si>
  <si>
    <t>Beecher Avenue New Local Sidewalk - Swailes Avenue to Ferrier Street</t>
  </si>
  <si>
    <t>H.1</t>
  </si>
  <si>
    <t>Tree Removal</t>
  </si>
  <si>
    <t>D.8</t>
  </si>
  <si>
    <t>D.9</t>
  </si>
  <si>
    <t>D.10</t>
  </si>
  <si>
    <t>E.9</t>
  </si>
  <si>
    <t>E.11</t>
  </si>
  <si>
    <t>F.2</t>
  </si>
  <si>
    <t>F.11</t>
  </si>
  <si>
    <t>F.12</t>
  </si>
  <si>
    <t>F.13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</si>
  <si>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</si>
  <si>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</si>
  <si>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</si>
  <si>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</si>
  <si>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</si>
  <si>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</si>
  <si>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</si>
  <si>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</si>
  <si>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</si>
  <si>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</si>
  <si>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</si>
  <si>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</si>
  <si>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</si>
  <si>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H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</si>
  <si>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</si>
  <si>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</si>
  <si>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</si>
  <si>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</si>
  <si>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</si>
  <si>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</si>
  <si>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</si>
  <si>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</si>
  <si>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</si>
  <si>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</si>
  <si>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</si>
  <si>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</si>
  <si>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</si>
  <si>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I</t>
  </si>
  <si>
    <t>I.3</t>
  </si>
  <si>
    <t>I.1</t>
  </si>
  <si>
    <t>I.2</t>
  </si>
  <si>
    <t>I.4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</si>
  <si>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</si>
  <si>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</si>
  <si>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</si>
  <si>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</si>
  <si>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</si>
  <si>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</si>
  <si>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</si>
  <si>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</si>
  <si>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</si>
  <si>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</si>
  <si>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J</t>
  </si>
  <si>
    <t>J.1</t>
  </si>
  <si>
    <t>E2</t>
  </si>
  <si>
    <t>Monolithic Curb and 100 mm Sidewalk with Block Outs 125mm Reveal</t>
  </si>
  <si>
    <t>E10</t>
  </si>
  <si>
    <t>E12</t>
  </si>
  <si>
    <t>E13</t>
  </si>
  <si>
    <t>E028</t>
  </si>
  <si>
    <t xml:space="preserve">AP-011 - Barrier Curb and Gutter Frame </t>
  </si>
  <si>
    <t>E029</t>
  </si>
  <si>
    <t xml:space="preserve">AP-012 - Barrier Curb and Gutter Cover </t>
  </si>
  <si>
    <t>C.14</t>
  </si>
  <si>
    <t>B155rlA1</t>
  </si>
  <si>
    <t>A.3</t>
  </si>
  <si>
    <t>E9</t>
  </si>
  <si>
    <t>I.5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</si>
</sst>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</numFmts>
  <fonts count="59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b/>
      <i/>
      <sz val="16"/>
      <color rgb="FFFF0000"/>
      <name val="Arial"/>
      <family val="2"/>
    </font>
    <font>
      <b/>
      <sz val="10"/>
      <color theme="1"/>
      <name val="MS Sans Serif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92D050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</borders>
  <cellStyleXfs count="110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0" fillId="0" borderId="0" applyFill="0">
      <alignment horizontal="right" vertical="top"/>
    </xf>
    <xf numFmtId="0" fontId="13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9" fontId="13" fillId="0" borderId="2" applyFill="0">
      <alignment horizontal="right" vertical="top"/>
    </xf>
    <xf numFmtId="169" fontId="41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4" fontId="13" fillId="0" borderId="1" applyFill="0"/>
    <xf numFmtId="174" fontId="41" fillId="0" borderId="1" applyFill="0"/>
    <xf numFmtId="174" fontId="41" fillId="0" borderId="1" applyFill="0"/>
    <xf numFmtId="170" fontId="13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13" fillId="0" borderId="1" applyFill="0"/>
    <xf numFmtId="168" fontId="41" fillId="0" borderId="1" applyFill="0"/>
    <xf numFmtId="168" fontId="41" fillId="0" borderId="1" applyFill="0"/>
    <xf numFmtId="168" fontId="13" fillId="0" borderId="3" applyFill="0">
      <alignment horizontal="right"/>
    </xf>
    <xf numFmtId="168" fontId="41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3" fillId="0" borderId="0"/>
    <xf numFmtId="0" fontId="10" fillId="24" borderId="11" applyNumberFormat="0" applyFont="0" applyAlignment="0" applyProtection="0"/>
    <xf numFmtId="176" fontId="14" fillId="0" borderId="3" applyNumberFormat="0" applyFont="0" applyFill="0" applyBorder="0" applyAlignment="0" applyProtection="0">
      <alignment horizontal="center" vertical="top" wrapText="1"/>
    </xf>
    <xf numFmtId="176" fontId="42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6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1" fillId="0" borderId="0" applyFill="0">
      <alignment horizontal="left"/>
    </xf>
    <xf numFmtId="0" fontId="19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3" fontId="48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0" fontId="13" fillId="0" borderId="3">
      <alignment horizontal="centerContinuous" wrapText="1"/>
    </xf>
    <xf numFmtId="0" fontId="41" fillId="0" borderId="3">
      <alignment horizontal="centerContinuous" wrapText="1"/>
    </xf>
    <xf numFmtId="171" fontId="21" fillId="0" borderId="0" applyFill="0">
      <alignment horizontal="left"/>
    </xf>
    <xf numFmtId="171" fontId="49" fillId="0" borderId="0" applyFill="0">
      <alignment horizontal="left"/>
    </xf>
    <xf numFmtId="172" fontId="22" fillId="0" borderId="0" applyFill="0">
      <alignment horizontal="right"/>
    </xf>
    <xf numFmtId="172" fontId="50" fillId="0" borderId="0" applyFill="0">
      <alignment horizontal="right"/>
    </xf>
    <xf numFmtId="0" fontId="13" fillId="0" borderId="13" applyFill="0"/>
    <xf numFmtId="0" fontId="41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0" fillId="2" borderId="0"/>
  </cellStyleXfs>
  <cellXfs count="285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0" fontId="0" fillId="2" borderId="19" xfId="0" applyNumberFormat="1" applyBorder="1" applyAlignment="1">
      <alignment horizontal="right" vertical="top"/>
    </xf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7" fontId="0" fillId="2" borderId="24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25" xfId="0" applyNumberFormat="1" applyBorder="1" applyAlignment="1">
      <alignment horizontal="right"/>
    </xf>
    <xf numFmtId="7" fontId="0" fillId="2" borderId="13" xfId="0" applyNumberFormat="1" applyBorder="1" applyAlignment="1">
      <alignment horizontal="right"/>
    </xf>
    <xf numFmtId="0" fontId="0" fillId="2" borderId="26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164" fontId="6" fillId="25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1" fontId="0" fillId="2" borderId="20" xfId="0" applyNumberFormat="1" applyBorder="1" applyAlignment="1">
      <alignment horizontal="right" vertical="center"/>
    </xf>
    <xf numFmtId="2" fontId="0" fillId="2" borderId="19" xfId="0" applyNumberFormat="1" applyBorder="1" applyAlignment="1">
      <alignment horizontal="right" vertical="center"/>
    </xf>
    <xf numFmtId="7" fontId="0" fillId="2" borderId="24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8" xfId="0" applyNumberFormat="1" applyBorder="1"/>
    <xf numFmtId="0" fontId="0" fillId="2" borderId="24" xfId="0" applyNumberFormat="1" applyBorder="1" applyAlignment="1">
      <alignment horizontal="center"/>
    </xf>
    <xf numFmtId="0" fontId="0" fillId="2" borderId="29" xfId="0" applyNumberFormat="1" applyBorder="1"/>
    <xf numFmtId="0" fontId="0" fillId="2" borderId="29" xfId="0" applyNumberFormat="1" applyBorder="1" applyAlignment="1">
      <alignment horizontal="center"/>
    </xf>
    <xf numFmtId="7" fontId="0" fillId="2" borderId="29" xfId="0" applyNumberFormat="1" applyBorder="1" applyAlignment="1">
      <alignment horizontal="right"/>
    </xf>
    <xf numFmtId="7" fontId="0" fillId="2" borderId="0" xfId="0" applyNumberFormat="1" applyAlignment="1">
      <alignment vertical="center"/>
    </xf>
    <xf numFmtId="2" fontId="0" fillId="2" borderId="0" xfId="0" applyNumberFormat="1" applyAlignment="1"/>
    <xf numFmtId="7" fontId="0" fillId="2" borderId="30" xfId="0" applyNumberFormat="1" applyBorder="1" applyAlignment="1">
      <alignment horizontal="right"/>
    </xf>
    <xf numFmtId="0" fontId="0" fillId="2" borderId="30" xfId="0" applyNumberFormat="1" applyBorder="1" applyAlignment="1">
      <alignment horizontal="right"/>
    </xf>
    <xf numFmtId="0" fontId="9" fillId="2" borderId="15" xfId="0" applyNumberFormat="1" applyFont="1" applyBorder="1" applyAlignment="1">
      <alignment horizontal="centerContinuous"/>
    </xf>
    <xf numFmtId="0" fontId="0" fillId="2" borderId="15" xfId="0" applyNumberFormat="1" applyBorder="1" applyAlignment="1">
      <alignment horizontal="centerContinuous"/>
    </xf>
    <xf numFmtId="0" fontId="0" fillId="2" borderId="0" xfId="0" applyNumberFormat="1" applyAlignment="1">
      <alignment horizontal="right" vertical="center"/>
    </xf>
    <xf numFmtId="0" fontId="2" fillId="2" borderId="31" xfId="0" applyNumberFormat="1" applyFont="1" applyBorder="1" applyAlignment="1">
      <alignment horizontal="center"/>
    </xf>
    <xf numFmtId="1" fontId="3" fillId="2" borderId="32" xfId="0" applyNumberFormat="1" applyFont="1" applyBorder="1" applyAlignment="1">
      <alignment horizontal="left"/>
    </xf>
    <xf numFmtId="1" fontId="0" fillId="2" borderId="32" xfId="0" applyNumberFormat="1" applyBorder="1" applyAlignment="1">
      <alignment horizontal="center"/>
    </xf>
    <xf numFmtId="1" fontId="0" fillId="2" borderId="32" xfId="0" applyNumberFormat="1" applyBorder="1"/>
    <xf numFmtId="7" fontId="0" fillId="2" borderId="33" xfId="0" applyNumberFormat="1" applyBorder="1" applyAlignment="1">
      <alignment horizontal="right"/>
    </xf>
    <xf numFmtId="7" fontId="4" fillId="2" borderId="33" xfId="0" applyNumberFormat="1" applyFont="1" applyBorder="1" applyAlignment="1">
      <alignment horizontal="right"/>
    </xf>
    <xf numFmtId="0" fontId="0" fillId="2" borderId="24" xfId="0" applyNumberFormat="1" applyBorder="1" applyAlignment="1">
      <alignment horizontal="right"/>
    </xf>
    <xf numFmtId="0" fontId="0" fillId="2" borderId="19" xfId="0" applyNumberFormat="1" applyBorder="1" applyAlignment="1">
      <alignment horizontal="right"/>
    </xf>
    <xf numFmtId="0" fontId="0" fillId="2" borderId="34" xfId="0" applyNumberFormat="1" applyBorder="1" applyAlignment="1">
      <alignment horizontal="right" vertical="center"/>
    </xf>
    <xf numFmtId="0" fontId="0" fillId="2" borderId="3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6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0" fontId="2" fillId="2" borderId="27" xfId="0" applyNumberFormat="1" applyFont="1" applyBorder="1" applyAlignment="1">
      <alignment horizontal="center" vertical="center"/>
    </xf>
    <xf numFmtId="0" fontId="0" fillId="2" borderId="39" xfId="0" applyNumberFormat="1" applyBorder="1" applyAlignment="1">
      <alignment horizontal="right"/>
    </xf>
    <xf numFmtId="165" fontId="54" fillId="0" borderId="1" xfId="0" applyNumberFormat="1" applyFont="1" applyFill="1" applyBorder="1" applyAlignment="1" applyProtection="1">
      <alignment horizontal="left" vertical="top" wrapText="1"/>
    </xf>
    <xf numFmtId="164" fontId="54" fillId="0" borderId="1" xfId="0" applyNumberFormat="1" applyFont="1" applyFill="1" applyBorder="1" applyAlignment="1" applyProtection="1">
      <alignment horizontal="left" vertical="top" wrapText="1"/>
    </xf>
    <xf numFmtId="0" fontId="54" fillId="0" borderId="1" xfId="0" applyNumberFormat="1" applyFont="1" applyFill="1" applyBorder="1" applyAlignment="1" applyProtection="1">
      <alignment horizontal="center" vertical="top" wrapText="1"/>
    </xf>
    <xf numFmtId="166" fontId="54" fillId="0" borderId="1" xfId="0" applyNumberFormat="1" applyFont="1" applyFill="1" applyBorder="1" applyAlignment="1" applyProtection="1">
      <alignment vertical="top"/>
    </xf>
    <xf numFmtId="165" fontId="54" fillId="0" borderId="1" xfId="0" applyNumberFormat="1" applyFont="1" applyFill="1" applyBorder="1" applyAlignment="1" applyProtection="1">
      <alignment horizontal="center" vertical="top" wrapText="1"/>
    </xf>
    <xf numFmtId="164" fontId="54" fillId="0" borderId="1" xfId="0" applyNumberFormat="1" applyFont="1" applyFill="1" applyBorder="1" applyAlignment="1" applyProtection="1">
      <alignment horizontal="center" vertical="top" wrapText="1"/>
    </xf>
    <xf numFmtId="165" fontId="54" fillId="0" borderId="1" xfId="0" applyNumberFormat="1" applyFont="1" applyFill="1" applyBorder="1" applyAlignment="1" applyProtection="1">
      <alignment horizontal="right" vertical="top" wrapText="1"/>
    </xf>
    <xf numFmtId="166" fontId="54" fillId="0" borderId="1" xfId="0" applyNumberFormat="1" applyFont="1" applyFill="1" applyBorder="1" applyAlignment="1" applyProtection="1">
      <alignment vertical="top" wrapText="1"/>
    </xf>
    <xf numFmtId="164" fontId="54" fillId="0" borderId="1" xfId="0" applyNumberFormat="1" applyFont="1" applyFill="1" applyBorder="1" applyAlignment="1" applyProtection="1">
      <alignment vertical="top" wrapText="1"/>
    </xf>
    <xf numFmtId="0" fontId="6" fillId="2" borderId="19" xfId="0" applyNumberFormat="1" applyFont="1" applyBorder="1" applyAlignment="1">
      <alignment horizontal="center" vertical="center"/>
    </xf>
    <xf numFmtId="165" fontId="10" fillId="0" borderId="1" xfId="0" applyNumberFormat="1" applyFont="1" applyFill="1" applyBorder="1" applyAlignment="1" applyProtection="1">
      <alignment horizontal="left" vertical="top" wrapText="1"/>
    </xf>
    <xf numFmtId="164" fontId="10" fillId="0" borderId="1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1" fontId="54" fillId="0" borderId="1" xfId="0" applyNumberFormat="1" applyFont="1" applyFill="1" applyBorder="1" applyAlignment="1" applyProtection="1">
      <alignment horizontal="right" vertical="top" wrapText="1"/>
    </xf>
    <xf numFmtId="0" fontId="54" fillId="26" borderId="1" xfId="0" applyNumberFormat="1" applyFont="1" applyFill="1" applyBorder="1" applyAlignment="1" applyProtection="1">
      <alignment vertical="center"/>
    </xf>
    <xf numFmtId="0" fontId="55" fillId="26" borderId="0" xfId="0" applyFont="1" applyFill="1" applyAlignment="1"/>
    <xf numFmtId="1" fontId="54" fillId="0" borderId="41" xfId="0" applyNumberFormat="1" applyFont="1" applyFill="1" applyBorder="1" applyAlignment="1" applyProtection="1">
      <alignment horizontal="right" vertical="top" wrapText="1"/>
    </xf>
    <xf numFmtId="166" fontId="54" fillId="26" borderId="1" xfId="0" applyNumberFormat="1" applyFont="1" applyFill="1" applyBorder="1" applyAlignment="1" applyProtection="1">
      <alignment vertical="top"/>
    </xf>
    <xf numFmtId="165" fontId="10" fillId="0" borderId="1" xfId="81" applyNumberFormat="1" applyFont="1" applyFill="1" applyBorder="1" applyAlignment="1" applyProtection="1">
      <alignment horizontal="left" vertical="top" wrapText="1"/>
    </xf>
    <xf numFmtId="164" fontId="10" fillId="0" borderId="1" xfId="81" applyNumberFormat="1" applyFont="1" applyFill="1" applyBorder="1" applyAlignment="1" applyProtection="1">
      <alignment horizontal="left" vertical="top" wrapText="1"/>
    </xf>
    <xf numFmtId="0" fontId="10" fillId="0" borderId="1" xfId="81" applyNumberFormat="1" applyFont="1" applyFill="1" applyBorder="1" applyAlignment="1" applyProtection="1">
      <alignment horizontal="center" vertical="top" wrapText="1"/>
    </xf>
    <xf numFmtId="166" fontId="54" fillId="26" borderId="1" xfId="81" applyNumberFormat="1" applyFont="1" applyFill="1" applyBorder="1" applyAlignment="1" applyProtection="1">
      <alignment vertical="top"/>
      <protection locked="0"/>
    </xf>
    <xf numFmtId="166" fontId="54" fillId="0" borderId="1" xfId="81" applyNumberFormat="1" applyFont="1" applyFill="1" applyBorder="1" applyAlignment="1" applyProtection="1">
      <alignment vertical="top"/>
    </xf>
    <xf numFmtId="1" fontId="54" fillId="0" borderId="1" xfId="81" applyNumberFormat="1" applyFont="1" applyFill="1" applyBorder="1" applyAlignment="1" applyProtection="1">
      <alignment horizontal="right" vertical="top" wrapText="1"/>
    </xf>
    <xf numFmtId="164" fontId="10" fillId="0" borderId="1" xfId="80" applyNumberFormat="1" applyFont="1" applyFill="1" applyBorder="1" applyAlignment="1" applyProtection="1">
      <alignment horizontal="center" vertical="top" wrapText="1"/>
    </xf>
    <xf numFmtId="0" fontId="10" fillId="2" borderId="0" xfId="81" applyNumberFormat="1"/>
    <xf numFmtId="7" fontId="10" fillId="2" borderId="20" xfId="81" applyNumberFormat="1" applyBorder="1" applyAlignment="1">
      <alignment horizontal="right" vertical="center"/>
    </xf>
    <xf numFmtId="0" fontId="2" fillId="2" borderId="59" xfId="81" applyNumberFormat="1" applyFont="1" applyBorder="1" applyAlignment="1">
      <alignment horizontal="center" vertical="center"/>
    </xf>
    <xf numFmtId="7" fontId="10" fillId="2" borderId="60" xfId="81" applyNumberFormat="1" applyBorder="1" applyAlignment="1">
      <alignment horizontal="right" vertical="center"/>
    </xf>
    <xf numFmtId="0" fontId="10" fillId="2" borderId="0" xfId="81" applyNumberFormat="1" applyAlignment="1">
      <alignment vertical="center"/>
    </xf>
    <xf numFmtId="4" fontId="10" fillId="26" borderId="40" xfId="81" applyNumberFormat="1" applyFont="1" applyFill="1" applyBorder="1" applyAlignment="1" applyProtection="1">
      <alignment horizontal="center" vertical="top" wrapText="1"/>
    </xf>
    <xf numFmtId="7" fontId="10" fillId="2" borderId="46" xfId="81" applyNumberFormat="1" applyBorder="1" applyAlignment="1">
      <alignment horizontal="right" vertical="center"/>
    </xf>
    <xf numFmtId="0" fontId="2" fillId="2" borderId="61" xfId="81" applyNumberFormat="1" applyFont="1" applyBorder="1" applyAlignment="1">
      <alignment horizontal="center" vertical="center"/>
    </xf>
    <xf numFmtId="7" fontId="10" fillId="2" borderId="22" xfId="81" applyNumberFormat="1" applyBorder="1" applyAlignment="1">
      <alignment horizontal="right" vertical="center"/>
    </xf>
    <xf numFmtId="7" fontId="10" fillId="2" borderId="62" xfId="81" applyNumberFormat="1" applyBorder="1" applyAlignment="1">
      <alignment horizontal="right" vertical="center"/>
    </xf>
    <xf numFmtId="0" fontId="2" fillId="2" borderId="37" xfId="0" applyNumberFormat="1" applyFont="1" applyBorder="1" applyAlignment="1">
      <alignment horizontal="center"/>
    </xf>
    <xf numFmtId="7" fontId="4" fillId="2" borderId="30" xfId="0" applyNumberFormat="1" applyFont="1" applyBorder="1" applyAlignment="1">
      <alignment horizontal="right"/>
    </xf>
    <xf numFmtId="7" fontId="0" fillId="2" borderId="63" xfId="0" applyNumberFormat="1" applyBorder="1" applyAlignment="1">
      <alignment horizontal="right"/>
    </xf>
    <xf numFmtId="7" fontId="4" fillId="2" borderId="63" xfId="0" applyNumberFormat="1" applyFont="1" applyBorder="1" applyAlignment="1">
      <alignment horizontal="right"/>
    </xf>
    <xf numFmtId="167" fontId="54" fillId="26" borderId="1" xfId="0" applyNumberFormat="1" applyFont="1" applyFill="1" applyBorder="1" applyAlignment="1" applyProtection="1">
      <alignment horizontal="center" vertical="top"/>
    </xf>
    <xf numFmtId="1" fontId="54" fillId="0" borderId="1" xfId="0" applyNumberFormat="1" applyFont="1" applyFill="1" applyBorder="1" applyAlignment="1" applyProtection="1">
      <alignment horizontal="right" vertical="top"/>
    </xf>
    <xf numFmtId="0" fontId="55" fillId="26" borderId="0" xfId="0" applyFont="1" applyFill="1"/>
    <xf numFmtId="4" fontId="54" fillId="26" borderId="1" xfId="0" applyNumberFormat="1" applyFont="1" applyFill="1" applyBorder="1" applyAlignment="1" applyProtection="1">
      <alignment horizontal="center" vertical="top" wrapText="1"/>
    </xf>
    <xf numFmtId="164" fontId="54" fillId="26" borderId="1" xfId="0" applyNumberFormat="1" applyFont="1" applyFill="1" applyBorder="1" applyAlignment="1" applyProtection="1">
      <alignment horizontal="center" vertical="top" wrapText="1"/>
    </xf>
    <xf numFmtId="4" fontId="54" fillId="26" borderId="1" xfId="0" applyNumberFormat="1" applyFont="1" applyFill="1" applyBorder="1" applyAlignment="1" applyProtection="1">
      <alignment horizontal="center" vertical="top"/>
    </xf>
    <xf numFmtId="177" fontId="54" fillId="26" borderId="1" xfId="0" applyNumberFormat="1" applyFont="1" applyFill="1" applyBorder="1" applyAlignment="1" applyProtection="1">
      <alignment horizontal="center" vertical="top"/>
    </xf>
    <xf numFmtId="177" fontId="54" fillId="26" borderId="1" xfId="0" applyNumberFormat="1" applyFont="1" applyFill="1" applyBorder="1" applyAlignment="1" applyProtection="1">
      <alignment horizontal="center" vertical="top" wrapText="1"/>
    </xf>
    <xf numFmtId="177" fontId="54" fillId="26" borderId="1" xfId="0" applyNumberFormat="1" applyFont="1" applyFill="1" applyBorder="1" applyAlignment="1" applyProtection="1">
      <alignment horizontal="left" vertical="top" wrapText="1"/>
    </xf>
    <xf numFmtId="0" fontId="58" fillId="26" borderId="0" xfId="0" applyFont="1" applyFill="1" applyAlignment="1"/>
    <xf numFmtId="164" fontId="54" fillId="0" borderId="1" xfId="80" applyNumberFormat="1" applyFont="1" applyFill="1" applyBorder="1" applyAlignment="1" applyProtection="1">
      <alignment vertical="top" wrapText="1"/>
    </xf>
    <xf numFmtId="164" fontId="54" fillId="0" borderId="1" xfId="80" applyNumberFormat="1" applyFont="1" applyFill="1" applyBorder="1" applyAlignment="1" applyProtection="1">
      <alignment horizontal="center" vertical="top" wrapText="1"/>
    </xf>
    <xf numFmtId="0" fontId="55" fillId="26" borderId="0" xfId="0" applyFont="1" applyFill="1" applyAlignment="1">
      <alignment vertical="top"/>
    </xf>
    <xf numFmtId="164" fontId="54" fillId="0" borderId="1" xfId="80" applyNumberFormat="1" applyFont="1" applyFill="1" applyBorder="1" applyAlignment="1" applyProtection="1">
      <alignment horizontal="left" vertical="top" wrapText="1"/>
    </xf>
    <xf numFmtId="4" fontId="54" fillId="26" borderId="2" xfId="0" applyNumberFormat="1" applyFont="1" applyFill="1" applyBorder="1" applyAlignment="1" applyProtection="1">
      <alignment horizontal="center" vertical="top"/>
    </xf>
    <xf numFmtId="165" fontId="54" fillId="0" borderId="2" xfId="0" applyNumberFormat="1" applyFont="1" applyFill="1" applyBorder="1" applyAlignment="1" applyProtection="1">
      <alignment horizontal="left" vertical="top" wrapText="1"/>
    </xf>
    <xf numFmtId="164" fontId="54" fillId="0" borderId="2" xfId="0" applyNumberFormat="1" applyFont="1" applyFill="1" applyBorder="1" applyAlignment="1" applyProtection="1">
      <alignment horizontal="left" vertical="top" wrapText="1"/>
    </xf>
    <xf numFmtId="164" fontId="54" fillId="0" borderId="26" xfId="0" applyNumberFormat="1" applyFont="1" applyFill="1" applyBorder="1" applyAlignment="1" applyProtection="1">
      <alignment horizontal="center" vertical="top" wrapText="1"/>
    </xf>
    <xf numFmtId="0" fontId="54" fillId="0" borderId="2" xfId="0" applyNumberFormat="1" applyFont="1" applyFill="1" applyBorder="1" applyAlignment="1" applyProtection="1">
      <alignment horizontal="center" vertical="top" wrapText="1"/>
    </xf>
    <xf numFmtId="1" fontId="54" fillId="0" borderId="26" xfId="0" applyNumberFormat="1" applyFont="1" applyFill="1" applyBorder="1" applyAlignment="1" applyProtection="1">
      <alignment horizontal="right" vertical="top"/>
    </xf>
    <xf numFmtId="4" fontId="10" fillId="26" borderId="1" xfId="0" applyNumberFormat="1" applyFont="1" applyFill="1" applyBorder="1" applyAlignment="1" applyProtection="1">
      <alignment horizontal="center" vertical="top"/>
    </xf>
    <xf numFmtId="1" fontId="10" fillId="0" borderId="1" xfId="0" applyNumberFormat="1" applyFont="1" applyFill="1" applyBorder="1" applyAlignment="1" applyProtection="1">
      <alignment horizontal="right" vertical="top" wrapText="1"/>
    </xf>
    <xf numFmtId="166" fontId="10" fillId="0" borderId="1" xfId="0" applyNumberFormat="1" applyFont="1" applyFill="1" applyBorder="1" applyAlignment="1" applyProtection="1">
      <alignment vertical="top"/>
    </xf>
    <xf numFmtId="4" fontId="54" fillId="26" borderId="1" xfId="80" applyNumberFormat="1" applyFont="1" applyFill="1" applyBorder="1" applyAlignment="1" applyProtection="1">
      <alignment horizontal="center" vertical="top" wrapText="1"/>
    </xf>
    <xf numFmtId="165" fontId="54" fillId="0" borderId="1" xfId="80" applyNumberFormat="1" applyFont="1" applyFill="1" applyBorder="1" applyAlignment="1" applyProtection="1">
      <alignment horizontal="left" vertical="top" wrapText="1"/>
    </xf>
    <xf numFmtId="0" fontId="54" fillId="0" borderId="1" xfId="80" applyNumberFormat="1" applyFont="1" applyFill="1" applyBorder="1" applyAlignment="1" applyProtection="1">
      <alignment horizontal="center" vertical="top" wrapText="1"/>
    </xf>
    <xf numFmtId="1" fontId="54" fillId="0" borderId="1" xfId="80" applyNumberFormat="1" applyFont="1" applyFill="1" applyBorder="1" applyAlignment="1" applyProtection="1">
      <alignment horizontal="right" vertical="top" wrapText="1"/>
    </xf>
    <xf numFmtId="166" fontId="54" fillId="0" borderId="1" xfId="80" applyNumberFormat="1" applyFont="1" applyFill="1" applyBorder="1" applyAlignment="1" applyProtection="1">
      <alignment vertical="top"/>
    </xf>
    <xf numFmtId="164" fontId="2" fillId="25" borderId="19" xfId="0" applyNumberFormat="1" applyFont="1" applyFill="1" applyBorder="1" applyAlignment="1" applyProtection="1">
      <alignment horizontal="left" vertical="center" wrapText="1"/>
    </xf>
    <xf numFmtId="165" fontId="54" fillId="0" borderId="1" xfId="0" applyNumberFormat="1" applyFont="1" applyFill="1" applyBorder="1" applyAlignment="1" applyProtection="1">
      <alignment horizontal="left" vertical="top"/>
    </xf>
    <xf numFmtId="164" fontId="2" fillId="25" borderId="19" xfId="0" applyNumberFormat="1" applyFont="1" applyFill="1" applyBorder="1" applyAlignment="1" applyProtection="1">
      <alignment horizontal="left" vertical="center"/>
    </xf>
    <xf numFmtId="0" fontId="11" fillId="2" borderId="0" xfId="0" applyFont="1" applyAlignment="1" applyProtection="1">
      <alignment horizontal="center" vertical="center"/>
    </xf>
    <xf numFmtId="0" fontId="0" fillId="27" borderId="0" xfId="0" applyNumberFormat="1" applyFill="1"/>
    <xf numFmtId="0" fontId="0" fillId="27" borderId="0" xfId="0" applyNumberFormat="1" applyFill="1" applyAlignment="1">
      <alignment vertical="center"/>
    </xf>
    <xf numFmtId="0" fontId="55" fillId="28" borderId="0" xfId="0" applyFont="1" applyFill="1"/>
    <xf numFmtId="0" fontId="55" fillId="28" borderId="0" xfId="0" applyFont="1" applyFill="1" applyAlignment="1"/>
    <xf numFmtId="0" fontId="10" fillId="27" borderId="0" xfId="81" applyNumberFormat="1" applyFill="1" applyAlignment="1">
      <alignment vertical="center"/>
    </xf>
    <xf numFmtId="0" fontId="10" fillId="27" borderId="0" xfId="81" applyNumberFormat="1" applyFill="1"/>
    <xf numFmtId="0" fontId="0" fillId="27" borderId="0" xfId="0" applyNumberFormat="1" applyFill="1" applyAlignment="1"/>
    <xf numFmtId="0" fontId="0" fillId="27" borderId="0" xfId="0" applyNumberFormat="1" applyFill="1" applyAlignment="1">
      <alignment vertical="top"/>
    </xf>
    <xf numFmtId="0" fontId="0" fillId="27" borderId="0" xfId="0" applyNumberFormat="1" applyFill="1" applyAlignment="1">
      <alignment horizontal="center"/>
    </xf>
    <xf numFmtId="0" fontId="0" fillId="27" borderId="0" xfId="0" applyNumberFormat="1" applyFill="1" applyAlignment="1">
      <alignment horizontal="right"/>
    </xf>
    <xf numFmtId="4" fontId="10" fillId="26" borderId="1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>
      <alignment horizontal="center" vertical="center"/>
    </xf>
    <xf numFmtId="7" fontId="0" fillId="0" borderId="37" xfId="0" applyNumberFormat="1" applyFill="1" applyBorder="1" applyAlignment="1">
      <alignment horizontal="right" vertical="center"/>
    </xf>
    <xf numFmtId="7" fontId="0" fillId="0" borderId="30" xfId="0" applyNumberFormat="1" applyFill="1" applyBorder="1" applyAlignment="1">
      <alignment horizontal="right" vertical="center"/>
    </xf>
    <xf numFmtId="166" fontId="54" fillId="0" borderId="1" xfId="0" applyNumberFormat="1" applyFont="1" applyFill="1" applyBorder="1" applyAlignment="1" applyProtection="1">
      <alignment vertical="top"/>
      <protection locked="0"/>
    </xf>
    <xf numFmtId="0" fontId="2" fillId="0" borderId="19" xfId="0" applyNumberFormat="1" applyFont="1" applyFill="1" applyBorder="1" applyAlignment="1">
      <alignment vertical="top"/>
    </xf>
    <xf numFmtId="164" fontId="6" fillId="0" borderId="19" xfId="0" applyNumberFormat="1" applyFont="1" applyFill="1" applyBorder="1" applyAlignment="1" applyProtection="1">
      <alignment horizontal="left" vertical="center" wrapText="1"/>
    </xf>
    <xf numFmtId="1" fontId="0" fillId="0" borderId="20" xfId="0" applyNumberFormat="1" applyFill="1" applyBorder="1" applyAlignment="1">
      <alignment horizontal="center" vertical="top"/>
    </xf>
    <xf numFmtId="1" fontId="0" fillId="0" borderId="20" xfId="0" applyNumberFormat="1" applyFill="1" applyBorder="1" applyAlignment="1">
      <alignment vertical="top"/>
    </xf>
    <xf numFmtId="7" fontId="0" fillId="0" borderId="20" xfId="0" applyNumberFormat="1" applyFill="1" applyBorder="1" applyAlignment="1">
      <alignment horizontal="right"/>
    </xf>
    <xf numFmtId="7" fontId="0" fillId="0" borderId="19" xfId="0" applyNumberFormat="1" applyFill="1" applyBorder="1" applyAlignment="1">
      <alignment horizontal="right"/>
    </xf>
    <xf numFmtId="0" fontId="2" fillId="0" borderId="22" xfId="0" applyNumberFormat="1" applyFont="1" applyFill="1" applyBorder="1" applyAlignment="1">
      <alignment horizontal="center" vertical="center"/>
    </xf>
    <xf numFmtId="7" fontId="0" fillId="0" borderId="22" xfId="0" applyNumberFormat="1" applyFill="1" applyBorder="1" applyAlignment="1">
      <alignment horizontal="right"/>
    </xf>
    <xf numFmtId="7" fontId="0" fillId="0" borderId="20" xfId="0" applyNumberFormat="1" applyFill="1" applyBorder="1" applyAlignment="1">
      <alignment horizontal="right" vertical="center"/>
    </xf>
    <xf numFmtId="7" fontId="0" fillId="0" borderId="19" xfId="0" applyNumberFormat="1" applyFill="1" applyBorder="1" applyAlignment="1">
      <alignment horizontal="right" vertical="center"/>
    </xf>
    <xf numFmtId="166" fontId="10" fillId="0" borderId="1" xfId="0" applyNumberFormat="1" applyFont="1" applyFill="1" applyBorder="1" applyAlignment="1" applyProtection="1">
      <alignment vertical="top"/>
      <protection locked="0"/>
    </xf>
    <xf numFmtId="7" fontId="0" fillId="0" borderId="22" xfId="0" applyNumberFormat="1" applyFill="1" applyBorder="1" applyAlignment="1">
      <alignment horizontal="right" vertical="center"/>
    </xf>
    <xf numFmtId="164" fontId="2" fillId="0" borderId="19" xfId="0" applyNumberFormat="1" applyFont="1" applyFill="1" applyBorder="1" applyAlignment="1" applyProtection="1">
      <alignment horizontal="left" vertical="center" wrapText="1"/>
    </xf>
    <xf numFmtId="0" fontId="0" fillId="0" borderId="19" xfId="0" applyNumberFormat="1" applyFill="1" applyBorder="1" applyAlignment="1">
      <alignment horizontal="center" vertical="top"/>
    </xf>
    <xf numFmtId="0" fontId="0" fillId="0" borderId="20" xfId="0" applyNumberFormat="1" applyFill="1" applyBorder="1" applyAlignment="1">
      <alignment horizontal="center" vertical="top"/>
    </xf>
    <xf numFmtId="0" fontId="2" fillId="0" borderId="59" xfId="81" applyNumberFormat="1" applyFont="1" applyFill="1" applyBorder="1" applyAlignment="1">
      <alignment horizontal="center" vertical="center"/>
    </xf>
    <xf numFmtId="7" fontId="10" fillId="0" borderId="20" xfId="81" applyNumberFormat="1" applyFill="1" applyBorder="1" applyAlignment="1">
      <alignment horizontal="right" vertical="center"/>
    </xf>
    <xf numFmtId="7" fontId="10" fillId="0" borderId="60" xfId="81" applyNumberFormat="1" applyFill="1" applyBorder="1" applyAlignment="1">
      <alignment horizontal="right" vertical="center"/>
    </xf>
    <xf numFmtId="166" fontId="54" fillId="0" borderId="1" xfId="81" applyNumberFormat="1" applyFont="1" applyFill="1" applyBorder="1" applyAlignment="1" applyProtection="1">
      <alignment vertical="top"/>
      <protection locked="0"/>
    </xf>
    <xf numFmtId="0" fontId="2" fillId="0" borderId="61" xfId="81" applyNumberFormat="1" applyFont="1" applyFill="1" applyBorder="1" applyAlignment="1">
      <alignment horizontal="center" vertical="center"/>
    </xf>
    <xf numFmtId="7" fontId="10" fillId="0" borderId="22" xfId="81" applyNumberFormat="1" applyFill="1" applyBorder="1" applyAlignment="1">
      <alignment horizontal="right" vertical="center"/>
    </xf>
    <xf numFmtId="7" fontId="10" fillId="0" borderId="62" xfId="81" applyNumberFormat="1" applyFill="1" applyBorder="1" applyAlignment="1">
      <alignment horizontal="right" vertical="center"/>
    </xf>
    <xf numFmtId="0" fontId="0" fillId="0" borderId="21" xfId="0" applyNumberFormat="1" applyFill="1" applyBorder="1" applyAlignment="1">
      <alignment vertical="top"/>
    </xf>
    <xf numFmtId="0" fontId="4" fillId="0" borderId="15" xfId="0" applyNumberFormat="1" applyFont="1" applyFill="1" applyBorder="1"/>
    <xf numFmtId="0" fontId="0" fillId="0" borderId="15" xfId="0" applyNumberFormat="1" applyFill="1" applyBorder="1" applyAlignment="1">
      <alignment horizontal="center"/>
    </xf>
    <xf numFmtId="0" fontId="0" fillId="0" borderId="15" xfId="0" applyNumberFormat="1" applyFill="1" applyBorder="1"/>
    <xf numFmtId="0" fontId="0" fillId="0" borderId="0" xfId="0" applyNumberFormat="1" applyFill="1" applyBorder="1" applyAlignment="1">
      <alignment horizontal="right"/>
    </xf>
    <xf numFmtId="0" fontId="0" fillId="0" borderId="38" xfId="0" applyNumberFormat="1" applyFill="1" applyBorder="1" applyAlignment="1">
      <alignment horizontal="right"/>
    </xf>
    <xf numFmtId="7" fontId="0" fillId="0" borderId="27" xfId="0" applyNumberFormat="1" applyFill="1" applyBorder="1" applyAlignment="1">
      <alignment horizontal="right"/>
    </xf>
    <xf numFmtId="166" fontId="54" fillId="0" borderId="1" xfId="80" applyNumberFormat="1" applyFont="1" applyFill="1" applyBorder="1" applyAlignment="1" applyProtection="1">
      <alignment vertical="top"/>
      <protection locked="0"/>
    </xf>
    <xf numFmtId="1" fontId="4" fillId="0" borderId="0" xfId="0" applyNumberFormat="1" applyFont="1" applyFill="1" applyAlignment="1">
      <alignment horizontal="centerContinuous" vertical="top"/>
    </xf>
    <xf numFmtId="0" fontId="4" fillId="0" borderId="0" xfId="0" applyNumberFormat="1" applyFont="1" applyFill="1" applyAlignment="1">
      <alignment horizontal="centerContinuous" vertical="center"/>
    </xf>
    <xf numFmtId="7" fontId="5" fillId="0" borderId="0" xfId="0" applyNumberFormat="1" applyFont="1" applyFill="1" applyAlignment="1">
      <alignment horizontal="centerContinuous" vertical="center"/>
    </xf>
    <xf numFmtId="1" fontId="0" fillId="0" borderId="0" xfId="0" applyNumberFormat="1" applyFill="1" applyAlignment="1">
      <alignment horizontal="centerContinuous" vertical="top"/>
    </xf>
    <xf numFmtId="0" fontId="0" fillId="0" borderId="0" xfId="0" applyNumberFormat="1" applyFill="1" applyAlignment="1">
      <alignment horizontal="centerContinuous" vertical="center"/>
    </xf>
    <xf numFmtId="7" fontId="1" fillId="0" borderId="0" xfId="0" applyNumberFormat="1" applyFont="1" applyFill="1" applyAlignment="1">
      <alignment horizontal="centerContinuous" vertical="center"/>
    </xf>
    <xf numFmtId="0" fontId="0" fillId="0" borderId="0" xfId="0" applyNumberFormat="1" applyFill="1" applyAlignment="1">
      <alignment vertical="top"/>
    </xf>
    <xf numFmtId="0" fontId="0" fillId="0" borderId="0" xfId="0" applyNumberFormat="1" applyFill="1" applyAlignment="1"/>
    <xf numFmtId="7" fontId="0" fillId="0" borderId="0" xfId="0" applyNumberFormat="1" applyFill="1" applyAlignment="1">
      <alignment horizontal="centerContinuous" vertical="center"/>
    </xf>
    <xf numFmtId="2" fontId="0" fillId="0" borderId="0" xfId="0" applyNumberFormat="1" applyFill="1" applyAlignment="1">
      <alignment horizontal="centerContinuous"/>
    </xf>
    <xf numFmtId="0" fontId="0" fillId="0" borderId="16" xfId="0" applyNumberFormat="1" applyFill="1" applyBorder="1" applyAlignment="1">
      <alignment horizontal="center" vertical="top"/>
    </xf>
    <xf numFmtId="0" fontId="0" fillId="0" borderId="17" xfId="0" applyNumberFormat="1" applyFill="1" applyBorder="1" applyAlignment="1">
      <alignment horizontal="center"/>
    </xf>
    <xf numFmtId="0" fontId="0" fillId="0" borderId="16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7" fontId="0" fillId="0" borderId="18" xfId="0" applyNumberFormat="1" applyFill="1" applyBorder="1" applyAlignment="1">
      <alignment horizontal="right"/>
    </xf>
    <xf numFmtId="0" fontId="0" fillId="0" borderId="24" xfId="0" applyNumberFormat="1" applyFill="1" applyBorder="1" applyAlignment="1">
      <alignment vertical="top"/>
    </xf>
    <xf numFmtId="0" fontId="0" fillId="0" borderId="28" xfId="0" applyNumberFormat="1" applyFill="1" applyBorder="1"/>
    <xf numFmtId="0" fontId="0" fillId="0" borderId="24" xfId="0" applyNumberFormat="1" applyFill="1" applyBorder="1" applyAlignment="1">
      <alignment horizontal="center"/>
    </xf>
    <xf numFmtId="0" fontId="0" fillId="0" borderId="29" xfId="0" applyNumberFormat="1" applyFill="1" applyBorder="1"/>
    <xf numFmtId="0" fontId="0" fillId="0" borderId="29" xfId="0" applyNumberFormat="1" applyFill="1" applyBorder="1" applyAlignment="1">
      <alignment horizontal="center"/>
    </xf>
    <xf numFmtId="7" fontId="0" fillId="0" borderId="29" xfId="0" applyNumberFormat="1" applyFill="1" applyBorder="1" applyAlignment="1">
      <alignment horizontal="right"/>
    </xf>
    <xf numFmtId="0" fontId="0" fillId="0" borderId="29" xfId="0" applyNumberFormat="1" applyFill="1" applyBorder="1" applyAlignment="1">
      <alignment horizontal="right"/>
    </xf>
    <xf numFmtId="164" fontId="6" fillId="0" borderId="19" xfId="0" applyNumberFormat="1" applyFont="1" applyFill="1" applyBorder="1" applyAlignment="1" applyProtection="1">
      <alignment horizontal="left" vertical="center"/>
    </xf>
    <xf numFmtId="0" fontId="54" fillId="0" borderId="1" xfId="0" applyNumberFormat="1" applyFont="1" applyFill="1" applyBorder="1" applyAlignment="1" applyProtection="1">
      <alignment vertical="center"/>
    </xf>
    <xf numFmtId="177" fontId="54" fillId="0" borderId="1" xfId="0" applyNumberFormat="1" applyFont="1" applyFill="1" applyBorder="1" applyAlignment="1" applyProtection="1">
      <alignment horizontal="center" vertical="top" wrapText="1"/>
    </xf>
    <xf numFmtId="177" fontId="54" fillId="0" borderId="1" xfId="0" applyNumberFormat="1" applyFont="1" applyFill="1" applyBorder="1" applyAlignment="1" applyProtection="1">
      <alignment horizontal="left" vertical="top" wrapText="1"/>
    </xf>
    <xf numFmtId="1" fontId="7" fillId="0" borderId="46" xfId="0" applyNumberFormat="1" applyFont="1" applyFill="1" applyBorder="1" applyAlignment="1">
      <alignment horizontal="left" vertical="center" wrapText="1"/>
    </xf>
    <xf numFmtId="1" fontId="7" fillId="0" borderId="47" xfId="0" applyNumberFormat="1" applyFont="1" applyFill="1" applyBorder="1" applyAlignment="1">
      <alignment horizontal="left" vertical="center" wrapText="1"/>
    </xf>
    <xf numFmtId="1" fontId="7" fillId="0" borderId="48" xfId="0" applyNumberFormat="1" applyFont="1" applyFill="1" applyBorder="1" applyAlignment="1">
      <alignment horizontal="left" vertical="center" wrapText="1"/>
    </xf>
    <xf numFmtId="1" fontId="7" fillId="0" borderId="37" xfId="0" applyNumberFormat="1" applyFont="1" applyFill="1" applyBorder="1" applyAlignment="1">
      <alignment horizontal="left" vertical="center" wrapText="1"/>
    </xf>
    <xf numFmtId="1" fontId="7" fillId="0" borderId="44" xfId="0" applyNumberFormat="1" applyFont="1" applyFill="1" applyBorder="1" applyAlignment="1">
      <alignment horizontal="left" vertical="center" wrapText="1"/>
    </xf>
    <xf numFmtId="1" fontId="7" fillId="0" borderId="45" xfId="0" applyNumberFormat="1" applyFont="1" applyFill="1" applyBorder="1" applyAlignment="1">
      <alignment horizontal="left" vertical="center" wrapText="1"/>
    </xf>
    <xf numFmtId="7" fontId="0" fillId="0" borderId="42" xfId="0" applyNumberFormat="1" applyFill="1" applyBorder="1" applyAlignment="1">
      <alignment horizontal="center"/>
    </xf>
    <xf numFmtId="0" fontId="0" fillId="0" borderId="43" xfId="0" applyNumberFormat="1" applyFill="1" applyBorder="1" applyAlignment="1"/>
    <xf numFmtId="0" fontId="0" fillId="0" borderId="64" xfId="0" applyNumberFormat="1" applyFill="1" applyBorder="1" applyAlignment="1"/>
    <xf numFmtId="0" fontId="0" fillId="0" borderId="44" xfId="0" applyNumberFormat="1" applyFill="1" applyBorder="1" applyAlignment="1"/>
    <xf numFmtId="1" fontId="56" fillId="0" borderId="52" xfId="0" applyNumberFormat="1" applyFont="1" applyFill="1" applyBorder="1" applyAlignment="1">
      <alignment horizontal="left" vertical="center" wrapText="1"/>
    </xf>
    <xf numFmtId="1" fontId="56" fillId="0" borderId="53" xfId="0" applyNumberFormat="1" applyFont="1" applyFill="1" applyBorder="1" applyAlignment="1">
      <alignment horizontal="left" vertical="center" wrapText="1"/>
    </xf>
    <xf numFmtId="1" fontId="56" fillId="0" borderId="54" xfId="0" applyNumberFormat="1" applyFont="1" applyFill="1" applyBorder="1" applyAlignment="1">
      <alignment horizontal="left" vertical="center" wrapText="1"/>
    </xf>
    <xf numFmtId="1" fontId="3" fillId="0" borderId="52" xfId="0" applyNumberFormat="1" applyFont="1" applyFill="1" applyBorder="1" applyAlignment="1">
      <alignment horizontal="left" vertical="center" wrapText="1"/>
    </xf>
    <xf numFmtId="1" fontId="3" fillId="0" borderId="53" xfId="0" applyNumberFormat="1" applyFont="1" applyFill="1" applyBorder="1" applyAlignment="1">
      <alignment horizontal="left" vertical="center" wrapText="1"/>
    </xf>
    <xf numFmtId="1" fontId="3" fillId="0" borderId="54" xfId="0" applyNumberFormat="1" applyFont="1" applyFill="1" applyBorder="1" applyAlignment="1">
      <alignment horizontal="left" vertical="center" wrapText="1"/>
    </xf>
    <xf numFmtId="0" fontId="0" fillId="0" borderId="44" xfId="0" applyNumberFormat="1" applyFill="1" applyBorder="1" applyAlignment="1">
      <alignment vertical="center" wrapText="1"/>
    </xf>
    <xf numFmtId="0" fontId="0" fillId="0" borderId="45" xfId="0" applyNumberFormat="1" applyFill="1" applyBorder="1" applyAlignment="1">
      <alignment vertical="center" wrapText="1"/>
    </xf>
    <xf numFmtId="0" fontId="0" fillId="0" borderId="47" xfId="0" applyNumberFormat="1" applyFill="1" applyBorder="1" applyAlignment="1">
      <alignment vertical="center" wrapText="1"/>
    </xf>
    <xf numFmtId="0" fontId="0" fillId="0" borderId="48" xfId="0" applyNumberFormat="1" applyFill="1" applyBorder="1" applyAlignment="1">
      <alignment vertical="center" wrapText="1"/>
    </xf>
    <xf numFmtId="1" fontId="3" fillId="0" borderId="46" xfId="0" applyNumberFormat="1" applyFont="1" applyFill="1" applyBorder="1" applyAlignment="1">
      <alignment horizontal="left" vertical="center" wrapText="1"/>
    </xf>
    <xf numFmtId="1" fontId="3" fillId="0" borderId="47" xfId="0" applyNumberFormat="1" applyFont="1" applyFill="1" applyBorder="1" applyAlignment="1">
      <alignment horizontal="left" vertical="center" wrapText="1"/>
    </xf>
    <xf numFmtId="1" fontId="3" fillId="0" borderId="48" xfId="0" applyNumberFormat="1" applyFont="1" applyFill="1" applyBorder="1" applyAlignment="1">
      <alignment horizontal="left" vertical="center" wrapText="1"/>
    </xf>
    <xf numFmtId="1" fontId="7" fillId="0" borderId="46" xfId="81" applyNumberFormat="1" applyFont="1" applyFill="1" applyBorder="1" applyAlignment="1">
      <alignment horizontal="left" vertical="center" wrapText="1"/>
    </xf>
    <xf numFmtId="1" fontId="7" fillId="0" borderId="47" xfId="81" applyNumberFormat="1" applyFont="1" applyFill="1" applyBorder="1" applyAlignment="1">
      <alignment horizontal="left" vertical="center" wrapText="1"/>
    </xf>
    <xf numFmtId="1" fontId="7" fillId="0" borderId="48" xfId="81" applyNumberFormat="1" applyFont="1" applyFill="1" applyBorder="1" applyAlignment="1">
      <alignment horizontal="left" vertical="center" wrapText="1"/>
    </xf>
    <xf numFmtId="1" fontId="7" fillId="0" borderId="37" xfId="81" applyNumberFormat="1" applyFont="1" applyFill="1" applyBorder="1" applyAlignment="1">
      <alignment horizontal="left" vertical="center" wrapText="1"/>
    </xf>
    <xf numFmtId="1" fontId="7" fillId="0" borderId="44" xfId="81" applyNumberFormat="1" applyFont="1" applyFill="1" applyBorder="1" applyAlignment="1">
      <alignment horizontal="left" vertical="center" wrapText="1"/>
    </xf>
    <xf numFmtId="1" fontId="7" fillId="0" borderId="45" xfId="81" applyNumberFormat="1" applyFont="1" applyFill="1" applyBorder="1" applyAlignment="1">
      <alignment horizontal="left" vertical="center" wrapText="1"/>
    </xf>
    <xf numFmtId="0" fontId="9" fillId="2" borderId="37" xfId="0" applyNumberFormat="1" applyFont="1" applyBorder="1" applyAlignment="1">
      <alignment vertical="top"/>
    </xf>
    <xf numFmtId="0" fontId="0" fillId="2" borderId="44" xfId="0" applyNumberFormat="1" applyBorder="1" applyAlignment="1"/>
    <xf numFmtId="0" fontId="0" fillId="2" borderId="45" xfId="0" applyNumberFormat="1" applyBorder="1" applyAlignment="1"/>
    <xf numFmtId="0" fontId="9" fillId="2" borderId="57" xfId="0" applyNumberFormat="1" applyFont="1" applyBorder="1" applyAlignment="1">
      <alignment vertical="center"/>
    </xf>
    <xf numFmtId="0" fontId="0" fillId="2" borderId="58" xfId="0" applyNumberFormat="1" applyBorder="1" applyAlignment="1">
      <alignment vertical="center"/>
    </xf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Alignment="1">
      <alignment vertical="center" wrapText="1"/>
    </xf>
    <xf numFmtId="0" fontId="0" fillId="2" borderId="51" xfId="0" applyNumberFormat="1" applyBorder="1" applyAlignment="1">
      <alignment vertical="center" wrapText="1"/>
    </xf>
    <xf numFmtId="1" fontId="7" fillId="2" borderId="46" xfId="0" applyNumberFormat="1" applyFont="1" applyBorder="1" applyAlignment="1">
      <alignment horizontal="left" vertical="center" wrapText="1"/>
    </xf>
    <xf numFmtId="0" fontId="0" fillId="2" borderId="47" xfId="0" applyNumberFormat="1" applyBorder="1" applyAlignment="1">
      <alignment vertical="center" wrapText="1"/>
    </xf>
    <xf numFmtId="0" fontId="0" fillId="2" borderId="48" xfId="0" applyNumberFormat="1" applyBorder="1" applyAlignment="1">
      <alignment vertical="center" wrapText="1"/>
    </xf>
    <xf numFmtId="1" fontId="7" fillId="2" borderId="37" xfId="0" applyNumberFormat="1" applyFont="1" applyBorder="1" applyAlignment="1">
      <alignment horizontal="left" vertical="center" wrapText="1"/>
    </xf>
    <xf numFmtId="0" fontId="0" fillId="2" borderId="44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0" fontId="0" fillId="2" borderId="0" xfId="0" applyNumberFormat="1" applyBorder="1" applyAlignment="1">
      <alignment vertical="center" wrapText="1"/>
    </xf>
    <xf numFmtId="0" fontId="9" fillId="2" borderId="37" xfId="0" applyNumberFormat="1" applyFont="1" applyBorder="1" applyAlignment="1">
      <alignment vertical="top" wrapText="1"/>
    </xf>
    <xf numFmtId="0" fontId="0" fillId="2" borderId="44" xfId="0" applyNumberFormat="1" applyBorder="1" applyAlignment="1">
      <alignment wrapText="1"/>
    </xf>
    <xf numFmtId="0" fontId="0" fillId="2" borderId="45" xfId="0" applyNumberFormat="1" applyBorder="1" applyAlignment="1">
      <alignment wrapText="1"/>
    </xf>
    <xf numFmtId="1" fontId="7" fillId="2" borderId="20" xfId="81" applyNumberFormat="1" applyFont="1" applyBorder="1" applyAlignment="1">
      <alignment horizontal="left" vertical="center" wrapText="1"/>
    </xf>
    <xf numFmtId="0" fontId="10" fillId="2" borderId="0" xfId="81" applyNumberFormat="1" applyBorder="1" applyAlignment="1">
      <alignment vertical="center" wrapText="1"/>
    </xf>
    <xf numFmtId="0" fontId="10" fillId="2" borderId="51" xfId="81" applyNumberFormat="1" applyBorder="1" applyAlignment="1">
      <alignment vertical="center" wrapText="1"/>
    </xf>
    <xf numFmtId="7" fontId="0" fillId="2" borderId="42" xfId="0" applyNumberFormat="1" applyBorder="1" applyAlignment="1">
      <alignment horizontal="center"/>
    </xf>
    <xf numFmtId="0" fontId="0" fillId="2" borderId="56" xfId="0" applyNumberFormat="1" applyBorder="1" applyAlignment="1"/>
    <xf numFmtId="1" fontId="3" fillId="2" borderId="52" xfId="0" applyNumberFormat="1" applyFont="1" applyBorder="1" applyAlignment="1">
      <alignment horizontal="left" vertical="center" wrapText="1"/>
    </xf>
    <xf numFmtId="0" fontId="0" fillId="2" borderId="53" xfId="0" applyNumberFormat="1" applyBorder="1" applyAlignment="1">
      <alignment vertical="center" wrapText="1"/>
    </xf>
    <xf numFmtId="0" fontId="0" fillId="2" borderId="54" xfId="0" applyNumberFormat="1" applyBorder="1" applyAlignment="1">
      <alignment vertical="center" wrapText="1"/>
    </xf>
    <xf numFmtId="0" fontId="9" fillId="2" borderId="55" xfId="0" applyNumberFormat="1" applyFont="1" applyBorder="1" applyAlignment="1">
      <alignment vertical="center" wrapText="1"/>
    </xf>
    <xf numFmtId="0" fontId="0" fillId="2" borderId="17" xfId="0" applyNumberFormat="1" applyBorder="1" applyAlignment="1">
      <alignment vertical="center" wrapText="1"/>
    </xf>
    <xf numFmtId="0" fontId="0" fillId="2" borderId="18" xfId="0" applyNumberFormat="1" applyBorder="1" applyAlignment="1">
      <alignment vertical="center" wrapText="1"/>
    </xf>
    <xf numFmtId="1" fontId="7" fillId="2" borderId="46" xfId="81" applyNumberFormat="1" applyFont="1" applyBorder="1" applyAlignment="1">
      <alignment horizontal="left" vertical="center" wrapText="1"/>
    </xf>
    <xf numFmtId="0" fontId="10" fillId="2" borderId="47" xfId="81" applyNumberFormat="1" applyBorder="1" applyAlignment="1">
      <alignment vertical="center" wrapText="1"/>
    </xf>
    <xf numFmtId="0" fontId="10" fillId="2" borderId="48" xfId="81" applyNumberFormat="1" applyBorder="1" applyAlignment="1">
      <alignment vertical="center" wrapText="1"/>
    </xf>
    <xf numFmtId="1" fontId="3" fillId="2" borderId="46" xfId="0" applyNumberFormat="1" applyFont="1" applyBorder="1" applyAlignment="1">
      <alignment horizontal="left" vertical="center" wrapText="1"/>
    </xf>
    <xf numFmtId="0" fontId="0" fillId="2" borderId="49" xfId="0" applyNumberFormat="1" applyBorder="1" applyAlignment="1"/>
    <xf numFmtId="0" fontId="0" fillId="2" borderId="50" xfId="0" applyNumberFormat="1" applyBorder="1" applyAlignment="1"/>
  </cellXfs>
  <cellStyles count="11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3 2 2" xfId="109" xr:uid="{166D1180-0440-4293-A6C8-79A6A120A476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592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I335"/>
  <sheetViews>
    <sheetView showZeros="0" tabSelected="1" showOutlineSymbols="0" view="pageBreakPreview" topLeftCell="B2" zoomScale="75" zoomScaleNormal="75" zoomScaleSheetLayoutView="75" workbookViewId="0">
      <selection activeCell="G10" sqref="G10"/>
    </sheetView>
  </sheetViews>
  <sheetFormatPr defaultColWidth="10.5546875" defaultRowHeight="15" x14ac:dyDescent="0.2"/>
  <cols>
    <col min="1" max="1" width="8.44140625" style="22" hidden="1" customWidth="1"/>
    <col min="2" max="2" width="8.77734375" style="157" customWidth="1"/>
    <col min="3" max="3" width="36.77734375" style="150" customWidth="1"/>
    <col min="4" max="4" width="12.77734375" style="158" customWidth="1"/>
    <col min="5" max="5" width="6.77734375" style="150" customWidth="1"/>
    <col min="6" max="6" width="11.77734375" style="150" customWidth="1"/>
    <col min="7" max="7" width="11.77734375" style="159" customWidth="1"/>
    <col min="8" max="8" width="16.77734375" style="159" customWidth="1"/>
    <col min="9" max="16384" width="10.5546875" style="150"/>
  </cols>
  <sheetData>
    <row r="1" spans="1:8" ht="15.75" x14ac:dyDescent="0.2">
      <c r="A1" s="34"/>
      <c r="B1" s="195" t="s">
        <v>0</v>
      </c>
      <c r="C1" s="196"/>
      <c r="D1" s="196"/>
      <c r="E1" s="196"/>
      <c r="F1" s="196"/>
      <c r="G1" s="197"/>
      <c r="H1" s="196"/>
    </row>
    <row r="2" spans="1:8" customFormat="1" x14ac:dyDescent="0.2">
      <c r="A2" s="31"/>
      <c r="B2" s="198" t="s">
        <v>108</v>
      </c>
      <c r="C2" s="199"/>
      <c r="D2" s="199"/>
      <c r="E2" s="199"/>
      <c r="F2" s="199"/>
      <c r="G2" s="200"/>
      <c r="H2" s="199"/>
    </row>
    <row r="3" spans="1:8" customFormat="1" x14ac:dyDescent="0.2">
      <c r="A3" s="18"/>
      <c r="B3" s="201" t="s">
        <v>1</v>
      </c>
      <c r="C3" s="202"/>
      <c r="D3" s="202"/>
      <c r="E3" s="202"/>
      <c r="F3" s="202"/>
      <c r="G3" s="203"/>
      <c r="H3" s="204"/>
    </row>
    <row r="4" spans="1:8" customFormat="1" x14ac:dyDescent="0.2">
      <c r="A4" s="73" t="s">
        <v>27</v>
      </c>
      <c r="B4" s="205" t="s">
        <v>3</v>
      </c>
      <c r="C4" s="206" t="s">
        <v>4</v>
      </c>
      <c r="D4" s="207" t="s">
        <v>5</v>
      </c>
      <c r="E4" s="208" t="s">
        <v>6</v>
      </c>
      <c r="F4" s="208" t="s">
        <v>7</v>
      </c>
      <c r="G4" s="209" t="s">
        <v>8</v>
      </c>
      <c r="H4" s="208" t="s">
        <v>9</v>
      </c>
    </row>
    <row r="5" spans="1:8" customFormat="1" ht="29.25" customHeight="1" thickBot="1" x14ac:dyDescent="0.25">
      <c r="A5" s="24"/>
      <c r="B5" s="210"/>
      <c r="C5" s="211"/>
      <c r="D5" s="212" t="s">
        <v>10</v>
      </c>
      <c r="E5" s="213"/>
      <c r="F5" s="214" t="s">
        <v>11</v>
      </c>
      <c r="G5" s="215"/>
      <c r="H5" s="216"/>
    </row>
    <row r="6" spans="1:8" s="151" customFormat="1" ht="30" customHeight="1" thickTop="1" x14ac:dyDescent="0.2">
      <c r="A6" s="41"/>
      <c r="B6" s="161" t="s">
        <v>12</v>
      </c>
      <c r="C6" s="224" t="s">
        <v>248</v>
      </c>
      <c r="D6" s="237"/>
      <c r="E6" s="237"/>
      <c r="F6" s="238"/>
      <c r="G6" s="162"/>
      <c r="H6" s="163" t="s">
        <v>2</v>
      </c>
    </row>
    <row r="7" spans="1:8" customFormat="1" ht="36" customHeight="1" x14ac:dyDescent="0.2">
      <c r="A7" s="20"/>
      <c r="B7" s="165"/>
      <c r="C7" s="217" t="s">
        <v>19</v>
      </c>
      <c r="D7" s="167"/>
      <c r="E7" s="179" t="s">
        <v>2</v>
      </c>
      <c r="F7" s="179" t="s">
        <v>2</v>
      </c>
      <c r="G7" s="169" t="s">
        <v>2</v>
      </c>
      <c r="H7" s="170"/>
    </row>
    <row r="8" spans="1:8" s="120" customFormat="1" ht="38.450000000000003" customHeight="1" x14ac:dyDescent="0.2">
      <c r="A8" s="118" t="s">
        <v>37</v>
      </c>
      <c r="B8" s="79" t="s">
        <v>109</v>
      </c>
      <c r="C8" s="80" t="s">
        <v>38</v>
      </c>
      <c r="D8" s="84" t="s">
        <v>230</v>
      </c>
      <c r="E8" s="81"/>
      <c r="F8" s="119"/>
      <c r="G8" s="218"/>
      <c r="H8" s="82"/>
    </row>
    <row r="9" spans="1:8" s="152" customFormat="1" ht="30" customHeight="1" x14ac:dyDescent="0.2">
      <c r="A9" s="118" t="s">
        <v>228</v>
      </c>
      <c r="B9" s="83" t="s">
        <v>36</v>
      </c>
      <c r="C9" s="80" t="s">
        <v>229</v>
      </c>
      <c r="D9" s="84" t="s">
        <v>2</v>
      </c>
      <c r="E9" s="81" t="s">
        <v>33</v>
      </c>
      <c r="F9" s="119">
        <v>30</v>
      </c>
      <c r="G9" s="164"/>
      <c r="H9" s="82">
        <f t="shared" ref="H9:H10" si="0">ROUND(G9*F9,2)</f>
        <v>0</v>
      </c>
    </row>
    <row r="10" spans="1:8" s="94" customFormat="1" ht="30" customHeight="1" x14ac:dyDescent="0.2">
      <c r="A10" s="121" t="s">
        <v>39</v>
      </c>
      <c r="B10" s="79" t="s">
        <v>34</v>
      </c>
      <c r="C10" s="80" t="s">
        <v>40</v>
      </c>
      <c r="D10" s="84" t="s">
        <v>230</v>
      </c>
      <c r="E10" s="81" t="s">
        <v>35</v>
      </c>
      <c r="F10" s="119">
        <v>110</v>
      </c>
      <c r="G10" s="164"/>
      <c r="H10" s="82">
        <f t="shared" si="0"/>
        <v>0</v>
      </c>
    </row>
    <row r="11" spans="1:8" ht="36" customHeight="1" x14ac:dyDescent="0.2">
      <c r="A11" s="20"/>
      <c r="B11" s="165"/>
      <c r="C11" s="166" t="s">
        <v>217</v>
      </c>
      <c r="D11" s="167"/>
      <c r="E11" s="168"/>
      <c r="F11" s="167"/>
      <c r="G11" s="169"/>
      <c r="H11" s="170"/>
    </row>
    <row r="12" spans="1:8" s="120" customFormat="1" ht="30" customHeight="1" x14ac:dyDescent="0.2">
      <c r="A12" s="123" t="s">
        <v>54</v>
      </c>
      <c r="B12" s="79" t="s">
        <v>350</v>
      </c>
      <c r="C12" s="80" t="s">
        <v>55</v>
      </c>
      <c r="D12" s="84" t="s">
        <v>230</v>
      </c>
      <c r="E12" s="81"/>
      <c r="F12" s="119"/>
      <c r="G12" s="218"/>
      <c r="H12" s="82"/>
    </row>
    <row r="13" spans="1:8" s="94" customFormat="1" ht="30" customHeight="1" x14ac:dyDescent="0.2">
      <c r="A13" s="123" t="s">
        <v>56</v>
      </c>
      <c r="B13" s="83" t="s">
        <v>36</v>
      </c>
      <c r="C13" s="80" t="s">
        <v>57</v>
      </c>
      <c r="D13" s="84" t="s">
        <v>2</v>
      </c>
      <c r="E13" s="81" t="s">
        <v>35</v>
      </c>
      <c r="F13" s="119">
        <v>50</v>
      </c>
      <c r="G13" s="164"/>
      <c r="H13" s="82">
        <f>ROUND(G13*F13,2)</f>
        <v>0</v>
      </c>
    </row>
    <row r="14" spans="1:8" s="94" customFormat="1" ht="30" customHeight="1" x14ac:dyDescent="0.2">
      <c r="A14" s="123" t="s">
        <v>43</v>
      </c>
      <c r="B14" s="79" t="s">
        <v>72</v>
      </c>
      <c r="C14" s="80" t="s">
        <v>44</v>
      </c>
      <c r="D14" s="84" t="s">
        <v>114</v>
      </c>
      <c r="E14" s="81"/>
      <c r="F14" s="119"/>
      <c r="G14" s="218"/>
      <c r="H14" s="82"/>
    </row>
    <row r="15" spans="1:8" s="94" customFormat="1" ht="30" customHeight="1" x14ac:dyDescent="0.2">
      <c r="A15" s="124" t="s">
        <v>115</v>
      </c>
      <c r="B15" s="219" t="s">
        <v>36</v>
      </c>
      <c r="C15" s="220" t="s">
        <v>116</v>
      </c>
      <c r="D15" s="219" t="s">
        <v>2</v>
      </c>
      <c r="E15" s="219" t="s">
        <v>41</v>
      </c>
      <c r="F15" s="119">
        <v>140</v>
      </c>
      <c r="G15" s="164"/>
      <c r="H15" s="82">
        <f>ROUND(G15*F15,2)</f>
        <v>0</v>
      </c>
    </row>
    <row r="16" spans="1:8" s="120" customFormat="1" ht="43.9" customHeight="1" x14ac:dyDescent="0.2">
      <c r="A16" s="123" t="s">
        <v>139</v>
      </c>
      <c r="B16" s="79" t="s">
        <v>73</v>
      </c>
      <c r="C16" s="80" t="s">
        <v>140</v>
      </c>
      <c r="D16" s="84" t="s">
        <v>80</v>
      </c>
      <c r="E16" s="81"/>
      <c r="F16" s="119"/>
      <c r="G16" s="93"/>
      <c r="H16" s="82"/>
    </row>
    <row r="17" spans="1:8" s="94" customFormat="1" ht="30" customHeight="1" x14ac:dyDescent="0.2">
      <c r="A17" s="123" t="s">
        <v>141</v>
      </c>
      <c r="B17" s="83" t="s">
        <v>247</v>
      </c>
      <c r="C17" s="80" t="s">
        <v>81</v>
      </c>
      <c r="D17" s="84" t="s">
        <v>142</v>
      </c>
      <c r="E17" s="81"/>
      <c r="F17" s="119"/>
      <c r="G17" s="93"/>
      <c r="H17" s="82"/>
    </row>
    <row r="18" spans="1:8" s="94" customFormat="1" ht="30" customHeight="1" x14ac:dyDescent="0.2">
      <c r="A18" s="123" t="s">
        <v>143</v>
      </c>
      <c r="B18" s="85" t="s">
        <v>82</v>
      </c>
      <c r="C18" s="80" t="s">
        <v>144</v>
      </c>
      <c r="D18" s="84"/>
      <c r="E18" s="81" t="s">
        <v>35</v>
      </c>
      <c r="F18" s="119">
        <v>10</v>
      </c>
      <c r="G18" s="164"/>
      <c r="H18" s="82">
        <f t="shared" ref="H18:H20" si="1">ROUND(G18*F18,2)</f>
        <v>0</v>
      </c>
    </row>
    <row r="19" spans="1:8" s="94" customFormat="1" ht="30" customHeight="1" x14ac:dyDescent="0.2">
      <c r="A19" s="123" t="s">
        <v>145</v>
      </c>
      <c r="B19" s="85" t="s">
        <v>83</v>
      </c>
      <c r="C19" s="80" t="s">
        <v>146</v>
      </c>
      <c r="D19" s="84"/>
      <c r="E19" s="81" t="s">
        <v>35</v>
      </c>
      <c r="F19" s="119">
        <v>60</v>
      </c>
      <c r="G19" s="164"/>
      <c r="H19" s="82">
        <f t="shared" si="1"/>
        <v>0</v>
      </c>
    </row>
    <row r="20" spans="1:8" s="94" customFormat="1" ht="30" customHeight="1" x14ac:dyDescent="0.2">
      <c r="A20" s="123" t="s">
        <v>231</v>
      </c>
      <c r="B20" s="83" t="s">
        <v>42</v>
      </c>
      <c r="C20" s="80" t="s">
        <v>232</v>
      </c>
      <c r="D20" s="84" t="s">
        <v>233</v>
      </c>
      <c r="E20" s="81" t="s">
        <v>35</v>
      </c>
      <c r="F20" s="119">
        <v>625</v>
      </c>
      <c r="G20" s="164"/>
      <c r="H20" s="82">
        <f t="shared" si="1"/>
        <v>0</v>
      </c>
    </row>
    <row r="21" spans="1:8" s="94" customFormat="1" ht="30" customHeight="1" x14ac:dyDescent="0.2">
      <c r="A21" s="123" t="s">
        <v>85</v>
      </c>
      <c r="B21" s="79" t="s">
        <v>74</v>
      </c>
      <c r="C21" s="80" t="s">
        <v>47</v>
      </c>
      <c r="D21" s="84" t="s">
        <v>147</v>
      </c>
      <c r="E21" s="81"/>
      <c r="F21" s="119"/>
      <c r="G21" s="93"/>
      <c r="H21" s="82"/>
    </row>
    <row r="22" spans="1:8" s="94" customFormat="1" ht="30" customHeight="1" x14ac:dyDescent="0.2">
      <c r="A22" s="123" t="s">
        <v>234</v>
      </c>
      <c r="B22" s="83" t="s">
        <v>36</v>
      </c>
      <c r="C22" s="80" t="s">
        <v>235</v>
      </c>
      <c r="D22" s="84" t="s">
        <v>202</v>
      </c>
      <c r="E22" s="81"/>
      <c r="F22" s="119"/>
      <c r="G22" s="96"/>
      <c r="H22" s="82"/>
    </row>
    <row r="23" spans="1:8" s="153" customFormat="1" ht="30" customHeight="1" x14ac:dyDescent="0.2">
      <c r="A23" s="138" t="s">
        <v>349</v>
      </c>
      <c r="B23" s="85" t="s">
        <v>82</v>
      </c>
      <c r="C23" s="80" t="s">
        <v>213</v>
      </c>
      <c r="D23" s="84"/>
      <c r="E23" s="81" t="s">
        <v>45</v>
      </c>
      <c r="F23" s="119">
        <v>10</v>
      </c>
      <c r="G23" s="164"/>
      <c r="H23" s="82">
        <f>ROUND(G23*F23,2)</f>
        <v>0</v>
      </c>
    </row>
    <row r="24" spans="1:8" s="94" customFormat="1" ht="30" customHeight="1" x14ac:dyDescent="0.2">
      <c r="A24" s="123" t="s">
        <v>236</v>
      </c>
      <c r="B24" s="83" t="s">
        <v>42</v>
      </c>
      <c r="C24" s="80" t="s">
        <v>152</v>
      </c>
      <c r="D24" s="84" t="s">
        <v>87</v>
      </c>
      <c r="E24" s="81" t="s">
        <v>45</v>
      </c>
      <c r="F24" s="119">
        <v>10</v>
      </c>
      <c r="G24" s="164"/>
      <c r="H24" s="82">
        <f>ROUND(G24*F24,2)</f>
        <v>0</v>
      </c>
    </row>
    <row r="25" spans="1:8" s="127" customFormat="1" ht="30" customHeight="1" x14ac:dyDescent="0.2">
      <c r="A25" s="123" t="s">
        <v>117</v>
      </c>
      <c r="B25" s="83" t="s">
        <v>46</v>
      </c>
      <c r="C25" s="80" t="s">
        <v>88</v>
      </c>
      <c r="D25" s="84" t="s">
        <v>89</v>
      </c>
      <c r="E25" s="81" t="s">
        <v>45</v>
      </c>
      <c r="F25" s="119">
        <v>90</v>
      </c>
      <c r="G25" s="164"/>
      <c r="H25" s="82">
        <f t="shared" ref="H25" si="2">ROUND(G25*F25,2)</f>
        <v>0</v>
      </c>
    </row>
    <row r="26" spans="1:8" s="94" customFormat="1" ht="30" customHeight="1" x14ac:dyDescent="0.2">
      <c r="A26" s="123" t="s">
        <v>118</v>
      </c>
      <c r="B26" s="79" t="s">
        <v>75</v>
      </c>
      <c r="C26" s="80" t="s">
        <v>119</v>
      </c>
      <c r="D26" s="84" t="s">
        <v>237</v>
      </c>
      <c r="E26" s="81" t="s">
        <v>35</v>
      </c>
      <c r="F26" s="119">
        <v>130</v>
      </c>
      <c r="G26" s="164"/>
      <c r="H26" s="82">
        <f>ROUND(G26*F26,2)</f>
        <v>0</v>
      </c>
    </row>
    <row r="27" spans="1:8" s="94" customFormat="1" ht="30" customHeight="1" x14ac:dyDescent="0.2">
      <c r="A27" s="123" t="s">
        <v>91</v>
      </c>
      <c r="B27" s="79" t="s">
        <v>76</v>
      </c>
      <c r="C27" s="80" t="s">
        <v>93</v>
      </c>
      <c r="D27" s="84" t="s">
        <v>120</v>
      </c>
      <c r="E27" s="81" t="s">
        <v>41</v>
      </c>
      <c r="F27" s="92">
        <v>10</v>
      </c>
      <c r="G27" s="164"/>
      <c r="H27" s="82">
        <f>ROUND(G27*F27,2)</f>
        <v>0</v>
      </c>
    </row>
    <row r="28" spans="1:8" customFormat="1" ht="48" customHeight="1" x14ac:dyDescent="0.2">
      <c r="A28" s="20"/>
      <c r="B28" s="6"/>
      <c r="C28" s="36" t="s">
        <v>23</v>
      </c>
      <c r="D28" s="10"/>
      <c r="E28" s="9"/>
      <c r="F28" s="8"/>
      <c r="G28" s="20"/>
      <c r="H28" s="23"/>
    </row>
    <row r="29" spans="1:8" s="130" customFormat="1" ht="43.9" customHeight="1" x14ac:dyDescent="0.2">
      <c r="A29" s="121" t="s">
        <v>61</v>
      </c>
      <c r="B29" s="79" t="s">
        <v>77</v>
      </c>
      <c r="C29" s="128" t="s">
        <v>156</v>
      </c>
      <c r="D29" s="129" t="s">
        <v>158</v>
      </c>
      <c r="E29" s="81"/>
      <c r="F29" s="92"/>
      <c r="G29" s="93"/>
      <c r="H29" s="86"/>
    </row>
    <row r="30" spans="1:8" s="94" customFormat="1" ht="43.9" customHeight="1" x14ac:dyDescent="0.2">
      <c r="A30" s="121" t="s">
        <v>63</v>
      </c>
      <c r="B30" s="83" t="s">
        <v>36</v>
      </c>
      <c r="C30" s="131" t="s">
        <v>204</v>
      </c>
      <c r="D30" s="84"/>
      <c r="E30" s="81" t="s">
        <v>41</v>
      </c>
      <c r="F30" s="92">
        <v>1</v>
      </c>
      <c r="G30" s="164"/>
      <c r="H30" s="82">
        <f t="shared" ref="H30:H31" si="3">ROUND(G30*F30,2)</f>
        <v>0</v>
      </c>
    </row>
    <row r="31" spans="1:8" s="94" customFormat="1" ht="43.9" customHeight="1" x14ac:dyDescent="0.2">
      <c r="A31" s="121" t="s">
        <v>121</v>
      </c>
      <c r="B31" s="83" t="s">
        <v>42</v>
      </c>
      <c r="C31" s="131" t="s">
        <v>239</v>
      </c>
      <c r="D31" s="84"/>
      <c r="E31" s="81" t="s">
        <v>41</v>
      </c>
      <c r="F31" s="92">
        <v>1</v>
      </c>
      <c r="G31" s="164"/>
      <c r="H31" s="82">
        <f t="shared" si="3"/>
        <v>0</v>
      </c>
    </row>
    <row r="32" spans="1:8" customFormat="1" ht="36" customHeight="1" x14ac:dyDescent="0.2">
      <c r="A32" s="20"/>
      <c r="B32" s="12"/>
      <c r="C32" s="36" t="s">
        <v>24</v>
      </c>
      <c r="D32" s="10"/>
      <c r="E32" s="9"/>
      <c r="F32" s="8"/>
      <c r="G32" s="20"/>
      <c r="H32" s="23"/>
    </row>
    <row r="33" spans="1:8" s="94" customFormat="1" ht="43.9" customHeight="1" x14ac:dyDescent="0.2">
      <c r="A33" s="121" t="s">
        <v>48</v>
      </c>
      <c r="B33" s="79" t="s">
        <v>78</v>
      </c>
      <c r="C33" s="131" t="s">
        <v>157</v>
      </c>
      <c r="D33" s="129" t="s">
        <v>158</v>
      </c>
      <c r="E33" s="81" t="s">
        <v>41</v>
      </c>
      <c r="F33" s="92">
        <v>1</v>
      </c>
      <c r="G33" s="164"/>
      <c r="H33" s="82">
        <f>ROUND(G33*F33,2)</f>
        <v>0</v>
      </c>
    </row>
    <row r="34" spans="1:8" s="120" customFormat="1" ht="30" customHeight="1" x14ac:dyDescent="0.2">
      <c r="A34" s="121" t="s">
        <v>58</v>
      </c>
      <c r="B34" s="79" t="s">
        <v>79</v>
      </c>
      <c r="C34" s="80" t="s">
        <v>64</v>
      </c>
      <c r="D34" s="129" t="s">
        <v>158</v>
      </c>
      <c r="E34" s="81" t="s">
        <v>41</v>
      </c>
      <c r="F34" s="92">
        <v>1</v>
      </c>
      <c r="G34" s="164"/>
      <c r="H34" s="82">
        <f t="shared" ref="H34:H38" si="4">ROUND(G34*F34,2)</f>
        <v>0</v>
      </c>
    </row>
    <row r="35" spans="1:8" s="94" customFormat="1" ht="30" customHeight="1" x14ac:dyDescent="0.2">
      <c r="A35" s="121" t="s">
        <v>60</v>
      </c>
      <c r="B35" s="79" t="s">
        <v>86</v>
      </c>
      <c r="C35" s="80" t="s">
        <v>66</v>
      </c>
      <c r="D35" s="129" t="s">
        <v>158</v>
      </c>
      <c r="E35" s="81" t="s">
        <v>41</v>
      </c>
      <c r="F35" s="92">
        <v>2</v>
      </c>
      <c r="G35" s="164"/>
      <c r="H35" s="82">
        <f t="shared" si="4"/>
        <v>0</v>
      </c>
    </row>
    <row r="36" spans="1:8" s="94" customFormat="1" ht="30" customHeight="1" x14ac:dyDescent="0.2">
      <c r="A36" s="141" t="s">
        <v>186</v>
      </c>
      <c r="B36" s="142" t="s">
        <v>90</v>
      </c>
      <c r="C36" s="131" t="s">
        <v>187</v>
      </c>
      <c r="D36" s="129" t="s">
        <v>158</v>
      </c>
      <c r="E36" s="143" t="s">
        <v>41</v>
      </c>
      <c r="F36" s="144">
        <v>1</v>
      </c>
      <c r="G36" s="164"/>
      <c r="H36" s="145">
        <f>ROUND(G36*F36,2)</f>
        <v>0</v>
      </c>
    </row>
    <row r="37" spans="1:8" s="94" customFormat="1" ht="30" customHeight="1" x14ac:dyDescent="0.2">
      <c r="A37" s="121" t="s">
        <v>242</v>
      </c>
      <c r="B37" s="79" t="s">
        <v>92</v>
      </c>
      <c r="C37" s="131" t="s">
        <v>244</v>
      </c>
      <c r="D37" s="129" t="s">
        <v>245</v>
      </c>
      <c r="E37" s="81" t="s">
        <v>41</v>
      </c>
      <c r="F37" s="92">
        <v>1</v>
      </c>
      <c r="G37" s="164"/>
      <c r="H37" s="82">
        <f t="shared" si="4"/>
        <v>0</v>
      </c>
    </row>
    <row r="38" spans="1:8" s="94" customFormat="1" ht="43.9" customHeight="1" x14ac:dyDescent="0.2">
      <c r="A38" s="121" t="s">
        <v>124</v>
      </c>
      <c r="B38" s="79" t="s">
        <v>94</v>
      </c>
      <c r="C38" s="80" t="s">
        <v>125</v>
      </c>
      <c r="D38" s="84" t="s">
        <v>158</v>
      </c>
      <c r="E38" s="81" t="s">
        <v>41</v>
      </c>
      <c r="F38" s="95">
        <v>1</v>
      </c>
      <c r="G38" s="164"/>
      <c r="H38" s="82">
        <f t="shared" si="4"/>
        <v>0</v>
      </c>
    </row>
    <row r="39" spans="1:8" customFormat="1" ht="36" customHeight="1" x14ac:dyDescent="0.2">
      <c r="A39" s="20"/>
      <c r="B39" s="16"/>
      <c r="C39" s="36" t="s">
        <v>25</v>
      </c>
      <c r="D39" s="10"/>
      <c r="E39" s="7"/>
      <c r="F39" s="10"/>
      <c r="G39" s="20"/>
      <c r="H39" s="23"/>
    </row>
    <row r="40" spans="1:8" s="120" customFormat="1" ht="30" customHeight="1" x14ac:dyDescent="0.2">
      <c r="A40" s="123" t="s">
        <v>51</v>
      </c>
      <c r="B40" s="79" t="s">
        <v>95</v>
      </c>
      <c r="C40" s="80" t="s">
        <v>52</v>
      </c>
      <c r="D40" s="84" t="s">
        <v>99</v>
      </c>
      <c r="E40" s="81"/>
      <c r="F40" s="119"/>
      <c r="G40" s="93"/>
      <c r="H40" s="82"/>
    </row>
    <row r="41" spans="1:8" s="94" customFormat="1" ht="30" customHeight="1" x14ac:dyDescent="0.2">
      <c r="A41" s="123" t="s">
        <v>53</v>
      </c>
      <c r="B41" s="83" t="s">
        <v>36</v>
      </c>
      <c r="C41" s="80" t="s">
        <v>102</v>
      </c>
      <c r="D41" s="84"/>
      <c r="E41" s="81" t="s">
        <v>35</v>
      </c>
      <c r="F41" s="119">
        <v>110</v>
      </c>
      <c r="G41" s="164"/>
      <c r="H41" s="82">
        <f>ROUND(G41*F41,2)</f>
        <v>0</v>
      </c>
    </row>
    <row r="42" spans="1:8" customFormat="1" ht="36" customHeight="1" x14ac:dyDescent="0.2">
      <c r="A42" s="20"/>
      <c r="B42" s="5"/>
      <c r="C42" s="36" t="s">
        <v>26</v>
      </c>
      <c r="D42" s="10"/>
      <c r="E42" s="9"/>
      <c r="F42" s="8"/>
      <c r="G42" s="20"/>
      <c r="H42" s="82"/>
    </row>
    <row r="43" spans="1:8" s="153" customFormat="1" ht="30" customHeight="1" x14ac:dyDescent="0.2">
      <c r="A43" s="132"/>
      <c r="B43" s="133" t="s">
        <v>97</v>
      </c>
      <c r="C43" s="134" t="s">
        <v>246</v>
      </c>
      <c r="D43" s="135" t="s">
        <v>341</v>
      </c>
      <c r="E43" s="136" t="s">
        <v>45</v>
      </c>
      <c r="F43" s="137">
        <v>560</v>
      </c>
      <c r="G43" s="164"/>
      <c r="H43" s="82">
        <f t="shared" ref="H43" si="5">ROUND(G43*F43,2)</f>
        <v>0</v>
      </c>
    </row>
    <row r="44" spans="1:8" ht="30" customHeight="1" thickBot="1" x14ac:dyDescent="0.25">
      <c r="A44" s="21"/>
      <c r="B44" s="171" t="str">
        <f>B6</f>
        <v>A</v>
      </c>
      <c r="C44" s="221" t="str">
        <f>C6</f>
        <v>Higgins Avenue Regional Sidewalk and Curb Renewal - Annabella Street to Mordaunt Street</v>
      </c>
      <c r="D44" s="222"/>
      <c r="E44" s="222"/>
      <c r="F44" s="223"/>
      <c r="G44" s="172" t="s">
        <v>17</v>
      </c>
      <c r="H44" s="172">
        <f>SUM(H6:H43)</f>
        <v>0</v>
      </c>
    </row>
    <row r="45" spans="1:8" s="151" customFormat="1" ht="30" customHeight="1" thickTop="1" x14ac:dyDescent="0.2">
      <c r="A45" s="41"/>
      <c r="B45" s="161" t="s">
        <v>13</v>
      </c>
      <c r="C45" s="224" t="s">
        <v>249</v>
      </c>
      <c r="D45" s="225"/>
      <c r="E45" s="225"/>
      <c r="F45" s="226"/>
      <c r="G45" s="173"/>
      <c r="H45" s="174"/>
    </row>
    <row r="46" spans="1:8" customFormat="1" ht="36" customHeight="1" x14ac:dyDescent="0.2">
      <c r="A46" s="20"/>
      <c r="B46" s="16"/>
      <c r="C46" s="35" t="s">
        <v>19</v>
      </c>
      <c r="D46" s="10"/>
      <c r="E46" s="8" t="s">
        <v>2</v>
      </c>
      <c r="F46" s="8" t="s">
        <v>2</v>
      </c>
      <c r="G46" s="20" t="s">
        <v>2</v>
      </c>
      <c r="H46" s="23"/>
    </row>
    <row r="47" spans="1:8" s="120" customFormat="1" ht="38.450000000000003" customHeight="1" x14ac:dyDescent="0.2">
      <c r="A47" s="118" t="s">
        <v>37</v>
      </c>
      <c r="B47" s="79" t="s">
        <v>130</v>
      </c>
      <c r="C47" s="80" t="s">
        <v>38</v>
      </c>
      <c r="D47" s="122" t="s">
        <v>230</v>
      </c>
      <c r="E47" s="81"/>
      <c r="F47" s="119"/>
      <c r="G47" s="93"/>
      <c r="H47" s="82"/>
    </row>
    <row r="48" spans="1:8" s="152" customFormat="1" ht="30" customHeight="1" x14ac:dyDescent="0.2">
      <c r="A48" s="118" t="s">
        <v>228</v>
      </c>
      <c r="B48" s="83" t="s">
        <v>36</v>
      </c>
      <c r="C48" s="80" t="s">
        <v>229</v>
      </c>
      <c r="D48" s="84" t="s">
        <v>2</v>
      </c>
      <c r="E48" s="81" t="s">
        <v>33</v>
      </c>
      <c r="F48" s="119">
        <v>50</v>
      </c>
      <c r="G48" s="164"/>
      <c r="H48" s="82">
        <f t="shared" ref="H48:H49" si="6">ROUND(G48*F48,2)</f>
        <v>0</v>
      </c>
    </row>
    <row r="49" spans="1:8" s="94" customFormat="1" ht="30" customHeight="1" x14ac:dyDescent="0.2">
      <c r="A49" s="121" t="s">
        <v>39</v>
      </c>
      <c r="B49" s="79" t="s">
        <v>129</v>
      </c>
      <c r="C49" s="80" t="s">
        <v>40</v>
      </c>
      <c r="D49" s="122" t="s">
        <v>230</v>
      </c>
      <c r="E49" s="81" t="s">
        <v>35</v>
      </c>
      <c r="F49" s="119">
        <v>250</v>
      </c>
      <c r="G49" s="164"/>
      <c r="H49" s="82">
        <f t="shared" si="6"/>
        <v>0</v>
      </c>
    </row>
    <row r="50" spans="1:8" s="120" customFormat="1" ht="30" customHeight="1" x14ac:dyDescent="0.2">
      <c r="A50" s="118" t="s">
        <v>110</v>
      </c>
      <c r="B50" s="79" t="s">
        <v>128</v>
      </c>
      <c r="C50" s="80" t="s">
        <v>111</v>
      </c>
      <c r="D50" s="122" t="s">
        <v>230</v>
      </c>
      <c r="E50" s="81"/>
      <c r="F50" s="119"/>
      <c r="G50" s="93"/>
      <c r="H50" s="82"/>
    </row>
    <row r="51" spans="1:8" s="120" customFormat="1" ht="30" customHeight="1" x14ac:dyDescent="0.2">
      <c r="A51" s="121" t="s">
        <v>112</v>
      </c>
      <c r="B51" s="83" t="s">
        <v>36</v>
      </c>
      <c r="C51" s="80" t="s">
        <v>113</v>
      </c>
      <c r="D51" s="84" t="s">
        <v>2</v>
      </c>
      <c r="E51" s="81" t="s">
        <v>41</v>
      </c>
      <c r="F51" s="119">
        <v>1</v>
      </c>
      <c r="G51" s="164"/>
      <c r="H51" s="82">
        <f t="shared" ref="H51" si="7">ROUND(G51*F51,2)</f>
        <v>0</v>
      </c>
    </row>
    <row r="52" spans="1:8" ht="36" customHeight="1" x14ac:dyDescent="0.2">
      <c r="A52" s="20"/>
      <c r="B52" s="165"/>
      <c r="C52" s="166" t="s">
        <v>217</v>
      </c>
      <c r="D52" s="167"/>
      <c r="E52" s="168"/>
      <c r="F52" s="167"/>
      <c r="G52" s="169"/>
      <c r="H52" s="170"/>
    </row>
    <row r="53" spans="1:8" s="94" customFormat="1" ht="30" customHeight="1" x14ac:dyDescent="0.2">
      <c r="A53" s="123" t="s">
        <v>43</v>
      </c>
      <c r="B53" s="79" t="s">
        <v>160</v>
      </c>
      <c r="C53" s="80" t="s">
        <v>44</v>
      </c>
      <c r="D53" s="84" t="s">
        <v>114</v>
      </c>
      <c r="E53" s="81"/>
      <c r="F53" s="119"/>
      <c r="G53" s="93"/>
      <c r="H53" s="82"/>
    </row>
    <row r="54" spans="1:8" s="94" customFormat="1" ht="30" customHeight="1" x14ac:dyDescent="0.2">
      <c r="A54" s="124" t="s">
        <v>115</v>
      </c>
      <c r="B54" s="125" t="s">
        <v>36</v>
      </c>
      <c r="C54" s="126" t="s">
        <v>116</v>
      </c>
      <c r="D54" s="125" t="s">
        <v>2</v>
      </c>
      <c r="E54" s="125" t="s">
        <v>41</v>
      </c>
      <c r="F54" s="119">
        <v>130</v>
      </c>
      <c r="G54" s="164"/>
      <c r="H54" s="82">
        <f>ROUND(G54*F54,2)</f>
        <v>0</v>
      </c>
    </row>
    <row r="55" spans="1:8" s="120" customFormat="1" ht="43.9" customHeight="1" x14ac:dyDescent="0.2">
      <c r="A55" s="123" t="s">
        <v>103</v>
      </c>
      <c r="B55" s="79" t="s">
        <v>161</v>
      </c>
      <c r="C55" s="80" t="s">
        <v>104</v>
      </c>
      <c r="D55" s="84" t="s">
        <v>80</v>
      </c>
      <c r="E55" s="81"/>
      <c r="F55" s="119"/>
      <c r="G55" s="93"/>
      <c r="H55" s="82"/>
    </row>
    <row r="56" spans="1:8" s="94" customFormat="1" ht="30" customHeight="1" x14ac:dyDescent="0.2">
      <c r="A56" s="123" t="s">
        <v>250</v>
      </c>
      <c r="B56" s="83" t="s">
        <v>36</v>
      </c>
      <c r="C56" s="80" t="s">
        <v>232</v>
      </c>
      <c r="D56" s="84" t="s">
        <v>2</v>
      </c>
      <c r="E56" s="81" t="s">
        <v>35</v>
      </c>
      <c r="F56" s="119">
        <v>1050</v>
      </c>
      <c r="G56" s="164"/>
      <c r="H56" s="82">
        <f t="shared" ref="H56" si="8">ROUND(G56*F56,2)</f>
        <v>0</v>
      </c>
    </row>
    <row r="57" spans="1:8" s="120" customFormat="1" ht="43.9" customHeight="1" x14ac:dyDescent="0.2">
      <c r="A57" s="123" t="s">
        <v>251</v>
      </c>
      <c r="B57" s="79" t="s">
        <v>162</v>
      </c>
      <c r="C57" s="80" t="s">
        <v>252</v>
      </c>
      <c r="D57" s="84" t="s">
        <v>80</v>
      </c>
      <c r="E57" s="81"/>
      <c r="F57" s="119"/>
      <c r="G57" s="93"/>
      <c r="H57" s="82"/>
    </row>
    <row r="58" spans="1:8" s="152" customFormat="1" ht="37.15" customHeight="1" x14ac:dyDescent="0.2">
      <c r="A58" s="138" t="s">
        <v>253</v>
      </c>
      <c r="B58" s="89" t="s">
        <v>163</v>
      </c>
      <c r="C58" s="90" t="s">
        <v>340</v>
      </c>
      <c r="D58" s="84" t="s">
        <v>342</v>
      </c>
      <c r="E58" s="91" t="s">
        <v>35</v>
      </c>
      <c r="F58" s="139">
        <v>1050</v>
      </c>
      <c r="G58" s="175"/>
      <c r="H58" s="140">
        <f>ROUND(G58*F58,2)</f>
        <v>0</v>
      </c>
    </row>
    <row r="59" spans="1:8" s="94" customFormat="1" ht="30" customHeight="1" x14ac:dyDescent="0.2">
      <c r="A59" s="138" t="s">
        <v>254</v>
      </c>
      <c r="B59" s="89" t="s">
        <v>164</v>
      </c>
      <c r="C59" s="90" t="s">
        <v>255</v>
      </c>
      <c r="D59" s="84" t="s">
        <v>343</v>
      </c>
      <c r="E59" s="91" t="s">
        <v>35</v>
      </c>
      <c r="F59" s="139">
        <v>195</v>
      </c>
      <c r="G59" s="175"/>
      <c r="H59" s="140">
        <f>ROUND(G59*F59,2)</f>
        <v>0</v>
      </c>
    </row>
    <row r="60" spans="1:8" s="120" customFormat="1" ht="43.9" customHeight="1" x14ac:dyDescent="0.2">
      <c r="A60" s="123" t="s">
        <v>139</v>
      </c>
      <c r="B60" s="79" t="s">
        <v>168</v>
      </c>
      <c r="C60" s="80" t="s">
        <v>140</v>
      </c>
      <c r="D60" s="84" t="s">
        <v>80</v>
      </c>
      <c r="E60" s="81"/>
      <c r="F60" s="119"/>
      <c r="G60" s="93"/>
      <c r="H60" s="82"/>
    </row>
    <row r="61" spans="1:8" s="94" customFormat="1" ht="30" customHeight="1" x14ac:dyDescent="0.2">
      <c r="A61" s="123" t="s">
        <v>141</v>
      </c>
      <c r="B61" s="83" t="s">
        <v>247</v>
      </c>
      <c r="C61" s="80" t="s">
        <v>81</v>
      </c>
      <c r="D61" s="84" t="s">
        <v>142</v>
      </c>
      <c r="E61" s="81"/>
      <c r="F61" s="119"/>
      <c r="G61" s="93"/>
      <c r="H61" s="82"/>
    </row>
    <row r="62" spans="1:8" s="94" customFormat="1" ht="30" customHeight="1" x14ac:dyDescent="0.2">
      <c r="A62" s="123" t="s">
        <v>143</v>
      </c>
      <c r="B62" s="85" t="s">
        <v>82</v>
      </c>
      <c r="C62" s="80" t="s">
        <v>144</v>
      </c>
      <c r="D62" s="84"/>
      <c r="E62" s="81" t="s">
        <v>35</v>
      </c>
      <c r="F62" s="119">
        <v>12</v>
      </c>
      <c r="G62" s="164"/>
      <c r="H62" s="82">
        <f t="shared" ref="H62:H64" si="9">ROUND(G62*F62,2)</f>
        <v>0</v>
      </c>
    </row>
    <row r="63" spans="1:8" s="94" customFormat="1" ht="30" customHeight="1" x14ac:dyDescent="0.2">
      <c r="A63" s="123" t="s">
        <v>145</v>
      </c>
      <c r="B63" s="85" t="s">
        <v>83</v>
      </c>
      <c r="C63" s="80" t="s">
        <v>146</v>
      </c>
      <c r="D63" s="84"/>
      <c r="E63" s="81" t="s">
        <v>35</v>
      </c>
      <c r="F63" s="119">
        <v>60</v>
      </c>
      <c r="G63" s="164"/>
      <c r="H63" s="82">
        <f t="shared" si="9"/>
        <v>0</v>
      </c>
    </row>
    <row r="64" spans="1:8" s="94" customFormat="1" ht="30" customHeight="1" x14ac:dyDescent="0.2">
      <c r="A64" s="123" t="s">
        <v>231</v>
      </c>
      <c r="B64" s="83" t="s">
        <v>42</v>
      </c>
      <c r="C64" s="80" t="s">
        <v>232</v>
      </c>
      <c r="D64" s="84" t="s">
        <v>233</v>
      </c>
      <c r="E64" s="81" t="s">
        <v>35</v>
      </c>
      <c r="F64" s="119">
        <v>10</v>
      </c>
      <c r="G64" s="164"/>
      <c r="H64" s="82">
        <f t="shared" si="9"/>
        <v>0</v>
      </c>
    </row>
    <row r="65" spans="1:8" s="94" customFormat="1" ht="30" customHeight="1" x14ac:dyDescent="0.2">
      <c r="A65" s="123" t="s">
        <v>85</v>
      </c>
      <c r="B65" s="79" t="s">
        <v>170</v>
      </c>
      <c r="C65" s="80" t="s">
        <v>47</v>
      </c>
      <c r="D65" s="84" t="s">
        <v>147</v>
      </c>
      <c r="E65" s="81"/>
      <c r="F65" s="119"/>
      <c r="G65" s="93"/>
      <c r="H65" s="82"/>
    </row>
    <row r="66" spans="1:8" s="94" customFormat="1" ht="30" customHeight="1" x14ac:dyDescent="0.2">
      <c r="A66" s="123" t="s">
        <v>234</v>
      </c>
      <c r="B66" s="83" t="s">
        <v>36</v>
      </c>
      <c r="C66" s="80" t="s">
        <v>235</v>
      </c>
      <c r="D66" s="84" t="s">
        <v>202</v>
      </c>
      <c r="E66" s="81"/>
      <c r="F66" s="119"/>
      <c r="G66" s="96"/>
      <c r="H66" s="82"/>
    </row>
    <row r="67" spans="1:8" s="153" customFormat="1" ht="30" customHeight="1" x14ac:dyDescent="0.2">
      <c r="A67" s="138" t="s">
        <v>349</v>
      </c>
      <c r="B67" s="85" t="s">
        <v>82</v>
      </c>
      <c r="C67" s="80" t="s">
        <v>213</v>
      </c>
      <c r="D67" s="84"/>
      <c r="E67" s="81" t="s">
        <v>45</v>
      </c>
      <c r="F67" s="119">
        <v>10</v>
      </c>
      <c r="G67" s="164"/>
      <c r="H67" s="82">
        <f>ROUND(G67*F67,2)</f>
        <v>0</v>
      </c>
    </row>
    <row r="68" spans="1:8" s="94" customFormat="1" ht="30" customHeight="1" x14ac:dyDescent="0.2">
      <c r="A68" s="123" t="s">
        <v>236</v>
      </c>
      <c r="B68" s="83" t="s">
        <v>42</v>
      </c>
      <c r="C68" s="80" t="s">
        <v>152</v>
      </c>
      <c r="D68" s="84" t="s">
        <v>87</v>
      </c>
      <c r="E68" s="81" t="s">
        <v>45</v>
      </c>
      <c r="F68" s="119">
        <v>10</v>
      </c>
      <c r="G68" s="164"/>
      <c r="H68" s="82">
        <f>ROUND(G68*F68,2)</f>
        <v>0</v>
      </c>
    </row>
    <row r="69" spans="1:8" s="127" customFormat="1" ht="30" customHeight="1" x14ac:dyDescent="0.2">
      <c r="A69" s="123" t="s">
        <v>117</v>
      </c>
      <c r="B69" s="83" t="s">
        <v>46</v>
      </c>
      <c r="C69" s="80" t="s">
        <v>88</v>
      </c>
      <c r="D69" s="84" t="s">
        <v>89</v>
      </c>
      <c r="E69" s="81" t="s">
        <v>45</v>
      </c>
      <c r="F69" s="119">
        <v>90</v>
      </c>
      <c r="G69" s="164"/>
      <c r="H69" s="82">
        <f t="shared" ref="H69:H70" si="10">ROUND(G69*F69,2)</f>
        <v>0</v>
      </c>
    </row>
    <row r="70" spans="1:8" s="94" customFormat="1" ht="43.9" customHeight="1" x14ac:dyDescent="0.2">
      <c r="A70" s="123" t="s">
        <v>153</v>
      </c>
      <c r="B70" s="79" t="s">
        <v>171</v>
      </c>
      <c r="C70" s="80" t="s">
        <v>154</v>
      </c>
      <c r="D70" s="84" t="s">
        <v>155</v>
      </c>
      <c r="E70" s="81" t="s">
        <v>35</v>
      </c>
      <c r="F70" s="119">
        <v>12</v>
      </c>
      <c r="G70" s="164"/>
      <c r="H70" s="82">
        <f t="shared" si="10"/>
        <v>0</v>
      </c>
    </row>
    <row r="71" spans="1:8" s="94" customFormat="1" ht="30" customHeight="1" x14ac:dyDescent="0.2">
      <c r="A71" s="123" t="s">
        <v>118</v>
      </c>
      <c r="B71" s="79" t="s">
        <v>172</v>
      </c>
      <c r="C71" s="80" t="s">
        <v>119</v>
      </c>
      <c r="D71" s="84" t="s">
        <v>237</v>
      </c>
      <c r="E71" s="81" t="s">
        <v>35</v>
      </c>
      <c r="F71" s="119">
        <v>85</v>
      </c>
      <c r="G71" s="164"/>
      <c r="H71" s="82">
        <f>ROUND(G71*F71,2)</f>
        <v>0</v>
      </c>
    </row>
    <row r="72" spans="1:8" s="94" customFormat="1" ht="30" customHeight="1" x14ac:dyDescent="0.2">
      <c r="A72" s="123" t="s">
        <v>91</v>
      </c>
      <c r="B72" s="79" t="s">
        <v>173</v>
      </c>
      <c r="C72" s="80" t="s">
        <v>93</v>
      </c>
      <c r="D72" s="84" t="s">
        <v>120</v>
      </c>
      <c r="E72" s="81" t="s">
        <v>41</v>
      </c>
      <c r="F72" s="92">
        <v>20</v>
      </c>
      <c r="G72" s="164"/>
      <c r="H72" s="82">
        <f>ROUND(G72*F72,2)</f>
        <v>0</v>
      </c>
    </row>
    <row r="73" spans="1:8" customFormat="1" ht="48" customHeight="1" x14ac:dyDescent="0.2">
      <c r="A73" s="20"/>
      <c r="B73" s="6"/>
      <c r="C73" s="36" t="s">
        <v>23</v>
      </c>
      <c r="D73" s="10"/>
      <c r="E73" s="9"/>
      <c r="F73" s="8"/>
      <c r="G73" s="20"/>
      <c r="H73" s="23"/>
    </row>
    <row r="74" spans="1:8" s="130" customFormat="1" ht="43.9" customHeight="1" x14ac:dyDescent="0.2">
      <c r="A74" s="121" t="s">
        <v>61</v>
      </c>
      <c r="B74" s="79" t="s">
        <v>174</v>
      </c>
      <c r="C74" s="128" t="s">
        <v>156</v>
      </c>
      <c r="D74" s="129" t="s">
        <v>158</v>
      </c>
      <c r="E74" s="81"/>
      <c r="F74" s="92"/>
      <c r="G74" s="93"/>
      <c r="H74" s="86"/>
    </row>
    <row r="75" spans="1:8" s="94" customFormat="1" ht="43.9" customHeight="1" x14ac:dyDescent="0.2">
      <c r="A75" s="121" t="s">
        <v>62</v>
      </c>
      <c r="B75" s="83" t="s">
        <v>36</v>
      </c>
      <c r="C75" s="131" t="s">
        <v>203</v>
      </c>
      <c r="D75" s="84"/>
      <c r="E75" s="81" t="s">
        <v>41</v>
      </c>
      <c r="F75" s="92">
        <v>1</v>
      </c>
      <c r="G75" s="164"/>
      <c r="H75" s="82">
        <f t="shared" ref="H75:H76" si="11">ROUND(G75*F75,2)</f>
        <v>0</v>
      </c>
    </row>
    <row r="76" spans="1:8" s="94" customFormat="1" ht="43.9" customHeight="1" x14ac:dyDescent="0.2">
      <c r="A76" s="121" t="s">
        <v>63</v>
      </c>
      <c r="B76" s="83" t="s">
        <v>42</v>
      </c>
      <c r="C76" s="131" t="s">
        <v>204</v>
      </c>
      <c r="D76" s="84"/>
      <c r="E76" s="81" t="s">
        <v>41</v>
      </c>
      <c r="F76" s="92">
        <v>1</v>
      </c>
      <c r="G76" s="164"/>
      <c r="H76" s="82">
        <f t="shared" si="11"/>
        <v>0</v>
      </c>
    </row>
    <row r="77" spans="1:8" customFormat="1" ht="36" customHeight="1" x14ac:dyDescent="0.2">
      <c r="A77" s="20"/>
      <c r="B77" s="12"/>
      <c r="C77" s="36" t="s">
        <v>24</v>
      </c>
      <c r="D77" s="10"/>
      <c r="E77" s="9"/>
      <c r="F77" s="8"/>
      <c r="G77" s="20"/>
      <c r="H77" s="23"/>
    </row>
    <row r="78" spans="1:8" s="94" customFormat="1" ht="43.9" customHeight="1" x14ac:dyDescent="0.2">
      <c r="A78" s="121" t="s">
        <v>48</v>
      </c>
      <c r="B78" s="79" t="s">
        <v>175</v>
      </c>
      <c r="C78" s="131" t="s">
        <v>157</v>
      </c>
      <c r="D78" s="129" t="s">
        <v>158</v>
      </c>
      <c r="E78" s="81" t="s">
        <v>41</v>
      </c>
      <c r="F78" s="92">
        <v>1</v>
      </c>
      <c r="G78" s="164"/>
      <c r="H78" s="82">
        <f>ROUND(G78*F78,2)</f>
        <v>0</v>
      </c>
    </row>
    <row r="79" spans="1:8" s="120" customFormat="1" ht="30" customHeight="1" x14ac:dyDescent="0.2">
      <c r="A79" s="121" t="s">
        <v>49</v>
      </c>
      <c r="B79" s="79" t="s">
        <v>176</v>
      </c>
      <c r="C79" s="131" t="s">
        <v>159</v>
      </c>
      <c r="D79" s="129" t="s">
        <v>158</v>
      </c>
      <c r="E79" s="81"/>
      <c r="F79" s="92"/>
      <c r="G79" s="93"/>
      <c r="H79" s="86"/>
    </row>
    <row r="80" spans="1:8" s="94" customFormat="1" ht="30" customHeight="1" x14ac:dyDescent="0.2">
      <c r="A80" s="121" t="s">
        <v>50</v>
      </c>
      <c r="B80" s="83" t="s">
        <v>36</v>
      </c>
      <c r="C80" s="80" t="s">
        <v>98</v>
      </c>
      <c r="D80" s="84"/>
      <c r="E80" s="81" t="s">
        <v>41</v>
      </c>
      <c r="F80" s="92">
        <v>1</v>
      </c>
      <c r="G80" s="164"/>
      <c r="H80" s="82">
        <f>ROUND(G80*F80,2)</f>
        <v>0</v>
      </c>
    </row>
    <row r="81" spans="1:8" s="120" customFormat="1" ht="30" customHeight="1" x14ac:dyDescent="0.2">
      <c r="A81" s="121" t="s">
        <v>58</v>
      </c>
      <c r="B81" s="79" t="s">
        <v>177</v>
      </c>
      <c r="C81" s="80" t="s">
        <v>64</v>
      </c>
      <c r="D81" s="129" t="s">
        <v>158</v>
      </c>
      <c r="E81" s="81" t="s">
        <v>41</v>
      </c>
      <c r="F81" s="92">
        <v>1</v>
      </c>
      <c r="G81" s="164"/>
      <c r="H81" s="82">
        <f t="shared" ref="H81:H83" si="12">ROUND(G81*F81,2)</f>
        <v>0</v>
      </c>
    </row>
    <row r="82" spans="1:8" s="120" customFormat="1" ht="30" customHeight="1" x14ac:dyDescent="0.2">
      <c r="A82" s="121" t="s">
        <v>59</v>
      </c>
      <c r="B82" s="79" t="s">
        <v>178</v>
      </c>
      <c r="C82" s="80" t="s">
        <v>65</v>
      </c>
      <c r="D82" s="129" t="s">
        <v>158</v>
      </c>
      <c r="E82" s="81" t="s">
        <v>41</v>
      </c>
      <c r="F82" s="92">
        <v>1</v>
      </c>
      <c r="G82" s="164"/>
      <c r="H82" s="82">
        <f t="shared" si="12"/>
        <v>0</v>
      </c>
    </row>
    <row r="83" spans="1:8" s="94" customFormat="1" ht="30" customHeight="1" x14ac:dyDescent="0.2">
      <c r="A83" s="121" t="s">
        <v>60</v>
      </c>
      <c r="B83" s="79" t="s">
        <v>179</v>
      </c>
      <c r="C83" s="80" t="s">
        <v>66</v>
      </c>
      <c r="D83" s="129" t="s">
        <v>158</v>
      </c>
      <c r="E83" s="81" t="s">
        <v>41</v>
      </c>
      <c r="F83" s="92">
        <v>8</v>
      </c>
      <c r="G83" s="164"/>
      <c r="H83" s="82">
        <f t="shared" si="12"/>
        <v>0</v>
      </c>
    </row>
    <row r="84" spans="1:8" s="94" customFormat="1" ht="30" customHeight="1" x14ac:dyDescent="0.2">
      <c r="A84" s="141" t="s">
        <v>186</v>
      </c>
      <c r="B84" s="142" t="s">
        <v>180</v>
      </c>
      <c r="C84" s="131" t="s">
        <v>187</v>
      </c>
      <c r="D84" s="129" t="s">
        <v>158</v>
      </c>
      <c r="E84" s="143" t="s">
        <v>41</v>
      </c>
      <c r="F84" s="144">
        <v>2</v>
      </c>
      <c r="G84" s="194"/>
      <c r="H84" s="145">
        <f>ROUND(G84*F84,2)</f>
        <v>0</v>
      </c>
    </row>
    <row r="85" spans="1:8" s="120" customFormat="1" ht="30" customHeight="1" x14ac:dyDescent="0.2">
      <c r="A85" s="121" t="s">
        <v>259</v>
      </c>
      <c r="B85" s="79" t="s">
        <v>181</v>
      </c>
      <c r="C85" s="131" t="s">
        <v>261</v>
      </c>
      <c r="D85" s="129" t="s">
        <v>245</v>
      </c>
      <c r="E85" s="81" t="s">
        <v>41</v>
      </c>
      <c r="F85" s="92">
        <v>1</v>
      </c>
      <c r="G85" s="164"/>
      <c r="H85" s="82">
        <f t="shared" ref="H85:H87" si="13">ROUND(G85*F85,2)</f>
        <v>0</v>
      </c>
    </row>
    <row r="86" spans="1:8" s="94" customFormat="1" ht="30" customHeight="1" x14ac:dyDescent="0.2">
      <c r="A86" s="121" t="s">
        <v>242</v>
      </c>
      <c r="B86" s="79" t="s">
        <v>182</v>
      </c>
      <c r="C86" s="131" t="s">
        <v>244</v>
      </c>
      <c r="D86" s="129" t="s">
        <v>245</v>
      </c>
      <c r="E86" s="81" t="s">
        <v>41</v>
      </c>
      <c r="F86" s="92">
        <v>2</v>
      </c>
      <c r="G86" s="164"/>
      <c r="H86" s="82">
        <f t="shared" si="13"/>
        <v>0</v>
      </c>
    </row>
    <row r="87" spans="1:8" s="120" customFormat="1" ht="43.9" customHeight="1" x14ac:dyDescent="0.2">
      <c r="A87" s="121" t="s">
        <v>262</v>
      </c>
      <c r="B87" s="79" t="s">
        <v>183</v>
      </c>
      <c r="C87" s="87" t="s">
        <v>264</v>
      </c>
      <c r="D87" s="129" t="s">
        <v>158</v>
      </c>
      <c r="E87" s="81" t="s">
        <v>41</v>
      </c>
      <c r="F87" s="92">
        <v>4</v>
      </c>
      <c r="G87" s="164"/>
      <c r="H87" s="82">
        <f t="shared" si="13"/>
        <v>0</v>
      </c>
    </row>
    <row r="88" spans="1:8" customFormat="1" ht="36" customHeight="1" x14ac:dyDescent="0.2">
      <c r="A88" s="20"/>
      <c r="B88" s="16"/>
      <c r="C88" s="36" t="s">
        <v>25</v>
      </c>
      <c r="D88" s="10"/>
      <c r="E88" s="7"/>
      <c r="F88" s="10"/>
      <c r="G88" s="20"/>
      <c r="H88" s="23"/>
    </row>
    <row r="89" spans="1:8" s="120" customFormat="1" ht="30" customHeight="1" x14ac:dyDescent="0.2">
      <c r="A89" s="123" t="s">
        <v>51</v>
      </c>
      <c r="B89" s="79" t="s">
        <v>184</v>
      </c>
      <c r="C89" s="80" t="s">
        <v>52</v>
      </c>
      <c r="D89" s="84" t="s">
        <v>99</v>
      </c>
      <c r="E89" s="81"/>
      <c r="F89" s="119"/>
      <c r="G89" s="93"/>
      <c r="H89" s="82"/>
    </row>
    <row r="90" spans="1:8" s="94" customFormat="1" ht="30" customHeight="1" x14ac:dyDescent="0.2">
      <c r="A90" s="123" t="s">
        <v>100</v>
      </c>
      <c r="B90" s="83" t="s">
        <v>36</v>
      </c>
      <c r="C90" s="80" t="s">
        <v>101</v>
      </c>
      <c r="D90" s="84"/>
      <c r="E90" s="81" t="s">
        <v>35</v>
      </c>
      <c r="F90" s="119">
        <v>10</v>
      </c>
      <c r="G90" s="164"/>
      <c r="H90" s="82">
        <f>ROUND(G90*F90,2)</f>
        <v>0</v>
      </c>
    </row>
    <row r="91" spans="1:8" s="94" customFormat="1" ht="30" customHeight="1" x14ac:dyDescent="0.2">
      <c r="A91" s="123" t="s">
        <v>53</v>
      </c>
      <c r="B91" s="83" t="s">
        <v>42</v>
      </c>
      <c r="C91" s="80" t="s">
        <v>102</v>
      </c>
      <c r="D91" s="84"/>
      <c r="E91" s="81" t="s">
        <v>35</v>
      </c>
      <c r="F91" s="119">
        <v>250</v>
      </c>
      <c r="G91" s="164"/>
      <c r="H91" s="82">
        <f>ROUND(G91*F91,2)</f>
        <v>0</v>
      </c>
    </row>
    <row r="92" spans="1:8" customFormat="1" ht="36" customHeight="1" x14ac:dyDescent="0.2">
      <c r="A92" s="20"/>
      <c r="B92" s="5"/>
      <c r="C92" s="36" t="s">
        <v>26</v>
      </c>
      <c r="D92" s="10"/>
      <c r="E92" s="9"/>
      <c r="F92" s="8"/>
      <c r="G92" s="20"/>
      <c r="H92" s="23"/>
    </row>
    <row r="93" spans="1:8" s="152" customFormat="1" ht="30" customHeight="1" x14ac:dyDescent="0.2">
      <c r="A93" s="123"/>
      <c r="B93" s="147" t="s">
        <v>185</v>
      </c>
      <c r="C93" s="80" t="s">
        <v>265</v>
      </c>
      <c r="D93" s="84" t="s">
        <v>351</v>
      </c>
      <c r="E93" s="81" t="s">
        <v>41</v>
      </c>
      <c r="F93" s="119">
        <v>3</v>
      </c>
      <c r="G93" s="164"/>
      <c r="H93" s="82">
        <f t="shared" ref="H93" si="14">ROUND(G93*F93,2)</f>
        <v>0</v>
      </c>
    </row>
    <row r="94" spans="1:8" s="151" customFormat="1" ht="30" customHeight="1" thickBot="1" x14ac:dyDescent="0.25">
      <c r="A94" s="44"/>
      <c r="B94" s="171" t="str">
        <f>B45</f>
        <v>B</v>
      </c>
      <c r="C94" s="221" t="str">
        <f>C45</f>
        <v>Osborne Street Regional Sidewalk and Curb Renewal - Rathgar Avenue to Hethrington Avenue</v>
      </c>
      <c r="D94" s="222"/>
      <c r="E94" s="222"/>
      <c r="F94" s="223"/>
      <c r="G94" s="176" t="s">
        <v>17</v>
      </c>
      <c r="H94" s="176">
        <f>SUM(H45:H93)</f>
        <v>0</v>
      </c>
    </row>
    <row r="95" spans="1:8" s="151" customFormat="1" ht="30" customHeight="1" thickTop="1" x14ac:dyDescent="0.2">
      <c r="A95" s="41"/>
      <c r="B95" s="161" t="s">
        <v>14</v>
      </c>
      <c r="C95" s="224" t="s">
        <v>268</v>
      </c>
      <c r="D95" s="225"/>
      <c r="E95" s="225"/>
      <c r="F95" s="226"/>
      <c r="G95" s="173"/>
      <c r="H95" s="174"/>
    </row>
    <row r="96" spans="1:8" customFormat="1" ht="36" customHeight="1" x14ac:dyDescent="0.2">
      <c r="A96" s="20"/>
      <c r="B96" s="16"/>
      <c r="C96" s="35" t="s">
        <v>19</v>
      </c>
      <c r="D96" s="10"/>
      <c r="E96" s="8" t="s">
        <v>2</v>
      </c>
      <c r="F96" s="8" t="s">
        <v>2</v>
      </c>
      <c r="G96" s="20" t="s">
        <v>2</v>
      </c>
      <c r="H96" s="23"/>
    </row>
    <row r="97" spans="1:8" s="120" customFormat="1" ht="38.450000000000003" customHeight="1" x14ac:dyDescent="0.2">
      <c r="A97" s="118" t="s">
        <v>37</v>
      </c>
      <c r="B97" s="79" t="s">
        <v>131</v>
      </c>
      <c r="C97" s="80" t="s">
        <v>38</v>
      </c>
      <c r="D97" s="122" t="s">
        <v>230</v>
      </c>
      <c r="E97" s="81"/>
      <c r="F97" s="119"/>
      <c r="G97" s="93"/>
      <c r="H97" s="82"/>
    </row>
    <row r="98" spans="1:8" s="152" customFormat="1" ht="30" customHeight="1" x14ac:dyDescent="0.2">
      <c r="A98" s="118" t="s">
        <v>228</v>
      </c>
      <c r="B98" s="83" t="s">
        <v>36</v>
      </c>
      <c r="C98" s="80" t="s">
        <v>229</v>
      </c>
      <c r="D98" s="84" t="s">
        <v>2</v>
      </c>
      <c r="E98" s="81" t="s">
        <v>33</v>
      </c>
      <c r="F98" s="119">
        <v>40</v>
      </c>
      <c r="G98" s="164"/>
      <c r="H98" s="82">
        <f t="shared" ref="H98:H99" si="15">ROUND(G98*F98,2)</f>
        <v>0</v>
      </c>
    </row>
    <row r="99" spans="1:8" s="94" customFormat="1" ht="30" customHeight="1" x14ac:dyDescent="0.2">
      <c r="A99" s="121" t="s">
        <v>39</v>
      </c>
      <c r="B99" s="79" t="s">
        <v>132</v>
      </c>
      <c r="C99" s="80" t="s">
        <v>40</v>
      </c>
      <c r="D99" s="122" t="s">
        <v>230</v>
      </c>
      <c r="E99" s="81" t="s">
        <v>35</v>
      </c>
      <c r="F99" s="119">
        <v>175</v>
      </c>
      <c r="G99" s="164"/>
      <c r="H99" s="82">
        <f t="shared" si="15"/>
        <v>0</v>
      </c>
    </row>
    <row r="100" spans="1:8" ht="36" customHeight="1" x14ac:dyDescent="0.2">
      <c r="A100" s="20"/>
      <c r="B100" s="165"/>
      <c r="C100" s="166" t="s">
        <v>217</v>
      </c>
      <c r="D100" s="167"/>
      <c r="E100" s="168"/>
      <c r="F100" s="167"/>
      <c r="G100" s="169"/>
      <c r="H100" s="170"/>
    </row>
    <row r="101" spans="1:8" s="94" customFormat="1" ht="30" customHeight="1" x14ac:dyDescent="0.2">
      <c r="A101" s="123" t="s">
        <v>269</v>
      </c>
      <c r="B101" s="79" t="s">
        <v>133</v>
      </c>
      <c r="C101" s="80" t="s">
        <v>270</v>
      </c>
      <c r="D101" s="84" t="s">
        <v>114</v>
      </c>
      <c r="E101" s="81"/>
      <c r="F101" s="119"/>
      <c r="G101" s="93"/>
      <c r="H101" s="82"/>
    </row>
    <row r="102" spans="1:8" s="94" customFormat="1" ht="43.9" customHeight="1" x14ac:dyDescent="0.2">
      <c r="A102" s="123" t="s">
        <v>271</v>
      </c>
      <c r="B102" s="83" t="s">
        <v>36</v>
      </c>
      <c r="C102" s="80" t="s">
        <v>138</v>
      </c>
      <c r="D102" s="84" t="s">
        <v>2</v>
      </c>
      <c r="E102" s="81" t="s">
        <v>35</v>
      </c>
      <c r="F102" s="119">
        <v>3</v>
      </c>
      <c r="G102" s="164"/>
      <c r="H102" s="82">
        <f t="shared" ref="H102" si="16">ROUND(G102*F102,2)</f>
        <v>0</v>
      </c>
    </row>
    <row r="103" spans="1:8" s="94" customFormat="1" ht="30" customHeight="1" x14ac:dyDescent="0.2">
      <c r="A103" s="123" t="s">
        <v>43</v>
      </c>
      <c r="B103" s="79" t="s">
        <v>188</v>
      </c>
      <c r="C103" s="80" t="s">
        <v>44</v>
      </c>
      <c r="D103" s="84" t="s">
        <v>114</v>
      </c>
      <c r="E103" s="81"/>
      <c r="F103" s="119"/>
      <c r="G103" s="93"/>
      <c r="H103" s="82"/>
    </row>
    <row r="104" spans="1:8" s="94" customFormat="1" ht="30" customHeight="1" x14ac:dyDescent="0.2">
      <c r="A104" s="124" t="s">
        <v>115</v>
      </c>
      <c r="B104" s="125" t="s">
        <v>36</v>
      </c>
      <c r="C104" s="126" t="s">
        <v>116</v>
      </c>
      <c r="D104" s="125" t="s">
        <v>2</v>
      </c>
      <c r="E104" s="125" t="s">
        <v>41</v>
      </c>
      <c r="F104" s="119">
        <v>85</v>
      </c>
      <c r="G104" s="164"/>
      <c r="H104" s="82">
        <f>ROUND(G104*F104,2)</f>
        <v>0</v>
      </c>
    </row>
    <row r="105" spans="1:8" s="120" customFormat="1" ht="43.9" customHeight="1" x14ac:dyDescent="0.2">
      <c r="A105" s="123" t="s">
        <v>139</v>
      </c>
      <c r="B105" s="79" t="s">
        <v>189</v>
      </c>
      <c r="C105" s="80" t="s">
        <v>140</v>
      </c>
      <c r="D105" s="84" t="s">
        <v>80</v>
      </c>
      <c r="E105" s="81"/>
      <c r="F105" s="119"/>
      <c r="G105" s="93"/>
      <c r="H105" s="82"/>
    </row>
    <row r="106" spans="1:8" s="94" customFormat="1" ht="30" customHeight="1" x14ac:dyDescent="0.2">
      <c r="A106" s="123" t="s">
        <v>141</v>
      </c>
      <c r="B106" s="83" t="s">
        <v>247</v>
      </c>
      <c r="C106" s="80" t="s">
        <v>81</v>
      </c>
      <c r="D106" s="84" t="s">
        <v>142</v>
      </c>
      <c r="E106" s="81"/>
      <c r="F106" s="119"/>
      <c r="G106" s="93"/>
      <c r="H106" s="82"/>
    </row>
    <row r="107" spans="1:8" s="94" customFormat="1" ht="30" customHeight="1" x14ac:dyDescent="0.2">
      <c r="A107" s="123" t="s">
        <v>143</v>
      </c>
      <c r="B107" s="85" t="s">
        <v>82</v>
      </c>
      <c r="C107" s="80" t="s">
        <v>144</v>
      </c>
      <c r="D107" s="84"/>
      <c r="E107" s="81" t="s">
        <v>35</v>
      </c>
      <c r="F107" s="119">
        <v>12</v>
      </c>
      <c r="G107" s="164"/>
      <c r="H107" s="82">
        <f t="shared" ref="H107:H108" si="17">ROUND(G107*F107,2)</f>
        <v>0</v>
      </c>
    </row>
    <row r="108" spans="1:8" s="94" customFormat="1" ht="30" customHeight="1" x14ac:dyDescent="0.2">
      <c r="A108" s="123" t="s">
        <v>145</v>
      </c>
      <c r="B108" s="85" t="s">
        <v>83</v>
      </c>
      <c r="C108" s="80" t="s">
        <v>146</v>
      </c>
      <c r="D108" s="84"/>
      <c r="E108" s="81" t="s">
        <v>35</v>
      </c>
      <c r="F108" s="119">
        <v>125</v>
      </c>
      <c r="G108" s="164"/>
      <c r="H108" s="82">
        <f t="shared" si="17"/>
        <v>0</v>
      </c>
    </row>
    <row r="109" spans="1:8" s="153" customFormat="1" ht="30" customHeight="1" x14ac:dyDescent="0.2">
      <c r="A109" s="123" t="s">
        <v>272</v>
      </c>
      <c r="B109" s="83" t="s">
        <v>42</v>
      </c>
      <c r="C109" s="80" t="s">
        <v>274</v>
      </c>
      <c r="D109" s="84" t="s">
        <v>2</v>
      </c>
      <c r="E109" s="81"/>
      <c r="F109" s="119"/>
      <c r="G109" s="82"/>
      <c r="H109" s="82"/>
    </row>
    <row r="110" spans="1:8" s="94" customFormat="1" ht="30" customHeight="1" x14ac:dyDescent="0.2">
      <c r="A110" s="123" t="s">
        <v>273</v>
      </c>
      <c r="B110" s="85" t="s">
        <v>83</v>
      </c>
      <c r="C110" s="80" t="s">
        <v>146</v>
      </c>
      <c r="D110" s="84"/>
      <c r="E110" s="81" t="s">
        <v>35</v>
      </c>
      <c r="F110" s="119">
        <v>12</v>
      </c>
      <c r="G110" s="164"/>
      <c r="H110" s="82">
        <f t="shared" ref="H110:H111" si="18">ROUND(G110*F110,2)</f>
        <v>0</v>
      </c>
    </row>
    <row r="111" spans="1:8" s="94" customFormat="1" ht="30" customHeight="1" x14ac:dyDescent="0.2">
      <c r="A111" s="123" t="s">
        <v>231</v>
      </c>
      <c r="B111" s="83" t="s">
        <v>46</v>
      </c>
      <c r="C111" s="80" t="s">
        <v>232</v>
      </c>
      <c r="D111" s="84" t="s">
        <v>233</v>
      </c>
      <c r="E111" s="81" t="s">
        <v>35</v>
      </c>
      <c r="F111" s="119">
        <v>800</v>
      </c>
      <c r="G111" s="164"/>
      <c r="H111" s="82">
        <f t="shared" si="18"/>
        <v>0</v>
      </c>
    </row>
    <row r="112" spans="1:8" s="94" customFormat="1" ht="30" customHeight="1" x14ac:dyDescent="0.2">
      <c r="A112" s="123" t="s">
        <v>85</v>
      </c>
      <c r="B112" s="79" t="s">
        <v>190</v>
      </c>
      <c r="C112" s="80" t="s">
        <v>47</v>
      </c>
      <c r="D112" s="84" t="s">
        <v>147</v>
      </c>
      <c r="E112" s="81"/>
      <c r="F112" s="119"/>
      <c r="G112" s="93"/>
      <c r="H112" s="82"/>
    </row>
    <row r="113" spans="1:9" s="94" customFormat="1" ht="30" customHeight="1" x14ac:dyDescent="0.2">
      <c r="A113" s="123" t="s">
        <v>234</v>
      </c>
      <c r="B113" s="83" t="s">
        <v>36</v>
      </c>
      <c r="C113" s="80" t="s">
        <v>235</v>
      </c>
      <c r="D113" s="84" t="s">
        <v>202</v>
      </c>
      <c r="E113" s="81"/>
      <c r="F113" s="119"/>
      <c r="G113" s="96"/>
      <c r="H113" s="82"/>
    </row>
    <row r="114" spans="1:9" s="153" customFormat="1" ht="30" customHeight="1" x14ac:dyDescent="0.2">
      <c r="A114" s="138" t="s">
        <v>349</v>
      </c>
      <c r="B114" s="85" t="s">
        <v>82</v>
      </c>
      <c r="C114" s="80" t="s">
        <v>213</v>
      </c>
      <c r="D114" s="84"/>
      <c r="E114" s="81" t="s">
        <v>45</v>
      </c>
      <c r="F114" s="119">
        <v>10</v>
      </c>
      <c r="G114" s="164"/>
      <c r="H114" s="82">
        <f>ROUND(G114*F114,2)</f>
        <v>0</v>
      </c>
    </row>
    <row r="115" spans="1:9" s="94" customFormat="1" ht="30" customHeight="1" x14ac:dyDescent="0.2">
      <c r="A115" s="123" t="s">
        <v>236</v>
      </c>
      <c r="B115" s="83" t="s">
        <v>42</v>
      </c>
      <c r="C115" s="80" t="s">
        <v>152</v>
      </c>
      <c r="D115" s="84" t="s">
        <v>87</v>
      </c>
      <c r="E115" s="81" t="s">
        <v>45</v>
      </c>
      <c r="F115" s="119">
        <v>10</v>
      </c>
      <c r="G115" s="164"/>
      <c r="H115" s="82">
        <f>ROUND(G115*F115,2)</f>
        <v>0</v>
      </c>
    </row>
    <row r="116" spans="1:9" s="127" customFormat="1" ht="30" customHeight="1" x14ac:dyDescent="0.2">
      <c r="A116" s="123" t="s">
        <v>117</v>
      </c>
      <c r="B116" s="83" t="s">
        <v>46</v>
      </c>
      <c r="C116" s="80" t="s">
        <v>88</v>
      </c>
      <c r="D116" s="84" t="s">
        <v>89</v>
      </c>
      <c r="E116" s="81" t="s">
        <v>45</v>
      </c>
      <c r="F116" s="119">
        <v>70</v>
      </c>
      <c r="G116" s="164"/>
      <c r="H116" s="82">
        <f t="shared" ref="H116" si="19">ROUND(G116*F116,2)</f>
        <v>0</v>
      </c>
    </row>
    <row r="117" spans="1:9" s="94" customFormat="1" ht="30" customHeight="1" x14ac:dyDescent="0.2">
      <c r="A117" s="123" t="s">
        <v>118</v>
      </c>
      <c r="B117" s="79" t="s">
        <v>191</v>
      </c>
      <c r="C117" s="80" t="s">
        <v>119</v>
      </c>
      <c r="D117" s="84" t="s">
        <v>237</v>
      </c>
      <c r="E117" s="81" t="s">
        <v>35</v>
      </c>
      <c r="F117" s="119">
        <v>60</v>
      </c>
      <c r="G117" s="164"/>
      <c r="H117" s="82">
        <f>ROUND(G117*F117,2)</f>
        <v>0</v>
      </c>
    </row>
    <row r="118" spans="1:9" s="94" customFormat="1" ht="30" customHeight="1" x14ac:dyDescent="0.2">
      <c r="A118" s="123" t="s">
        <v>91</v>
      </c>
      <c r="B118" s="79" t="s">
        <v>192</v>
      </c>
      <c r="C118" s="80" t="s">
        <v>93</v>
      </c>
      <c r="D118" s="84" t="s">
        <v>120</v>
      </c>
      <c r="E118" s="81" t="s">
        <v>41</v>
      </c>
      <c r="F118" s="92">
        <v>9</v>
      </c>
      <c r="G118" s="164"/>
      <c r="H118" s="82">
        <f>ROUND(G118*F118,2)</f>
        <v>0</v>
      </c>
    </row>
    <row r="119" spans="1:9" customFormat="1" ht="48" customHeight="1" x14ac:dyDescent="0.2">
      <c r="A119" s="20"/>
      <c r="B119" s="6"/>
      <c r="C119" s="36" t="s">
        <v>23</v>
      </c>
      <c r="D119" s="10"/>
      <c r="E119" s="9"/>
      <c r="F119" s="8"/>
      <c r="G119" s="20"/>
      <c r="H119" s="23"/>
    </row>
    <row r="120" spans="1:9" s="130" customFormat="1" ht="43.9" customHeight="1" x14ac:dyDescent="0.2">
      <c r="A120" s="121" t="s">
        <v>61</v>
      </c>
      <c r="B120" s="79" t="s">
        <v>193</v>
      </c>
      <c r="C120" s="128" t="s">
        <v>156</v>
      </c>
      <c r="D120" s="129" t="s">
        <v>158</v>
      </c>
      <c r="E120" s="81"/>
      <c r="F120" s="92"/>
      <c r="G120" s="93"/>
      <c r="H120" s="86"/>
    </row>
    <row r="121" spans="1:9" s="94" customFormat="1" ht="43.9" customHeight="1" x14ac:dyDescent="0.2">
      <c r="A121" s="160" t="s">
        <v>344</v>
      </c>
      <c r="B121" s="83" t="s">
        <v>36</v>
      </c>
      <c r="C121" s="131" t="s">
        <v>345</v>
      </c>
      <c r="D121" s="84"/>
      <c r="E121" s="81" t="s">
        <v>41</v>
      </c>
      <c r="F121" s="92">
        <v>1</v>
      </c>
      <c r="G121" s="164"/>
      <c r="H121" s="82">
        <f t="shared" ref="H121:H122" si="20">ROUND(G121*F121,2)</f>
        <v>0</v>
      </c>
      <c r="I121" s="149"/>
    </row>
    <row r="122" spans="1:9" s="94" customFormat="1" ht="43.9" customHeight="1" x14ac:dyDescent="0.2">
      <c r="A122" s="160" t="s">
        <v>346</v>
      </c>
      <c r="B122" s="83" t="s">
        <v>42</v>
      </c>
      <c r="C122" s="131" t="s">
        <v>347</v>
      </c>
      <c r="D122" s="84"/>
      <c r="E122" s="81" t="s">
        <v>41</v>
      </c>
      <c r="F122" s="92">
        <v>1</v>
      </c>
      <c r="G122" s="164"/>
      <c r="H122" s="82">
        <f t="shared" si="20"/>
        <v>0</v>
      </c>
      <c r="I122" s="149"/>
    </row>
    <row r="123" spans="1:9" customFormat="1" ht="36" customHeight="1" x14ac:dyDescent="0.2">
      <c r="A123" s="20"/>
      <c r="B123" s="12"/>
      <c r="C123" s="36" t="s">
        <v>24</v>
      </c>
      <c r="D123" s="10"/>
      <c r="E123" s="9"/>
      <c r="F123" s="8"/>
      <c r="G123" s="20"/>
      <c r="H123" s="23"/>
    </row>
    <row r="124" spans="1:9" s="120" customFormat="1" ht="30" customHeight="1" x14ac:dyDescent="0.2">
      <c r="A124" s="121" t="s">
        <v>58</v>
      </c>
      <c r="B124" s="79" t="s">
        <v>194</v>
      </c>
      <c r="C124" s="80" t="s">
        <v>64</v>
      </c>
      <c r="D124" s="129" t="s">
        <v>158</v>
      </c>
      <c r="E124" s="81" t="s">
        <v>41</v>
      </c>
      <c r="F124" s="92">
        <v>1</v>
      </c>
      <c r="G124" s="164"/>
      <c r="H124" s="82">
        <f t="shared" ref="H124:H126" si="21">ROUND(G124*F124,2)</f>
        <v>0</v>
      </c>
    </row>
    <row r="125" spans="1:9" s="120" customFormat="1" ht="30" customHeight="1" x14ac:dyDescent="0.2">
      <c r="A125" s="121" t="s">
        <v>59</v>
      </c>
      <c r="B125" s="79" t="s">
        <v>195</v>
      </c>
      <c r="C125" s="80" t="s">
        <v>65</v>
      </c>
      <c r="D125" s="129" t="s">
        <v>158</v>
      </c>
      <c r="E125" s="81" t="s">
        <v>41</v>
      </c>
      <c r="F125" s="92">
        <v>1</v>
      </c>
      <c r="G125" s="164"/>
      <c r="H125" s="82">
        <f t="shared" si="21"/>
        <v>0</v>
      </c>
    </row>
    <row r="126" spans="1:9" s="94" customFormat="1" ht="30" customHeight="1" x14ac:dyDescent="0.2">
      <c r="A126" s="121" t="s">
        <v>60</v>
      </c>
      <c r="B126" s="79" t="s">
        <v>196</v>
      </c>
      <c r="C126" s="80" t="s">
        <v>66</v>
      </c>
      <c r="D126" s="129" t="s">
        <v>158</v>
      </c>
      <c r="E126" s="81" t="s">
        <v>41</v>
      </c>
      <c r="F126" s="92">
        <v>5</v>
      </c>
      <c r="G126" s="164"/>
      <c r="H126" s="82">
        <f t="shared" si="21"/>
        <v>0</v>
      </c>
    </row>
    <row r="127" spans="1:9" s="94" customFormat="1" ht="30" customHeight="1" x14ac:dyDescent="0.2">
      <c r="A127" s="141" t="s">
        <v>186</v>
      </c>
      <c r="B127" s="142" t="s">
        <v>197</v>
      </c>
      <c r="C127" s="131" t="s">
        <v>187</v>
      </c>
      <c r="D127" s="129" t="s">
        <v>158</v>
      </c>
      <c r="E127" s="143" t="s">
        <v>41</v>
      </c>
      <c r="F127" s="144">
        <v>1</v>
      </c>
      <c r="G127" s="194"/>
      <c r="H127" s="145">
        <f>ROUND(G127*F127,2)</f>
        <v>0</v>
      </c>
    </row>
    <row r="128" spans="1:9" customFormat="1" ht="36" customHeight="1" x14ac:dyDescent="0.2">
      <c r="A128" s="20"/>
      <c r="B128" s="16"/>
      <c r="C128" s="36" t="s">
        <v>25</v>
      </c>
      <c r="D128" s="10"/>
      <c r="E128" s="7"/>
      <c r="F128" s="10"/>
      <c r="G128" s="20"/>
      <c r="H128" s="23"/>
    </row>
    <row r="129" spans="1:8" s="120" customFormat="1" ht="30" customHeight="1" x14ac:dyDescent="0.2">
      <c r="A129" s="123" t="s">
        <v>51</v>
      </c>
      <c r="B129" s="79" t="s">
        <v>348</v>
      </c>
      <c r="C129" s="80" t="s">
        <v>52</v>
      </c>
      <c r="D129" s="84" t="s">
        <v>99</v>
      </c>
      <c r="E129" s="81"/>
      <c r="F129" s="119"/>
      <c r="G129" s="93"/>
      <c r="H129" s="82"/>
    </row>
    <row r="130" spans="1:8" s="94" customFormat="1" ht="30" customHeight="1" x14ac:dyDescent="0.2">
      <c r="A130" s="123" t="s">
        <v>100</v>
      </c>
      <c r="B130" s="83" t="s">
        <v>36</v>
      </c>
      <c r="C130" s="80" t="s">
        <v>101</v>
      </c>
      <c r="D130" s="84"/>
      <c r="E130" s="81" t="s">
        <v>35</v>
      </c>
      <c r="F130" s="119">
        <v>14</v>
      </c>
      <c r="G130" s="164"/>
      <c r="H130" s="82">
        <f>ROUND(G130*F130,2)</f>
        <v>0</v>
      </c>
    </row>
    <row r="131" spans="1:8" s="94" customFormat="1" ht="30" customHeight="1" x14ac:dyDescent="0.2">
      <c r="A131" s="123" t="s">
        <v>53</v>
      </c>
      <c r="B131" s="83" t="s">
        <v>42</v>
      </c>
      <c r="C131" s="80" t="s">
        <v>102</v>
      </c>
      <c r="D131" s="84"/>
      <c r="E131" s="81" t="s">
        <v>35</v>
      </c>
      <c r="F131" s="119">
        <v>175</v>
      </c>
      <c r="G131" s="164"/>
      <c r="H131" s="82">
        <f>ROUND(G131*F131,2)</f>
        <v>0</v>
      </c>
    </row>
    <row r="132" spans="1:8" s="151" customFormat="1" ht="30" customHeight="1" thickBot="1" x14ac:dyDescent="0.25">
      <c r="A132" s="44"/>
      <c r="B132" s="171" t="str">
        <f>B95</f>
        <v>C</v>
      </c>
      <c r="C132" s="221" t="str">
        <f>C95</f>
        <v>Sutherland Avenue Regional Sidewalk and Curb Renewal - Main Street to Argyle Street N</v>
      </c>
      <c r="D132" s="222"/>
      <c r="E132" s="222"/>
      <c r="F132" s="223"/>
      <c r="G132" s="176" t="s">
        <v>17</v>
      </c>
      <c r="H132" s="176">
        <f>SUM(H95:H131)</f>
        <v>0</v>
      </c>
    </row>
    <row r="133" spans="1:8" s="151" customFormat="1" ht="30" customHeight="1" thickTop="1" x14ac:dyDescent="0.2">
      <c r="A133" s="41"/>
      <c r="B133" s="161" t="s">
        <v>15</v>
      </c>
      <c r="C133" s="224" t="s">
        <v>267</v>
      </c>
      <c r="D133" s="225"/>
      <c r="E133" s="225"/>
      <c r="F133" s="226"/>
      <c r="G133" s="173"/>
      <c r="H133" s="174"/>
    </row>
    <row r="134" spans="1:8" customFormat="1" ht="36" customHeight="1" x14ac:dyDescent="0.2">
      <c r="A134" s="20"/>
      <c r="B134" s="16"/>
      <c r="C134" s="35" t="s">
        <v>19</v>
      </c>
      <c r="D134" s="10"/>
      <c r="E134" s="8" t="s">
        <v>2</v>
      </c>
      <c r="F134" s="8" t="s">
        <v>2</v>
      </c>
      <c r="G134" s="20" t="s">
        <v>2</v>
      </c>
      <c r="H134" s="23"/>
    </row>
    <row r="135" spans="1:8" s="120" customFormat="1" ht="38.450000000000003" customHeight="1" x14ac:dyDescent="0.2">
      <c r="A135" s="118" t="s">
        <v>37</v>
      </c>
      <c r="B135" s="79" t="s">
        <v>198</v>
      </c>
      <c r="C135" s="80" t="s">
        <v>38</v>
      </c>
      <c r="D135" s="122" t="s">
        <v>230</v>
      </c>
      <c r="E135" s="81"/>
      <c r="F135" s="119"/>
      <c r="G135" s="93"/>
      <c r="H135" s="82"/>
    </row>
    <row r="136" spans="1:8" s="152" customFormat="1" ht="30" customHeight="1" x14ac:dyDescent="0.2">
      <c r="A136" s="118" t="s">
        <v>228</v>
      </c>
      <c r="B136" s="83" t="s">
        <v>36</v>
      </c>
      <c r="C136" s="80" t="s">
        <v>229</v>
      </c>
      <c r="D136" s="84" t="s">
        <v>2</v>
      </c>
      <c r="E136" s="81" t="s">
        <v>33</v>
      </c>
      <c r="F136" s="119">
        <v>13</v>
      </c>
      <c r="G136" s="164"/>
      <c r="H136" s="82">
        <f t="shared" ref="H136:H137" si="22">ROUND(G136*F136,2)</f>
        <v>0</v>
      </c>
    </row>
    <row r="137" spans="1:8" s="94" customFormat="1" ht="30" customHeight="1" x14ac:dyDescent="0.2">
      <c r="A137" s="121" t="s">
        <v>39</v>
      </c>
      <c r="B137" s="79" t="s">
        <v>134</v>
      </c>
      <c r="C137" s="80" t="s">
        <v>40</v>
      </c>
      <c r="D137" s="122" t="s">
        <v>230</v>
      </c>
      <c r="E137" s="81" t="s">
        <v>35</v>
      </c>
      <c r="F137" s="119">
        <v>340</v>
      </c>
      <c r="G137" s="164"/>
      <c r="H137" s="82">
        <f t="shared" si="22"/>
        <v>0</v>
      </c>
    </row>
    <row r="138" spans="1:8" ht="36" customHeight="1" x14ac:dyDescent="0.2">
      <c r="A138" s="20"/>
      <c r="B138" s="165"/>
      <c r="C138" s="166" t="s">
        <v>217</v>
      </c>
      <c r="D138" s="167"/>
      <c r="E138" s="168"/>
      <c r="F138" s="167"/>
      <c r="G138" s="169"/>
      <c r="H138" s="170"/>
    </row>
    <row r="139" spans="1:8" s="120" customFormat="1" ht="30" customHeight="1" x14ac:dyDescent="0.2">
      <c r="A139" s="123" t="s">
        <v>54</v>
      </c>
      <c r="B139" s="79" t="s">
        <v>135</v>
      </c>
      <c r="C139" s="80" t="s">
        <v>55</v>
      </c>
      <c r="D139" s="122" t="s">
        <v>230</v>
      </c>
      <c r="E139" s="81"/>
      <c r="F139" s="119"/>
      <c r="G139" s="93"/>
      <c r="H139" s="82"/>
    </row>
    <row r="140" spans="1:8" s="94" customFormat="1" ht="30" customHeight="1" x14ac:dyDescent="0.2">
      <c r="A140" s="123" t="s">
        <v>56</v>
      </c>
      <c r="B140" s="83" t="s">
        <v>36</v>
      </c>
      <c r="C140" s="80" t="s">
        <v>57</v>
      </c>
      <c r="D140" s="84" t="s">
        <v>2</v>
      </c>
      <c r="E140" s="81" t="s">
        <v>35</v>
      </c>
      <c r="F140" s="119">
        <v>18</v>
      </c>
      <c r="G140" s="164"/>
      <c r="H140" s="82">
        <f>ROUND(G140*F140,2)</f>
        <v>0</v>
      </c>
    </row>
    <row r="141" spans="1:8" s="94" customFormat="1" ht="30" customHeight="1" x14ac:dyDescent="0.2">
      <c r="A141" s="123" t="s">
        <v>43</v>
      </c>
      <c r="B141" s="79" t="s">
        <v>136</v>
      </c>
      <c r="C141" s="80" t="s">
        <v>44</v>
      </c>
      <c r="D141" s="84" t="s">
        <v>114</v>
      </c>
      <c r="E141" s="81"/>
      <c r="F141" s="119"/>
      <c r="G141" s="93"/>
      <c r="H141" s="82"/>
    </row>
    <row r="142" spans="1:8" s="94" customFormat="1" ht="30" customHeight="1" x14ac:dyDescent="0.2">
      <c r="A142" s="124" t="s">
        <v>115</v>
      </c>
      <c r="B142" s="125" t="s">
        <v>36</v>
      </c>
      <c r="C142" s="126" t="s">
        <v>116</v>
      </c>
      <c r="D142" s="125" t="s">
        <v>2</v>
      </c>
      <c r="E142" s="125" t="s">
        <v>41</v>
      </c>
      <c r="F142" s="119">
        <v>30</v>
      </c>
      <c r="G142" s="164"/>
      <c r="H142" s="82">
        <f>ROUND(G142*F142,2)</f>
        <v>0</v>
      </c>
    </row>
    <row r="143" spans="1:8" s="120" customFormat="1" ht="43.9" customHeight="1" x14ac:dyDescent="0.2">
      <c r="A143" s="123" t="s">
        <v>139</v>
      </c>
      <c r="B143" s="79" t="s">
        <v>199</v>
      </c>
      <c r="C143" s="80" t="s">
        <v>140</v>
      </c>
      <c r="D143" s="84" t="s">
        <v>80</v>
      </c>
      <c r="E143" s="81"/>
      <c r="F143" s="119"/>
      <c r="G143" s="93"/>
      <c r="H143" s="82"/>
    </row>
    <row r="144" spans="1:8" s="94" customFormat="1" ht="30" customHeight="1" x14ac:dyDescent="0.2">
      <c r="A144" s="123" t="s">
        <v>141</v>
      </c>
      <c r="B144" s="83" t="s">
        <v>247</v>
      </c>
      <c r="C144" s="80" t="s">
        <v>81</v>
      </c>
      <c r="D144" s="84" t="s">
        <v>142</v>
      </c>
      <c r="E144" s="81"/>
      <c r="F144" s="119"/>
      <c r="G144" s="93"/>
      <c r="H144" s="82"/>
    </row>
    <row r="145" spans="1:8" s="94" customFormat="1" ht="30" customHeight="1" x14ac:dyDescent="0.2">
      <c r="A145" s="123" t="s">
        <v>165</v>
      </c>
      <c r="B145" s="85" t="s">
        <v>82</v>
      </c>
      <c r="C145" s="80" t="s">
        <v>166</v>
      </c>
      <c r="D145" s="84" t="s">
        <v>2</v>
      </c>
      <c r="E145" s="81" t="s">
        <v>35</v>
      </c>
      <c r="F145" s="119">
        <v>255</v>
      </c>
      <c r="G145" s="164"/>
      <c r="H145" s="82">
        <f t="shared" ref="H145" si="23">ROUND(G145*F145,2)</f>
        <v>0</v>
      </c>
    </row>
    <row r="146" spans="1:8" s="94" customFormat="1" ht="30" customHeight="1" x14ac:dyDescent="0.2">
      <c r="A146" s="123" t="s">
        <v>149</v>
      </c>
      <c r="B146" s="79" t="s">
        <v>200</v>
      </c>
      <c r="C146" s="80" t="s">
        <v>150</v>
      </c>
      <c r="D146" s="84" t="s">
        <v>147</v>
      </c>
      <c r="E146" s="81"/>
      <c r="F146" s="119"/>
      <c r="G146" s="93"/>
      <c r="H146" s="82"/>
    </row>
    <row r="147" spans="1:8" s="153" customFormat="1" ht="30" customHeight="1" x14ac:dyDescent="0.2">
      <c r="A147" s="123" t="s">
        <v>151</v>
      </c>
      <c r="B147" s="83" t="s">
        <v>36</v>
      </c>
      <c r="C147" s="80" t="s">
        <v>266</v>
      </c>
      <c r="D147" s="84" t="s">
        <v>96</v>
      </c>
      <c r="E147" s="81" t="s">
        <v>45</v>
      </c>
      <c r="F147" s="119">
        <v>8</v>
      </c>
      <c r="G147" s="164"/>
      <c r="H147" s="82">
        <f t="shared" ref="H147" si="24">ROUND(G147*F147,2)</f>
        <v>0</v>
      </c>
    </row>
    <row r="148" spans="1:8" s="94" customFormat="1" ht="30" customHeight="1" x14ac:dyDescent="0.2">
      <c r="A148" s="123" t="s">
        <v>85</v>
      </c>
      <c r="B148" s="79" t="s">
        <v>201</v>
      </c>
      <c r="C148" s="80" t="s">
        <v>47</v>
      </c>
      <c r="D148" s="84" t="s">
        <v>147</v>
      </c>
      <c r="E148" s="81"/>
      <c r="F148" s="119"/>
      <c r="G148" s="93"/>
      <c r="H148" s="82"/>
    </row>
    <row r="149" spans="1:8" s="94" customFormat="1" ht="30" customHeight="1" x14ac:dyDescent="0.2">
      <c r="A149" s="123" t="s">
        <v>234</v>
      </c>
      <c r="B149" s="83" t="s">
        <v>36</v>
      </c>
      <c r="C149" s="80" t="s">
        <v>235</v>
      </c>
      <c r="D149" s="84" t="s">
        <v>202</v>
      </c>
      <c r="E149" s="81"/>
      <c r="F149" s="119"/>
      <c r="G149" s="96"/>
      <c r="H149" s="82"/>
    </row>
    <row r="150" spans="1:8" s="153" customFormat="1" ht="30" customHeight="1" x14ac:dyDescent="0.2">
      <c r="A150" s="138" t="s">
        <v>349</v>
      </c>
      <c r="B150" s="85" t="s">
        <v>82</v>
      </c>
      <c r="C150" s="80" t="s">
        <v>213</v>
      </c>
      <c r="D150" s="84"/>
      <c r="E150" s="81" t="s">
        <v>45</v>
      </c>
      <c r="F150" s="119">
        <v>10</v>
      </c>
      <c r="G150" s="164"/>
      <c r="H150" s="82">
        <f>ROUND(G150*F150,2)</f>
        <v>0</v>
      </c>
    </row>
    <row r="151" spans="1:8" s="94" customFormat="1" ht="30" customHeight="1" x14ac:dyDescent="0.2">
      <c r="A151" s="123" t="s">
        <v>236</v>
      </c>
      <c r="B151" s="83" t="s">
        <v>42</v>
      </c>
      <c r="C151" s="80" t="s">
        <v>152</v>
      </c>
      <c r="D151" s="84" t="s">
        <v>87</v>
      </c>
      <c r="E151" s="81" t="s">
        <v>45</v>
      </c>
      <c r="F151" s="119">
        <v>10</v>
      </c>
      <c r="G151" s="164"/>
      <c r="H151" s="82">
        <f>ROUND(G151*F151,2)</f>
        <v>0</v>
      </c>
    </row>
    <row r="152" spans="1:8" s="127" customFormat="1" ht="30" customHeight="1" x14ac:dyDescent="0.2">
      <c r="A152" s="123" t="s">
        <v>117</v>
      </c>
      <c r="B152" s="83" t="s">
        <v>46</v>
      </c>
      <c r="C152" s="80" t="s">
        <v>88</v>
      </c>
      <c r="D152" s="84" t="s">
        <v>89</v>
      </c>
      <c r="E152" s="81" t="s">
        <v>45</v>
      </c>
      <c r="F152" s="119">
        <v>20</v>
      </c>
      <c r="G152" s="164"/>
      <c r="H152" s="82">
        <f t="shared" ref="H152" si="25">ROUND(G152*F152,2)</f>
        <v>0</v>
      </c>
    </row>
    <row r="153" spans="1:8" s="94" customFormat="1" ht="30" customHeight="1" x14ac:dyDescent="0.2">
      <c r="A153" s="123" t="s">
        <v>118</v>
      </c>
      <c r="B153" s="79" t="s">
        <v>286</v>
      </c>
      <c r="C153" s="80" t="s">
        <v>119</v>
      </c>
      <c r="D153" s="84" t="s">
        <v>237</v>
      </c>
      <c r="E153" s="81" t="s">
        <v>35</v>
      </c>
      <c r="F153" s="119">
        <v>10</v>
      </c>
      <c r="G153" s="164"/>
      <c r="H153" s="82">
        <f>ROUND(G153*F153,2)</f>
        <v>0</v>
      </c>
    </row>
    <row r="154" spans="1:8" customFormat="1" ht="36" customHeight="1" x14ac:dyDescent="0.2">
      <c r="A154" s="20"/>
      <c r="B154" s="12"/>
      <c r="C154" s="36" t="s">
        <v>24</v>
      </c>
      <c r="D154" s="10"/>
      <c r="E154" s="9"/>
      <c r="F154" s="8"/>
      <c r="G154" s="20"/>
      <c r="H154" s="23"/>
    </row>
    <row r="155" spans="1:8" s="120" customFormat="1" ht="30" customHeight="1" x14ac:dyDescent="0.2">
      <c r="A155" s="121" t="s">
        <v>58</v>
      </c>
      <c r="B155" s="79" t="s">
        <v>287</v>
      </c>
      <c r="C155" s="80" t="s">
        <v>64</v>
      </c>
      <c r="D155" s="129" t="s">
        <v>158</v>
      </c>
      <c r="E155" s="81" t="s">
        <v>41</v>
      </c>
      <c r="F155" s="92">
        <v>1</v>
      </c>
      <c r="G155" s="164"/>
      <c r="H155" s="82">
        <f t="shared" ref="H155" si="26">ROUND(G155*F155,2)</f>
        <v>0</v>
      </c>
    </row>
    <row r="156" spans="1:8" customFormat="1" ht="36" customHeight="1" x14ac:dyDescent="0.2">
      <c r="A156" s="20"/>
      <c r="B156" s="16"/>
      <c r="C156" s="36" t="s">
        <v>25</v>
      </c>
      <c r="D156" s="10"/>
      <c r="E156" s="7"/>
      <c r="F156" s="10"/>
      <c r="G156" s="20"/>
      <c r="H156" s="23"/>
    </row>
    <row r="157" spans="1:8" s="120" customFormat="1" ht="30" customHeight="1" x14ac:dyDescent="0.2">
      <c r="A157" s="123" t="s">
        <v>51</v>
      </c>
      <c r="B157" s="79" t="s">
        <v>288</v>
      </c>
      <c r="C157" s="80" t="s">
        <v>52</v>
      </c>
      <c r="D157" s="84" t="s">
        <v>99</v>
      </c>
      <c r="E157" s="81"/>
      <c r="F157" s="119"/>
      <c r="G157" s="93"/>
      <c r="H157" s="82"/>
    </row>
    <row r="158" spans="1:8" s="94" customFormat="1" ht="30" customHeight="1" x14ac:dyDescent="0.2">
      <c r="A158" s="123" t="s">
        <v>100</v>
      </c>
      <c r="B158" s="83" t="s">
        <v>36</v>
      </c>
      <c r="C158" s="80" t="s">
        <v>101</v>
      </c>
      <c r="D158" s="84"/>
      <c r="E158" s="81" t="s">
        <v>35</v>
      </c>
      <c r="F158" s="119">
        <v>10</v>
      </c>
      <c r="G158" s="164"/>
      <c r="H158" s="82">
        <f>ROUND(G158*F158,2)</f>
        <v>0</v>
      </c>
    </row>
    <row r="159" spans="1:8" s="94" customFormat="1" ht="30" customHeight="1" x14ac:dyDescent="0.2">
      <c r="A159" s="123" t="s">
        <v>53</v>
      </c>
      <c r="B159" s="83" t="s">
        <v>42</v>
      </c>
      <c r="C159" s="80" t="s">
        <v>102</v>
      </c>
      <c r="D159" s="84"/>
      <c r="E159" s="81" t="s">
        <v>35</v>
      </c>
      <c r="F159" s="119">
        <v>340</v>
      </c>
      <c r="G159" s="164"/>
      <c r="H159" s="82">
        <f>ROUND(G159*F159,2)</f>
        <v>0</v>
      </c>
    </row>
    <row r="160" spans="1:8" s="151" customFormat="1" ht="30" customHeight="1" thickBot="1" x14ac:dyDescent="0.25">
      <c r="A160" s="44"/>
      <c r="B160" s="171" t="str">
        <f>B133</f>
        <v>D</v>
      </c>
      <c r="C160" s="221" t="str">
        <f>C133</f>
        <v>Barratt Avenue Local Sidewalk and Curb Renewal - Spruce Street to Clifton Street</v>
      </c>
      <c r="D160" s="222"/>
      <c r="E160" s="222"/>
      <c r="F160" s="223"/>
      <c r="G160" s="176" t="s">
        <v>17</v>
      </c>
      <c r="H160" s="176">
        <f>SUM(H133:H159)</f>
        <v>0</v>
      </c>
    </row>
    <row r="161" spans="1:8" s="151" customFormat="1" ht="30" customHeight="1" thickTop="1" x14ac:dyDescent="0.2">
      <c r="A161" s="41"/>
      <c r="B161" s="161" t="s">
        <v>16</v>
      </c>
      <c r="C161" s="224" t="s">
        <v>275</v>
      </c>
      <c r="D161" s="225"/>
      <c r="E161" s="225"/>
      <c r="F161" s="226"/>
      <c r="G161" s="173"/>
      <c r="H161" s="174"/>
    </row>
    <row r="162" spans="1:8" customFormat="1" ht="36" customHeight="1" x14ac:dyDescent="0.2">
      <c r="A162" s="20"/>
      <c r="B162" s="16"/>
      <c r="C162" s="35" t="s">
        <v>19</v>
      </c>
      <c r="D162" s="10"/>
      <c r="E162" s="8" t="s">
        <v>2</v>
      </c>
      <c r="F162" s="8" t="s">
        <v>2</v>
      </c>
      <c r="G162" s="20" t="s">
        <v>2</v>
      </c>
      <c r="H162" s="23"/>
    </row>
    <row r="163" spans="1:8" s="120" customFormat="1" ht="38.450000000000003" customHeight="1" x14ac:dyDescent="0.2">
      <c r="A163" s="118" t="s">
        <v>37</v>
      </c>
      <c r="B163" s="79" t="s">
        <v>205</v>
      </c>
      <c r="C163" s="80" t="s">
        <v>38</v>
      </c>
      <c r="D163" s="122" t="s">
        <v>230</v>
      </c>
      <c r="E163" s="81"/>
      <c r="F163" s="119"/>
      <c r="G163" s="93"/>
      <c r="H163" s="82"/>
    </row>
    <row r="164" spans="1:8" s="152" customFormat="1" ht="30" customHeight="1" x14ac:dyDescent="0.2">
      <c r="A164" s="118" t="s">
        <v>228</v>
      </c>
      <c r="B164" s="83" t="s">
        <v>36</v>
      </c>
      <c r="C164" s="80" t="s">
        <v>229</v>
      </c>
      <c r="D164" s="84" t="s">
        <v>2</v>
      </c>
      <c r="E164" s="81" t="s">
        <v>33</v>
      </c>
      <c r="F164" s="119">
        <v>23</v>
      </c>
      <c r="G164" s="164"/>
      <c r="H164" s="82">
        <f t="shared" ref="H164:H165" si="27">ROUND(G164*F164,2)</f>
        <v>0</v>
      </c>
    </row>
    <row r="165" spans="1:8" s="94" customFormat="1" ht="30" customHeight="1" x14ac:dyDescent="0.2">
      <c r="A165" s="121" t="s">
        <v>39</v>
      </c>
      <c r="B165" s="79" t="s">
        <v>206</v>
      </c>
      <c r="C165" s="80" t="s">
        <v>40</v>
      </c>
      <c r="D165" s="122" t="s">
        <v>230</v>
      </c>
      <c r="E165" s="81" t="s">
        <v>35</v>
      </c>
      <c r="F165" s="119">
        <v>680</v>
      </c>
      <c r="G165" s="164"/>
      <c r="H165" s="82">
        <f t="shared" si="27"/>
        <v>0</v>
      </c>
    </row>
    <row r="166" spans="1:8" ht="36" customHeight="1" x14ac:dyDescent="0.2">
      <c r="A166" s="20"/>
      <c r="B166" s="165"/>
      <c r="C166" s="166" t="s">
        <v>217</v>
      </c>
      <c r="D166" s="167"/>
      <c r="E166" s="168"/>
      <c r="F166" s="167"/>
      <c r="G166" s="169"/>
      <c r="H166" s="170"/>
    </row>
    <row r="167" spans="1:8" s="94" customFormat="1" ht="30" customHeight="1" x14ac:dyDescent="0.2">
      <c r="A167" s="123" t="s">
        <v>43</v>
      </c>
      <c r="B167" s="79" t="s">
        <v>207</v>
      </c>
      <c r="C167" s="80" t="s">
        <v>44</v>
      </c>
      <c r="D167" s="84" t="s">
        <v>114</v>
      </c>
      <c r="E167" s="81"/>
      <c r="F167" s="119"/>
      <c r="G167" s="93"/>
      <c r="H167" s="82"/>
    </row>
    <row r="168" spans="1:8" s="94" customFormat="1" ht="30" customHeight="1" x14ac:dyDescent="0.2">
      <c r="A168" s="124" t="s">
        <v>115</v>
      </c>
      <c r="B168" s="125" t="s">
        <v>36</v>
      </c>
      <c r="C168" s="126" t="s">
        <v>116</v>
      </c>
      <c r="D168" s="125" t="s">
        <v>2</v>
      </c>
      <c r="E168" s="125" t="s">
        <v>41</v>
      </c>
      <c r="F168" s="119">
        <v>115</v>
      </c>
      <c r="G168" s="164"/>
      <c r="H168" s="82">
        <f>ROUND(G168*F168,2)</f>
        <v>0</v>
      </c>
    </row>
    <row r="169" spans="1:8" s="120" customFormat="1" ht="43.9" customHeight="1" x14ac:dyDescent="0.2">
      <c r="A169" s="123" t="s">
        <v>139</v>
      </c>
      <c r="B169" s="79" t="s">
        <v>208</v>
      </c>
      <c r="C169" s="80" t="s">
        <v>140</v>
      </c>
      <c r="D169" s="84" t="s">
        <v>80</v>
      </c>
      <c r="E169" s="81"/>
      <c r="F169" s="119"/>
      <c r="G169" s="93"/>
      <c r="H169" s="82"/>
    </row>
    <row r="170" spans="1:8" s="94" customFormat="1" ht="30" customHeight="1" x14ac:dyDescent="0.2">
      <c r="A170" s="123" t="s">
        <v>141</v>
      </c>
      <c r="B170" s="83" t="s">
        <v>247</v>
      </c>
      <c r="C170" s="80" t="s">
        <v>81</v>
      </c>
      <c r="D170" s="84" t="s">
        <v>142</v>
      </c>
      <c r="E170" s="81"/>
      <c r="F170" s="119"/>
      <c r="G170" s="93"/>
      <c r="H170" s="82"/>
    </row>
    <row r="171" spans="1:8" s="94" customFormat="1" ht="30" customHeight="1" x14ac:dyDescent="0.2">
      <c r="A171" s="123" t="s">
        <v>143</v>
      </c>
      <c r="B171" s="85" t="s">
        <v>82</v>
      </c>
      <c r="C171" s="80" t="s">
        <v>144</v>
      </c>
      <c r="D171" s="84"/>
      <c r="E171" s="81" t="s">
        <v>35</v>
      </c>
      <c r="F171" s="119">
        <v>16</v>
      </c>
      <c r="G171" s="164"/>
      <c r="H171" s="82">
        <f t="shared" ref="H171:H173" si="28">ROUND(G171*F171,2)</f>
        <v>0</v>
      </c>
    </row>
    <row r="172" spans="1:8" s="94" customFormat="1" ht="30" customHeight="1" x14ac:dyDescent="0.2">
      <c r="A172" s="123" t="s">
        <v>145</v>
      </c>
      <c r="B172" s="85" t="s">
        <v>83</v>
      </c>
      <c r="C172" s="80" t="s">
        <v>146</v>
      </c>
      <c r="D172" s="84"/>
      <c r="E172" s="81" t="s">
        <v>35</v>
      </c>
      <c r="F172" s="119">
        <v>50</v>
      </c>
      <c r="G172" s="164"/>
      <c r="H172" s="82">
        <f t="shared" si="28"/>
        <v>0</v>
      </c>
    </row>
    <row r="173" spans="1:8" s="94" customFormat="1" ht="30" customHeight="1" x14ac:dyDescent="0.2">
      <c r="A173" s="123" t="s">
        <v>165</v>
      </c>
      <c r="B173" s="85" t="s">
        <v>84</v>
      </c>
      <c r="C173" s="80" t="s">
        <v>166</v>
      </c>
      <c r="D173" s="84" t="s">
        <v>2</v>
      </c>
      <c r="E173" s="81" t="s">
        <v>35</v>
      </c>
      <c r="F173" s="119">
        <v>450</v>
      </c>
      <c r="G173" s="164"/>
      <c r="H173" s="82">
        <f t="shared" si="28"/>
        <v>0</v>
      </c>
    </row>
    <row r="174" spans="1:8" s="153" customFormat="1" ht="30" customHeight="1" x14ac:dyDescent="0.2">
      <c r="A174" s="123" t="s">
        <v>272</v>
      </c>
      <c r="B174" s="83" t="s">
        <v>42</v>
      </c>
      <c r="C174" s="80" t="s">
        <v>274</v>
      </c>
      <c r="D174" s="84" t="s">
        <v>2</v>
      </c>
      <c r="E174" s="81"/>
      <c r="F174" s="119"/>
      <c r="G174" s="82"/>
      <c r="H174" s="82"/>
    </row>
    <row r="175" spans="1:8" s="94" customFormat="1" ht="30" customHeight="1" x14ac:dyDescent="0.2">
      <c r="A175" s="123" t="s">
        <v>273</v>
      </c>
      <c r="B175" s="85" t="s">
        <v>82</v>
      </c>
      <c r="C175" s="80" t="s">
        <v>146</v>
      </c>
      <c r="D175" s="84"/>
      <c r="E175" s="81" t="s">
        <v>35</v>
      </c>
      <c r="F175" s="119">
        <v>6</v>
      </c>
      <c r="G175" s="164"/>
      <c r="H175" s="82">
        <f t="shared" ref="H175" si="29">ROUND(G175*F175,2)</f>
        <v>0</v>
      </c>
    </row>
    <row r="176" spans="1:8" s="94" customFormat="1" ht="30" customHeight="1" x14ac:dyDescent="0.2">
      <c r="A176" s="123" t="s">
        <v>85</v>
      </c>
      <c r="B176" s="79" t="s">
        <v>209</v>
      </c>
      <c r="C176" s="80" t="s">
        <v>47</v>
      </c>
      <c r="D176" s="84" t="s">
        <v>147</v>
      </c>
      <c r="E176" s="81"/>
      <c r="F176" s="119"/>
      <c r="G176" s="93"/>
      <c r="H176" s="82"/>
    </row>
    <row r="177" spans="1:8" s="94" customFormat="1" ht="30" customHeight="1" x14ac:dyDescent="0.2">
      <c r="A177" s="123" t="s">
        <v>234</v>
      </c>
      <c r="B177" s="83" t="s">
        <v>36</v>
      </c>
      <c r="C177" s="80" t="s">
        <v>235</v>
      </c>
      <c r="D177" s="84" t="s">
        <v>202</v>
      </c>
      <c r="E177" s="81"/>
      <c r="F177" s="119"/>
      <c r="G177" s="96"/>
      <c r="H177" s="82"/>
    </row>
    <row r="178" spans="1:8" s="153" customFormat="1" ht="30" customHeight="1" x14ac:dyDescent="0.2">
      <c r="A178" s="138" t="s">
        <v>349</v>
      </c>
      <c r="B178" s="85" t="s">
        <v>82</v>
      </c>
      <c r="C178" s="80" t="s">
        <v>213</v>
      </c>
      <c r="D178" s="84"/>
      <c r="E178" s="81" t="s">
        <v>45</v>
      </c>
      <c r="F178" s="119">
        <v>10</v>
      </c>
      <c r="G178" s="164"/>
      <c r="H178" s="82">
        <f>ROUND(G178*F178,2)</f>
        <v>0</v>
      </c>
    </row>
    <row r="179" spans="1:8" s="94" customFormat="1" ht="30" customHeight="1" x14ac:dyDescent="0.2">
      <c r="A179" s="123" t="s">
        <v>236</v>
      </c>
      <c r="B179" s="83" t="s">
        <v>42</v>
      </c>
      <c r="C179" s="80" t="s">
        <v>152</v>
      </c>
      <c r="D179" s="84" t="s">
        <v>87</v>
      </c>
      <c r="E179" s="81" t="s">
        <v>45</v>
      </c>
      <c r="F179" s="119">
        <v>10</v>
      </c>
      <c r="G179" s="164"/>
      <c r="H179" s="82">
        <f>ROUND(G179*F179,2)</f>
        <v>0</v>
      </c>
    </row>
    <row r="180" spans="1:8" s="127" customFormat="1" ht="30" customHeight="1" x14ac:dyDescent="0.2">
      <c r="A180" s="123" t="s">
        <v>117</v>
      </c>
      <c r="B180" s="83" t="s">
        <v>46</v>
      </c>
      <c r="C180" s="80" t="s">
        <v>88</v>
      </c>
      <c r="D180" s="84" t="s">
        <v>89</v>
      </c>
      <c r="E180" s="81" t="s">
        <v>45</v>
      </c>
      <c r="F180" s="119">
        <v>105</v>
      </c>
      <c r="G180" s="164"/>
      <c r="H180" s="82">
        <f t="shared" ref="H180" si="30">ROUND(G180*F180,2)</f>
        <v>0</v>
      </c>
    </row>
    <row r="181" spans="1:8" s="94" customFormat="1" ht="30" customHeight="1" x14ac:dyDescent="0.2">
      <c r="A181" s="123" t="s">
        <v>118</v>
      </c>
      <c r="B181" s="79" t="s">
        <v>210</v>
      </c>
      <c r="C181" s="80" t="s">
        <v>119</v>
      </c>
      <c r="D181" s="84" t="s">
        <v>237</v>
      </c>
      <c r="E181" s="81" t="s">
        <v>35</v>
      </c>
      <c r="F181" s="119">
        <v>18</v>
      </c>
      <c r="G181" s="164"/>
      <c r="H181" s="82">
        <f>ROUND(G181*F181,2)</f>
        <v>0</v>
      </c>
    </row>
    <row r="182" spans="1:8" s="94" customFormat="1" ht="30" customHeight="1" x14ac:dyDescent="0.2">
      <c r="A182" s="123" t="s">
        <v>91</v>
      </c>
      <c r="B182" s="79" t="s">
        <v>211</v>
      </c>
      <c r="C182" s="80" t="s">
        <v>93</v>
      </c>
      <c r="D182" s="84" t="s">
        <v>120</v>
      </c>
      <c r="E182" s="81" t="s">
        <v>41</v>
      </c>
      <c r="F182" s="92">
        <v>20</v>
      </c>
      <c r="G182" s="164"/>
      <c r="H182" s="82">
        <f>ROUND(G182*F182,2)</f>
        <v>0</v>
      </c>
    </row>
    <row r="183" spans="1:8" customFormat="1" ht="36" customHeight="1" x14ac:dyDescent="0.2">
      <c r="A183" s="20"/>
      <c r="B183" s="12"/>
      <c r="C183" s="36" t="s">
        <v>24</v>
      </c>
      <c r="D183" s="10"/>
      <c r="E183" s="9"/>
      <c r="F183" s="8"/>
      <c r="G183" s="20"/>
      <c r="H183" s="23"/>
    </row>
    <row r="184" spans="1:8" s="120" customFormat="1" ht="30" customHeight="1" x14ac:dyDescent="0.2">
      <c r="A184" s="121" t="s">
        <v>58</v>
      </c>
      <c r="B184" s="79" t="s">
        <v>212</v>
      </c>
      <c r="C184" s="80" t="s">
        <v>64</v>
      </c>
      <c r="D184" s="129" t="s">
        <v>158</v>
      </c>
      <c r="E184" s="81" t="s">
        <v>41</v>
      </c>
      <c r="F184" s="92">
        <v>1</v>
      </c>
      <c r="G184" s="164"/>
      <c r="H184" s="82">
        <f t="shared" ref="H184:H186" si="31">ROUND(G184*F184,2)</f>
        <v>0</v>
      </c>
    </row>
    <row r="185" spans="1:8" s="120" customFormat="1" ht="30" customHeight="1" x14ac:dyDescent="0.2">
      <c r="A185" s="121" t="s">
        <v>59</v>
      </c>
      <c r="B185" s="79" t="s">
        <v>289</v>
      </c>
      <c r="C185" s="80" t="s">
        <v>65</v>
      </c>
      <c r="D185" s="129" t="s">
        <v>158</v>
      </c>
      <c r="E185" s="81" t="s">
        <v>41</v>
      </c>
      <c r="F185" s="92">
        <v>1</v>
      </c>
      <c r="G185" s="164"/>
      <c r="H185" s="82">
        <f t="shared" si="31"/>
        <v>0</v>
      </c>
    </row>
    <row r="186" spans="1:8" s="94" customFormat="1" ht="30" customHeight="1" x14ac:dyDescent="0.2">
      <c r="A186" s="121" t="s">
        <v>60</v>
      </c>
      <c r="B186" s="79" t="s">
        <v>238</v>
      </c>
      <c r="C186" s="80" t="s">
        <v>66</v>
      </c>
      <c r="D186" s="129" t="s">
        <v>158</v>
      </c>
      <c r="E186" s="81" t="s">
        <v>41</v>
      </c>
      <c r="F186" s="92">
        <v>1</v>
      </c>
      <c r="G186" s="164"/>
      <c r="H186" s="82">
        <f t="shared" si="31"/>
        <v>0</v>
      </c>
    </row>
    <row r="187" spans="1:8" customFormat="1" ht="36" customHeight="1" x14ac:dyDescent="0.2">
      <c r="A187" s="20"/>
      <c r="B187" s="16"/>
      <c r="C187" s="36" t="s">
        <v>25</v>
      </c>
      <c r="D187" s="10"/>
      <c r="E187" s="7"/>
      <c r="F187" s="10"/>
      <c r="G187" s="20"/>
      <c r="H187" s="23"/>
    </row>
    <row r="188" spans="1:8" s="120" customFormat="1" ht="30" customHeight="1" x14ac:dyDescent="0.2">
      <c r="A188" s="123" t="s">
        <v>51</v>
      </c>
      <c r="B188" s="79" t="s">
        <v>290</v>
      </c>
      <c r="C188" s="80" t="s">
        <v>52</v>
      </c>
      <c r="D188" s="84" t="s">
        <v>99</v>
      </c>
      <c r="E188" s="81"/>
      <c r="F188" s="119"/>
      <c r="G188" s="93"/>
      <c r="H188" s="82"/>
    </row>
    <row r="189" spans="1:8" s="94" customFormat="1" ht="30" customHeight="1" x14ac:dyDescent="0.2">
      <c r="A189" s="123" t="s">
        <v>100</v>
      </c>
      <c r="B189" s="83" t="s">
        <v>36</v>
      </c>
      <c r="C189" s="80" t="s">
        <v>101</v>
      </c>
      <c r="D189" s="84"/>
      <c r="E189" s="81" t="s">
        <v>35</v>
      </c>
      <c r="F189" s="119">
        <v>20</v>
      </c>
      <c r="G189" s="164"/>
      <c r="H189" s="82">
        <f>ROUND(G189*F189,2)</f>
        <v>0</v>
      </c>
    </row>
    <row r="190" spans="1:8" s="94" customFormat="1" ht="30" customHeight="1" x14ac:dyDescent="0.2">
      <c r="A190" s="123" t="s">
        <v>53</v>
      </c>
      <c r="B190" s="83" t="s">
        <v>42</v>
      </c>
      <c r="C190" s="80" t="s">
        <v>102</v>
      </c>
      <c r="D190" s="84"/>
      <c r="E190" s="81" t="s">
        <v>35</v>
      </c>
      <c r="F190" s="119">
        <v>680</v>
      </c>
      <c r="G190" s="164"/>
      <c r="H190" s="82">
        <f>ROUND(G190*F190,2)</f>
        <v>0</v>
      </c>
    </row>
    <row r="191" spans="1:8" s="151" customFormat="1" ht="30" customHeight="1" thickBot="1" x14ac:dyDescent="0.25">
      <c r="A191" s="44"/>
      <c r="B191" s="171" t="str">
        <f>B161</f>
        <v>E</v>
      </c>
      <c r="C191" s="221" t="str">
        <f>C161</f>
        <v>Bruce Avenue Local Sidewalk and Curb Renewal - Moray Street to Rita Street</v>
      </c>
      <c r="D191" s="222"/>
      <c r="E191" s="222"/>
      <c r="F191" s="223"/>
      <c r="G191" s="176" t="s">
        <v>17</v>
      </c>
      <c r="H191" s="176">
        <f>SUM(H161:H190)</f>
        <v>0</v>
      </c>
    </row>
    <row r="192" spans="1:8" s="151" customFormat="1" ht="30" customHeight="1" thickTop="1" x14ac:dyDescent="0.2">
      <c r="A192" s="41"/>
      <c r="B192" s="161" t="s">
        <v>137</v>
      </c>
      <c r="C192" s="224" t="s">
        <v>276</v>
      </c>
      <c r="D192" s="225"/>
      <c r="E192" s="225"/>
      <c r="F192" s="226"/>
      <c r="G192" s="173"/>
      <c r="H192" s="174"/>
    </row>
    <row r="193" spans="1:8" customFormat="1" ht="36" customHeight="1" x14ac:dyDescent="0.2">
      <c r="A193" s="20"/>
      <c r="B193" s="16"/>
      <c r="C193" s="35" t="s">
        <v>19</v>
      </c>
      <c r="D193" s="10"/>
      <c r="E193" s="8" t="s">
        <v>2</v>
      </c>
      <c r="F193" s="8" t="s">
        <v>2</v>
      </c>
      <c r="G193" s="20" t="s">
        <v>2</v>
      </c>
      <c r="H193" s="23"/>
    </row>
    <row r="194" spans="1:8" s="120" customFormat="1" ht="38.450000000000003" customHeight="1" x14ac:dyDescent="0.2">
      <c r="A194" s="118" t="s">
        <v>37</v>
      </c>
      <c r="B194" s="79" t="s">
        <v>223</v>
      </c>
      <c r="C194" s="80" t="s">
        <v>38</v>
      </c>
      <c r="D194" s="122" t="s">
        <v>230</v>
      </c>
      <c r="E194" s="81"/>
      <c r="F194" s="119"/>
      <c r="G194" s="93"/>
      <c r="H194" s="82"/>
    </row>
    <row r="195" spans="1:8" s="152" customFormat="1" ht="30" customHeight="1" x14ac:dyDescent="0.2">
      <c r="A195" s="118" t="s">
        <v>228</v>
      </c>
      <c r="B195" s="83" t="s">
        <v>36</v>
      </c>
      <c r="C195" s="80" t="s">
        <v>229</v>
      </c>
      <c r="D195" s="84" t="s">
        <v>2</v>
      </c>
      <c r="E195" s="81" t="s">
        <v>33</v>
      </c>
      <c r="F195" s="119">
        <v>20</v>
      </c>
      <c r="G195" s="164"/>
      <c r="H195" s="82">
        <f t="shared" ref="H195:H196" si="32">ROUND(G195*F195,2)</f>
        <v>0</v>
      </c>
    </row>
    <row r="196" spans="1:8" s="94" customFormat="1" ht="30" customHeight="1" x14ac:dyDescent="0.2">
      <c r="A196" s="121" t="s">
        <v>39</v>
      </c>
      <c r="B196" s="79" t="s">
        <v>291</v>
      </c>
      <c r="C196" s="80" t="s">
        <v>40</v>
      </c>
      <c r="D196" s="122" t="s">
        <v>230</v>
      </c>
      <c r="E196" s="81" t="s">
        <v>35</v>
      </c>
      <c r="F196" s="119">
        <v>800</v>
      </c>
      <c r="G196" s="164"/>
      <c r="H196" s="82">
        <f t="shared" si="32"/>
        <v>0</v>
      </c>
    </row>
    <row r="197" spans="1:8" ht="36" customHeight="1" x14ac:dyDescent="0.2">
      <c r="A197" s="20"/>
      <c r="B197" s="165"/>
      <c r="C197" s="166" t="s">
        <v>217</v>
      </c>
      <c r="D197" s="167"/>
      <c r="E197" s="168"/>
      <c r="F197" s="167"/>
      <c r="G197" s="169"/>
      <c r="H197" s="170"/>
    </row>
    <row r="198" spans="1:8" s="94" customFormat="1" ht="30" customHeight="1" x14ac:dyDescent="0.2">
      <c r="A198" s="123" t="s">
        <v>43</v>
      </c>
      <c r="B198" s="79" t="s">
        <v>256</v>
      </c>
      <c r="C198" s="80" t="s">
        <v>44</v>
      </c>
      <c r="D198" s="84" t="s">
        <v>114</v>
      </c>
      <c r="E198" s="81"/>
      <c r="F198" s="119"/>
      <c r="G198" s="93"/>
      <c r="H198" s="82"/>
    </row>
    <row r="199" spans="1:8" s="94" customFormat="1" ht="30" customHeight="1" x14ac:dyDescent="0.2">
      <c r="A199" s="124" t="s">
        <v>115</v>
      </c>
      <c r="B199" s="125" t="s">
        <v>36</v>
      </c>
      <c r="C199" s="126" t="s">
        <v>116</v>
      </c>
      <c r="D199" s="125" t="s">
        <v>2</v>
      </c>
      <c r="E199" s="125" t="s">
        <v>41</v>
      </c>
      <c r="F199" s="119">
        <v>50</v>
      </c>
      <c r="G199" s="164"/>
      <c r="H199" s="82">
        <f>ROUND(G199*F199,2)</f>
        <v>0</v>
      </c>
    </row>
    <row r="200" spans="1:8" s="120" customFormat="1" ht="43.9" customHeight="1" x14ac:dyDescent="0.2">
      <c r="A200" s="123" t="s">
        <v>139</v>
      </c>
      <c r="B200" s="79" t="s">
        <v>240</v>
      </c>
      <c r="C200" s="80" t="s">
        <v>140</v>
      </c>
      <c r="D200" s="84" t="s">
        <v>80</v>
      </c>
      <c r="E200" s="81"/>
      <c r="F200" s="119"/>
      <c r="G200" s="93"/>
      <c r="H200" s="82"/>
    </row>
    <row r="201" spans="1:8" s="94" customFormat="1" ht="30" customHeight="1" x14ac:dyDescent="0.2">
      <c r="A201" s="123" t="s">
        <v>141</v>
      </c>
      <c r="B201" s="83" t="s">
        <v>247</v>
      </c>
      <c r="C201" s="80" t="s">
        <v>81</v>
      </c>
      <c r="D201" s="84" t="s">
        <v>142</v>
      </c>
      <c r="E201" s="81"/>
      <c r="F201" s="119"/>
      <c r="G201" s="93"/>
      <c r="H201" s="82"/>
    </row>
    <row r="202" spans="1:8" s="94" customFormat="1" ht="30" customHeight="1" x14ac:dyDescent="0.2">
      <c r="A202" s="123" t="s">
        <v>143</v>
      </c>
      <c r="B202" s="85" t="s">
        <v>82</v>
      </c>
      <c r="C202" s="80" t="s">
        <v>144</v>
      </c>
      <c r="D202" s="84"/>
      <c r="E202" s="81" t="s">
        <v>35</v>
      </c>
      <c r="F202" s="119">
        <v>10</v>
      </c>
      <c r="G202" s="164"/>
      <c r="H202" s="82">
        <f t="shared" ref="H202:H204" si="33">ROUND(G202*F202,2)</f>
        <v>0</v>
      </c>
    </row>
    <row r="203" spans="1:8" s="94" customFormat="1" ht="30" customHeight="1" x14ac:dyDescent="0.2">
      <c r="A203" s="123" t="s">
        <v>145</v>
      </c>
      <c r="B203" s="85" t="s">
        <v>83</v>
      </c>
      <c r="C203" s="80" t="s">
        <v>146</v>
      </c>
      <c r="D203" s="84"/>
      <c r="E203" s="81" t="s">
        <v>35</v>
      </c>
      <c r="F203" s="119">
        <v>20</v>
      </c>
      <c r="G203" s="164"/>
      <c r="H203" s="82">
        <f t="shared" si="33"/>
        <v>0</v>
      </c>
    </row>
    <row r="204" spans="1:8" s="94" customFormat="1" ht="30" customHeight="1" x14ac:dyDescent="0.2">
      <c r="A204" s="123" t="s">
        <v>165</v>
      </c>
      <c r="B204" s="85" t="s">
        <v>84</v>
      </c>
      <c r="C204" s="80" t="s">
        <v>166</v>
      </c>
      <c r="D204" s="84" t="s">
        <v>2</v>
      </c>
      <c r="E204" s="81" t="s">
        <v>35</v>
      </c>
      <c r="F204" s="119">
        <v>580</v>
      </c>
      <c r="G204" s="164"/>
      <c r="H204" s="82">
        <f t="shared" si="33"/>
        <v>0</v>
      </c>
    </row>
    <row r="205" spans="1:8" s="94" customFormat="1" ht="30" customHeight="1" x14ac:dyDescent="0.2">
      <c r="A205" s="123" t="s">
        <v>85</v>
      </c>
      <c r="B205" s="79" t="s">
        <v>257</v>
      </c>
      <c r="C205" s="80" t="s">
        <v>47</v>
      </c>
      <c r="D205" s="84" t="s">
        <v>147</v>
      </c>
      <c r="E205" s="81"/>
      <c r="F205" s="119"/>
      <c r="G205" s="93"/>
      <c r="H205" s="82"/>
    </row>
    <row r="206" spans="1:8" s="94" customFormat="1" ht="30" customHeight="1" x14ac:dyDescent="0.2">
      <c r="A206" s="123" t="s">
        <v>234</v>
      </c>
      <c r="B206" s="83" t="s">
        <v>36</v>
      </c>
      <c r="C206" s="80" t="s">
        <v>235</v>
      </c>
      <c r="D206" s="84" t="s">
        <v>202</v>
      </c>
      <c r="E206" s="81"/>
      <c r="F206" s="119"/>
      <c r="G206" s="96"/>
      <c r="H206" s="82"/>
    </row>
    <row r="207" spans="1:8" s="153" customFormat="1" ht="30" customHeight="1" x14ac:dyDescent="0.2">
      <c r="A207" s="138" t="s">
        <v>349</v>
      </c>
      <c r="B207" s="85" t="s">
        <v>82</v>
      </c>
      <c r="C207" s="80" t="s">
        <v>213</v>
      </c>
      <c r="D207" s="84"/>
      <c r="E207" s="81" t="s">
        <v>45</v>
      </c>
      <c r="F207" s="119">
        <v>15</v>
      </c>
      <c r="G207" s="164"/>
      <c r="H207" s="82">
        <f>ROUND(G207*F207,2)</f>
        <v>0</v>
      </c>
    </row>
    <row r="208" spans="1:8" s="94" customFormat="1" ht="30" customHeight="1" x14ac:dyDescent="0.2">
      <c r="A208" s="123" t="s">
        <v>236</v>
      </c>
      <c r="B208" s="83" t="s">
        <v>42</v>
      </c>
      <c r="C208" s="80" t="s">
        <v>152</v>
      </c>
      <c r="D208" s="84" t="s">
        <v>87</v>
      </c>
      <c r="E208" s="81" t="s">
        <v>45</v>
      </c>
      <c r="F208" s="119">
        <v>10</v>
      </c>
      <c r="G208" s="164"/>
      <c r="H208" s="82">
        <f>ROUND(G208*F208,2)</f>
        <v>0</v>
      </c>
    </row>
    <row r="209" spans="1:8" s="127" customFormat="1" ht="30" customHeight="1" x14ac:dyDescent="0.2">
      <c r="A209" s="123" t="s">
        <v>117</v>
      </c>
      <c r="B209" s="83" t="s">
        <v>46</v>
      </c>
      <c r="C209" s="80" t="s">
        <v>88</v>
      </c>
      <c r="D209" s="84" t="s">
        <v>89</v>
      </c>
      <c r="E209" s="81" t="s">
        <v>45</v>
      </c>
      <c r="F209" s="119">
        <v>45</v>
      </c>
      <c r="G209" s="164"/>
      <c r="H209" s="82">
        <f t="shared" ref="H209" si="34">ROUND(G209*F209,2)</f>
        <v>0</v>
      </c>
    </row>
    <row r="210" spans="1:8" s="94" customFormat="1" ht="30" customHeight="1" x14ac:dyDescent="0.2">
      <c r="A210" s="123" t="s">
        <v>118</v>
      </c>
      <c r="B210" s="79" t="s">
        <v>241</v>
      </c>
      <c r="C210" s="80" t="s">
        <v>119</v>
      </c>
      <c r="D210" s="84" t="s">
        <v>237</v>
      </c>
      <c r="E210" s="81" t="s">
        <v>35</v>
      </c>
      <c r="F210" s="119">
        <v>10</v>
      </c>
      <c r="G210" s="164"/>
      <c r="H210" s="82">
        <f>ROUND(G210*F210,2)</f>
        <v>0</v>
      </c>
    </row>
    <row r="211" spans="1:8" s="94" customFormat="1" ht="30" customHeight="1" x14ac:dyDescent="0.2">
      <c r="A211" s="123" t="s">
        <v>91</v>
      </c>
      <c r="B211" s="79" t="s">
        <v>258</v>
      </c>
      <c r="C211" s="80" t="s">
        <v>93</v>
      </c>
      <c r="D211" s="84" t="s">
        <v>120</v>
      </c>
      <c r="E211" s="81" t="s">
        <v>41</v>
      </c>
      <c r="F211" s="92">
        <v>6</v>
      </c>
      <c r="G211" s="164"/>
      <c r="H211" s="82">
        <f>ROUND(G211*F211,2)</f>
        <v>0</v>
      </c>
    </row>
    <row r="212" spans="1:8" customFormat="1" ht="48" customHeight="1" x14ac:dyDescent="0.2">
      <c r="A212" s="20"/>
      <c r="B212" s="6"/>
      <c r="C212" s="36" t="s">
        <v>23</v>
      </c>
      <c r="D212" s="10"/>
      <c r="E212" s="9"/>
      <c r="F212" s="8"/>
      <c r="G212" s="20"/>
      <c r="H212" s="23"/>
    </row>
    <row r="213" spans="1:8" s="130" customFormat="1" ht="43.9" customHeight="1" x14ac:dyDescent="0.2">
      <c r="A213" s="121" t="s">
        <v>61</v>
      </c>
      <c r="B213" s="79" t="s">
        <v>260</v>
      </c>
      <c r="C213" s="128" t="s">
        <v>156</v>
      </c>
      <c r="D213" s="129" t="s">
        <v>158</v>
      </c>
      <c r="E213" s="81"/>
      <c r="F213" s="92"/>
      <c r="G213" s="93"/>
      <c r="H213" s="86"/>
    </row>
    <row r="214" spans="1:8" s="94" customFormat="1" ht="43.9" customHeight="1" x14ac:dyDescent="0.2">
      <c r="A214" s="121" t="s">
        <v>63</v>
      </c>
      <c r="B214" s="83" t="s">
        <v>36</v>
      </c>
      <c r="C214" s="131" t="s">
        <v>204</v>
      </c>
      <c r="D214" s="84"/>
      <c r="E214" s="81" t="s">
        <v>41</v>
      </c>
      <c r="F214" s="92">
        <v>1</v>
      </c>
      <c r="G214" s="164"/>
      <c r="H214" s="82">
        <f t="shared" ref="H214" si="35">ROUND(G214*F214,2)</f>
        <v>0</v>
      </c>
    </row>
    <row r="215" spans="1:8" customFormat="1" ht="36" customHeight="1" x14ac:dyDescent="0.2">
      <c r="A215" s="20"/>
      <c r="B215" s="12"/>
      <c r="C215" s="36" t="s">
        <v>24</v>
      </c>
      <c r="D215" s="10"/>
      <c r="E215" s="9"/>
      <c r="F215" s="8"/>
      <c r="G215" s="20"/>
      <c r="H215" s="23"/>
    </row>
    <row r="216" spans="1:8" s="94" customFormat="1" ht="43.9" customHeight="1" x14ac:dyDescent="0.2">
      <c r="A216" s="121" t="s">
        <v>48</v>
      </c>
      <c r="B216" s="79" t="s">
        <v>243</v>
      </c>
      <c r="C216" s="131" t="s">
        <v>157</v>
      </c>
      <c r="D216" s="129" t="s">
        <v>158</v>
      </c>
      <c r="E216" s="81" t="s">
        <v>41</v>
      </c>
      <c r="F216" s="92">
        <v>1</v>
      </c>
      <c r="G216" s="164"/>
      <c r="H216" s="82">
        <f>ROUND(G216*F216,2)</f>
        <v>0</v>
      </c>
    </row>
    <row r="217" spans="1:8" s="120" customFormat="1" ht="30" customHeight="1" x14ac:dyDescent="0.2">
      <c r="A217" s="121" t="s">
        <v>49</v>
      </c>
      <c r="B217" s="79" t="s">
        <v>263</v>
      </c>
      <c r="C217" s="131" t="s">
        <v>159</v>
      </c>
      <c r="D217" s="129" t="s">
        <v>158</v>
      </c>
      <c r="E217" s="81"/>
      <c r="F217" s="92"/>
      <c r="G217" s="93"/>
      <c r="H217" s="86"/>
    </row>
    <row r="218" spans="1:8" s="94" customFormat="1" ht="30" customHeight="1" x14ac:dyDescent="0.2">
      <c r="A218" s="121" t="s">
        <v>122</v>
      </c>
      <c r="B218" s="83" t="s">
        <v>36</v>
      </c>
      <c r="C218" s="80" t="s">
        <v>123</v>
      </c>
      <c r="D218" s="84"/>
      <c r="E218" s="81" t="s">
        <v>41</v>
      </c>
      <c r="F218" s="92">
        <v>1</v>
      </c>
      <c r="G218" s="164"/>
      <c r="H218" s="82">
        <f>ROUND(G218*F218,2)</f>
        <v>0</v>
      </c>
    </row>
    <row r="219" spans="1:8" s="120" customFormat="1" ht="30" customHeight="1" x14ac:dyDescent="0.2">
      <c r="A219" s="121" t="s">
        <v>58</v>
      </c>
      <c r="B219" s="79" t="s">
        <v>292</v>
      </c>
      <c r="C219" s="80" t="s">
        <v>64</v>
      </c>
      <c r="D219" s="129" t="s">
        <v>158</v>
      </c>
      <c r="E219" s="81" t="s">
        <v>41</v>
      </c>
      <c r="F219" s="92">
        <v>1</v>
      </c>
      <c r="G219" s="164"/>
      <c r="H219" s="82">
        <f t="shared" ref="H219:H220" si="36">ROUND(G219*F219,2)</f>
        <v>0</v>
      </c>
    </row>
    <row r="220" spans="1:8" s="94" customFormat="1" ht="30" customHeight="1" x14ac:dyDescent="0.2">
      <c r="A220" s="121" t="s">
        <v>242</v>
      </c>
      <c r="B220" s="79" t="s">
        <v>293</v>
      </c>
      <c r="C220" s="131" t="s">
        <v>244</v>
      </c>
      <c r="D220" s="129" t="s">
        <v>245</v>
      </c>
      <c r="E220" s="81" t="s">
        <v>41</v>
      </c>
      <c r="F220" s="92">
        <v>1</v>
      </c>
      <c r="G220" s="164"/>
      <c r="H220" s="82">
        <f t="shared" si="36"/>
        <v>0</v>
      </c>
    </row>
    <row r="221" spans="1:8" customFormat="1" ht="36" customHeight="1" x14ac:dyDescent="0.2">
      <c r="A221" s="20"/>
      <c r="B221" s="16"/>
      <c r="C221" s="36" t="s">
        <v>25</v>
      </c>
      <c r="D221" s="10"/>
      <c r="E221" s="7"/>
      <c r="F221" s="10"/>
      <c r="G221" s="20"/>
      <c r="H221" s="23"/>
    </row>
    <row r="222" spans="1:8" s="120" customFormat="1" ht="30" customHeight="1" x14ac:dyDescent="0.2">
      <c r="A222" s="123" t="s">
        <v>51</v>
      </c>
      <c r="B222" s="79" t="s">
        <v>294</v>
      </c>
      <c r="C222" s="80" t="s">
        <v>52</v>
      </c>
      <c r="D222" s="84" t="s">
        <v>99</v>
      </c>
      <c r="E222" s="81"/>
      <c r="F222" s="119"/>
      <c r="G222" s="93"/>
      <c r="H222" s="82"/>
    </row>
    <row r="223" spans="1:8" s="94" customFormat="1" ht="30" customHeight="1" x14ac:dyDescent="0.2">
      <c r="A223" s="123" t="s">
        <v>100</v>
      </c>
      <c r="B223" s="83" t="s">
        <v>36</v>
      </c>
      <c r="C223" s="80" t="s">
        <v>101</v>
      </c>
      <c r="D223" s="84"/>
      <c r="E223" s="81" t="s">
        <v>35</v>
      </c>
      <c r="F223" s="119">
        <v>10</v>
      </c>
      <c r="G223" s="164"/>
      <c r="H223" s="82">
        <f>ROUND(G223*F223,2)</f>
        <v>0</v>
      </c>
    </row>
    <row r="224" spans="1:8" s="94" customFormat="1" ht="30" customHeight="1" x14ac:dyDescent="0.2">
      <c r="A224" s="123" t="s">
        <v>53</v>
      </c>
      <c r="B224" s="83" t="s">
        <v>42</v>
      </c>
      <c r="C224" s="80" t="s">
        <v>102</v>
      </c>
      <c r="D224" s="84"/>
      <c r="E224" s="81" t="s">
        <v>35</v>
      </c>
      <c r="F224" s="119">
        <v>800</v>
      </c>
      <c r="G224" s="164"/>
      <c r="H224" s="82">
        <f>ROUND(G224*F224,2)</f>
        <v>0</v>
      </c>
    </row>
    <row r="225" spans="1:8" s="151" customFormat="1" ht="30" customHeight="1" thickBot="1" x14ac:dyDescent="0.25">
      <c r="A225" s="44"/>
      <c r="B225" s="171" t="str">
        <f>B192</f>
        <v>F</v>
      </c>
      <c r="C225" s="221" t="str">
        <f>C192</f>
        <v>Chudley Street Local Sidewalk and Curb Renewal - Manitoba Avenue to Tyndall Avenue</v>
      </c>
      <c r="D225" s="222"/>
      <c r="E225" s="222"/>
      <c r="F225" s="223"/>
      <c r="G225" s="176" t="s">
        <v>17</v>
      </c>
      <c r="H225" s="176">
        <f>SUM(H192:H224)</f>
        <v>0</v>
      </c>
    </row>
    <row r="226" spans="1:8" s="151" customFormat="1" ht="30" customHeight="1" thickTop="1" x14ac:dyDescent="0.2">
      <c r="A226" s="41"/>
      <c r="B226" s="161" t="s">
        <v>221</v>
      </c>
      <c r="C226" s="224" t="s">
        <v>277</v>
      </c>
      <c r="D226" s="225"/>
      <c r="E226" s="225"/>
      <c r="F226" s="226"/>
      <c r="G226" s="173"/>
      <c r="H226" s="174"/>
    </row>
    <row r="227" spans="1:8" customFormat="1" ht="36" customHeight="1" x14ac:dyDescent="0.2">
      <c r="A227" s="20"/>
      <c r="B227" s="16"/>
      <c r="C227" s="35" t="s">
        <v>19</v>
      </c>
      <c r="D227" s="10"/>
      <c r="E227" s="8" t="s">
        <v>2</v>
      </c>
      <c r="F227" s="8" t="s">
        <v>2</v>
      </c>
      <c r="G227" s="20" t="s">
        <v>2</v>
      </c>
      <c r="H227" s="23"/>
    </row>
    <row r="228" spans="1:8" s="120" customFormat="1" ht="38.450000000000003" customHeight="1" x14ac:dyDescent="0.2">
      <c r="A228" s="118" t="s">
        <v>37</v>
      </c>
      <c r="B228" s="79" t="s">
        <v>222</v>
      </c>
      <c r="C228" s="80" t="s">
        <v>38</v>
      </c>
      <c r="D228" s="122" t="s">
        <v>230</v>
      </c>
      <c r="E228" s="81"/>
      <c r="F228" s="119"/>
      <c r="G228" s="93"/>
      <c r="H228" s="82"/>
    </row>
    <row r="229" spans="1:8" s="152" customFormat="1" ht="30" customHeight="1" x14ac:dyDescent="0.2">
      <c r="A229" s="118" t="s">
        <v>228</v>
      </c>
      <c r="B229" s="83" t="s">
        <v>36</v>
      </c>
      <c r="C229" s="80" t="s">
        <v>229</v>
      </c>
      <c r="D229" s="84" t="s">
        <v>2</v>
      </c>
      <c r="E229" s="81" t="s">
        <v>33</v>
      </c>
      <c r="F229" s="119">
        <v>25</v>
      </c>
      <c r="G229" s="164"/>
      <c r="H229" s="82">
        <f t="shared" ref="H229:H230" si="37">ROUND(G229*F229,2)</f>
        <v>0</v>
      </c>
    </row>
    <row r="230" spans="1:8" s="94" customFormat="1" ht="30" customHeight="1" x14ac:dyDescent="0.2">
      <c r="A230" s="121" t="s">
        <v>39</v>
      </c>
      <c r="B230" s="79" t="s">
        <v>295</v>
      </c>
      <c r="C230" s="80" t="s">
        <v>40</v>
      </c>
      <c r="D230" s="122" t="s">
        <v>230</v>
      </c>
      <c r="E230" s="81" t="s">
        <v>35</v>
      </c>
      <c r="F230" s="119">
        <v>320</v>
      </c>
      <c r="G230" s="164"/>
      <c r="H230" s="82">
        <f t="shared" si="37"/>
        <v>0</v>
      </c>
    </row>
    <row r="231" spans="1:8" ht="36" customHeight="1" x14ac:dyDescent="0.2">
      <c r="A231" s="20"/>
      <c r="B231" s="165"/>
      <c r="C231" s="166" t="s">
        <v>217</v>
      </c>
      <c r="D231" s="167"/>
      <c r="E231" s="168"/>
      <c r="F231" s="167"/>
      <c r="G231" s="169"/>
      <c r="H231" s="170"/>
    </row>
    <row r="232" spans="1:8" s="94" customFormat="1" ht="30" customHeight="1" x14ac:dyDescent="0.2">
      <c r="A232" s="123" t="s">
        <v>43</v>
      </c>
      <c r="B232" s="79" t="s">
        <v>296</v>
      </c>
      <c r="C232" s="80" t="s">
        <v>44</v>
      </c>
      <c r="D232" s="84" t="s">
        <v>114</v>
      </c>
      <c r="E232" s="81"/>
      <c r="F232" s="119"/>
      <c r="G232" s="93"/>
      <c r="H232" s="82"/>
    </row>
    <row r="233" spans="1:8" s="94" customFormat="1" ht="30" customHeight="1" x14ac:dyDescent="0.2">
      <c r="A233" s="124" t="s">
        <v>115</v>
      </c>
      <c r="B233" s="125" t="s">
        <v>36</v>
      </c>
      <c r="C233" s="126" t="s">
        <v>116</v>
      </c>
      <c r="D233" s="125" t="s">
        <v>2</v>
      </c>
      <c r="E233" s="125" t="s">
        <v>41</v>
      </c>
      <c r="F233" s="119">
        <v>710</v>
      </c>
      <c r="G233" s="164"/>
      <c r="H233" s="82">
        <f>ROUND(G233*F233,2)</f>
        <v>0</v>
      </c>
    </row>
    <row r="234" spans="1:8" s="120" customFormat="1" ht="43.9" customHeight="1" x14ac:dyDescent="0.2">
      <c r="A234" s="123" t="s">
        <v>139</v>
      </c>
      <c r="B234" s="79" t="s">
        <v>297</v>
      </c>
      <c r="C234" s="80" t="s">
        <v>140</v>
      </c>
      <c r="D234" s="84" t="s">
        <v>80</v>
      </c>
      <c r="E234" s="81"/>
      <c r="F234" s="119"/>
      <c r="G234" s="93"/>
      <c r="H234" s="82"/>
    </row>
    <row r="235" spans="1:8" s="94" customFormat="1" ht="30" customHeight="1" x14ac:dyDescent="0.2">
      <c r="A235" s="123" t="s">
        <v>141</v>
      </c>
      <c r="B235" s="83" t="s">
        <v>247</v>
      </c>
      <c r="C235" s="80" t="s">
        <v>81</v>
      </c>
      <c r="D235" s="84" t="s">
        <v>142</v>
      </c>
      <c r="E235" s="81"/>
      <c r="F235" s="119"/>
      <c r="G235" s="93"/>
      <c r="H235" s="82"/>
    </row>
    <row r="236" spans="1:8" s="94" customFormat="1" ht="30" customHeight="1" x14ac:dyDescent="0.2">
      <c r="A236" s="123" t="s">
        <v>143</v>
      </c>
      <c r="B236" s="85" t="s">
        <v>82</v>
      </c>
      <c r="C236" s="80" t="s">
        <v>144</v>
      </c>
      <c r="D236" s="84"/>
      <c r="E236" s="81" t="s">
        <v>35</v>
      </c>
      <c r="F236" s="119">
        <v>10</v>
      </c>
      <c r="G236" s="164"/>
      <c r="H236" s="82">
        <f t="shared" ref="H236:H238" si="38">ROUND(G236*F236,2)</f>
        <v>0</v>
      </c>
    </row>
    <row r="237" spans="1:8" s="94" customFormat="1" ht="30" customHeight="1" x14ac:dyDescent="0.2">
      <c r="A237" s="123" t="s">
        <v>145</v>
      </c>
      <c r="B237" s="85" t="s">
        <v>83</v>
      </c>
      <c r="C237" s="80" t="s">
        <v>146</v>
      </c>
      <c r="D237" s="84"/>
      <c r="E237" s="81" t="s">
        <v>35</v>
      </c>
      <c r="F237" s="119">
        <v>45</v>
      </c>
      <c r="G237" s="164"/>
      <c r="H237" s="82">
        <f t="shared" si="38"/>
        <v>0</v>
      </c>
    </row>
    <row r="238" spans="1:8" s="94" customFormat="1" ht="30" customHeight="1" x14ac:dyDescent="0.2">
      <c r="A238" s="123" t="s">
        <v>165</v>
      </c>
      <c r="B238" s="85" t="s">
        <v>84</v>
      </c>
      <c r="C238" s="80" t="s">
        <v>166</v>
      </c>
      <c r="D238" s="84" t="s">
        <v>2</v>
      </c>
      <c r="E238" s="81" t="s">
        <v>35</v>
      </c>
      <c r="F238" s="119">
        <v>425</v>
      </c>
      <c r="G238" s="164"/>
      <c r="H238" s="82">
        <f t="shared" si="38"/>
        <v>0</v>
      </c>
    </row>
    <row r="239" spans="1:8" s="153" customFormat="1" ht="30" customHeight="1" x14ac:dyDescent="0.2">
      <c r="A239" s="123" t="s">
        <v>272</v>
      </c>
      <c r="B239" s="83" t="s">
        <v>42</v>
      </c>
      <c r="C239" s="80" t="s">
        <v>274</v>
      </c>
      <c r="D239" s="84" t="s">
        <v>2</v>
      </c>
      <c r="E239" s="81"/>
      <c r="F239" s="119"/>
      <c r="G239" s="82"/>
      <c r="H239" s="82"/>
    </row>
    <row r="240" spans="1:8" s="94" customFormat="1" ht="30" customHeight="1" x14ac:dyDescent="0.2">
      <c r="A240" s="123" t="s">
        <v>273</v>
      </c>
      <c r="B240" s="85" t="s">
        <v>82</v>
      </c>
      <c r="C240" s="80" t="s">
        <v>146</v>
      </c>
      <c r="D240" s="84"/>
      <c r="E240" s="81" t="s">
        <v>35</v>
      </c>
      <c r="F240" s="119">
        <v>50</v>
      </c>
      <c r="G240" s="164"/>
      <c r="H240" s="82">
        <f t="shared" ref="H240:H241" si="39">ROUND(G240*F240,2)</f>
        <v>0</v>
      </c>
    </row>
    <row r="241" spans="1:8" s="120" customFormat="1" ht="43.9" customHeight="1" x14ac:dyDescent="0.2">
      <c r="A241" s="123" t="s">
        <v>167</v>
      </c>
      <c r="B241" s="79" t="s">
        <v>298</v>
      </c>
      <c r="C241" s="80" t="s">
        <v>169</v>
      </c>
      <c r="D241" s="84" t="s">
        <v>80</v>
      </c>
      <c r="E241" s="81" t="s">
        <v>35</v>
      </c>
      <c r="F241" s="92">
        <v>5</v>
      </c>
      <c r="G241" s="164"/>
      <c r="H241" s="82">
        <f t="shared" si="39"/>
        <v>0</v>
      </c>
    </row>
    <row r="242" spans="1:8" s="94" customFormat="1" ht="30" customHeight="1" x14ac:dyDescent="0.2">
      <c r="A242" s="123" t="s">
        <v>85</v>
      </c>
      <c r="B242" s="79" t="s">
        <v>299</v>
      </c>
      <c r="C242" s="80" t="s">
        <v>47</v>
      </c>
      <c r="D242" s="84" t="s">
        <v>147</v>
      </c>
      <c r="E242" s="81"/>
      <c r="F242" s="119"/>
      <c r="G242" s="93"/>
      <c r="H242" s="82"/>
    </row>
    <row r="243" spans="1:8" s="94" customFormat="1" ht="30" customHeight="1" x14ac:dyDescent="0.2">
      <c r="A243" s="123" t="s">
        <v>236</v>
      </c>
      <c r="B243" s="83" t="s">
        <v>36</v>
      </c>
      <c r="C243" s="80" t="s">
        <v>152</v>
      </c>
      <c r="D243" s="84" t="s">
        <v>87</v>
      </c>
      <c r="E243" s="81" t="s">
        <v>45</v>
      </c>
      <c r="F243" s="119">
        <v>10</v>
      </c>
      <c r="G243" s="164"/>
      <c r="H243" s="82">
        <f>ROUND(G243*F243,2)</f>
        <v>0</v>
      </c>
    </row>
    <row r="244" spans="1:8" s="94" customFormat="1" ht="30" customHeight="1" x14ac:dyDescent="0.2">
      <c r="A244" s="123" t="s">
        <v>279</v>
      </c>
      <c r="B244" s="83" t="s">
        <v>42</v>
      </c>
      <c r="C244" s="80" t="s">
        <v>278</v>
      </c>
      <c r="D244" s="84" t="s">
        <v>148</v>
      </c>
      <c r="E244" s="81" t="s">
        <v>45</v>
      </c>
      <c r="F244" s="119">
        <v>35</v>
      </c>
      <c r="G244" s="164"/>
      <c r="H244" s="82">
        <f>ROUND(G244*F244,2)</f>
        <v>0</v>
      </c>
    </row>
    <row r="245" spans="1:8" s="94" customFormat="1" ht="43.9" customHeight="1" x14ac:dyDescent="0.2">
      <c r="A245" s="123" t="s">
        <v>153</v>
      </c>
      <c r="B245" s="79" t="s">
        <v>300</v>
      </c>
      <c r="C245" s="80" t="s">
        <v>154</v>
      </c>
      <c r="D245" s="84" t="s">
        <v>155</v>
      </c>
      <c r="E245" s="81" t="s">
        <v>35</v>
      </c>
      <c r="F245" s="119">
        <v>5</v>
      </c>
      <c r="G245" s="164"/>
      <c r="H245" s="82">
        <f t="shared" ref="H245" si="40">ROUND(G245*F245,2)</f>
        <v>0</v>
      </c>
    </row>
    <row r="246" spans="1:8" s="94" customFormat="1" ht="30" customHeight="1" x14ac:dyDescent="0.2">
      <c r="A246" s="123" t="s">
        <v>118</v>
      </c>
      <c r="B246" s="79" t="s">
        <v>301</v>
      </c>
      <c r="C246" s="80" t="s">
        <v>119</v>
      </c>
      <c r="D246" s="84" t="s">
        <v>237</v>
      </c>
      <c r="E246" s="81" t="s">
        <v>35</v>
      </c>
      <c r="F246" s="119">
        <v>13</v>
      </c>
      <c r="G246" s="164"/>
      <c r="H246" s="82">
        <f>ROUND(G246*F246,2)</f>
        <v>0</v>
      </c>
    </row>
    <row r="247" spans="1:8" customFormat="1" ht="36" customHeight="1" x14ac:dyDescent="0.2">
      <c r="A247" s="20"/>
      <c r="B247" s="12"/>
      <c r="C247" s="36" t="s">
        <v>24</v>
      </c>
      <c r="D247" s="10"/>
      <c r="E247" s="9"/>
      <c r="F247" s="8"/>
      <c r="G247" s="20"/>
      <c r="H247" s="23"/>
    </row>
    <row r="248" spans="1:8" s="94" customFormat="1" ht="43.9" customHeight="1" x14ac:dyDescent="0.2">
      <c r="A248" s="121" t="s">
        <v>48</v>
      </c>
      <c r="B248" s="79" t="s">
        <v>302</v>
      </c>
      <c r="C248" s="131" t="s">
        <v>157</v>
      </c>
      <c r="D248" s="129" t="s">
        <v>158</v>
      </c>
      <c r="E248" s="81" t="s">
        <v>41</v>
      </c>
      <c r="F248" s="92">
        <v>1</v>
      </c>
      <c r="G248" s="164"/>
      <c r="H248" s="82">
        <f>ROUND(G248*F248,2)</f>
        <v>0</v>
      </c>
    </row>
    <row r="249" spans="1:8" s="120" customFormat="1" ht="30" customHeight="1" x14ac:dyDescent="0.2">
      <c r="A249" s="121" t="s">
        <v>58</v>
      </c>
      <c r="B249" s="79" t="s">
        <v>303</v>
      </c>
      <c r="C249" s="80" t="s">
        <v>64</v>
      </c>
      <c r="D249" s="129" t="s">
        <v>158</v>
      </c>
      <c r="E249" s="81" t="s">
        <v>41</v>
      </c>
      <c r="F249" s="92">
        <v>1</v>
      </c>
      <c r="G249" s="164"/>
      <c r="H249" s="82">
        <f t="shared" ref="H249:H251" si="41">ROUND(G249*F249,2)</f>
        <v>0</v>
      </c>
    </row>
    <row r="250" spans="1:8" s="120" customFormat="1" ht="30" customHeight="1" x14ac:dyDescent="0.2">
      <c r="A250" s="121" t="s">
        <v>59</v>
      </c>
      <c r="B250" s="79" t="s">
        <v>304</v>
      </c>
      <c r="C250" s="80" t="s">
        <v>65</v>
      </c>
      <c r="D250" s="129" t="s">
        <v>158</v>
      </c>
      <c r="E250" s="81" t="s">
        <v>41</v>
      </c>
      <c r="F250" s="92">
        <v>1</v>
      </c>
      <c r="G250" s="164"/>
      <c r="H250" s="82">
        <f t="shared" si="41"/>
        <v>0</v>
      </c>
    </row>
    <row r="251" spans="1:8" s="94" customFormat="1" ht="30" customHeight="1" x14ac:dyDescent="0.2">
      <c r="A251" s="121" t="s">
        <v>60</v>
      </c>
      <c r="B251" s="79" t="s">
        <v>305</v>
      </c>
      <c r="C251" s="80" t="s">
        <v>66</v>
      </c>
      <c r="D251" s="129" t="s">
        <v>158</v>
      </c>
      <c r="E251" s="81" t="s">
        <v>41</v>
      </c>
      <c r="F251" s="92">
        <v>3</v>
      </c>
      <c r="G251" s="164"/>
      <c r="H251" s="82">
        <f t="shared" si="41"/>
        <v>0</v>
      </c>
    </row>
    <row r="252" spans="1:8" s="94" customFormat="1" ht="30" customHeight="1" x14ac:dyDescent="0.2">
      <c r="A252" s="141" t="s">
        <v>186</v>
      </c>
      <c r="B252" s="142" t="s">
        <v>306</v>
      </c>
      <c r="C252" s="131" t="s">
        <v>187</v>
      </c>
      <c r="D252" s="129" t="s">
        <v>158</v>
      </c>
      <c r="E252" s="143" t="s">
        <v>41</v>
      </c>
      <c r="F252" s="144">
        <v>1</v>
      </c>
      <c r="G252" s="194"/>
      <c r="H252" s="145">
        <f>ROUND(G252*F252,2)</f>
        <v>0</v>
      </c>
    </row>
    <row r="253" spans="1:8" customFormat="1" ht="36" customHeight="1" x14ac:dyDescent="0.2">
      <c r="A253" s="20"/>
      <c r="B253" s="16"/>
      <c r="C253" s="36" t="s">
        <v>25</v>
      </c>
      <c r="D253" s="10"/>
      <c r="E253" s="7"/>
      <c r="F253" s="10"/>
      <c r="G253" s="20"/>
      <c r="H253" s="23"/>
    </row>
    <row r="254" spans="1:8" s="120" customFormat="1" ht="30" customHeight="1" x14ac:dyDescent="0.2">
      <c r="A254" s="123" t="s">
        <v>51</v>
      </c>
      <c r="B254" s="79" t="s">
        <v>307</v>
      </c>
      <c r="C254" s="80" t="s">
        <v>52</v>
      </c>
      <c r="D254" s="84" t="s">
        <v>99</v>
      </c>
      <c r="E254" s="81"/>
      <c r="F254" s="119"/>
      <c r="G254" s="93"/>
      <c r="H254" s="82"/>
    </row>
    <row r="255" spans="1:8" s="94" customFormat="1" ht="30" customHeight="1" x14ac:dyDescent="0.2">
      <c r="A255" s="123" t="s">
        <v>100</v>
      </c>
      <c r="B255" s="83" t="s">
        <v>36</v>
      </c>
      <c r="C255" s="80" t="s">
        <v>101</v>
      </c>
      <c r="D255" s="84"/>
      <c r="E255" s="81" t="s">
        <v>35</v>
      </c>
      <c r="F255" s="119">
        <v>10</v>
      </c>
      <c r="G255" s="164"/>
      <c r="H255" s="82">
        <f>ROUND(G255*F255,2)</f>
        <v>0</v>
      </c>
    </row>
    <row r="256" spans="1:8" s="94" customFormat="1" ht="30" customHeight="1" x14ac:dyDescent="0.2">
      <c r="A256" s="123" t="s">
        <v>53</v>
      </c>
      <c r="B256" s="83" t="s">
        <v>42</v>
      </c>
      <c r="C256" s="80" t="s">
        <v>102</v>
      </c>
      <c r="D256" s="84"/>
      <c r="E256" s="81" t="s">
        <v>35</v>
      </c>
      <c r="F256" s="119">
        <v>320</v>
      </c>
      <c r="G256" s="164"/>
      <c r="H256" s="82">
        <f>ROUND(G256*F256,2)</f>
        <v>0</v>
      </c>
    </row>
    <row r="257" spans="1:8" s="151" customFormat="1" ht="30" customHeight="1" thickBot="1" x14ac:dyDescent="0.25">
      <c r="A257" s="44"/>
      <c r="B257" s="171" t="str">
        <f>B226</f>
        <v>G</v>
      </c>
      <c r="C257" s="221" t="str">
        <f>C226</f>
        <v>Laurel Bay Local Sidewalk and Curb Renewal - Hillhouse Road to Diplomat Drive</v>
      </c>
      <c r="D257" s="222"/>
      <c r="E257" s="222"/>
      <c r="F257" s="223"/>
      <c r="G257" s="176" t="s">
        <v>17</v>
      </c>
      <c r="H257" s="176">
        <f>SUM(H226:H256)</f>
        <v>0</v>
      </c>
    </row>
    <row r="258" spans="1:8" s="151" customFormat="1" ht="30" customHeight="1" thickTop="1" x14ac:dyDescent="0.2">
      <c r="A258" s="41"/>
      <c r="B258" s="161" t="s">
        <v>308</v>
      </c>
      <c r="C258" s="224" t="s">
        <v>280</v>
      </c>
      <c r="D258" s="237"/>
      <c r="E258" s="237"/>
      <c r="F258" s="238"/>
      <c r="G258" s="173"/>
      <c r="H258" s="174"/>
    </row>
    <row r="259" spans="1:8" customFormat="1" ht="36" customHeight="1" x14ac:dyDescent="0.2">
      <c r="A259" s="20"/>
      <c r="B259" s="16"/>
      <c r="C259" s="148" t="s">
        <v>19</v>
      </c>
      <c r="D259" s="10"/>
      <c r="E259" s="8" t="s">
        <v>2</v>
      </c>
      <c r="F259" s="8" t="s">
        <v>2</v>
      </c>
      <c r="G259" s="20" t="s">
        <v>2</v>
      </c>
      <c r="H259" s="23"/>
    </row>
    <row r="260" spans="1:8" s="120" customFormat="1" ht="38.450000000000003" customHeight="1" x14ac:dyDescent="0.2">
      <c r="A260" s="118" t="s">
        <v>37</v>
      </c>
      <c r="B260" s="79" t="s">
        <v>284</v>
      </c>
      <c r="C260" s="80" t="s">
        <v>38</v>
      </c>
      <c r="D260" s="122" t="s">
        <v>230</v>
      </c>
      <c r="E260" s="81"/>
      <c r="F260" s="119"/>
      <c r="G260" s="93"/>
      <c r="H260" s="82"/>
    </row>
    <row r="261" spans="1:8" s="152" customFormat="1" ht="30" customHeight="1" x14ac:dyDescent="0.2">
      <c r="A261" s="118" t="s">
        <v>228</v>
      </c>
      <c r="B261" s="83" t="s">
        <v>36</v>
      </c>
      <c r="C261" s="80" t="s">
        <v>229</v>
      </c>
      <c r="D261" s="84" t="s">
        <v>2</v>
      </c>
      <c r="E261" s="81" t="s">
        <v>33</v>
      </c>
      <c r="F261" s="119">
        <v>35</v>
      </c>
      <c r="G261" s="164"/>
      <c r="H261" s="82">
        <f t="shared" ref="H261:H262" si="42">ROUND(G261*F261,2)</f>
        <v>0</v>
      </c>
    </row>
    <row r="262" spans="1:8" s="94" customFormat="1" ht="30" customHeight="1" x14ac:dyDescent="0.2">
      <c r="A262" s="121" t="s">
        <v>39</v>
      </c>
      <c r="B262" s="79" t="s">
        <v>309</v>
      </c>
      <c r="C262" s="80" t="s">
        <v>40</v>
      </c>
      <c r="D262" s="122" t="s">
        <v>230</v>
      </c>
      <c r="E262" s="81" t="s">
        <v>35</v>
      </c>
      <c r="F262" s="119">
        <v>1350</v>
      </c>
      <c r="G262" s="164"/>
      <c r="H262" s="82">
        <f t="shared" si="42"/>
        <v>0</v>
      </c>
    </row>
    <row r="263" spans="1:8" ht="36" customHeight="1" x14ac:dyDescent="0.2">
      <c r="A263" s="20"/>
      <c r="B263" s="165"/>
      <c r="C263" s="177" t="s">
        <v>217</v>
      </c>
      <c r="D263" s="167"/>
      <c r="E263" s="168"/>
      <c r="F263" s="167"/>
      <c r="G263" s="169"/>
      <c r="H263" s="170"/>
    </row>
    <row r="264" spans="1:8" s="120" customFormat="1" ht="43.9" customHeight="1" x14ac:dyDescent="0.2">
      <c r="A264" s="123" t="s">
        <v>139</v>
      </c>
      <c r="B264" s="79" t="s">
        <v>310</v>
      </c>
      <c r="C264" s="80" t="s">
        <v>140</v>
      </c>
      <c r="D264" s="84" t="s">
        <v>80</v>
      </c>
      <c r="E264" s="81"/>
      <c r="F264" s="119"/>
      <c r="G264" s="93"/>
      <c r="H264" s="82"/>
    </row>
    <row r="265" spans="1:8" s="94" customFormat="1" ht="30" customHeight="1" x14ac:dyDescent="0.2">
      <c r="A265" s="123" t="s">
        <v>141</v>
      </c>
      <c r="B265" s="83" t="s">
        <v>247</v>
      </c>
      <c r="C265" s="80" t="s">
        <v>81</v>
      </c>
      <c r="D265" s="84" t="s">
        <v>142</v>
      </c>
      <c r="E265" s="81"/>
      <c r="F265" s="119"/>
      <c r="G265" s="93"/>
      <c r="H265" s="82"/>
    </row>
    <row r="266" spans="1:8" s="94" customFormat="1" ht="30" customHeight="1" x14ac:dyDescent="0.2">
      <c r="A266" s="123" t="s">
        <v>143</v>
      </c>
      <c r="B266" s="85" t="s">
        <v>82</v>
      </c>
      <c r="C266" s="80" t="s">
        <v>144</v>
      </c>
      <c r="D266" s="84"/>
      <c r="E266" s="81" t="s">
        <v>35</v>
      </c>
      <c r="F266" s="119">
        <v>20</v>
      </c>
      <c r="G266" s="164"/>
      <c r="H266" s="82">
        <f t="shared" ref="H266:H271" si="43">ROUND(G266*F266,2)</f>
        <v>0</v>
      </c>
    </row>
    <row r="267" spans="1:8" s="94" customFormat="1" ht="30" customHeight="1" x14ac:dyDescent="0.2">
      <c r="A267" s="123" t="s">
        <v>145</v>
      </c>
      <c r="B267" s="85" t="s">
        <v>83</v>
      </c>
      <c r="C267" s="80" t="s">
        <v>146</v>
      </c>
      <c r="D267" s="84"/>
      <c r="E267" s="81" t="s">
        <v>35</v>
      </c>
      <c r="F267" s="119">
        <v>100</v>
      </c>
      <c r="G267" s="164"/>
      <c r="H267" s="82">
        <f t="shared" si="43"/>
        <v>0</v>
      </c>
    </row>
    <row r="268" spans="1:8" s="94" customFormat="1" ht="30" customHeight="1" x14ac:dyDescent="0.2">
      <c r="A268" s="123" t="s">
        <v>165</v>
      </c>
      <c r="B268" s="85" t="s">
        <v>84</v>
      </c>
      <c r="C268" s="80" t="s">
        <v>166</v>
      </c>
      <c r="D268" s="84" t="s">
        <v>2</v>
      </c>
      <c r="E268" s="81" t="s">
        <v>35</v>
      </c>
      <c r="F268" s="119">
        <v>855</v>
      </c>
      <c r="G268" s="164"/>
      <c r="H268" s="82">
        <f t="shared" si="43"/>
        <v>0</v>
      </c>
    </row>
    <row r="269" spans="1:8" s="120" customFormat="1" ht="43.9" customHeight="1" x14ac:dyDescent="0.2">
      <c r="A269" s="123" t="s">
        <v>167</v>
      </c>
      <c r="B269" s="79" t="s">
        <v>311</v>
      </c>
      <c r="C269" s="80" t="s">
        <v>169</v>
      </c>
      <c r="D269" s="84" t="s">
        <v>80</v>
      </c>
      <c r="E269" s="81" t="s">
        <v>35</v>
      </c>
      <c r="F269" s="92">
        <v>50</v>
      </c>
      <c r="G269" s="164"/>
      <c r="H269" s="82">
        <f t="shared" si="43"/>
        <v>0</v>
      </c>
    </row>
    <row r="270" spans="1:8" s="94" customFormat="1" ht="30" customHeight="1" x14ac:dyDescent="0.2">
      <c r="A270" s="123" t="s">
        <v>215</v>
      </c>
      <c r="B270" s="79" t="s">
        <v>312</v>
      </c>
      <c r="C270" s="80" t="s">
        <v>216</v>
      </c>
      <c r="D270" s="84" t="s">
        <v>80</v>
      </c>
      <c r="E270" s="81" t="s">
        <v>35</v>
      </c>
      <c r="F270" s="119">
        <v>10</v>
      </c>
      <c r="G270" s="164"/>
      <c r="H270" s="82">
        <f t="shared" si="43"/>
        <v>0</v>
      </c>
    </row>
    <row r="271" spans="1:8" s="94" customFormat="1" ht="30" customHeight="1" x14ac:dyDescent="0.2">
      <c r="A271" s="123" t="s">
        <v>281</v>
      </c>
      <c r="B271" s="79" t="s">
        <v>313</v>
      </c>
      <c r="C271" s="80" t="s">
        <v>282</v>
      </c>
      <c r="D271" s="84" t="s">
        <v>80</v>
      </c>
      <c r="E271" s="81" t="s">
        <v>35</v>
      </c>
      <c r="F271" s="119">
        <v>10</v>
      </c>
      <c r="G271" s="164"/>
      <c r="H271" s="82">
        <f t="shared" si="43"/>
        <v>0</v>
      </c>
    </row>
    <row r="272" spans="1:8" s="94" customFormat="1" ht="30" customHeight="1" x14ac:dyDescent="0.2">
      <c r="A272" s="123" t="s">
        <v>85</v>
      </c>
      <c r="B272" s="79" t="s">
        <v>314</v>
      </c>
      <c r="C272" s="80" t="s">
        <v>47</v>
      </c>
      <c r="D272" s="84" t="s">
        <v>147</v>
      </c>
      <c r="E272" s="81"/>
      <c r="F272" s="119"/>
      <c r="G272" s="93"/>
      <c r="H272" s="82"/>
    </row>
    <row r="273" spans="1:8" s="94" customFormat="1" ht="30" customHeight="1" x14ac:dyDescent="0.2">
      <c r="A273" s="123" t="s">
        <v>234</v>
      </c>
      <c r="B273" s="83" t="s">
        <v>36</v>
      </c>
      <c r="C273" s="80" t="s">
        <v>235</v>
      </c>
      <c r="D273" s="84" t="s">
        <v>202</v>
      </c>
      <c r="E273" s="81"/>
      <c r="F273" s="119"/>
      <c r="G273" s="96"/>
      <c r="H273" s="82"/>
    </row>
    <row r="274" spans="1:8" s="153" customFormat="1" ht="30" customHeight="1" x14ac:dyDescent="0.2">
      <c r="A274" s="138" t="s">
        <v>349</v>
      </c>
      <c r="B274" s="85" t="s">
        <v>82</v>
      </c>
      <c r="C274" s="80" t="s">
        <v>213</v>
      </c>
      <c r="D274" s="84"/>
      <c r="E274" s="81" t="s">
        <v>45</v>
      </c>
      <c r="F274" s="119">
        <v>10</v>
      </c>
      <c r="G274" s="164"/>
      <c r="H274" s="82">
        <f>ROUND(G274*F274,2)</f>
        <v>0</v>
      </c>
    </row>
    <row r="275" spans="1:8" s="94" customFormat="1" ht="43.9" customHeight="1" x14ac:dyDescent="0.2">
      <c r="A275" s="123" t="s">
        <v>153</v>
      </c>
      <c r="B275" s="79" t="s">
        <v>315</v>
      </c>
      <c r="C275" s="80" t="s">
        <v>154</v>
      </c>
      <c r="D275" s="84" t="s">
        <v>155</v>
      </c>
      <c r="E275" s="81" t="s">
        <v>35</v>
      </c>
      <c r="F275" s="119">
        <v>6</v>
      </c>
      <c r="G275" s="164"/>
      <c r="H275" s="82">
        <f t="shared" ref="H275" si="44">ROUND(G275*F275,2)</f>
        <v>0</v>
      </c>
    </row>
    <row r="276" spans="1:8" customFormat="1" ht="36" customHeight="1" x14ac:dyDescent="0.2">
      <c r="A276" s="20"/>
      <c r="B276" s="12"/>
      <c r="C276" s="146" t="s">
        <v>24</v>
      </c>
      <c r="D276" s="10"/>
      <c r="E276" s="9"/>
      <c r="F276" s="8"/>
      <c r="G276" s="20"/>
      <c r="H276" s="23"/>
    </row>
    <row r="277" spans="1:8" s="120" customFormat="1" ht="30" customHeight="1" x14ac:dyDescent="0.2">
      <c r="A277" s="121" t="s">
        <v>49</v>
      </c>
      <c r="B277" s="79" t="s">
        <v>316</v>
      </c>
      <c r="C277" s="131" t="s">
        <v>159</v>
      </c>
      <c r="D277" s="129" t="s">
        <v>158</v>
      </c>
      <c r="E277" s="81"/>
      <c r="F277" s="92"/>
      <c r="G277" s="93"/>
      <c r="H277" s="86"/>
    </row>
    <row r="278" spans="1:8" s="94" customFormat="1" ht="30" customHeight="1" x14ac:dyDescent="0.2">
      <c r="A278" s="121" t="s">
        <v>122</v>
      </c>
      <c r="B278" s="83" t="s">
        <v>36</v>
      </c>
      <c r="C278" s="80" t="s">
        <v>123</v>
      </c>
      <c r="D278" s="84"/>
      <c r="E278" s="81" t="s">
        <v>41</v>
      </c>
      <c r="F278" s="92">
        <v>1</v>
      </c>
      <c r="G278" s="164"/>
      <c r="H278" s="82">
        <f>ROUND(G278*F278,2)</f>
        <v>0</v>
      </c>
    </row>
    <row r="279" spans="1:8" s="120" customFormat="1" ht="30" customHeight="1" x14ac:dyDescent="0.2">
      <c r="A279" s="121" t="s">
        <v>58</v>
      </c>
      <c r="B279" s="79" t="s">
        <v>317</v>
      </c>
      <c r="C279" s="80" t="s">
        <v>64</v>
      </c>
      <c r="D279" s="129" t="s">
        <v>158</v>
      </c>
      <c r="E279" s="81" t="s">
        <v>41</v>
      </c>
      <c r="F279" s="92">
        <v>2</v>
      </c>
      <c r="G279" s="164"/>
      <c r="H279" s="82">
        <f t="shared" ref="H279:H281" si="45">ROUND(G279*F279,2)</f>
        <v>0</v>
      </c>
    </row>
    <row r="280" spans="1:8" s="120" customFormat="1" ht="30" customHeight="1" x14ac:dyDescent="0.2">
      <c r="A280" s="121" t="s">
        <v>59</v>
      </c>
      <c r="B280" s="79" t="s">
        <v>318</v>
      </c>
      <c r="C280" s="80" t="s">
        <v>65</v>
      </c>
      <c r="D280" s="129" t="s">
        <v>158</v>
      </c>
      <c r="E280" s="81" t="s">
        <v>41</v>
      </c>
      <c r="F280" s="92">
        <v>1</v>
      </c>
      <c r="G280" s="164"/>
      <c r="H280" s="82">
        <f t="shared" si="45"/>
        <v>0</v>
      </c>
    </row>
    <row r="281" spans="1:8" s="94" customFormat="1" ht="30" customHeight="1" x14ac:dyDescent="0.2">
      <c r="A281" s="121" t="s">
        <v>60</v>
      </c>
      <c r="B281" s="79" t="s">
        <v>319</v>
      </c>
      <c r="C281" s="80" t="s">
        <v>66</v>
      </c>
      <c r="D281" s="129" t="s">
        <v>158</v>
      </c>
      <c r="E281" s="81" t="s">
        <v>41</v>
      </c>
      <c r="F281" s="92">
        <v>36</v>
      </c>
      <c r="G281" s="164"/>
      <c r="H281" s="82">
        <f t="shared" si="45"/>
        <v>0</v>
      </c>
    </row>
    <row r="282" spans="1:8" s="94" customFormat="1" ht="30" customHeight="1" x14ac:dyDescent="0.2">
      <c r="A282" s="141" t="s">
        <v>186</v>
      </c>
      <c r="B282" s="142" t="s">
        <v>320</v>
      </c>
      <c r="C282" s="131" t="s">
        <v>187</v>
      </c>
      <c r="D282" s="129" t="s">
        <v>158</v>
      </c>
      <c r="E282" s="143" t="s">
        <v>41</v>
      </c>
      <c r="F282" s="144">
        <v>14</v>
      </c>
      <c r="G282" s="194"/>
      <c r="H282" s="145">
        <f>ROUND(G282*F282,2)</f>
        <v>0</v>
      </c>
    </row>
    <row r="283" spans="1:8" customFormat="1" ht="36" customHeight="1" x14ac:dyDescent="0.2">
      <c r="A283" s="20"/>
      <c r="B283" s="16"/>
      <c r="C283" s="146" t="s">
        <v>25</v>
      </c>
      <c r="D283" s="10"/>
      <c r="E283" s="7"/>
      <c r="F283" s="10"/>
      <c r="G283" s="20"/>
      <c r="H283" s="23"/>
    </row>
    <row r="284" spans="1:8" s="120" customFormat="1" ht="30" customHeight="1" x14ac:dyDescent="0.2">
      <c r="A284" s="123" t="s">
        <v>51</v>
      </c>
      <c r="B284" s="79" t="s">
        <v>321</v>
      </c>
      <c r="C284" s="80" t="s">
        <v>52</v>
      </c>
      <c r="D284" s="84" t="s">
        <v>99</v>
      </c>
      <c r="E284" s="81"/>
      <c r="F284" s="119"/>
      <c r="G284" s="93"/>
      <c r="H284" s="82"/>
    </row>
    <row r="285" spans="1:8" s="94" customFormat="1" ht="30" customHeight="1" x14ac:dyDescent="0.2">
      <c r="A285" s="123" t="s">
        <v>100</v>
      </c>
      <c r="B285" s="83" t="s">
        <v>36</v>
      </c>
      <c r="C285" s="80" t="s">
        <v>101</v>
      </c>
      <c r="D285" s="84"/>
      <c r="E285" s="81" t="s">
        <v>35</v>
      </c>
      <c r="F285" s="119">
        <v>10</v>
      </c>
      <c r="G285" s="164"/>
      <c r="H285" s="82">
        <f>ROUND(G285*F285,2)</f>
        <v>0</v>
      </c>
    </row>
    <row r="286" spans="1:8" s="94" customFormat="1" ht="30" customHeight="1" x14ac:dyDescent="0.2">
      <c r="A286" s="123" t="s">
        <v>53</v>
      </c>
      <c r="B286" s="83" t="s">
        <v>42</v>
      </c>
      <c r="C286" s="80" t="s">
        <v>102</v>
      </c>
      <c r="D286" s="84"/>
      <c r="E286" s="81" t="s">
        <v>35</v>
      </c>
      <c r="F286" s="119">
        <v>1350</v>
      </c>
      <c r="G286" s="164"/>
      <c r="H286" s="82">
        <f>ROUND(G286*F286,2)</f>
        <v>0</v>
      </c>
    </row>
    <row r="287" spans="1:8" s="151" customFormat="1" ht="30" customHeight="1" thickBot="1" x14ac:dyDescent="0.25">
      <c r="A287" s="44"/>
      <c r="B287" s="171" t="s">
        <v>308</v>
      </c>
      <c r="C287" s="221" t="str">
        <f>C258</f>
        <v>Sherburn Street Local Sidewalk and Curb Renewals - St Matthews Avenue to Ellive Avenue</v>
      </c>
      <c r="D287" s="239"/>
      <c r="E287" s="239"/>
      <c r="F287" s="240"/>
      <c r="G287" s="176" t="s">
        <v>17</v>
      </c>
      <c r="H287" s="176">
        <f>SUM(H258:H286)</f>
        <v>0</v>
      </c>
    </row>
    <row r="288" spans="1:8" s="151" customFormat="1" ht="30" customHeight="1" thickTop="1" x14ac:dyDescent="0.2">
      <c r="A288" s="41"/>
      <c r="B288" s="161" t="s">
        <v>322</v>
      </c>
      <c r="C288" s="224" t="s">
        <v>283</v>
      </c>
      <c r="D288" s="237"/>
      <c r="E288" s="237"/>
      <c r="F288" s="238"/>
      <c r="G288" s="173"/>
      <c r="H288" s="174"/>
    </row>
    <row r="289" spans="1:8" customFormat="1" ht="36" customHeight="1" x14ac:dyDescent="0.2">
      <c r="A289" s="20"/>
      <c r="B289" s="16"/>
      <c r="C289" s="148" t="s">
        <v>19</v>
      </c>
      <c r="D289" s="10"/>
      <c r="E289" s="8" t="s">
        <v>2</v>
      </c>
      <c r="F289" s="8" t="s">
        <v>2</v>
      </c>
      <c r="G289" s="20" t="s">
        <v>2</v>
      </c>
      <c r="H289" s="23"/>
    </row>
    <row r="290" spans="1:8" s="120" customFormat="1" ht="30" customHeight="1" x14ac:dyDescent="0.2">
      <c r="A290" s="121" t="s">
        <v>68</v>
      </c>
      <c r="B290" s="79" t="s">
        <v>324</v>
      </c>
      <c r="C290" s="80" t="s">
        <v>69</v>
      </c>
      <c r="D290" s="122" t="s">
        <v>230</v>
      </c>
      <c r="E290" s="81" t="s">
        <v>33</v>
      </c>
      <c r="F290" s="119">
        <v>110</v>
      </c>
      <c r="G290" s="164"/>
      <c r="H290" s="82">
        <f t="shared" ref="H290:H291" si="46">ROUND(G290*F290,2)</f>
        <v>0</v>
      </c>
    </row>
    <row r="291" spans="1:8" s="94" customFormat="1" ht="30" customHeight="1" x14ac:dyDescent="0.2">
      <c r="A291" s="118" t="s">
        <v>70</v>
      </c>
      <c r="B291" s="79" t="s">
        <v>325</v>
      </c>
      <c r="C291" s="80" t="s">
        <v>71</v>
      </c>
      <c r="D291" s="122" t="s">
        <v>230</v>
      </c>
      <c r="E291" s="81" t="s">
        <v>35</v>
      </c>
      <c r="F291" s="119">
        <v>110</v>
      </c>
      <c r="G291" s="164"/>
      <c r="H291" s="82">
        <f t="shared" si="46"/>
        <v>0</v>
      </c>
    </row>
    <row r="292" spans="1:8" s="120" customFormat="1" ht="38.450000000000003" customHeight="1" x14ac:dyDescent="0.2">
      <c r="A292" s="118" t="s">
        <v>37</v>
      </c>
      <c r="B292" s="79" t="s">
        <v>323</v>
      </c>
      <c r="C292" s="80" t="s">
        <v>38</v>
      </c>
      <c r="D292" s="122" t="s">
        <v>230</v>
      </c>
      <c r="E292" s="81"/>
      <c r="F292" s="119"/>
      <c r="G292" s="93"/>
      <c r="H292" s="82"/>
    </row>
    <row r="293" spans="1:8" s="152" customFormat="1" ht="30" customHeight="1" x14ac:dyDescent="0.2">
      <c r="A293" s="118" t="s">
        <v>228</v>
      </c>
      <c r="B293" s="83" t="s">
        <v>36</v>
      </c>
      <c r="C293" s="80" t="s">
        <v>229</v>
      </c>
      <c r="D293" s="84" t="s">
        <v>2</v>
      </c>
      <c r="E293" s="81" t="s">
        <v>33</v>
      </c>
      <c r="F293" s="119">
        <v>25</v>
      </c>
      <c r="G293" s="164"/>
      <c r="H293" s="82">
        <f t="shared" ref="H293:H294" si="47">ROUND(G293*F293,2)</f>
        <v>0</v>
      </c>
    </row>
    <row r="294" spans="1:8" s="94" customFormat="1" ht="30" customHeight="1" x14ac:dyDescent="0.2">
      <c r="A294" s="121" t="s">
        <v>39</v>
      </c>
      <c r="B294" s="79" t="s">
        <v>326</v>
      </c>
      <c r="C294" s="80" t="s">
        <v>40</v>
      </c>
      <c r="D294" s="122" t="s">
        <v>230</v>
      </c>
      <c r="E294" s="81" t="s">
        <v>35</v>
      </c>
      <c r="F294" s="119">
        <v>140</v>
      </c>
      <c r="G294" s="164"/>
      <c r="H294" s="82">
        <f t="shared" si="47"/>
        <v>0</v>
      </c>
    </row>
    <row r="295" spans="1:8" ht="36" customHeight="1" x14ac:dyDescent="0.2">
      <c r="A295" s="20"/>
      <c r="B295" s="165"/>
      <c r="C295" s="177" t="s">
        <v>217</v>
      </c>
      <c r="D295" s="167"/>
      <c r="E295" s="168"/>
      <c r="F295" s="167"/>
      <c r="G295" s="169"/>
      <c r="H295" s="170"/>
    </row>
    <row r="296" spans="1:8" s="94" customFormat="1" ht="30" customHeight="1" x14ac:dyDescent="0.2">
      <c r="A296" s="123" t="s">
        <v>43</v>
      </c>
      <c r="B296" s="79" t="s">
        <v>352</v>
      </c>
      <c r="C296" s="80" t="s">
        <v>44</v>
      </c>
      <c r="D296" s="84" t="s">
        <v>114</v>
      </c>
      <c r="E296" s="81"/>
      <c r="F296" s="119"/>
      <c r="G296" s="93"/>
      <c r="H296" s="82"/>
    </row>
    <row r="297" spans="1:8" s="94" customFormat="1" ht="30" customHeight="1" x14ac:dyDescent="0.2">
      <c r="A297" s="124" t="s">
        <v>115</v>
      </c>
      <c r="B297" s="125" t="s">
        <v>36</v>
      </c>
      <c r="C297" s="126" t="s">
        <v>116</v>
      </c>
      <c r="D297" s="125" t="s">
        <v>2</v>
      </c>
      <c r="E297" s="125" t="s">
        <v>41</v>
      </c>
      <c r="F297" s="119">
        <v>90</v>
      </c>
      <c r="G297" s="164"/>
      <c r="H297" s="82">
        <f>ROUND(G297*F297,2)</f>
        <v>0</v>
      </c>
    </row>
    <row r="298" spans="1:8" s="120" customFormat="1" ht="43.9" customHeight="1" x14ac:dyDescent="0.2">
      <c r="A298" s="123" t="s">
        <v>139</v>
      </c>
      <c r="B298" s="79" t="s">
        <v>327</v>
      </c>
      <c r="C298" s="80" t="s">
        <v>140</v>
      </c>
      <c r="D298" s="84" t="s">
        <v>80</v>
      </c>
      <c r="E298" s="81"/>
      <c r="F298" s="119"/>
      <c r="G298" s="93"/>
      <c r="H298" s="82"/>
    </row>
    <row r="299" spans="1:8" s="94" customFormat="1" ht="30" customHeight="1" x14ac:dyDescent="0.2">
      <c r="A299" s="123" t="s">
        <v>141</v>
      </c>
      <c r="B299" s="83" t="s">
        <v>247</v>
      </c>
      <c r="C299" s="80" t="s">
        <v>81</v>
      </c>
      <c r="D299" s="84" t="s">
        <v>142</v>
      </c>
      <c r="E299" s="81"/>
      <c r="F299" s="119"/>
      <c r="G299" s="93"/>
      <c r="H299" s="82"/>
    </row>
    <row r="300" spans="1:8" s="94" customFormat="1" ht="30" customHeight="1" x14ac:dyDescent="0.2">
      <c r="A300" s="123" t="s">
        <v>145</v>
      </c>
      <c r="B300" s="85" t="s">
        <v>82</v>
      </c>
      <c r="C300" s="80" t="s">
        <v>146</v>
      </c>
      <c r="D300" s="84"/>
      <c r="E300" s="81" t="s">
        <v>35</v>
      </c>
      <c r="F300" s="119">
        <v>25</v>
      </c>
      <c r="G300" s="164"/>
      <c r="H300" s="82">
        <f t="shared" ref="H300" si="48">ROUND(G300*F300,2)</f>
        <v>0</v>
      </c>
    </row>
    <row r="301" spans="1:8" s="94" customFormat="1" ht="30" customHeight="1" x14ac:dyDescent="0.2">
      <c r="A301" s="123" t="s">
        <v>85</v>
      </c>
      <c r="B301" s="79" t="s">
        <v>328</v>
      </c>
      <c r="C301" s="80" t="s">
        <v>47</v>
      </c>
      <c r="D301" s="84" t="s">
        <v>147</v>
      </c>
      <c r="E301" s="81"/>
      <c r="F301" s="119"/>
      <c r="G301" s="93"/>
      <c r="H301" s="82"/>
    </row>
    <row r="302" spans="1:8" s="94" customFormat="1" ht="30" customHeight="1" x14ac:dyDescent="0.2">
      <c r="A302" s="123" t="s">
        <v>279</v>
      </c>
      <c r="B302" s="83" t="s">
        <v>36</v>
      </c>
      <c r="C302" s="80" t="s">
        <v>278</v>
      </c>
      <c r="D302" s="84" t="s">
        <v>148</v>
      </c>
      <c r="E302" s="81" t="s">
        <v>45</v>
      </c>
      <c r="F302" s="119">
        <v>10</v>
      </c>
      <c r="G302" s="164"/>
      <c r="H302" s="82">
        <f>ROUND(G302*F302,2)</f>
        <v>0</v>
      </c>
    </row>
    <row r="303" spans="1:8" s="127" customFormat="1" ht="30" customHeight="1" x14ac:dyDescent="0.2">
      <c r="A303" s="123" t="s">
        <v>117</v>
      </c>
      <c r="B303" s="83" t="s">
        <v>42</v>
      </c>
      <c r="C303" s="80" t="s">
        <v>88</v>
      </c>
      <c r="D303" s="84" t="s">
        <v>89</v>
      </c>
      <c r="E303" s="81" t="s">
        <v>45</v>
      </c>
      <c r="F303" s="119">
        <v>5</v>
      </c>
      <c r="G303" s="164"/>
      <c r="H303" s="82">
        <f t="shared" ref="H303:H304" si="49">ROUND(G303*F303,2)</f>
        <v>0</v>
      </c>
    </row>
    <row r="304" spans="1:8" s="94" customFormat="1" ht="43.9" customHeight="1" x14ac:dyDescent="0.2">
      <c r="A304" s="123" t="s">
        <v>153</v>
      </c>
      <c r="B304" s="79" t="s">
        <v>329</v>
      </c>
      <c r="C304" s="80" t="s">
        <v>154</v>
      </c>
      <c r="D304" s="84" t="s">
        <v>155</v>
      </c>
      <c r="E304" s="81" t="s">
        <v>35</v>
      </c>
      <c r="F304" s="119">
        <v>10</v>
      </c>
      <c r="G304" s="164"/>
      <c r="H304" s="82">
        <f t="shared" si="49"/>
        <v>0</v>
      </c>
    </row>
    <row r="305" spans="1:8" s="94" customFormat="1" ht="30" customHeight="1" x14ac:dyDescent="0.2">
      <c r="A305" s="123" t="s">
        <v>118</v>
      </c>
      <c r="B305" s="79" t="s">
        <v>330</v>
      </c>
      <c r="C305" s="80" t="s">
        <v>119</v>
      </c>
      <c r="D305" s="84" t="s">
        <v>237</v>
      </c>
      <c r="E305" s="81" t="s">
        <v>35</v>
      </c>
      <c r="F305" s="119">
        <v>3</v>
      </c>
      <c r="G305" s="164"/>
      <c r="H305" s="82">
        <f>ROUND(G305*F305,2)</f>
        <v>0</v>
      </c>
    </row>
    <row r="306" spans="1:8" s="94" customFormat="1" ht="30" customHeight="1" x14ac:dyDescent="0.2">
      <c r="A306" s="123" t="s">
        <v>91</v>
      </c>
      <c r="B306" s="79" t="s">
        <v>331</v>
      </c>
      <c r="C306" s="80" t="s">
        <v>93</v>
      </c>
      <c r="D306" s="84" t="s">
        <v>120</v>
      </c>
      <c r="E306" s="81" t="s">
        <v>41</v>
      </c>
      <c r="F306" s="92">
        <v>2</v>
      </c>
      <c r="G306" s="164"/>
      <c r="H306" s="82">
        <f>ROUND(G306*F306,2)</f>
        <v>0</v>
      </c>
    </row>
    <row r="307" spans="1:8" ht="36" customHeight="1" x14ac:dyDescent="0.2">
      <c r="A307" s="20"/>
      <c r="B307" s="178"/>
      <c r="C307" s="177" t="s">
        <v>21</v>
      </c>
      <c r="D307" s="167"/>
      <c r="E307" s="179"/>
      <c r="F307" s="179"/>
      <c r="G307" s="169"/>
      <c r="H307" s="170"/>
    </row>
    <row r="308" spans="1:8" s="120" customFormat="1" ht="30" customHeight="1" x14ac:dyDescent="0.2">
      <c r="A308" s="121" t="s">
        <v>105</v>
      </c>
      <c r="B308" s="79" t="s">
        <v>332</v>
      </c>
      <c r="C308" s="80" t="s">
        <v>106</v>
      </c>
      <c r="D308" s="84" t="s">
        <v>107</v>
      </c>
      <c r="E308" s="81" t="s">
        <v>35</v>
      </c>
      <c r="F308" s="92">
        <v>120</v>
      </c>
      <c r="G308" s="164"/>
      <c r="H308" s="82">
        <f t="shared" ref="H308:H309" si="50">ROUND(G308*F308,2)</f>
        <v>0</v>
      </c>
    </row>
    <row r="309" spans="1:8" s="152" customFormat="1" ht="30" customHeight="1" x14ac:dyDescent="0.2">
      <c r="A309" s="121"/>
      <c r="B309" s="79" t="s">
        <v>333</v>
      </c>
      <c r="C309" s="80" t="s">
        <v>274</v>
      </c>
      <c r="D309" s="84" t="s">
        <v>107</v>
      </c>
      <c r="E309" s="81" t="s">
        <v>35</v>
      </c>
      <c r="F309" s="92">
        <v>40</v>
      </c>
      <c r="G309" s="164"/>
      <c r="H309" s="82">
        <f t="shared" si="50"/>
        <v>0</v>
      </c>
    </row>
    <row r="310" spans="1:8" customFormat="1" ht="36" customHeight="1" x14ac:dyDescent="0.2">
      <c r="A310" s="20"/>
      <c r="B310" s="12"/>
      <c r="C310" s="146" t="s">
        <v>24</v>
      </c>
      <c r="D310" s="10"/>
      <c r="E310" s="9"/>
      <c r="F310" s="8"/>
      <c r="G310" s="20"/>
      <c r="H310" s="23"/>
    </row>
    <row r="311" spans="1:8" s="94" customFormat="1" ht="30" customHeight="1" x14ac:dyDescent="0.2">
      <c r="A311" s="121" t="s">
        <v>60</v>
      </c>
      <c r="B311" s="79" t="s">
        <v>334</v>
      </c>
      <c r="C311" s="80" t="s">
        <v>66</v>
      </c>
      <c r="D311" s="129" t="s">
        <v>158</v>
      </c>
      <c r="E311" s="81" t="s">
        <v>41</v>
      </c>
      <c r="F311" s="92">
        <v>3</v>
      </c>
      <c r="G311" s="164"/>
      <c r="H311" s="82">
        <f t="shared" ref="H311" si="51">ROUND(G311*F311,2)</f>
        <v>0</v>
      </c>
    </row>
    <row r="312" spans="1:8" s="94" customFormat="1" ht="30" customHeight="1" x14ac:dyDescent="0.2">
      <c r="A312" s="141" t="s">
        <v>186</v>
      </c>
      <c r="B312" s="142" t="s">
        <v>335</v>
      </c>
      <c r="C312" s="131" t="s">
        <v>187</v>
      </c>
      <c r="D312" s="129" t="s">
        <v>158</v>
      </c>
      <c r="E312" s="143" t="s">
        <v>41</v>
      </c>
      <c r="F312" s="144">
        <v>1</v>
      </c>
      <c r="G312" s="194"/>
      <c r="H312" s="145">
        <f>ROUND(G312*F312,2)</f>
        <v>0</v>
      </c>
    </row>
    <row r="313" spans="1:8" customFormat="1" ht="36" customHeight="1" x14ac:dyDescent="0.2">
      <c r="A313" s="20"/>
      <c r="B313" s="16"/>
      <c r="C313" s="146" t="s">
        <v>25</v>
      </c>
      <c r="D313" s="10"/>
      <c r="E313" s="7"/>
      <c r="F313" s="10"/>
      <c r="G313" s="20"/>
      <c r="H313" s="23"/>
    </row>
    <row r="314" spans="1:8" s="120" customFormat="1" ht="30" customHeight="1" x14ac:dyDescent="0.2">
      <c r="A314" s="123" t="s">
        <v>51</v>
      </c>
      <c r="B314" s="79" t="s">
        <v>336</v>
      </c>
      <c r="C314" s="80" t="s">
        <v>52</v>
      </c>
      <c r="D314" s="84" t="s">
        <v>99</v>
      </c>
      <c r="E314" s="81"/>
      <c r="F314" s="119"/>
      <c r="G314" s="93"/>
      <c r="H314" s="82"/>
    </row>
    <row r="315" spans="1:8" s="94" customFormat="1" ht="30" customHeight="1" x14ac:dyDescent="0.2">
      <c r="A315" s="123" t="s">
        <v>100</v>
      </c>
      <c r="B315" s="83" t="s">
        <v>36</v>
      </c>
      <c r="C315" s="80" t="s">
        <v>101</v>
      </c>
      <c r="D315" s="84"/>
      <c r="E315" s="81" t="s">
        <v>35</v>
      </c>
      <c r="F315" s="119">
        <v>10</v>
      </c>
      <c r="G315" s="164"/>
      <c r="H315" s="82">
        <f>ROUND(G315*F315,2)</f>
        <v>0</v>
      </c>
    </row>
    <row r="316" spans="1:8" s="94" customFormat="1" ht="30" customHeight="1" x14ac:dyDescent="0.2">
      <c r="A316" s="123" t="s">
        <v>53</v>
      </c>
      <c r="B316" s="83" t="s">
        <v>42</v>
      </c>
      <c r="C316" s="80" t="s">
        <v>102</v>
      </c>
      <c r="D316" s="84"/>
      <c r="E316" s="81" t="s">
        <v>35</v>
      </c>
      <c r="F316" s="119">
        <v>140</v>
      </c>
      <c r="G316" s="164"/>
      <c r="H316" s="82">
        <f>ROUND(G316*F316,2)</f>
        <v>0</v>
      </c>
    </row>
    <row r="317" spans="1:8" customFormat="1" ht="36" customHeight="1" x14ac:dyDescent="0.2">
      <c r="A317" s="20"/>
      <c r="B317" s="5"/>
      <c r="C317" s="146" t="s">
        <v>26</v>
      </c>
      <c r="D317" s="10"/>
      <c r="E317" s="9"/>
      <c r="F317" s="8"/>
      <c r="G317" s="20"/>
      <c r="H317" s="23"/>
    </row>
    <row r="318" spans="1:8" s="152" customFormat="1" ht="30" customHeight="1" x14ac:dyDescent="0.2">
      <c r="A318" s="123"/>
      <c r="B318" s="147"/>
      <c r="C318" s="80" t="s">
        <v>285</v>
      </c>
      <c r="D318" s="84" t="s">
        <v>214</v>
      </c>
      <c r="E318" s="81" t="s">
        <v>41</v>
      </c>
      <c r="F318" s="119">
        <v>6</v>
      </c>
      <c r="G318" s="164"/>
      <c r="H318" s="82">
        <f t="shared" ref="H318" si="52">ROUND(G318*F318,2)</f>
        <v>0</v>
      </c>
    </row>
    <row r="319" spans="1:8" s="151" customFormat="1" ht="30" customHeight="1" thickBot="1" x14ac:dyDescent="0.25">
      <c r="A319" s="44"/>
      <c r="B319" s="171" t="s">
        <v>322</v>
      </c>
      <c r="C319" s="221" t="str">
        <f>C288</f>
        <v>Beecher Avenue New Local Sidewalk - Swailes Avenue to Ferrier Street</v>
      </c>
      <c r="D319" s="239"/>
      <c r="E319" s="239"/>
      <c r="F319" s="240"/>
      <c r="G319" s="176" t="s">
        <v>17</v>
      </c>
      <c r="H319" s="176">
        <f>SUM(H288:H318)</f>
        <v>0</v>
      </c>
    </row>
    <row r="320" spans="1:8" s="154" customFormat="1" ht="30" customHeight="1" thickTop="1" x14ac:dyDescent="0.2">
      <c r="A320" s="105"/>
      <c r="B320" s="180" t="s">
        <v>337</v>
      </c>
      <c r="C320" s="247" t="s">
        <v>218</v>
      </c>
      <c r="D320" s="248"/>
      <c r="E320" s="248"/>
      <c r="F320" s="249"/>
      <c r="G320" s="181"/>
      <c r="H320" s="182"/>
    </row>
    <row r="321" spans="1:8" s="155" customFormat="1" ht="30" customHeight="1" x14ac:dyDescent="0.2">
      <c r="A321" s="109" t="s">
        <v>225</v>
      </c>
      <c r="B321" s="97" t="s">
        <v>338</v>
      </c>
      <c r="C321" s="98" t="s">
        <v>226</v>
      </c>
      <c r="D321" s="103" t="s">
        <v>339</v>
      </c>
      <c r="E321" s="99" t="s">
        <v>219</v>
      </c>
      <c r="F321" s="102">
        <v>1</v>
      </c>
      <c r="G321" s="183"/>
      <c r="H321" s="101">
        <f t="shared" ref="H321" si="53">ROUND(G321*F321,2)</f>
        <v>0</v>
      </c>
    </row>
    <row r="322" spans="1:8" s="154" customFormat="1" ht="30" customHeight="1" thickBot="1" x14ac:dyDescent="0.25">
      <c r="A322" s="110"/>
      <c r="B322" s="184" t="str">
        <f>B320</f>
        <v>J</v>
      </c>
      <c r="C322" s="244" t="str">
        <f>C320</f>
        <v>MOBILIZATION /DEMOLIBIZATION</v>
      </c>
      <c r="D322" s="245"/>
      <c r="E322" s="245"/>
      <c r="F322" s="246"/>
      <c r="G322" s="185" t="s">
        <v>17</v>
      </c>
      <c r="H322" s="186">
        <f>H321</f>
        <v>0</v>
      </c>
    </row>
    <row r="323" spans="1:8" ht="36" customHeight="1" thickTop="1" x14ac:dyDescent="0.25">
      <c r="A323" s="74"/>
      <c r="B323" s="187"/>
      <c r="C323" s="188" t="s">
        <v>18</v>
      </c>
      <c r="D323" s="189"/>
      <c r="E323" s="190"/>
      <c r="F323" s="190"/>
      <c r="G323" s="191"/>
      <c r="H323" s="192"/>
    </row>
    <row r="324" spans="1:8" ht="30" customHeight="1" thickBot="1" x14ac:dyDescent="0.25">
      <c r="A324" s="21"/>
      <c r="B324" s="171" t="str">
        <f>B6</f>
        <v>A</v>
      </c>
      <c r="C324" s="241" t="str">
        <f>C6</f>
        <v>Higgins Avenue Regional Sidewalk and Curb Renewal - Annabella Street to Mordaunt Street</v>
      </c>
      <c r="D324" s="242"/>
      <c r="E324" s="242"/>
      <c r="F324" s="243"/>
      <c r="G324" s="172" t="s">
        <v>17</v>
      </c>
      <c r="H324" s="172">
        <f>H44</f>
        <v>0</v>
      </c>
    </row>
    <row r="325" spans="1:8" ht="30" customHeight="1" thickTop="1" thickBot="1" x14ac:dyDescent="0.25">
      <c r="A325" s="21"/>
      <c r="B325" s="171" t="str">
        <f>B45</f>
        <v>B</v>
      </c>
      <c r="C325" s="234" t="str">
        <f>C45</f>
        <v>Osborne Street Regional Sidewalk and Curb Renewal - Rathgar Avenue to Hethrington Avenue</v>
      </c>
      <c r="D325" s="235"/>
      <c r="E325" s="235"/>
      <c r="F325" s="236"/>
      <c r="G325" s="172" t="s">
        <v>17</v>
      </c>
      <c r="H325" s="172">
        <f>H94</f>
        <v>0</v>
      </c>
    </row>
    <row r="326" spans="1:8" ht="30" customHeight="1" thickTop="1" thickBot="1" x14ac:dyDescent="0.25">
      <c r="A326" s="21"/>
      <c r="B326" s="171" t="str">
        <f>B95</f>
        <v>C</v>
      </c>
      <c r="C326" s="234" t="str">
        <f>C95</f>
        <v>Sutherland Avenue Regional Sidewalk and Curb Renewal - Main Street to Argyle Street N</v>
      </c>
      <c r="D326" s="235"/>
      <c r="E326" s="235"/>
      <c r="F326" s="236"/>
      <c r="G326" s="172" t="s">
        <v>17</v>
      </c>
      <c r="H326" s="172">
        <f>H132</f>
        <v>0</v>
      </c>
    </row>
    <row r="327" spans="1:8" ht="30" customHeight="1" thickTop="1" thickBot="1" x14ac:dyDescent="0.25">
      <c r="A327" s="21"/>
      <c r="B327" s="171" t="str">
        <f>B133</f>
        <v>D</v>
      </c>
      <c r="C327" s="234" t="str">
        <f>C133</f>
        <v>Barratt Avenue Local Sidewalk and Curb Renewal - Spruce Street to Clifton Street</v>
      </c>
      <c r="D327" s="235"/>
      <c r="E327" s="235"/>
      <c r="F327" s="236"/>
      <c r="G327" s="172" t="s">
        <v>17</v>
      </c>
      <c r="H327" s="172">
        <f>H160</f>
        <v>0</v>
      </c>
    </row>
    <row r="328" spans="1:8" ht="30" customHeight="1" thickTop="1" thickBot="1" x14ac:dyDescent="0.25">
      <c r="A328" s="21"/>
      <c r="B328" s="171" t="str">
        <f>B161</f>
        <v>E</v>
      </c>
      <c r="C328" s="234" t="str">
        <f>C161</f>
        <v>Bruce Avenue Local Sidewalk and Curb Renewal - Moray Street to Rita Street</v>
      </c>
      <c r="D328" s="235"/>
      <c r="E328" s="235"/>
      <c r="F328" s="236"/>
      <c r="G328" s="172" t="s">
        <v>17</v>
      </c>
      <c r="H328" s="172">
        <f>H191</f>
        <v>0</v>
      </c>
    </row>
    <row r="329" spans="1:8" ht="30" customHeight="1" thickTop="1" thickBot="1" x14ac:dyDescent="0.25">
      <c r="A329" s="21"/>
      <c r="B329" s="171" t="str">
        <f>B192</f>
        <v>F</v>
      </c>
      <c r="C329" s="234" t="str">
        <f>C192</f>
        <v>Chudley Street Local Sidewalk and Curb Renewal - Manitoba Avenue to Tyndall Avenue</v>
      </c>
      <c r="D329" s="235"/>
      <c r="E329" s="235"/>
      <c r="F329" s="236"/>
      <c r="G329" s="172" t="s">
        <v>17</v>
      </c>
      <c r="H329" s="172">
        <f>H225</f>
        <v>0</v>
      </c>
    </row>
    <row r="330" spans="1:8" ht="30" customHeight="1" thickTop="1" thickBot="1" x14ac:dyDescent="0.25">
      <c r="A330" s="21"/>
      <c r="B330" s="171" t="str">
        <f>B226</f>
        <v>G</v>
      </c>
      <c r="C330" s="234" t="str">
        <f>C226</f>
        <v>Laurel Bay Local Sidewalk and Curb Renewal - Hillhouse Road to Diplomat Drive</v>
      </c>
      <c r="D330" s="235"/>
      <c r="E330" s="235"/>
      <c r="F330" s="236"/>
      <c r="G330" s="172" t="s">
        <v>17</v>
      </c>
      <c r="H330" s="172">
        <f>H257</f>
        <v>0</v>
      </c>
    </row>
    <row r="331" spans="1:8" ht="30" customHeight="1" thickTop="1" thickBot="1" x14ac:dyDescent="0.25">
      <c r="A331" s="21"/>
      <c r="B331" s="171" t="str">
        <f>B258</f>
        <v>H</v>
      </c>
      <c r="C331" s="234" t="str">
        <f>C258</f>
        <v>Sherburn Street Local Sidewalk and Curb Renewals - St Matthews Avenue to Ellive Avenue</v>
      </c>
      <c r="D331" s="235"/>
      <c r="E331" s="235"/>
      <c r="F331" s="236"/>
      <c r="G331" s="172" t="s">
        <v>17</v>
      </c>
      <c r="H331" s="172">
        <f>H287</f>
        <v>0</v>
      </c>
    </row>
    <row r="332" spans="1:8" ht="30" customHeight="1" thickTop="1" thickBot="1" x14ac:dyDescent="0.25">
      <c r="A332" s="21"/>
      <c r="B332" s="171" t="str">
        <f>B288</f>
        <v>I</v>
      </c>
      <c r="C332" s="234" t="str">
        <f>C288</f>
        <v>Beecher Avenue New Local Sidewalk - Swailes Avenue to Ferrier Street</v>
      </c>
      <c r="D332" s="235"/>
      <c r="E332" s="235"/>
      <c r="F332" s="236"/>
      <c r="G332" s="172" t="s">
        <v>17</v>
      </c>
      <c r="H332" s="172">
        <f>H319</f>
        <v>0</v>
      </c>
    </row>
    <row r="333" spans="1:8" ht="30" customHeight="1" thickTop="1" thickBot="1" x14ac:dyDescent="0.25">
      <c r="A333" s="30"/>
      <c r="B333" s="171" t="str">
        <f>B320</f>
        <v>J</v>
      </c>
      <c r="C333" s="231" t="str">
        <f>C320</f>
        <v>MOBILIZATION /DEMOLIBIZATION</v>
      </c>
      <c r="D333" s="232"/>
      <c r="E333" s="232"/>
      <c r="F333" s="233"/>
      <c r="G333" s="193" t="s">
        <v>17</v>
      </c>
      <c r="H333" s="193">
        <f>H322</f>
        <v>0</v>
      </c>
    </row>
    <row r="334" spans="1:8" s="156" customFormat="1" ht="37.9" customHeight="1" thickTop="1" x14ac:dyDescent="0.2">
      <c r="A334" s="20"/>
      <c r="B334" s="229" t="s">
        <v>32</v>
      </c>
      <c r="C334" s="230"/>
      <c r="D334" s="230"/>
      <c r="E334" s="230"/>
      <c r="F334" s="230"/>
      <c r="G334" s="227">
        <f>SUM(H324:H333)</f>
        <v>0</v>
      </c>
      <c r="H334" s="228"/>
    </row>
    <row r="335" spans="1:8" customFormat="1" ht="15.95" customHeight="1" x14ac:dyDescent="0.2">
      <c r="A335" s="75"/>
      <c r="B335" s="70"/>
      <c r="C335" s="71"/>
      <c r="D335" s="72"/>
      <c r="E335" s="71"/>
      <c r="F335" s="71"/>
      <c r="G335" s="28"/>
      <c r="H335" s="78"/>
    </row>
  </sheetData>
  <sheetProtection algorithmName="SHA-512" hashValue="HvF4ajozK0wp+VEqhhGFg9AfmOhn2adLrdhQPNPQJzQYaO8oYKAFA4lRfxux4PJ7+g2YvfOITQY0nZOBNpSG7Q==" saltValue="FTjl02aD5eqwcbneX66sfQ==" spinCount="100000" sheet="1" objects="1" scenarios="1" selectLockedCells="1"/>
  <mergeCells count="32">
    <mergeCell ref="C6:F6"/>
    <mergeCell ref="C330:F330"/>
    <mergeCell ref="C329:F329"/>
    <mergeCell ref="C327:F327"/>
    <mergeCell ref="C326:F326"/>
    <mergeCell ref="C328:F328"/>
    <mergeCell ref="C258:F258"/>
    <mergeCell ref="C287:F287"/>
    <mergeCell ref="C257:F257"/>
    <mergeCell ref="C226:F226"/>
    <mergeCell ref="C94:F94"/>
    <mergeCell ref="C45:F45"/>
    <mergeCell ref="C192:F192"/>
    <mergeCell ref="C225:F225"/>
    <mergeCell ref="C44:F44"/>
    <mergeCell ref="C133:F133"/>
    <mergeCell ref="G334:H334"/>
    <mergeCell ref="B334:F334"/>
    <mergeCell ref="C333:F333"/>
    <mergeCell ref="C332:F332"/>
    <mergeCell ref="C288:F288"/>
    <mergeCell ref="C319:F319"/>
    <mergeCell ref="C325:F325"/>
    <mergeCell ref="C324:F324"/>
    <mergeCell ref="C322:F322"/>
    <mergeCell ref="C320:F320"/>
    <mergeCell ref="C331:F331"/>
    <mergeCell ref="C160:F160"/>
    <mergeCell ref="C161:F161"/>
    <mergeCell ref="C191:F191"/>
    <mergeCell ref="C95:F95"/>
    <mergeCell ref="C132:F132"/>
  </mergeCells>
  <phoneticPr fontId="0" type="noConversion"/>
  <conditionalFormatting sqref="D321 D40:D41 D299:D300">
    <cfRule type="cellIs" dxfId="591" priority="646" stopIfTrue="1" operator="equal">
      <formula>"CW 2130-R11"</formula>
    </cfRule>
    <cfRule type="cellIs" dxfId="590" priority="647" stopIfTrue="1" operator="equal">
      <formula>"CW 3120-R2"</formula>
    </cfRule>
    <cfRule type="cellIs" dxfId="589" priority="648" stopIfTrue="1" operator="equal">
      <formula>"CW 3240-R7"</formula>
    </cfRule>
  </conditionalFormatting>
  <conditionalFormatting sqref="G321">
    <cfRule type="expression" dxfId="588" priority="642">
      <formula>G321&gt;G334*0.05</formula>
    </cfRule>
  </conditionalFormatting>
  <conditionalFormatting sqref="D9">
    <cfRule type="cellIs" dxfId="587" priority="639" stopIfTrue="1" operator="equal">
      <formula>"CW 2130-R11"</formula>
    </cfRule>
    <cfRule type="cellIs" dxfId="586" priority="640" stopIfTrue="1" operator="equal">
      <formula>"CW 3120-R2"</formula>
    </cfRule>
    <cfRule type="cellIs" dxfId="585" priority="641" stopIfTrue="1" operator="equal">
      <formula>"CW 3240-R7"</formula>
    </cfRule>
  </conditionalFormatting>
  <conditionalFormatting sqref="D10">
    <cfRule type="cellIs" dxfId="584" priority="636" stopIfTrue="1" operator="equal">
      <formula>"CW 2130-R11"</formula>
    </cfRule>
    <cfRule type="cellIs" dxfId="583" priority="637" stopIfTrue="1" operator="equal">
      <formula>"CW 3120-R2"</formula>
    </cfRule>
    <cfRule type="cellIs" dxfId="582" priority="638" stopIfTrue="1" operator="equal">
      <formula>"CW 3240-R7"</formula>
    </cfRule>
  </conditionalFormatting>
  <conditionalFormatting sqref="D8">
    <cfRule type="cellIs" dxfId="581" priority="633" stopIfTrue="1" operator="equal">
      <formula>"CW 2130-R11"</formula>
    </cfRule>
    <cfRule type="cellIs" dxfId="580" priority="634" stopIfTrue="1" operator="equal">
      <formula>"CW 3120-R2"</formula>
    </cfRule>
    <cfRule type="cellIs" dxfId="579" priority="635" stopIfTrue="1" operator="equal">
      <formula>"CW 3240-R7"</formula>
    </cfRule>
  </conditionalFormatting>
  <conditionalFormatting sqref="D12">
    <cfRule type="cellIs" dxfId="578" priority="630" stopIfTrue="1" operator="equal">
      <formula>"CW 2130-R11"</formula>
    </cfRule>
    <cfRule type="cellIs" dxfId="577" priority="631" stopIfTrue="1" operator="equal">
      <formula>"CW 3120-R2"</formula>
    </cfRule>
    <cfRule type="cellIs" dxfId="576" priority="632" stopIfTrue="1" operator="equal">
      <formula>"CW 3240-R7"</formula>
    </cfRule>
  </conditionalFormatting>
  <conditionalFormatting sqref="D13">
    <cfRule type="cellIs" dxfId="575" priority="627" stopIfTrue="1" operator="equal">
      <formula>"CW 2130-R11"</formula>
    </cfRule>
    <cfRule type="cellIs" dxfId="574" priority="628" stopIfTrue="1" operator="equal">
      <formula>"CW 3120-R2"</formula>
    </cfRule>
    <cfRule type="cellIs" dxfId="573" priority="629" stopIfTrue="1" operator="equal">
      <formula>"CW 3240-R7"</formula>
    </cfRule>
  </conditionalFormatting>
  <conditionalFormatting sqref="D14">
    <cfRule type="cellIs" dxfId="572" priority="618" stopIfTrue="1" operator="equal">
      <formula>"CW 2130-R11"</formula>
    </cfRule>
    <cfRule type="cellIs" dxfId="571" priority="619" stopIfTrue="1" operator="equal">
      <formula>"CW 3120-R2"</formula>
    </cfRule>
    <cfRule type="cellIs" dxfId="570" priority="620" stopIfTrue="1" operator="equal">
      <formula>"CW 3240-R7"</formula>
    </cfRule>
  </conditionalFormatting>
  <conditionalFormatting sqref="D15">
    <cfRule type="cellIs" dxfId="569" priority="621" stopIfTrue="1" operator="equal">
      <formula>"CW 2130-R11"</formula>
    </cfRule>
    <cfRule type="cellIs" dxfId="568" priority="622" stopIfTrue="1" operator="equal">
      <formula>"CW 3120-R2"</formula>
    </cfRule>
    <cfRule type="cellIs" dxfId="567" priority="623" stopIfTrue="1" operator="equal">
      <formula>"CW 3240-R7"</formula>
    </cfRule>
  </conditionalFormatting>
  <conditionalFormatting sqref="D16">
    <cfRule type="cellIs" dxfId="566" priority="615" stopIfTrue="1" operator="equal">
      <formula>"CW 2130-R11"</formula>
    </cfRule>
    <cfRule type="cellIs" dxfId="565" priority="616" stopIfTrue="1" operator="equal">
      <formula>"CW 3120-R2"</formula>
    </cfRule>
    <cfRule type="cellIs" dxfId="564" priority="617" stopIfTrue="1" operator="equal">
      <formula>"CW 3240-R7"</formula>
    </cfRule>
  </conditionalFormatting>
  <conditionalFormatting sqref="D17:D19">
    <cfRule type="cellIs" dxfId="563" priority="612" stopIfTrue="1" operator="equal">
      <formula>"CW 2130-R11"</formula>
    </cfRule>
    <cfRule type="cellIs" dxfId="562" priority="613" stopIfTrue="1" operator="equal">
      <formula>"CW 3120-R2"</formula>
    </cfRule>
    <cfRule type="cellIs" dxfId="561" priority="614" stopIfTrue="1" operator="equal">
      <formula>"CW 3240-R7"</formula>
    </cfRule>
  </conditionalFormatting>
  <conditionalFormatting sqref="D20">
    <cfRule type="cellIs" dxfId="560" priority="609" stopIfTrue="1" operator="equal">
      <formula>"CW 2130-R11"</formula>
    </cfRule>
    <cfRule type="cellIs" dxfId="559" priority="610" stopIfTrue="1" operator="equal">
      <formula>"CW 3120-R2"</formula>
    </cfRule>
    <cfRule type="cellIs" dxfId="558" priority="611" stopIfTrue="1" operator="equal">
      <formula>"CW 3240-R7"</formula>
    </cfRule>
  </conditionalFormatting>
  <conditionalFormatting sqref="D21">
    <cfRule type="cellIs" dxfId="557" priority="606" stopIfTrue="1" operator="equal">
      <formula>"CW 2130-R11"</formula>
    </cfRule>
    <cfRule type="cellIs" dxfId="556" priority="607" stopIfTrue="1" operator="equal">
      <formula>"CW 3120-R2"</formula>
    </cfRule>
    <cfRule type="cellIs" dxfId="555" priority="608" stopIfTrue="1" operator="equal">
      <formula>"CW 3240-R7"</formula>
    </cfRule>
  </conditionalFormatting>
  <conditionalFormatting sqref="D22">
    <cfRule type="cellIs" dxfId="554" priority="600" stopIfTrue="1" operator="equal">
      <formula>"CW 2130-R11"</formula>
    </cfRule>
    <cfRule type="cellIs" dxfId="553" priority="601" stopIfTrue="1" operator="equal">
      <formula>"CW 3120-R2"</formula>
    </cfRule>
    <cfRule type="cellIs" dxfId="552" priority="602" stopIfTrue="1" operator="equal">
      <formula>"CW 3240-R7"</formula>
    </cfRule>
  </conditionalFormatting>
  <conditionalFormatting sqref="D23">
    <cfRule type="cellIs" dxfId="551" priority="597" stopIfTrue="1" operator="equal">
      <formula>"CW 2130-R11"</formula>
    </cfRule>
    <cfRule type="cellIs" dxfId="550" priority="598" stopIfTrue="1" operator="equal">
      <formula>"CW 3120-R2"</formula>
    </cfRule>
    <cfRule type="cellIs" dxfId="549" priority="599" stopIfTrue="1" operator="equal">
      <formula>"CW 3240-R7"</formula>
    </cfRule>
  </conditionalFormatting>
  <conditionalFormatting sqref="D24">
    <cfRule type="cellIs" dxfId="548" priority="594" stopIfTrue="1" operator="equal">
      <formula>"CW 2130-R11"</formula>
    </cfRule>
    <cfRule type="cellIs" dxfId="547" priority="595" stopIfTrue="1" operator="equal">
      <formula>"CW 3120-R2"</formula>
    </cfRule>
    <cfRule type="cellIs" dxfId="546" priority="596" stopIfTrue="1" operator="equal">
      <formula>"CW 3240-R7"</formula>
    </cfRule>
  </conditionalFormatting>
  <conditionalFormatting sqref="D25">
    <cfRule type="cellIs" dxfId="545" priority="591" stopIfTrue="1" operator="equal">
      <formula>"CW 2130-R11"</formula>
    </cfRule>
    <cfRule type="cellIs" dxfId="544" priority="592" stopIfTrue="1" operator="equal">
      <formula>"CW 3120-R2"</formula>
    </cfRule>
    <cfRule type="cellIs" dxfId="543" priority="593" stopIfTrue="1" operator="equal">
      <formula>"CW 3240-R7"</formula>
    </cfRule>
  </conditionalFormatting>
  <conditionalFormatting sqref="D26">
    <cfRule type="cellIs" dxfId="542" priority="588" stopIfTrue="1" operator="equal">
      <formula>"CW 2130-R11"</formula>
    </cfRule>
    <cfRule type="cellIs" dxfId="541" priority="589" stopIfTrue="1" operator="equal">
      <formula>"CW 3120-R2"</formula>
    </cfRule>
    <cfRule type="cellIs" dxfId="540" priority="590" stopIfTrue="1" operator="equal">
      <formula>"CW 3240-R7"</formula>
    </cfRule>
  </conditionalFormatting>
  <conditionalFormatting sqref="D27">
    <cfRule type="cellIs" dxfId="539" priority="585" stopIfTrue="1" operator="equal">
      <formula>"CW 2130-R11"</formula>
    </cfRule>
    <cfRule type="cellIs" dxfId="538" priority="586" stopIfTrue="1" operator="equal">
      <formula>"CW 3120-R2"</formula>
    </cfRule>
    <cfRule type="cellIs" dxfId="537" priority="587" stopIfTrue="1" operator="equal">
      <formula>"CW 3240-R7"</formula>
    </cfRule>
  </conditionalFormatting>
  <conditionalFormatting sqref="D37">
    <cfRule type="cellIs" dxfId="536" priority="568" stopIfTrue="1" operator="equal">
      <formula>"CW 2130-R11"</formula>
    </cfRule>
    <cfRule type="cellIs" dxfId="535" priority="569" stopIfTrue="1" operator="equal">
      <formula>"CW 3120-R2"</formula>
    </cfRule>
    <cfRule type="cellIs" dxfId="534" priority="570" stopIfTrue="1" operator="equal">
      <formula>"CW 3240-R7"</formula>
    </cfRule>
  </conditionalFormatting>
  <conditionalFormatting sqref="D30:D31">
    <cfRule type="cellIs" dxfId="533" priority="580" stopIfTrue="1" operator="equal">
      <formula>"CW 2130-R11"</formula>
    </cfRule>
    <cfRule type="cellIs" dxfId="532" priority="581" stopIfTrue="1" operator="equal">
      <formula>"CW 3120-R2"</formula>
    </cfRule>
    <cfRule type="cellIs" dxfId="531" priority="582" stopIfTrue="1" operator="equal">
      <formula>"CW 3240-R7"</formula>
    </cfRule>
  </conditionalFormatting>
  <conditionalFormatting sqref="D29">
    <cfRule type="cellIs" dxfId="530" priority="583" stopIfTrue="1" operator="equal">
      <formula>"CW 3120-R2"</formula>
    </cfRule>
    <cfRule type="cellIs" dxfId="529" priority="584" stopIfTrue="1" operator="equal">
      <formula>"CW 3240-R7"</formula>
    </cfRule>
  </conditionalFormatting>
  <conditionalFormatting sqref="D33">
    <cfRule type="cellIs" dxfId="528" priority="577" stopIfTrue="1" operator="equal">
      <formula>"CW 2130-R11"</formula>
    </cfRule>
    <cfRule type="cellIs" dxfId="527" priority="578" stopIfTrue="1" operator="equal">
      <formula>"CW 3120-R2"</formula>
    </cfRule>
    <cfRule type="cellIs" dxfId="526" priority="579" stopIfTrue="1" operator="equal">
      <formula>"CW 3240-R7"</formula>
    </cfRule>
  </conditionalFormatting>
  <conditionalFormatting sqref="D34">
    <cfRule type="cellIs" dxfId="525" priority="574" stopIfTrue="1" operator="equal">
      <formula>"CW 2130-R11"</formula>
    </cfRule>
    <cfRule type="cellIs" dxfId="524" priority="575" stopIfTrue="1" operator="equal">
      <formula>"CW 3120-R2"</formula>
    </cfRule>
    <cfRule type="cellIs" dxfId="523" priority="576" stopIfTrue="1" operator="equal">
      <formula>"CW 3240-R7"</formula>
    </cfRule>
  </conditionalFormatting>
  <conditionalFormatting sqref="D35">
    <cfRule type="cellIs" dxfId="522" priority="571" stopIfTrue="1" operator="equal">
      <formula>"CW 2130-R11"</formula>
    </cfRule>
    <cfRule type="cellIs" dxfId="521" priority="572" stopIfTrue="1" operator="equal">
      <formula>"CW 3120-R2"</formula>
    </cfRule>
    <cfRule type="cellIs" dxfId="520" priority="573" stopIfTrue="1" operator="equal">
      <formula>"CW 3240-R7"</formula>
    </cfRule>
  </conditionalFormatting>
  <conditionalFormatting sqref="D38">
    <cfRule type="cellIs" dxfId="519" priority="565" stopIfTrue="1" operator="equal">
      <formula>"CW 2130-R11"</formula>
    </cfRule>
    <cfRule type="cellIs" dxfId="518" priority="566" stopIfTrue="1" operator="equal">
      <formula>"CW 3120-R2"</formula>
    </cfRule>
    <cfRule type="cellIs" dxfId="517" priority="567" stopIfTrue="1" operator="equal">
      <formula>"CW 3240-R7"</formula>
    </cfRule>
  </conditionalFormatting>
  <conditionalFormatting sqref="D43">
    <cfRule type="cellIs" dxfId="516" priority="559" stopIfTrue="1" operator="equal">
      <formula>"CW 2130-R11"</formula>
    </cfRule>
    <cfRule type="cellIs" dxfId="515" priority="560" stopIfTrue="1" operator="equal">
      <formula>"CW 3120-R2"</formula>
    </cfRule>
    <cfRule type="cellIs" dxfId="514" priority="561" stopIfTrue="1" operator="equal">
      <formula>"CW 3240-R7"</formula>
    </cfRule>
  </conditionalFormatting>
  <conditionalFormatting sqref="D48">
    <cfRule type="cellIs" dxfId="513" priority="556" stopIfTrue="1" operator="equal">
      <formula>"CW 2130-R11"</formula>
    </cfRule>
    <cfRule type="cellIs" dxfId="512" priority="557" stopIfTrue="1" operator="equal">
      <formula>"CW 3120-R2"</formula>
    </cfRule>
    <cfRule type="cellIs" dxfId="511" priority="558" stopIfTrue="1" operator="equal">
      <formula>"CW 3240-R7"</formula>
    </cfRule>
  </conditionalFormatting>
  <conditionalFormatting sqref="D47">
    <cfRule type="cellIs" dxfId="510" priority="550" stopIfTrue="1" operator="equal">
      <formula>"CW 2130-R11"</formula>
    </cfRule>
    <cfRule type="cellIs" dxfId="509" priority="551" stopIfTrue="1" operator="equal">
      <formula>"CW 3120-R2"</formula>
    </cfRule>
    <cfRule type="cellIs" dxfId="508" priority="552" stopIfTrue="1" operator="equal">
      <formula>"CW 3240-R7"</formula>
    </cfRule>
  </conditionalFormatting>
  <conditionalFormatting sqref="D49">
    <cfRule type="cellIs" dxfId="507" priority="553" stopIfTrue="1" operator="equal">
      <formula>"CW 2130-R11"</formula>
    </cfRule>
    <cfRule type="cellIs" dxfId="506" priority="554" stopIfTrue="1" operator="equal">
      <formula>"CW 3120-R2"</formula>
    </cfRule>
    <cfRule type="cellIs" dxfId="505" priority="555" stopIfTrue="1" operator="equal">
      <formula>"CW 3240-R7"</formula>
    </cfRule>
  </conditionalFormatting>
  <conditionalFormatting sqref="D54">
    <cfRule type="cellIs" dxfId="504" priority="544" stopIfTrue="1" operator="equal">
      <formula>"CW 2130-R11"</formula>
    </cfRule>
    <cfRule type="cellIs" dxfId="503" priority="545" stopIfTrue="1" operator="equal">
      <formula>"CW 3120-R2"</formula>
    </cfRule>
    <cfRule type="cellIs" dxfId="502" priority="546" stopIfTrue="1" operator="equal">
      <formula>"CW 3240-R7"</formula>
    </cfRule>
  </conditionalFormatting>
  <conditionalFormatting sqref="D53">
    <cfRule type="cellIs" dxfId="501" priority="541" stopIfTrue="1" operator="equal">
      <formula>"CW 2130-R11"</formula>
    </cfRule>
    <cfRule type="cellIs" dxfId="500" priority="542" stopIfTrue="1" operator="equal">
      <formula>"CW 3120-R2"</formula>
    </cfRule>
    <cfRule type="cellIs" dxfId="499" priority="543" stopIfTrue="1" operator="equal">
      <formula>"CW 3240-R7"</formula>
    </cfRule>
  </conditionalFormatting>
  <conditionalFormatting sqref="D55">
    <cfRule type="cellIs" dxfId="498" priority="538" stopIfTrue="1" operator="equal">
      <formula>"CW 2130-R11"</formula>
    </cfRule>
    <cfRule type="cellIs" dxfId="497" priority="539" stopIfTrue="1" operator="equal">
      <formula>"CW 3120-R2"</formula>
    </cfRule>
    <cfRule type="cellIs" dxfId="496" priority="540" stopIfTrue="1" operator="equal">
      <formula>"CW 3240-R7"</formula>
    </cfRule>
  </conditionalFormatting>
  <conditionalFormatting sqref="D56">
    <cfRule type="cellIs" dxfId="495" priority="535" stopIfTrue="1" operator="equal">
      <formula>"CW 2130-R11"</formula>
    </cfRule>
    <cfRule type="cellIs" dxfId="494" priority="536" stopIfTrue="1" operator="equal">
      <formula>"CW 3120-R2"</formula>
    </cfRule>
    <cfRule type="cellIs" dxfId="493" priority="537" stopIfTrue="1" operator="equal">
      <formula>"CW 3240-R7"</formula>
    </cfRule>
  </conditionalFormatting>
  <conditionalFormatting sqref="D58">
    <cfRule type="cellIs" dxfId="492" priority="526" stopIfTrue="1" operator="equal">
      <formula>"CW 2130-R11"</formula>
    </cfRule>
    <cfRule type="cellIs" dxfId="491" priority="527" stopIfTrue="1" operator="equal">
      <formula>"CW 3120-R2"</formula>
    </cfRule>
    <cfRule type="cellIs" dxfId="490" priority="528" stopIfTrue="1" operator="equal">
      <formula>"CW 3240-R7"</formula>
    </cfRule>
  </conditionalFormatting>
  <conditionalFormatting sqref="D57">
    <cfRule type="cellIs" dxfId="489" priority="532" stopIfTrue="1" operator="equal">
      <formula>"CW 2130-R11"</formula>
    </cfRule>
    <cfRule type="cellIs" dxfId="488" priority="533" stopIfTrue="1" operator="equal">
      <formula>"CW 3120-R2"</formula>
    </cfRule>
    <cfRule type="cellIs" dxfId="487" priority="534" stopIfTrue="1" operator="equal">
      <formula>"CW 3240-R7"</formula>
    </cfRule>
  </conditionalFormatting>
  <conditionalFormatting sqref="D59">
    <cfRule type="cellIs" dxfId="486" priority="523" stopIfTrue="1" operator="equal">
      <formula>"CW 2130-R11"</formula>
    </cfRule>
    <cfRule type="cellIs" dxfId="485" priority="524" stopIfTrue="1" operator="equal">
      <formula>"CW 3120-R2"</formula>
    </cfRule>
    <cfRule type="cellIs" dxfId="484" priority="525" stopIfTrue="1" operator="equal">
      <formula>"CW 3240-R7"</formula>
    </cfRule>
  </conditionalFormatting>
  <conditionalFormatting sqref="D61:D63">
    <cfRule type="cellIs" dxfId="483" priority="517" stopIfTrue="1" operator="equal">
      <formula>"CW 2130-R11"</formula>
    </cfRule>
    <cfRule type="cellIs" dxfId="482" priority="518" stopIfTrue="1" operator="equal">
      <formula>"CW 3120-R2"</formula>
    </cfRule>
    <cfRule type="cellIs" dxfId="481" priority="519" stopIfTrue="1" operator="equal">
      <formula>"CW 3240-R7"</formula>
    </cfRule>
  </conditionalFormatting>
  <conditionalFormatting sqref="D60">
    <cfRule type="cellIs" dxfId="480" priority="520" stopIfTrue="1" operator="equal">
      <formula>"CW 2130-R11"</formula>
    </cfRule>
    <cfRule type="cellIs" dxfId="479" priority="521" stopIfTrue="1" operator="equal">
      <formula>"CW 3120-R2"</formula>
    </cfRule>
    <cfRule type="cellIs" dxfId="478" priority="522" stopIfTrue="1" operator="equal">
      <formula>"CW 3240-R7"</formula>
    </cfRule>
  </conditionalFormatting>
  <conditionalFormatting sqref="D65">
    <cfRule type="cellIs" dxfId="477" priority="514" stopIfTrue="1" operator="equal">
      <formula>"CW 2130-R11"</formula>
    </cfRule>
    <cfRule type="cellIs" dxfId="476" priority="515" stopIfTrue="1" operator="equal">
      <formula>"CW 3120-R2"</formula>
    </cfRule>
    <cfRule type="cellIs" dxfId="475" priority="516" stopIfTrue="1" operator="equal">
      <formula>"CW 3240-R7"</formula>
    </cfRule>
  </conditionalFormatting>
  <conditionalFormatting sqref="D66">
    <cfRule type="cellIs" dxfId="474" priority="511" stopIfTrue="1" operator="equal">
      <formula>"CW 2130-R11"</formula>
    </cfRule>
    <cfRule type="cellIs" dxfId="473" priority="512" stopIfTrue="1" operator="equal">
      <formula>"CW 3120-R2"</formula>
    </cfRule>
    <cfRule type="cellIs" dxfId="472" priority="513" stopIfTrue="1" operator="equal">
      <formula>"CW 3240-R7"</formula>
    </cfRule>
  </conditionalFormatting>
  <conditionalFormatting sqref="D67">
    <cfRule type="cellIs" dxfId="471" priority="508" stopIfTrue="1" operator="equal">
      <formula>"CW 2130-R11"</formula>
    </cfRule>
    <cfRule type="cellIs" dxfId="470" priority="509" stopIfTrue="1" operator="equal">
      <formula>"CW 3120-R2"</formula>
    </cfRule>
    <cfRule type="cellIs" dxfId="469" priority="510" stopIfTrue="1" operator="equal">
      <formula>"CW 3240-R7"</formula>
    </cfRule>
  </conditionalFormatting>
  <conditionalFormatting sqref="D68">
    <cfRule type="cellIs" dxfId="468" priority="505" stopIfTrue="1" operator="equal">
      <formula>"CW 2130-R11"</formula>
    </cfRule>
    <cfRule type="cellIs" dxfId="467" priority="506" stopIfTrue="1" operator="equal">
      <formula>"CW 3120-R2"</formula>
    </cfRule>
    <cfRule type="cellIs" dxfId="466" priority="507" stopIfTrue="1" operator="equal">
      <formula>"CW 3240-R7"</formula>
    </cfRule>
  </conditionalFormatting>
  <conditionalFormatting sqref="D69">
    <cfRule type="cellIs" dxfId="465" priority="502" stopIfTrue="1" operator="equal">
      <formula>"CW 2130-R11"</formula>
    </cfRule>
    <cfRule type="cellIs" dxfId="464" priority="503" stopIfTrue="1" operator="equal">
      <formula>"CW 3120-R2"</formula>
    </cfRule>
    <cfRule type="cellIs" dxfId="463" priority="504" stopIfTrue="1" operator="equal">
      <formula>"CW 3240-R7"</formula>
    </cfRule>
  </conditionalFormatting>
  <conditionalFormatting sqref="D70">
    <cfRule type="cellIs" dxfId="462" priority="499" stopIfTrue="1" operator="equal">
      <formula>"CW 2130-R11"</formula>
    </cfRule>
    <cfRule type="cellIs" dxfId="461" priority="500" stopIfTrue="1" operator="equal">
      <formula>"CW 3120-R2"</formula>
    </cfRule>
    <cfRule type="cellIs" dxfId="460" priority="501" stopIfTrue="1" operator="equal">
      <formula>"CW 3240-R7"</formula>
    </cfRule>
  </conditionalFormatting>
  <conditionalFormatting sqref="D71">
    <cfRule type="cellIs" dxfId="459" priority="496" stopIfTrue="1" operator="equal">
      <formula>"CW 2130-R11"</formula>
    </cfRule>
    <cfRule type="cellIs" dxfId="458" priority="497" stopIfTrue="1" operator="equal">
      <formula>"CW 3120-R2"</formula>
    </cfRule>
    <cfRule type="cellIs" dxfId="457" priority="498" stopIfTrue="1" operator="equal">
      <formula>"CW 3240-R7"</formula>
    </cfRule>
  </conditionalFormatting>
  <conditionalFormatting sqref="D72">
    <cfRule type="cellIs" dxfId="456" priority="493" stopIfTrue="1" operator="equal">
      <formula>"CW 2130-R11"</formula>
    </cfRule>
    <cfRule type="cellIs" dxfId="455" priority="494" stopIfTrue="1" operator="equal">
      <formula>"CW 3120-R2"</formula>
    </cfRule>
    <cfRule type="cellIs" dxfId="454" priority="495" stopIfTrue="1" operator="equal">
      <formula>"CW 3240-R7"</formula>
    </cfRule>
  </conditionalFormatting>
  <conditionalFormatting sqref="D175">
    <cfRule type="cellIs" dxfId="453" priority="305" stopIfTrue="1" operator="equal">
      <formula>"CW 2130-R11"</formula>
    </cfRule>
    <cfRule type="cellIs" dxfId="452" priority="306" stopIfTrue="1" operator="equal">
      <formula>"CW 3120-R2"</formula>
    </cfRule>
    <cfRule type="cellIs" dxfId="451" priority="307" stopIfTrue="1" operator="equal">
      <formula>"CW 3240-R7"</formula>
    </cfRule>
  </conditionalFormatting>
  <conditionalFormatting sqref="D75:D76">
    <cfRule type="cellIs" dxfId="450" priority="488" stopIfTrue="1" operator="equal">
      <formula>"CW 2130-R11"</formula>
    </cfRule>
    <cfRule type="cellIs" dxfId="449" priority="489" stopIfTrue="1" operator="equal">
      <formula>"CW 3120-R2"</formula>
    </cfRule>
    <cfRule type="cellIs" dxfId="448" priority="490" stopIfTrue="1" operator="equal">
      <formula>"CW 3240-R7"</formula>
    </cfRule>
  </conditionalFormatting>
  <conditionalFormatting sqref="D78">
    <cfRule type="cellIs" dxfId="447" priority="485" stopIfTrue="1" operator="equal">
      <formula>"CW 2130-R11"</formula>
    </cfRule>
    <cfRule type="cellIs" dxfId="446" priority="486" stopIfTrue="1" operator="equal">
      <formula>"CW 3120-R2"</formula>
    </cfRule>
    <cfRule type="cellIs" dxfId="445" priority="487" stopIfTrue="1" operator="equal">
      <formula>"CW 3240-R7"</formula>
    </cfRule>
  </conditionalFormatting>
  <conditionalFormatting sqref="D74">
    <cfRule type="cellIs" dxfId="444" priority="491" stopIfTrue="1" operator="equal">
      <formula>"CW 3120-R2"</formula>
    </cfRule>
    <cfRule type="cellIs" dxfId="443" priority="492" stopIfTrue="1" operator="equal">
      <formula>"CW 3240-R7"</formula>
    </cfRule>
  </conditionalFormatting>
  <conditionalFormatting sqref="D79">
    <cfRule type="cellIs" dxfId="442" priority="482" stopIfTrue="1" operator="equal">
      <formula>"CW 2130-R11"</formula>
    </cfRule>
    <cfRule type="cellIs" dxfId="441" priority="483" stopIfTrue="1" operator="equal">
      <formula>"CW 3120-R2"</formula>
    </cfRule>
    <cfRule type="cellIs" dxfId="440" priority="484" stopIfTrue="1" operator="equal">
      <formula>"CW 3240-R7"</formula>
    </cfRule>
  </conditionalFormatting>
  <conditionalFormatting sqref="D80">
    <cfRule type="cellIs" dxfId="439" priority="479" stopIfTrue="1" operator="equal">
      <formula>"CW 2130-R11"</formula>
    </cfRule>
    <cfRule type="cellIs" dxfId="438" priority="480" stopIfTrue="1" operator="equal">
      <formula>"CW 3120-R2"</formula>
    </cfRule>
    <cfRule type="cellIs" dxfId="437" priority="481" stopIfTrue="1" operator="equal">
      <formula>"CW 3240-R7"</formula>
    </cfRule>
  </conditionalFormatting>
  <conditionalFormatting sqref="D84">
    <cfRule type="cellIs" dxfId="436" priority="473" stopIfTrue="1" operator="equal">
      <formula>"CW 2130-R11"</formula>
    </cfRule>
    <cfRule type="cellIs" dxfId="435" priority="474" stopIfTrue="1" operator="equal">
      <formula>"CW 3120-R2"</formula>
    </cfRule>
    <cfRule type="cellIs" dxfId="434" priority="475" stopIfTrue="1" operator="equal">
      <formula>"CW 3240-R7"</formula>
    </cfRule>
  </conditionalFormatting>
  <conditionalFormatting sqref="D87">
    <cfRule type="cellIs" dxfId="433" priority="467" stopIfTrue="1" operator="equal">
      <formula>"CW 2130-R11"</formula>
    </cfRule>
    <cfRule type="cellIs" dxfId="432" priority="468" stopIfTrue="1" operator="equal">
      <formula>"CW 3120-R2"</formula>
    </cfRule>
    <cfRule type="cellIs" dxfId="431" priority="469" stopIfTrue="1" operator="equal">
      <formula>"CW 3240-R7"</formula>
    </cfRule>
  </conditionalFormatting>
  <conditionalFormatting sqref="D81:D83">
    <cfRule type="cellIs" dxfId="430" priority="476" stopIfTrue="1" operator="equal">
      <formula>"CW 2130-R11"</formula>
    </cfRule>
    <cfRule type="cellIs" dxfId="429" priority="477" stopIfTrue="1" operator="equal">
      <formula>"CW 3120-R2"</formula>
    </cfRule>
    <cfRule type="cellIs" dxfId="428" priority="478" stopIfTrue="1" operator="equal">
      <formula>"CW 3240-R7"</formula>
    </cfRule>
  </conditionalFormatting>
  <conditionalFormatting sqref="D89:D91">
    <cfRule type="cellIs" dxfId="427" priority="464" stopIfTrue="1" operator="equal">
      <formula>"CW 2130-R11"</formula>
    </cfRule>
    <cfRule type="cellIs" dxfId="426" priority="465" stopIfTrue="1" operator="equal">
      <formula>"CW 3120-R2"</formula>
    </cfRule>
    <cfRule type="cellIs" dxfId="425" priority="466" stopIfTrue="1" operator="equal">
      <formula>"CW 3240-R7"</formula>
    </cfRule>
  </conditionalFormatting>
  <conditionalFormatting sqref="D93">
    <cfRule type="cellIs" dxfId="424" priority="458" stopIfTrue="1" operator="equal">
      <formula>"CW 2130-R11"</formula>
    </cfRule>
    <cfRule type="cellIs" dxfId="423" priority="459" stopIfTrue="1" operator="equal">
      <formula>"CW 3120-R2"</formula>
    </cfRule>
    <cfRule type="cellIs" dxfId="422" priority="460" stopIfTrue="1" operator="equal">
      <formula>"CW 3240-R7"</formula>
    </cfRule>
  </conditionalFormatting>
  <conditionalFormatting sqref="D85:D86">
    <cfRule type="cellIs" dxfId="421" priority="470" stopIfTrue="1" operator="equal">
      <formula>"CW 2130-R11"</formula>
    </cfRule>
    <cfRule type="cellIs" dxfId="420" priority="471" stopIfTrue="1" operator="equal">
      <formula>"CW 3120-R2"</formula>
    </cfRule>
    <cfRule type="cellIs" dxfId="419" priority="472" stopIfTrue="1" operator="equal">
      <formula>"CW 3240-R7"</formula>
    </cfRule>
  </conditionalFormatting>
  <conditionalFormatting sqref="D135">
    <cfRule type="cellIs" dxfId="418" priority="449" stopIfTrue="1" operator="equal">
      <formula>"CW 2130-R11"</formula>
    </cfRule>
    <cfRule type="cellIs" dxfId="417" priority="450" stopIfTrue="1" operator="equal">
      <formula>"CW 3120-R2"</formula>
    </cfRule>
    <cfRule type="cellIs" dxfId="416" priority="451" stopIfTrue="1" operator="equal">
      <formula>"CW 3240-R7"</formula>
    </cfRule>
  </conditionalFormatting>
  <conditionalFormatting sqref="D139:D140">
    <cfRule type="cellIs" dxfId="415" priority="446" stopIfTrue="1" operator="equal">
      <formula>"CW 2130-R11"</formula>
    </cfRule>
    <cfRule type="cellIs" dxfId="414" priority="447" stopIfTrue="1" operator="equal">
      <formula>"CW 3120-R2"</formula>
    </cfRule>
    <cfRule type="cellIs" dxfId="413" priority="448" stopIfTrue="1" operator="equal">
      <formula>"CW 3240-R7"</formula>
    </cfRule>
  </conditionalFormatting>
  <conditionalFormatting sqref="D141">
    <cfRule type="cellIs" dxfId="412" priority="443" stopIfTrue="1" operator="equal">
      <formula>"CW 2130-R11"</formula>
    </cfRule>
    <cfRule type="cellIs" dxfId="411" priority="444" stopIfTrue="1" operator="equal">
      <formula>"CW 3120-R2"</formula>
    </cfRule>
    <cfRule type="cellIs" dxfId="410" priority="445" stopIfTrue="1" operator="equal">
      <formula>"CW 3240-R7"</formula>
    </cfRule>
  </conditionalFormatting>
  <conditionalFormatting sqref="D136">
    <cfRule type="cellIs" dxfId="409" priority="455" stopIfTrue="1" operator="equal">
      <formula>"CW 2130-R11"</formula>
    </cfRule>
    <cfRule type="cellIs" dxfId="408" priority="456" stopIfTrue="1" operator="equal">
      <formula>"CW 3120-R2"</formula>
    </cfRule>
    <cfRule type="cellIs" dxfId="407" priority="457" stopIfTrue="1" operator="equal">
      <formula>"CW 3240-R7"</formula>
    </cfRule>
  </conditionalFormatting>
  <conditionalFormatting sqref="D142">
    <cfRule type="cellIs" dxfId="406" priority="440" stopIfTrue="1" operator="equal">
      <formula>"CW 2130-R11"</formula>
    </cfRule>
    <cfRule type="cellIs" dxfId="405" priority="441" stopIfTrue="1" operator="equal">
      <formula>"CW 3120-R2"</formula>
    </cfRule>
    <cfRule type="cellIs" dxfId="404" priority="442" stopIfTrue="1" operator="equal">
      <formula>"CW 3240-R7"</formula>
    </cfRule>
  </conditionalFormatting>
  <conditionalFormatting sqref="D137">
    <cfRule type="cellIs" dxfId="403" priority="452" stopIfTrue="1" operator="equal">
      <formula>"CW 2130-R11"</formula>
    </cfRule>
    <cfRule type="cellIs" dxfId="402" priority="453" stopIfTrue="1" operator="equal">
      <formula>"CW 3120-R2"</formula>
    </cfRule>
    <cfRule type="cellIs" dxfId="401" priority="454" stopIfTrue="1" operator="equal">
      <formula>"CW 3240-R7"</formula>
    </cfRule>
  </conditionalFormatting>
  <conditionalFormatting sqref="D143">
    <cfRule type="cellIs" dxfId="400" priority="437" stopIfTrue="1" operator="equal">
      <formula>"CW 2130-R11"</formula>
    </cfRule>
    <cfRule type="cellIs" dxfId="399" priority="438" stopIfTrue="1" operator="equal">
      <formula>"CW 3120-R2"</formula>
    </cfRule>
    <cfRule type="cellIs" dxfId="398" priority="439" stopIfTrue="1" operator="equal">
      <formula>"CW 3240-R7"</formula>
    </cfRule>
  </conditionalFormatting>
  <conditionalFormatting sqref="D144">
    <cfRule type="cellIs" dxfId="397" priority="434" stopIfTrue="1" operator="equal">
      <formula>"CW 2130-R11"</formula>
    </cfRule>
    <cfRule type="cellIs" dxfId="396" priority="435" stopIfTrue="1" operator="equal">
      <formula>"CW 3120-R2"</formula>
    </cfRule>
    <cfRule type="cellIs" dxfId="395" priority="436" stopIfTrue="1" operator="equal">
      <formula>"CW 3240-R7"</formula>
    </cfRule>
  </conditionalFormatting>
  <conditionalFormatting sqref="D145">
    <cfRule type="cellIs" dxfId="394" priority="431" stopIfTrue="1" operator="equal">
      <formula>"CW 2130-R11"</formula>
    </cfRule>
    <cfRule type="cellIs" dxfId="393" priority="432" stopIfTrue="1" operator="equal">
      <formula>"CW 3120-R2"</formula>
    </cfRule>
    <cfRule type="cellIs" dxfId="392" priority="433" stopIfTrue="1" operator="equal">
      <formula>"CW 3240-R7"</formula>
    </cfRule>
  </conditionalFormatting>
  <conditionalFormatting sqref="D146">
    <cfRule type="cellIs" dxfId="391" priority="428" stopIfTrue="1" operator="equal">
      <formula>"CW 2130-R11"</formula>
    </cfRule>
    <cfRule type="cellIs" dxfId="390" priority="429" stopIfTrue="1" operator="equal">
      <formula>"CW 3120-R2"</formula>
    </cfRule>
    <cfRule type="cellIs" dxfId="389" priority="430" stopIfTrue="1" operator="equal">
      <formula>"CW 3240-R7"</formula>
    </cfRule>
  </conditionalFormatting>
  <conditionalFormatting sqref="D147">
    <cfRule type="cellIs" dxfId="388" priority="425" stopIfTrue="1" operator="equal">
      <formula>"CW 2130-R11"</formula>
    </cfRule>
    <cfRule type="cellIs" dxfId="387" priority="426" stopIfTrue="1" operator="equal">
      <formula>"CW 3120-R2"</formula>
    </cfRule>
    <cfRule type="cellIs" dxfId="386" priority="427" stopIfTrue="1" operator="equal">
      <formula>"CW 3240-R7"</formula>
    </cfRule>
  </conditionalFormatting>
  <conditionalFormatting sqref="D148">
    <cfRule type="cellIs" dxfId="385" priority="422" stopIfTrue="1" operator="equal">
      <formula>"CW 2130-R11"</formula>
    </cfRule>
    <cfRule type="cellIs" dxfId="384" priority="423" stopIfTrue="1" operator="equal">
      <formula>"CW 3120-R2"</formula>
    </cfRule>
    <cfRule type="cellIs" dxfId="383" priority="424" stopIfTrue="1" operator="equal">
      <formula>"CW 3240-R7"</formula>
    </cfRule>
  </conditionalFormatting>
  <conditionalFormatting sqref="D149">
    <cfRule type="cellIs" dxfId="382" priority="419" stopIfTrue="1" operator="equal">
      <formula>"CW 2130-R11"</formula>
    </cfRule>
    <cfRule type="cellIs" dxfId="381" priority="420" stopIfTrue="1" operator="equal">
      <formula>"CW 3120-R2"</formula>
    </cfRule>
    <cfRule type="cellIs" dxfId="380" priority="421" stopIfTrue="1" operator="equal">
      <formula>"CW 3240-R7"</formula>
    </cfRule>
  </conditionalFormatting>
  <conditionalFormatting sqref="D150">
    <cfRule type="cellIs" dxfId="379" priority="416" stopIfTrue="1" operator="equal">
      <formula>"CW 2130-R11"</formula>
    </cfRule>
    <cfRule type="cellIs" dxfId="378" priority="417" stopIfTrue="1" operator="equal">
      <formula>"CW 3120-R2"</formula>
    </cfRule>
    <cfRule type="cellIs" dxfId="377" priority="418" stopIfTrue="1" operator="equal">
      <formula>"CW 3240-R7"</formula>
    </cfRule>
  </conditionalFormatting>
  <conditionalFormatting sqref="D151">
    <cfRule type="cellIs" dxfId="376" priority="413" stopIfTrue="1" operator="equal">
      <formula>"CW 2130-R11"</formula>
    </cfRule>
    <cfRule type="cellIs" dxfId="375" priority="414" stopIfTrue="1" operator="equal">
      <formula>"CW 3120-R2"</formula>
    </cfRule>
    <cfRule type="cellIs" dxfId="374" priority="415" stopIfTrue="1" operator="equal">
      <formula>"CW 3240-R7"</formula>
    </cfRule>
  </conditionalFormatting>
  <conditionalFormatting sqref="D152">
    <cfRule type="cellIs" dxfId="373" priority="410" stopIfTrue="1" operator="equal">
      <formula>"CW 2130-R11"</formula>
    </cfRule>
    <cfRule type="cellIs" dxfId="372" priority="411" stopIfTrue="1" operator="equal">
      <formula>"CW 3120-R2"</formula>
    </cfRule>
    <cfRule type="cellIs" dxfId="371" priority="412" stopIfTrue="1" operator="equal">
      <formula>"CW 3240-R7"</formula>
    </cfRule>
  </conditionalFormatting>
  <conditionalFormatting sqref="D153">
    <cfRule type="cellIs" dxfId="370" priority="407" stopIfTrue="1" operator="equal">
      <formula>"CW 2130-R11"</formula>
    </cfRule>
    <cfRule type="cellIs" dxfId="369" priority="408" stopIfTrue="1" operator="equal">
      <formula>"CW 3120-R2"</formula>
    </cfRule>
    <cfRule type="cellIs" dxfId="368" priority="409" stopIfTrue="1" operator="equal">
      <formula>"CW 3240-R7"</formula>
    </cfRule>
  </conditionalFormatting>
  <conditionalFormatting sqref="D155">
    <cfRule type="cellIs" dxfId="367" priority="404" stopIfTrue="1" operator="equal">
      <formula>"CW 2130-R11"</formula>
    </cfRule>
    <cfRule type="cellIs" dxfId="366" priority="405" stopIfTrue="1" operator="equal">
      <formula>"CW 3120-R2"</formula>
    </cfRule>
    <cfRule type="cellIs" dxfId="365" priority="406" stopIfTrue="1" operator="equal">
      <formula>"CW 3240-R7"</formula>
    </cfRule>
  </conditionalFormatting>
  <conditionalFormatting sqref="D157:D159">
    <cfRule type="cellIs" dxfId="364" priority="401" stopIfTrue="1" operator="equal">
      <formula>"CW 2130-R11"</formula>
    </cfRule>
    <cfRule type="cellIs" dxfId="363" priority="402" stopIfTrue="1" operator="equal">
      <formula>"CW 3120-R2"</formula>
    </cfRule>
    <cfRule type="cellIs" dxfId="362" priority="403" stopIfTrue="1" operator="equal">
      <formula>"CW 3240-R7"</formula>
    </cfRule>
  </conditionalFormatting>
  <conditionalFormatting sqref="D98">
    <cfRule type="cellIs" dxfId="361" priority="395" stopIfTrue="1" operator="equal">
      <formula>"CW 2130-R11"</formula>
    </cfRule>
    <cfRule type="cellIs" dxfId="360" priority="396" stopIfTrue="1" operator="equal">
      <formula>"CW 3120-R2"</formula>
    </cfRule>
    <cfRule type="cellIs" dxfId="359" priority="397" stopIfTrue="1" operator="equal">
      <formula>"CW 3240-R7"</formula>
    </cfRule>
  </conditionalFormatting>
  <conditionalFormatting sqref="D50:D51">
    <cfRule type="cellIs" dxfId="358" priority="398" stopIfTrue="1" operator="equal">
      <formula>"CW 2130-R11"</formula>
    </cfRule>
    <cfRule type="cellIs" dxfId="357" priority="399" stopIfTrue="1" operator="equal">
      <formula>"CW 3120-R2"</formula>
    </cfRule>
    <cfRule type="cellIs" dxfId="356" priority="400" stopIfTrue="1" operator="equal">
      <formula>"CW 3240-R7"</formula>
    </cfRule>
  </conditionalFormatting>
  <conditionalFormatting sqref="D97">
    <cfRule type="cellIs" dxfId="355" priority="389" stopIfTrue="1" operator="equal">
      <formula>"CW 2130-R11"</formula>
    </cfRule>
    <cfRule type="cellIs" dxfId="354" priority="390" stopIfTrue="1" operator="equal">
      <formula>"CW 3120-R2"</formula>
    </cfRule>
    <cfRule type="cellIs" dxfId="353" priority="391" stopIfTrue="1" operator="equal">
      <formula>"CW 3240-R7"</formula>
    </cfRule>
  </conditionalFormatting>
  <conditionalFormatting sqref="D101">
    <cfRule type="cellIs" dxfId="352" priority="386" stopIfTrue="1" operator="equal">
      <formula>"CW 2130-R11"</formula>
    </cfRule>
    <cfRule type="cellIs" dxfId="351" priority="387" stopIfTrue="1" operator="equal">
      <formula>"CW 3120-R2"</formula>
    </cfRule>
    <cfRule type="cellIs" dxfId="350" priority="388" stopIfTrue="1" operator="equal">
      <formula>"CW 3240-R7"</formula>
    </cfRule>
  </conditionalFormatting>
  <conditionalFormatting sqref="D102">
    <cfRule type="cellIs" dxfId="349" priority="383" stopIfTrue="1" operator="equal">
      <formula>"CW 2130-R11"</formula>
    </cfRule>
    <cfRule type="cellIs" dxfId="348" priority="384" stopIfTrue="1" operator="equal">
      <formula>"CW 3120-R2"</formula>
    </cfRule>
    <cfRule type="cellIs" dxfId="347" priority="385" stopIfTrue="1" operator="equal">
      <formula>"CW 3240-R7"</formula>
    </cfRule>
  </conditionalFormatting>
  <conditionalFormatting sqref="D99">
    <cfRule type="cellIs" dxfId="346" priority="392" stopIfTrue="1" operator="equal">
      <formula>"CW 2130-R11"</formula>
    </cfRule>
    <cfRule type="cellIs" dxfId="345" priority="393" stopIfTrue="1" operator="equal">
      <formula>"CW 3120-R2"</formula>
    </cfRule>
    <cfRule type="cellIs" dxfId="344" priority="394" stopIfTrue="1" operator="equal">
      <formula>"CW 3240-R7"</formula>
    </cfRule>
  </conditionalFormatting>
  <conditionalFormatting sqref="D104">
    <cfRule type="cellIs" dxfId="343" priority="377" stopIfTrue="1" operator="equal">
      <formula>"CW 2130-R11"</formula>
    </cfRule>
    <cfRule type="cellIs" dxfId="342" priority="378" stopIfTrue="1" operator="equal">
      <formula>"CW 3120-R2"</formula>
    </cfRule>
    <cfRule type="cellIs" dxfId="341" priority="379" stopIfTrue="1" operator="equal">
      <formula>"CW 3240-R7"</formula>
    </cfRule>
  </conditionalFormatting>
  <conditionalFormatting sqref="D105">
    <cfRule type="cellIs" dxfId="340" priority="374" stopIfTrue="1" operator="equal">
      <formula>"CW 2130-R11"</formula>
    </cfRule>
    <cfRule type="cellIs" dxfId="339" priority="375" stopIfTrue="1" operator="equal">
      <formula>"CW 3120-R2"</formula>
    </cfRule>
    <cfRule type="cellIs" dxfId="338" priority="376" stopIfTrue="1" operator="equal">
      <formula>"CW 3240-R7"</formula>
    </cfRule>
  </conditionalFormatting>
  <conditionalFormatting sqref="D107:D108">
    <cfRule type="cellIs" dxfId="337" priority="371" stopIfTrue="1" operator="equal">
      <formula>"CW 2130-R11"</formula>
    </cfRule>
    <cfRule type="cellIs" dxfId="336" priority="372" stopIfTrue="1" operator="equal">
      <formula>"CW 3120-R2"</formula>
    </cfRule>
    <cfRule type="cellIs" dxfId="335" priority="373" stopIfTrue="1" operator="equal">
      <formula>"CW 3240-R7"</formula>
    </cfRule>
  </conditionalFormatting>
  <conditionalFormatting sqref="D103">
    <cfRule type="cellIs" dxfId="334" priority="380" stopIfTrue="1" operator="equal">
      <formula>"CW 2130-R11"</formula>
    </cfRule>
    <cfRule type="cellIs" dxfId="333" priority="381" stopIfTrue="1" operator="equal">
      <formula>"CW 3120-R2"</formula>
    </cfRule>
    <cfRule type="cellIs" dxfId="332" priority="382" stopIfTrue="1" operator="equal">
      <formula>"CW 3240-R7"</formula>
    </cfRule>
  </conditionalFormatting>
  <conditionalFormatting sqref="D110">
    <cfRule type="cellIs" dxfId="331" priority="365" stopIfTrue="1" operator="equal">
      <formula>"CW 2130-R11"</formula>
    </cfRule>
    <cfRule type="cellIs" dxfId="330" priority="366" stopIfTrue="1" operator="equal">
      <formula>"CW 3120-R2"</formula>
    </cfRule>
    <cfRule type="cellIs" dxfId="329" priority="367" stopIfTrue="1" operator="equal">
      <formula>"CW 3240-R7"</formula>
    </cfRule>
  </conditionalFormatting>
  <conditionalFormatting sqref="D109">
    <cfRule type="cellIs" dxfId="328" priority="368" stopIfTrue="1" operator="equal">
      <formula>"CW 2130-R11"</formula>
    </cfRule>
    <cfRule type="cellIs" dxfId="327" priority="369" stopIfTrue="1" operator="equal">
      <formula>"CW 3120-R2"</formula>
    </cfRule>
    <cfRule type="cellIs" dxfId="326" priority="370" stopIfTrue="1" operator="equal">
      <formula>"CW 3240-R7"</formula>
    </cfRule>
  </conditionalFormatting>
  <conditionalFormatting sqref="D116">
    <cfRule type="cellIs" dxfId="325" priority="347" stopIfTrue="1" operator="equal">
      <formula>"CW 2130-R11"</formula>
    </cfRule>
    <cfRule type="cellIs" dxfId="324" priority="348" stopIfTrue="1" operator="equal">
      <formula>"CW 3120-R2"</formula>
    </cfRule>
    <cfRule type="cellIs" dxfId="323" priority="349" stopIfTrue="1" operator="equal">
      <formula>"CW 3240-R7"</formula>
    </cfRule>
  </conditionalFormatting>
  <conditionalFormatting sqref="D111">
    <cfRule type="cellIs" dxfId="322" priority="362" stopIfTrue="1" operator="equal">
      <formula>"CW 2130-R11"</formula>
    </cfRule>
    <cfRule type="cellIs" dxfId="321" priority="363" stopIfTrue="1" operator="equal">
      <formula>"CW 3120-R2"</formula>
    </cfRule>
    <cfRule type="cellIs" dxfId="320" priority="364" stopIfTrue="1" operator="equal">
      <formula>"CW 3240-R7"</formula>
    </cfRule>
  </conditionalFormatting>
  <conditionalFormatting sqref="D112">
    <cfRule type="cellIs" dxfId="319" priority="359" stopIfTrue="1" operator="equal">
      <formula>"CW 2130-R11"</formula>
    </cfRule>
    <cfRule type="cellIs" dxfId="318" priority="360" stopIfTrue="1" operator="equal">
      <formula>"CW 3120-R2"</formula>
    </cfRule>
    <cfRule type="cellIs" dxfId="317" priority="361" stopIfTrue="1" operator="equal">
      <formula>"CW 3240-R7"</formula>
    </cfRule>
  </conditionalFormatting>
  <conditionalFormatting sqref="D113">
    <cfRule type="cellIs" dxfId="316" priority="356" stopIfTrue="1" operator="equal">
      <formula>"CW 2130-R11"</formula>
    </cfRule>
    <cfRule type="cellIs" dxfId="315" priority="357" stopIfTrue="1" operator="equal">
      <formula>"CW 3120-R2"</formula>
    </cfRule>
    <cfRule type="cellIs" dxfId="314" priority="358" stopIfTrue="1" operator="equal">
      <formula>"CW 3240-R7"</formula>
    </cfRule>
  </conditionalFormatting>
  <conditionalFormatting sqref="D114">
    <cfRule type="cellIs" dxfId="313" priority="353" stopIfTrue="1" operator="equal">
      <formula>"CW 2130-R11"</formula>
    </cfRule>
    <cfRule type="cellIs" dxfId="312" priority="354" stopIfTrue="1" operator="equal">
      <formula>"CW 3120-R2"</formula>
    </cfRule>
    <cfRule type="cellIs" dxfId="311" priority="355" stopIfTrue="1" operator="equal">
      <formula>"CW 3240-R7"</formula>
    </cfRule>
  </conditionalFormatting>
  <conditionalFormatting sqref="D115">
    <cfRule type="cellIs" dxfId="310" priority="350" stopIfTrue="1" operator="equal">
      <formula>"CW 2130-R11"</formula>
    </cfRule>
    <cfRule type="cellIs" dxfId="309" priority="351" stopIfTrue="1" operator="equal">
      <formula>"CW 3120-R2"</formula>
    </cfRule>
    <cfRule type="cellIs" dxfId="308" priority="352" stopIfTrue="1" operator="equal">
      <formula>"CW 3240-R7"</formula>
    </cfRule>
  </conditionalFormatting>
  <conditionalFormatting sqref="D117">
    <cfRule type="cellIs" dxfId="307" priority="344" stopIfTrue="1" operator="equal">
      <formula>"CW 2130-R11"</formula>
    </cfRule>
    <cfRule type="cellIs" dxfId="306" priority="345" stopIfTrue="1" operator="equal">
      <formula>"CW 3120-R2"</formula>
    </cfRule>
    <cfRule type="cellIs" dxfId="305" priority="346" stopIfTrue="1" operator="equal">
      <formula>"CW 3240-R7"</formula>
    </cfRule>
  </conditionalFormatting>
  <conditionalFormatting sqref="D118">
    <cfRule type="cellIs" dxfId="304" priority="341" stopIfTrue="1" operator="equal">
      <formula>"CW 2130-R11"</formula>
    </cfRule>
    <cfRule type="cellIs" dxfId="303" priority="342" stopIfTrue="1" operator="equal">
      <formula>"CW 3120-R2"</formula>
    </cfRule>
    <cfRule type="cellIs" dxfId="302" priority="343" stopIfTrue="1" operator="equal">
      <formula>"CW 3240-R7"</formula>
    </cfRule>
  </conditionalFormatting>
  <conditionalFormatting sqref="D124:D126">
    <cfRule type="cellIs" dxfId="301" priority="338" stopIfTrue="1" operator="equal">
      <formula>"CW 2130-R11"</formula>
    </cfRule>
    <cfRule type="cellIs" dxfId="300" priority="339" stopIfTrue="1" operator="equal">
      <formula>"CW 3120-R2"</formula>
    </cfRule>
    <cfRule type="cellIs" dxfId="299" priority="340" stopIfTrue="1" operator="equal">
      <formula>"CW 3240-R7"</formula>
    </cfRule>
  </conditionalFormatting>
  <conditionalFormatting sqref="D127">
    <cfRule type="cellIs" dxfId="298" priority="335" stopIfTrue="1" operator="equal">
      <formula>"CW 2130-R11"</formula>
    </cfRule>
    <cfRule type="cellIs" dxfId="297" priority="336" stopIfTrue="1" operator="equal">
      <formula>"CW 3120-R2"</formula>
    </cfRule>
    <cfRule type="cellIs" dxfId="296" priority="337" stopIfTrue="1" operator="equal">
      <formula>"CW 3240-R7"</formula>
    </cfRule>
  </conditionalFormatting>
  <conditionalFormatting sqref="D129:D131">
    <cfRule type="cellIs" dxfId="295" priority="332" stopIfTrue="1" operator="equal">
      <formula>"CW 2130-R11"</formula>
    </cfRule>
    <cfRule type="cellIs" dxfId="294" priority="333" stopIfTrue="1" operator="equal">
      <formula>"CW 3120-R2"</formula>
    </cfRule>
    <cfRule type="cellIs" dxfId="293" priority="334" stopIfTrue="1" operator="equal">
      <formula>"CW 3240-R7"</formula>
    </cfRule>
  </conditionalFormatting>
  <conditionalFormatting sqref="D163">
    <cfRule type="cellIs" dxfId="292" priority="323" stopIfTrue="1" operator="equal">
      <formula>"CW 2130-R11"</formula>
    </cfRule>
    <cfRule type="cellIs" dxfId="291" priority="324" stopIfTrue="1" operator="equal">
      <formula>"CW 3120-R2"</formula>
    </cfRule>
    <cfRule type="cellIs" dxfId="290" priority="325" stopIfTrue="1" operator="equal">
      <formula>"CW 3240-R7"</formula>
    </cfRule>
  </conditionalFormatting>
  <conditionalFormatting sqref="D164">
    <cfRule type="cellIs" dxfId="289" priority="329" stopIfTrue="1" operator="equal">
      <formula>"CW 2130-R11"</formula>
    </cfRule>
    <cfRule type="cellIs" dxfId="288" priority="330" stopIfTrue="1" operator="equal">
      <formula>"CW 3120-R2"</formula>
    </cfRule>
    <cfRule type="cellIs" dxfId="287" priority="331" stopIfTrue="1" operator="equal">
      <formula>"CW 3240-R7"</formula>
    </cfRule>
  </conditionalFormatting>
  <conditionalFormatting sqref="D168">
    <cfRule type="cellIs" dxfId="286" priority="317" stopIfTrue="1" operator="equal">
      <formula>"CW 2130-R11"</formula>
    </cfRule>
    <cfRule type="cellIs" dxfId="285" priority="318" stopIfTrue="1" operator="equal">
      <formula>"CW 3120-R2"</formula>
    </cfRule>
    <cfRule type="cellIs" dxfId="284" priority="319" stopIfTrue="1" operator="equal">
      <formula>"CW 3240-R7"</formula>
    </cfRule>
  </conditionalFormatting>
  <conditionalFormatting sqref="D169">
    <cfRule type="cellIs" dxfId="283" priority="314" stopIfTrue="1" operator="equal">
      <formula>"CW 2130-R11"</formula>
    </cfRule>
    <cfRule type="cellIs" dxfId="282" priority="315" stopIfTrue="1" operator="equal">
      <formula>"CW 3120-R2"</formula>
    </cfRule>
    <cfRule type="cellIs" dxfId="281" priority="316" stopIfTrue="1" operator="equal">
      <formula>"CW 3240-R7"</formula>
    </cfRule>
  </conditionalFormatting>
  <conditionalFormatting sqref="D180">
    <cfRule type="cellIs" dxfId="280" priority="290" stopIfTrue="1" operator="equal">
      <formula>"CW 2130-R11"</formula>
    </cfRule>
    <cfRule type="cellIs" dxfId="279" priority="291" stopIfTrue="1" operator="equal">
      <formula>"CW 3120-R2"</formula>
    </cfRule>
    <cfRule type="cellIs" dxfId="278" priority="292" stopIfTrue="1" operator="equal">
      <formula>"CW 3240-R7"</formula>
    </cfRule>
  </conditionalFormatting>
  <conditionalFormatting sqref="D165">
    <cfRule type="cellIs" dxfId="277" priority="326" stopIfTrue="1" operator="equal">
      <formula>"CW 2130-R11"</formula>
    </cfRule>
    <cfRule type="cellIs" dxfId="276" priority="327" stopIfTrue="1" operator="equal">
      <formula>"CW 3120-R2"</formula>
    </cfRule>
    <cfRule type="cellIs" dxfId="275" priority="328" stopIfTrue="1" operator="equal">
      <formula>"CW 3240-R7"</formula>
    </cfRule>
  </conditionalFormatting>
  <conditionalFormatting sqref="D167">
    <cfRule type="cellIs" dxfId="274" priority="320" stopIfTrue="1" operator="equal">
      <formula>"CW 2130-R11"</formula>
    </cfRule>
    <cfRule type="cellIs" dxfId="273" priority="321" stopIfTrue="1" operator="equal">
      <formula>"CW 3120-R2"</formula>
    </cfRule>
    <cfRule type="cellIs" dxfId="272" priority="322" stopIfTrue="1" operator="equal">
      <formula>"CW 3240-R7"</formula>
    </cfRule>
  </conditionalFormatting>
  <conditionalFormatting sqref="D170:D173">
    <cfRule type="cellIs" dxfId="271" priority="311" stopIfTrue="1" operator="equal">
      <formula>"CW 2130-R11"</formula>
    </cfRule>
    <cfRule type="cellIs" dxfId="270" priority="312" stopIfTrue="1" operator="equal">
      <formula>"CW 3120-R2"</formula>
    </cfRule>
    <cfRule type="cellIs" dxfId="269" priority="313" stopIfTrue="1" operator="equal">
      <formula>"CW 3240-R7"</formula>
    </cfRule>
  </conditionalFormatting>
  <conditionalFormatting sqref="D176">
    <cfRule type="cellIs" dxfId="268" priority="302" stopIfTrue="1" operator="equal">
      <formula>"CW 2130-R11"</formula>
    </cfRule>
    <cfRule type="cellIs" dxfId="267" priority="303" stopIfTrue="1" operator="equal">
      <formula>"CW 3120-R2"</formula>
    </cfRule>
    <cfRule type="cellIs" dxfId="266" priority="304" stopIfTrue="1" operator="equal">
      <formula>"CW 3240-R7"</formula>
    </cfRule>
  </conditionalFormatting>
  <conditionalFormatting sqref="D181">
    <cfRule type="cellIs" dxfId="265" priority="287" stopIfTrue="1" operator="equal">
      <formula>"CW 2130-R11"</formula>
    </cfRule>
    <cfRule type="cellIs" dxfId="264" priority="288" stopIfTrue="1" operator="equal">
      <formula>"CW 3120-R2"</formula>
    </cfRule>
    <cfRule type="cellIs" dxfId="263" priority="289" stopIfTrue="1" operator="equal">
      <formula>"CW 3240-R7"</formula>
    </cfRule>
  </conditionalFormatting>
  <conditionalFormatting sqref="D174">
    <cfRule type="cellIs" dxfId="262" priority="308" stopIfTrue="1" operator="equal">
      <formula>"CW 2130-R11"</formula>
    </cfRule>
    <cfRule type="cellIs" dxfId="261" priority="309" stopIfTrue="1" operator="equal">
      <formula>"CW 3120-R2"</formula>
    </cfRule>
    <cfRule type="cellIs" dxfId="260" priority="310" stopIfTrue="1" operator="equal">
      <formula>"CW 3240-R7"</formula>
    </cfRule>
  </conditionalFormatting>
  <conditionalFormatting sqref="D182">
    <cfRule type="cellIs" dxfId="259" priority="284" stopIfTrue="1" operator="equal">
      <formula>"CW 2130-R11"</formula>
    </cfRule>
    <cfRule type="cellIs" dxfId="258" priority="285" stopIfTrue="1" operator="equal">
      <formula>"CW 3120-R2"</formula>
    </cfRule>
    <cfRule type="cellIs" dxfId="257" priority="286" stopIfTrue="1" operator="equal">
      <formula>"CW 3240-R7"</formula>
    </cfRule>
  </conditionalFormatting>
  <conditionalFormatting sqref="D177">
    <cfRule type="cellIs" dxfId="256" priority="299" stopIfTrue="1" operator="equal">
      <formula>"CW 2130-R11"</formula>
    </cfRule>
    <cfRule type="cellIs" dxfId="255" priority="300" stopIfTrue="1" operator="equal">
      <formula>"CW 3120-R2"</formula>
    </cfRule>
    <cfRule type="cellIs" dxfId="254" priority="301" stopIfTrue="1" operator="equal">
      <formula>"CW 3240-R7"</formula>
    </cfRule>
  </conditionalFormatting>
  <conditionalFormatting sqref="D179">
    <cfRule type="cellIs" dxfId="253" priority="293" stopIfTrue="1" operator="equal">
      <formula>"CW 2130-R11"</formula>
    </cfRule>
    <cfRule type="cellIs" dxfId="252" priority="294" stopIfTrue="1" operator="equal">
      <formula>"CW 3120-R2"</formula>
    </cfRule>
    <cfRule type="cellIs" dxfId="251" priority="295" stopIfTrue="1" operator="equal">
      <formula>"CW 3240-R7"</formula>
    </cfRule>
  </conditionalFormatting>
  <conditionalFormatting sqref="D178">
    <cfRule type="cellIs" dxfId="250" priority="296" stopIfTrue="1" operator="equal">
      <formula>"CW 2130-R11"</formula>
    </cfRule>
    <cfRule type="cellIs" dxfId="249" priority="297" stopIfTrue="1" operator="equal">
      <formula>"CW 3120-R2"</formula>
    </cfRule>
    <cfRule type="cellIs" dxfId="248" priority="298" stopIfTrue="1" operator="equal">
      <formula>"CW 3240-R7"</formula>
    </cfRule>
  </conditionalFormatting>
  <conditionalFormatting sqref="D195">
    <cfRule type="cellIs" dxfId="247" priority="275" stopIfTrue="1" operator="equal">
      <formula>"CW 2130-R11"</formula>
    </cfRule>
    <cfRule type="cellIs" dxfId="246" priority="276" stopIfTrue="1" operator="equal">
      <formula>"CW 3120-R2"</formula>
    </cfRule>
    <cfRule type="cellIs" dxfId="245" priority="277" stopIfTrue="1" operator="equal">
      <formula>"CW 3240-R7"</formula>
    </cfRule>
  </conditionalFormatting>
  <conditionalFormatting sqref="D218">
    <cfRule type="cellIs" dxfId="244" priority="219" stopIfTrue="1" operator="equal">
      <formula>"CW 2130-R11"</formula>
    </cfRule>
    <cfRule type="cellIs" dxfId="243" priority="220" stopIfTrue="1" operator="equal">
      <formula>"CW 3120-R2"</formula>
    </cfRule>
    <cfRule type="cellIs" dxfId="242" priority="221" stopIfTrue="1" operator="equal">
      <formula>"CW 3240-R7"</formula>
    </cfRule>
  </conditionalFormatting>
  <conditionalFormatting sqref="D184:D186">
    <cfRule type="cellIs" dxfId="241" priority="281" stopIfTrue="1" operator="equal">
      <formula>"CW 2130-R11"</formula>
    </cfRule>
    <cfRule type="cellIs" dxfId="240" priority="282" stopIfTrue="1" operator="equal">
      <formula>"CW 3120-R2"</formula>
    </cfRule>
    <cfRule type="cellIs" dxfId="239" priority="283" stopIfTrue="1" operator="equal">
      <formula>"CW 3240-R7"</formula>
    </cfRule>
  </conditionalFormatting>
  <conditionalFormatting sqref="D188:D190">
    <cfRule type="cellIs" dxfId="238" priority="278" stopIfTrue="1" operator="equal">
      <formula>"CW 2130-R11"</formula>
    </cfRule>
    <cfRule type="cellIs" dxfId="237" priority="279" stopIfTrue="1" operator="equal">
      <formula>"CW 3120-R2"</formula>
    </cfRule>
    <cfRule type="cellIs" dxfId="236" priority="280" stopIfTrue="1" operator="equal">
      <formula>"CW 3240-R7"</formula>
    </cfRule>
  </conditionalFormatting>
  <conditionalFormatting sqref="D194">
    <cfRule type="cellIs" dxfId="235" priority="269" stopIfTrue="1" operator="equal">
      <formula>"CW 2130-R11"</formula>
    </cfRule>
    <cfRule type="cellIs" dxfId="234" priority="270" stopIfTrue="1" operator="equal">
      <formula>"CW 3120-R2"</formula>
    </cfRule>
    <cfRule type="cellIs" dxfId="233" priority="271" stopIfTrue="1" operator="equal">
      <formula>"CW 3240-R7"</formula>
    </cfRule>
  </conditionalFormatting>
  <conditionalFormatting sqref="D211">
    <cfRule type="cellIs" dxfId="232" priority="230" stopIfTrue="1" operator="equal">
      <formula>"CW 2130-R11"</formula>
    </cfRule>
    <cfRule type="cellIs" dxfId="231" priority="231" stopIfTrue="1" operator="equal">
      <formula>"CW 3120-R2"</formula>
    </cfRule>
    <cfRule type="cellIs" dxfId="230" priority="232" stopIfTrue="1" operator="equal">
      <formula>"CW 3240-R7"</formula>
    </cfRule>
  </conditionalFormatting>
  <conditionalFormatting sqref="D214">
    <cfRule type="cellIs" dxfId="229" priority="225" stopIfTrue="1" operator="equal">
      <formula>"CW 2130-R11"</formula>
    </cfRule>
    <cfRule type="cellIs" dxfId="228" priority="226" stopIfTrue="1" operator="equal">
      <formula>"CW 3120-R2"</formula>
    </cfRule>
    <cfRule type="cellIs" dxfId="227" priority="227" stopIfTrue="1" operator="equal">
      <formula>"CW 3240-R7"</formula>
    </cfRule>
  </conditionalFormatting>
  <conditionalFormatting sqref="D209">
    <cfRule type="cellIs" dxfId="226" priority="236" stopIfTrue="1" operator="equal">
      <formula>"CW 2130-R11"</formula>
    </cfRule>
    <cfRule type="cellIs" dxfId="225" priority="237" stopIfTrue="1" operator="equal">
      <formula>"CW 3120-R2"</formula>
    </cfRule>
    <cfRule type="cellIs" dxfId="224" priority="238" stopIfTrue="1" operator="equal">
      <formula>"CW 3240-R7"</formula>
    </cfRule>
  </conditionalFormatting>
  <conditionalFormatting sqref="D196">
    <cfRule type="cellIs" dxfId="223" priority="272" stopIfTrue="1" operator="equal">
      <formula>"CW 2130-R11"</formula>
    </cfRule>
    <cfRule type="cellIs" dxfId="222" priority="273" stopIfTrue="1" operator="equal">
      <formula>"CW 3120-R2"</formula>
    </cfRule>
    <cfRule type="cellIs" dxfId="221" priority="274" stopIfTrue="1" operator="equal">
      <formula>"CW 3240-R7"</formula>
    </cfRule>
  </conditionalFormatting>
  <conditionalFormatting sqref="D199">
    <cfRule type="cellIs" dxfId="220" priority="263" stopIfTrue="1" operator="equal">
      <formula>"CW 2130-R11"</formula>
    </cfRule>
    <cfRule type="cellIs" dxfId="219" priority="264" stopIfTrue="1" operator="equal">
      <formula>"CW 3120-R2"</formula>
    </cfRule>
    <cfRule type="cellIs" dxfId="218" priority="265" stopIfTrue="1" operator="equal">
      <formula>"CW 3240-R7"</formula>
    </cfRule>
  </conditionalFormatting>
  <conditionalFormatting sqref="D200">
    <cfRule type="cellIs" dxfId="217" priority="260" stopIfTrue="1" operator="equal">
      <formula>"CW 2130-R11"</formula>
    </cfRule>
    <cfRule type="cellIs" dxfId="216" priority="261" stopIfTrue="1" operator="equal">
      <formula>"CW 3120-R2"</formula>
    </cfRule>
    <cfRule type="cellIs" dxfId="215" priority="262" stopIfTrue="1" operator="equal">
      <formula>"CW 3240-R7"</formula>
    </cfRule>
  </conditionalFormatting>
  <conditionalFormatting sqref="D198">
    <cfRule type="cellIs" dxfId="214" priority="266" stopIfTrue="1" operator="equal">
      <formula>"CW 2130-R11"</formula>
    </cfRule>
    <cfRule type="cellIs" dxfId="213" priority="267" stopIfTrue="1" operator="equal">
      <formula>"CW 3120-R2"</formula>
    </cfRule>
    <cfRule type="cellIs" dxfId="212" priority="268" stopIfTrue="1" operator="equal">
      <formula>"CW 3240-R7"</formula>
    </cfRule>
  </conditionalFormatting>
  <conditionalFormatting sqref="D201:D204">
    <cfRule type="cellIs" dxfId="211" priority="257" stopIfTrue="1" operator="equal">
      <formula>"CW 2130-R11"</formula>
    </cfRule>
    <cfRule type="cellIs" dxfId="210" priority="258" stopIfTrue="1" operator="equal">
      <formula>"CW 3120-R2"</formula>
    </cfRule>
    <cfRule type="cellIs" dxfId="209" priority="259" stopIfTrue="1" operator="equal">
      <formula>"CW 3240-R7"</formula>
    </cfRule>
  </conditionalFormatting>
  <conditionalFormatting sqref="D217">
    <cfRule type="cellIs" dxfId="208" priority="216" stopIfTrue="1" operator="equal">
      <formula>"CW 2130-R11"</formula>
    </cfRule>
    <cfRule type="cellIs" dxfId="207" priority="217" stopIfTrue="1" operator="equal">
      <formula>"CW 3120-R2"</formula>
    </cfRule>
    <cfRule type="cellIs" dxfId="206" priority="218" stopIfTrue="1" operator="equal">
      <formula>"CW 3240-R7"</formula>
    </cfRule>
  </conditionalFormatting>
  <conditionalFormatting sqref="D210">
    <cfRule type="cellIs" dxfId="205" priority="233" stopIfTrue="1" operator="equal">
      <formula>"CW 2130-R11"</formula>
    </cfRule>
    <cfRule type="cellIs" dxfId="204" priority="234" stopIfTrue="1" operator="equal">
      <formula>"CW 3120-R2"</formula>
    </cfRule>
    <cfRule type="cellIs" dxfId="203" priority="235" stopIfTrue="1" operator="equal">
      <formula>"CW 3240-R7"</formula>
    </cfRule>
  </conditionalFormatting>
  <conditionalFormatting sqref="D216">
    <cfRule type="cellIs" dxfId="202" priority="222" stopIfTrue="1" operator="equal">
      <formula>"CW 2130-R11"</formula>
    </cfRule>
    <cfRule type="cellIs" dxfId="201" priority="223" stopIfTrue="1" operator="equal">
      <formula>"CW 3120-R2"</formula>
    </cfRule>
    <cfRule type="cellIs" dxfId="200" priority="224" stopIfTrue="1" operator="equal">
      <formula>"CW 3240-R7"</formula>
    </cfRule>
  </conditionalFormatting>
  <conditionalFormatting sqref="D239">
    <cfRule type="cellIs" dxfId="199" priority="183" stopIfTrue="1" operator="equal">
      <formula>"CW 2130-R11"</formula>
    </cfRule>
    <cfRule type="cellIs" dxfId="198" priority="184" stopIfTrue="1" operator="equal">
      <formula>"CW 3120-R2"</formula>
    </cfRule>
    <cfRule type="cellIs" dxfId="197" priority="185" stopIfTrue="1" operator="equal">
      <formula>"CW 3240-R7"</formula>
    </cfRule>
  </conditionalFormatting>
  <conditionalFormatting sqref="D205">
    <cfRule type="cellIs" dxfId="196" priority="248" stopIfTrue="1" operator="equal">
      <formula>"CW 2130-R11"</formula>
    </cfRule>
    <cfRule type="cellIs" dxfId="195" priority="249" stopIfTrue="1" operator="equal">
      <formula>"CW 3120-R2"</formula>
    </cfRule>
    <cfRule type="cellIs" dxfId="194" priority="250" stopIfTrue="1" operator="equal">
      <formula>"CW 3240-R7"</formula>
    </cfRule>
  </conditionalFormatting>
  <conditionalFormatting sqref="D206">
    <cfRule type="cellIs" dxfId="193" priority="245" stopIfTrue="1" operator="equal">
      <formula>"CW 2130-R11"</formula>
    </cfRule>
    <cfRule type="cellIs" dxfId="192" priority="246" stopIfTrue="1" operator="equal">
      <formula>"CW 3120-R2"</formula>
    </cfRule>
    <cfRule type="cellIs" dxfId="191" priority="247" stopIfTrue="1" operator="equal">
      <formula>"CW 3240-R7"</formula>
    </cfRule>
  </conditionalFormatting>
  <conditionalFormatting sqref="D207">
    <cfRule type="cellIs" dxfId="190" priority="242" stopIfTrue="1" operator="equal">
      <formula>"CW 2130-R11"</formula>
    </cfRule>
    <cfRule type="cellIs" dxfId="189" priority="243" stopIfTrue="1" operator="equal">
      <formula>"CW 3120-R2"</formula>
    </cfRule>
    <cfRule type="cellIs" dxfId="188" priority="244" stopIfTrue="1" operator="equal">
      <formula>"CW 3240-R7"</formula>
    </cfRule>
  </conditionalFormatting>
  <conditionalFormatting sqref="D208">
    <cfRule type="cellIs" dxfId="187" priority="239" stopIfTrue="1" operator="equal">
      <formula>"CW 2130-R11"</formula>
    </cfRule>
    <cfRule type="cellIs" dxfId="186" priority="240" stopIfTrue="1" operator="equal">
      <formula>"CW 3120-R2"</formula>
    </cfRule>
    <cfRule type="cellIs" dxfId="185" priority="241" stopIfTrue="1" operator="equal">
      <formula>"CW 3240-R7"</formula>
    </cfRule>
  </conditionalFormatting>
  <conditionalFormatting sqref="D213">
    <cfRule type="cellIs" dxfId="184" priority="228" stopIfTrue="1" operator="equal">
      <formula>"CW 3120-R2"</formula>
    </cfRule>
    <cfRule type="cellIs" dxfId="183" priority="229" stopIfTrue="1" operator="equal">
      <formula>"CW 3240-R7"</formula>
    </cfRule>
  </conditionalFormatting>
  <conditionalFormatting sqref="D219">
    <cfRule type="cellIs" dxfId="182" priority="213" stopIfTrue="1" operator="equal">
      <formula>"CW 2130-R11"</formula>
    </cfRule>
    <cfRule type="cellIs" dxfId="181" priority="214" stopIfTrue="1" operator="equal">
      <formula>"CW 3120-R2"</formula>
    </cfRule>
    <cfRule type="cellIs" dxfId="180" priority="215" stopIfTrue="1" operator="equal">
      <formula>"CW 3240-R7"</formula>
    </cfRule>
  </conditionalFormatting>
  <conditionalFormatting sqref="D220">
    <cfRule type="cellIs" dxfId="179" priority="210" stopIfTrue="1" operator="equal">
      <formula>"CW 2130-R11"</formula>
    </cfRule>
    <cfRule type="cellIs" dxfId="178" priority="211" stopIfTrue="1" operator="equal">
      <formula>"CW 3120-R2"</formula>
    </cfRule>
    <cfRule type="cellIs" dxfId="177" priority="212" stopIfTrue="1" operator="equal">
      <formula>"CW 3240-R7"</formula>
    </cfRule>
  </conditionalFormatting>
  <conditionalFormatting sqref="D240">
    <cfRule type="cellIs" dxfId="176" priority="180" stopIfTrue="1" operator="equal">
      <formula>"CW 2130-R11"</formula>
    </cfRule>
    <cfRule type="cellIs" dxfId="175" priority="181" stopIfTrue="1" operator="equal">
      <formula>"CW 3120-R2"</formula>
    </cfRule>
    <cfRule type="cellIs" dxfId="174" priority="182" stopIfTrue="1" operator="equal">
      <formula>"CW 3240-R7"</formula>
    </cfRule>
  </conditionalFormatting>
  <conditionalFormatting sqref="D222:D224">
    <cfRule type="cellIs" dxfId="173" priority="207" stopIfTrue="1" operator="equal">
      <formula>"CW 2130-R11"</formula>
    </cfRule>
    <cfRule type="cellIs" dxfId="172" priority="208" stopIfTrue="1" operator="equal">
      <formula>"CW 3120-R2"</formula>
    </cfRule>
    <cfRule type="cellIs" dxfId="171" priority="209" stopIfTrue="1" operator="equal">
      <formula>"CW 3240-R7"</formula>
    </cfRule>
  </conditionalFormatting>
  <conditionalFormatting sqref="D230">
    <cfRule type="cellIs" dxfId="170" priority="201" stopIfTrue="1" operator="equal">
      <formula>"CW 2130-R11"</formula>
    </cfRule>
    <cfRule type="cellIs" dxfId="169" priority="202" stopIfTrue="1" operator="equal">
      <formula>"CW 3120-R2"</formula>
    </cfRule>
    <cfRule type="cellIs" dxfId="168" priority="203" stopIfTrue="1" operator="equal">
      <formula>"CW 3240-R7"</formula>
    </cfRule>
  </conditionalFormatting>
  <conditionalFormatting sqref="D228">
    <cfRule type="cellIs" dxfId="167" priority="198" stopIfTrue="1" operator="equal">
      <formula>"CW 2130-R11"</formula>
    </cfRule>
    <cfRule type="cellIs" dxfId="166" priority="199" stopIfTrue="1" operator="equal">
      <formula>"CW 3120-R2"</formula>
    </cfRule>
    <cfRule type="cellIs" dxfId="165" priority="200" stopIfTrue="1" operator="equal">
      <formula>"CW 3240-R7"</formula>
    </cfRule>
  </conditionalFormatting>
  <conditionalFormatting sqref="D245">
    <cfRule type="cellIs" dxfId="164" priority="147" stopIfTrue="1" operator="equal">
      <formula>"CW 2130-R11"</formula>
    </cfRule>
    <cfRule type="cellIs" dxfId="163" priority="148" stopIfTrue="1" operator="equal">
      <formula>"CW 3120-R2"</formula>
    </cfRule>
    <cfRule type="cellIs" dxfId="162" priority="149" stopIfTrue="1" operator="equal">
      <formula>"CW 3240-R7"</formula>
    </cfRule>
  </conditionalFormatting>
  <conditionalFormatting sqref="D241">
    <cfRule type="cellIs" dxfId="161" priority="156" stopIfTrue="1" operator="equal">
      <formula>"CW 2130-R11"</formula>
    </cfRule>
    <cfRule type="cellIs" dxfId="160" priority="157" stopIfTrue="1" operator="equal">
      <formula>"CW 3120-R2"</formula>
    </cfRule>
    <cfRule type="cellIs" dxfId="159" priority="158" stopIfTrue="1" operator="equal">
      <formula>"CW 3240-R7"</formula>
    </cfRule>
  </conditionalFormatting>
  <conditionalFormatting sqref="D229">
    <cfRule type="cellIs" dxfId="158" priority="204" stopIfTrue="1" operator="equal">
      <formula>"CW 2130-R11"</formula>
    </cfRule>
    <cfRule type="cellIs" dxfId="157" priority="205" stopIfTrue="1" operator="equal">
      <formula>"CW 3120-R2"</formula>
    </cfRule>
    <cfRule type="cellIs" dxfId="156" priority="206" stopIfTrue="1" operator="equal">
      <formula>"CW 3240-R7"</formula>
    </cfRule>
  </conditionalFormatting>
  <conditionalFormatting sqref="D232">
    <cfRule type="cellIs" dxfId="155" priority="195" stopIfTrue="1" operator="equal">
      <formula>"CW 2130-R11"</formula>
    </cfRule>
    <cfRule type="cellIs" dxfId="154" priority="196" stopIfTrue="1" operator="equal">
      <formula>"CW 3120-R2"</formula>
    </cfRule>
    <cfRule type="cellIs" dxfId="153" priority="197" stopIfTrue="1" operator="equal">
      <formula>"CW 3240-R7"</formula>
    </cfRule>
  </conditionalFormatting>
  <conditionalFormatting sqref="D242">
    <cfRule type="cellIs" dxfId="152" priority="177" stopIfTrue="1" operator="equal">
      <formula>"CW 2130-R11"</formula>
    </cfRule>
    <cfRule type="cellIs" dxfId="151" priority="178" stopIfTrue="1" operator="equal">
      <formula>"CW 3120-R2"</formula>
    </cfRule>
    <cfRule type="cellIs" dxfId="150" priority="179" stopIfTrue="1" operator="equal">
      <formula>"CW 3240-R7"</formula>
    </cfRule>
  </conditionalFormatting>
  <conditionalFormatting sqref="D233">
    <cfRule type="cellIs" dxfId="149" priority="192" stopIfTrue="1" operator="equal">
      <formula>"CW 2130-R11"</formula>
    </cfRule>
    <cfRule type="cellIs" dxfId="148" priority="193" stopIfTrue="1" operator="equal">
      <formula>"CW 3120-R2"</formula>
    </cfRule>
    <cfRule type="cellIs" dxfId="147" priority="194" stopIfTrue="1" operator="equal">
      <formula>"CW 3240-R7"</formula>
    </cfRule>
  </conditionalFormatting>
  <conditionalFormatting sqref="D234">
    <cfRule type="cellIs" dxfId="146" priority="189" stopIfTrue="1" operator="equal">
      <formula>"CW 2130-R11"</formula>
    </cfRule>
    <cfRule type="cellIs" dxfId="145" priority="190" stopIfTrue="1" operator="equal">
      <formula>"CW 3120-R2"</formula>
    </cfRule>
    <cfRule type="cellIs" dxfId="144" priority="191" stopIfTrue="1" operator="equal">
      <formula>"CW 3240-R7"</formula>
    </cfRule>
  </conditionalFormatting>
  <conditionalFormatting sqref="D246">
    <cfRule type="cellIs" dxfId="143" priority="162" stopIfTrue="1" operator="equal">
      <formula>"CW 2130-R11"</formula>
    </cfRule>
    <cfRule type="cellIs" dxfId="142" priority="163" stopIfTrue="1" operator="equal">
      <formula>"CW 3120-R2"</formula>
    </cfRule>
    <cfRule type="cellIs" dxfId="141" priority="164" stopIfTrue="1" operator="equal">
      <formula>"CW 3240-R7"</formula>
    </cfRule>
  </conditionalFormatting>
  <conditionalFormatting sqref="D235:D238">
    <cfRule type="cellIs" dxfId="140" priority="186" stopIfTrue="1" operator="equal">
      <formula>"CW 2130-R11"</formula>
    </cfRule>
    <cfRule type="cellIs" dxfId="139" priority="187" stopIfTrue="1" operator="equal">
      <formula>"CW 3120-R2"</formula>
    </cfRule>
    <cfRule type="cellIs" dxfId="138" priority="188" stopIfTrue="1" operator="equal">
      <formula>"CW 3240-R7"</formula>
    </cfRule>
  </conditionalFormatting>
  <conditionalFormatting sqref="D243">
    <cfRule type="cellIs" dxfId="137" priority="168" stopIfTrue="1" operator="equal">
      <formula>"CW 2130-R11"</formula>
    </cfRule>
    <cfRule type="cellIs" dxfId="136" priority="169" stopIfTrue="1" operator="equal">
      <formula>"CW 3120-R2"</formula>
    </cfRule>
    <cfRule type="cellIs" dxfId="135" priority="170" stopIfTrue="1" operator="equal">
      <formula>"CW 3240-R7"</formula>
    </cfRule>
  </conditionalFormatting>
  <conditionalFormatting sqref="D244">
    <cfRule type="cellIs" dxfId="134" priority="150" stopIfTrue="1" operator="equal">
      <formula>"CW 2130-R11"</formula>
    </cfRule>
    <cfRule type="cellIs" dxfId="133" priority="151" stopIfTrue="1" operator="equal">
      <formula>"CW 3120-R2"</formula>
    </cfRule>
    <cfRule type="cellIs" dxfId="132" priority="152" stopIfTrue="1" operator="equal">
      <formula>"CW 3240-R7"</formula>
    </cfRule>
  </conditionalFormatting>
  <conditionalFormatting sqref="D248">
    <cfRule type="cellIs" dxfId="131" priority="141" stopIfTrue="1" operator="equal">
      <formula>"CW 2130-R11"</formula>
    </cfRule>
    <cfRule type="cellIs" dxfId="130" priority="142" stopIfTrue="1" operator="equal">
      <formula>"CW 3120-R2"</formula>
    </cfRule>
    <cfRule type="cellIs" dxfId="129" priority="143" stopIfTrue="1" operator="equal">
      <formula>"CW 3240-R7"</formula>
    </cfRule>
  </conditionalFormatting>
  <conditionalFormatting sqref="D249:D251">
    <cfRule type="cellIs" dxfId="128" priority="138" stopIfTrue="1" operator="equal">
      <formula>"CW 2130-R11"</formula>
    </cfRule>
    <cfRule type="cellIs" dxfId="127" priority="139" stopIfTrue="1" operator="equal">
      <formula>"CW 3120-R2"</formula>
    </cfRule>
    <cfRule type="cellIs" dxfId="126" priority="140" stopIfTrue="1" operator="equal">
      <formula>"CW 3240-R7"</formula>
    </cfRule>
  </conditionalFormatting>
  <conditionalFormatting sqref="D254:D256">
    <cfRule type="cellIs" dxfId="125" priority="132" stopIfTrue="1" operator="equal">
      <formula>"CW 2130-R11"</formula>
    </cfRule>
    <cfRule type="cellIs" dxfId="124" priority="133" stopIfTrue="1" operator="equal">
      <formula>"CW 3120-R2"</formula>
    </cfRule>
    <cfRule type="cellIs" dxfId="123" priority="134" stopIfTrue="1" operator="equal">
      <formula>"CW 3240-R7"</formula>
    </cfRule>
  </conditionalFormatting>
  <conditionalFormatting sqref="D264">
    <cfRule type="cellIs" dxfId="122" priority="120" stopIfTrue="1" operator="equal">
      <formula>"CW 2130-R11"</formula>
    </cfRule>
    <cfRule type="cellIs" dxfId="121" priority="121" stopIfTrue="1" operator="equal">
      <formula>"CW 3120-R2"</formula>
    </cfRule>
    <cfRule type="cellIs" dxfId="120" priority="122" stopIfTrue="1" operator="equal">
      <formula>"CW 3240-R7"</formula>
    </cfRule>
  </conditionalFormatting>
  <conditionalFormatting sqref="D252">
    <cfRule type="cellIs" dxfId="119" priority="135" stopIfTrue="1" operator="equal">
      <formula>"CW 2130-R11"</formula>
    </cfRule>
    <cfRule type="cellIs" dxfId="118" priority="136" stopIfTrue="1" operator="equal">
      <formula>"CW 3120-R2"</formula>
    </cfRule>
    <cfRule type="cellIs" dxfId="117" priority="137" stopIfTrue="1" operator="equal">
      <formula>"CW 3240-R7"</formula>
    </cfRule>
  </conditionalFormatting>
  <conditionalFormatting sqref="D260">
    <cfRule type="cellIs" dxfId="116" priority="123" stopIfTrue="1" operator="equal">
      <formula>"CW 2130-R11"</formula>
    </cfRule>
    <cfRule type="cellIs" dxfId="115" priority="124" stopIfTrue="1" operator="equal">
      <formula>"CW 3120-R2"</formula>
    </cfRule>
    <cfRule type="cellIs" dxfId="114" priority="125" stopIfTrue="1" operator="equal">
      <formula>"CW 3240-R7"</formula>
    </cfRule>
  </conditionalFormatting>
  <conditionalFormatting sqref="D262">
    <cfRule type="cellIs" dxfId="113" priority="126" stopIfTrue="1" operator="equal">
      <formula>"CW 2130-R11"</formula>
    </cfRule>
    <cfRule type="cellIs" dxfId="112" priority="127" stopIfTrue="1" operator="equal">
      <formula>"CW 3120-R2"</formula>
    </cfRule>
    <cfRule type="cellIs" dxfId="111" priority="128" stopIfTrue="1" operator="equal">
      <formula>"CW 3240-R7"</formula>
    </cfRule>
  </conditionalFormatting>
  <conditionalFormatting sqref="D261">
    <cfRule type="cellIs" dxfId="110" priority="129" stopIfTrue="1" operator="equal">
      <formula>"CW 2130-R11"</formula>
    </cfRule>
    <cfRule type="cellIs" dxfId="109" priority="130" stopIfTrue="1" operator="equal">
      <formula>"CW 3120-R2"</formula>
    </cfRule>
    <cfRule type="cellIs" dxfId="108" priority="131" stopIfTrue="1" operator="equal">
      <formula>"CW 3240-R7"</formula>
    </cfRule>
  </conditionalFormatting>
  <conditionalFormatting sqref="D265:D268">
    <cfRule type="cellIs" dxfId="107" priority="117" stopIfTrue="1" operator="equal">
      <formula>"CW 2130-R11"</formula>
    </cfRule>
    <cfRule type="cellIs" dxfId="106" priority="118" stopIfTrue="1" operator="equal">
      <formula>"CW 3120-R2"</formula>
    </cfRule>
    <cfRule type="cellIs" dxfId="105" priority="119" stopIfTrue="1" operator="equal">
      <formula>"CW 3240-R7"</formula>
    </cfRule>
  </conditionalFormatting>
  <conditionalFormatting sqref="D272">
    <cfRule type="cellIs" dxfId="104" priority="111" stopIfTrue="1" operator="equal">
      <formula>"CW 2130-R11"</formula>
    </cfRule>
    <cfRule type="cellIs" dxfId="103" priority="112" stopIfTrue="1" operator="equal">
      <formula>"CW 3120-R2"</formula>
    </cfRule>
    <cfRule type="cellIs" dxfId="102" priority="113" stopIfTrue="1" operator="equal">
      <formula>"CW 3240-R7"</formula>
    </cfRule>
  </conditionalFormatting>
  <conditionalFormatting sqref="D269:D271">
    <cfRule type="cellIs" dxfId="101" priority="114" stopIfTrue="1" operator="equal">
      <formula>"CW 2130-R11"</formula>
    </cfRule>
    <cfRule type="cellIs" dxfId="100" priority="115" stopIfTrue="1" operator="equal">
      <formula>"CW 3120-R2"</formula>
    </cfRule>
    <cfRule type="cellIs" dxfId="99" priority="116" stopIfTrue="1" operator="equal">
      <formula>"CW 3240-R7"</formula>
    </cfRule>
  </conditionalFormatting>
  <conditionalFormatting sqref="D273">
    <cfRule type="cellIs" dxfId="98" priority="108" stopIfTrue="1" operator="equal">
      <formula>"CW 2130-R11"</formula>
    </cfRule>
    <cfRule type="cellIs" dxfId="97" priority="109" stopIfTrue="1" operator="equal">
      <formula>"CW 3120-R2"</formula>
    </cfRule>
    <cfRule type="cellIs" dxfId="96" priority="110" stopIfTrue="1" operator="equal">
      <formula>"CW 3240-R7"</formula>
    </cfRule>
  </conditionalFormatting>
  <conditionalFormatting sqref="D275">
    <cfRule type="cellIs" dxfId="95" priority="99" stopIfTrue="1" operator="equal">
      <formula>"CW 2130-R11"</formula>
    </cfRule>
    <cfRule type="cellIs" dxfId="94" priority="100" stopIfTrue="1" operator="equal">
      <formula>"CW 3120-R2"</formula>
    </cfRule>
    <cfRule type="cellIs" dxfId="93" priority="101" stopIfTrue="1" operator="equal">
      <formula>"CW 3240-R7"</formula>
    </cfRule>
  </conditionalFormatting>
  <conditionalFormatting sqref="D274">
    <cfRule type="cellIs" dxfId="92" priority="105" stopIfTrue="1" operator="equal">
      <formula>"CW 2130-R11"</formula>
    </cfRule>
    <cfRule type="cellIs" dxfId="91" priority="106" stopIfTrue="1" operator="equal">
      <formula>"CW 3120-R2"</formula>
    </cfRule>
    <cfRule type="cellIs" dxfId="90" priority="107" stopIfTrue="1" operator="equal">
      <formula>"CW 3240-R7"</formula>
    </cfRule>
  </conditionalFormatting>
  <conditionalFormatting sqref="D278">
    <cfRule type="cellIs" dxfId="89" priority="96" stopIfTrue="1" operator="equal">
      <formula>"CW 2130-R11"</formula>
    </cfRule>
    <cfRule type="cellIs" dxfId="88" priority="97" stopIfTrue="1" operator="equal">
      <formula>"CW 3120-R2"</formula>
    </cfRule>
    <cfRule type="cellIs" dxfId="87" priority="98" stopIfTrue="1" operator="equal">
      <formula>"CW 3240-R7"</formula>
    </cfRule>
  </conditionalFormatting>
  <conditionalFormatting sqref="D284:D286">
    <cfRule type="cellIs" dxfId="86" priority="84" stopIfTrue="1" operator="equal">
      <formula>"CW 2130-R11"</formula>
    </cfRule>
    <cfRule type="cellIs" dxfId="85" priority="85" stopIfTrue="1" operator="equal">
      <formula>"CW 3120-R2"</formula>
    </cfRule>
    <cfRule type="cellIs" dxfId="84" priority="86" stopIfTrue="1" operator="equal">
      <formula>"CW 3240-R7"</formula>
    </cfRule>
  </conditionalFormatting>
  <conditionalFormatting sqref="D277">
    <cfRule type="cellIs" dxfId="83" priority="93" stopIfTrue="1" operator="equal">
      <formula>"CW 2130-R11"</formula>
    </cfRule>
    <cfRule type="cellIs" dxfId="82" priority="94" stopIfTrue="1" operator="equal">
      <formula>"CW 3120-R2"</formula>
    </cfRule>
    <cfRule type="cellIs" dxfId="81" priority="95" stopIfTrue="1" operator="equal">
      <formula>"CW 3240-R7"</formula>
    </cfRule>
  </conditionalFormatting>
  <conditionalFormatting sqref="D290:D291">
    <cfRule type="cellIs" dxfId="80" priority="81" stopIfTrue="1" operator="equal">
      <formula>"CW 2130-R11"</formula>
    </cfRule>
    <cfRule type="cellIs" dxfId="79" priority="82" stopIfTrue="1" operator="equal">
      <formula>"CW 3120-R2"</formula>
    </cfRule>
    <cfRule type="cellIs" dxfId="78" priority="83" stopIfTrue="1" operator="equal">
      <formula>"CW 3240-R7"</formula>
    </cfRule>
  </conditionalFormatting>
  <conditionalFormatting sqref="D282">
    <cfRule type="cellIs" dxfId="77" priority="87" stopIfTrue="1" operator="equal">
      <formula>"CW 2130-R11"</formula>
    </cfRule>
    <cfRule type="cellIs" dxfId="76" priority="88" stopIfTrue="1" operator="equal">
      <formula>"CW 3120-R2"</formula>
    </cfRule>
    <cfRule type="cellIs" dxfId="75" priority="89" stopIfTrue="1" operator="equal">
      <formula>"CW 3240-R7"</formula>
    </cfRule>
  </conditionalFormatting>
  <conditionalFormatting sqref="D294">
    <cfRule type="cellIs" dxfId="74" priority="75" stopIfTrue="1" operator="equal">
      <formula>"CW 2130-R11"</formula>
    </cfRule>
    <cfRule type="cellIs" dxfId="73" priority="76" stopIfTrue="1" operator="equal">
      <formula>"CW 3120-R2"</formula>
    </cfRule>
    <cfRule type="cellIs" dxfId="72" priority="77" stopIfTrue="1" operator="equal">
      <formula>"CW 3240-R7"</formula>
    </cfRule>
  </conditionalFormatting>
  <conditionalFormatting sqref="D292">
    <cfRule type="cellIs" dxfId="71" priority="72" stopIfTrue="1" operator="equal">
      <formula>"CW 2130-R11"</formula>
    </cfRule>
    <cfRule type="cellIs" dxfId="70" priority="73" stopIfTrue="1" operator="equal">
      <formula>"CW 3120-R2"</formula>
    </cfRule>
    <cfRule type="cellIs" dxfId="69" priority="74" stopIfTrue="1" operator="equal">
      <formula>"CW 3240-R7"</formula>
    </cfRule>
  </conditionalFormatting>
  <conditionalFormatting sqref="D279:D281">
    <cfRule type="cellIs" dxfId="68" priority="90" stopIfTrue="1" operator="equal">
      <formula>"CW 2130-R11"</formula>
    </cfRule>
    <cfRule type="cellIs" dxfId="67" priority="91" stopIfTrue="1" operator="equal">
      <formula>"CW 3120-R2"</formula>
    </cfRule>
    <cfRule type="cellIs" dxfId="66" priority="92" stopIfTrue="1" operator="equal">
      <formula>"CW 3240-R7"</formula>
    </cfRule>
  </conditionalFormatting>
  <conditionalFormatting sqref="D293">
    <cfRule type="cellIs" dxfId="65" priority="78" stopIfTrue="1" operator="equal">
      <formula>"CW 2130-R11"</formula>
    </cfRule>
    <cfRule type="cellIs" dxfId="64" priority="79" stopIfTrue="1" operator="equal">
      <formula>"CW 3120-R2"</formula>
    </cfRule>
    <cfRule type="cellIs" dxfId="63" priority="80" stopIfTrue="1" operator="equal">
      <formula>"CW 3240-R7"</formula>
    </cfRule>
  </conditionalFormatting>
  <conditionalFormatting sqref="D296">
    <cfRule type="cellIs" dxfId="62" priority="69" stopIfTrue="1" operator="equal">
      <formula>"CW 2130-R11"</formula>
    </cfRule>
    <cfRule type="cellIs" dxfId="61" priority="70" stopIfTrue="1" operator="equal">
      <formula>"CW 3120-R2"</formula>
    </cfRule>
    <cfRule type="cellIs" dxfId="60" priority="71" stopIfTrue="1" operator="equal">
      <formula>"CW 3240-R7"</formula>
    </cfRule>
  </conditionalFormatting>
  <conditionalFormatting sqref="D297">
    <cfRule type="cellIs" dxfId="59" priority="66" stopIfTrue="1" operator="equal">
      <formula>"CW 2130-R11"</formula>
    </cfRule>
    <cfRule type="cellIs" dxfId="58" priority="67" stopIfTrue="1" operator="equal">
      <formula>"CW 3120-R2"</formula>
    </cfRule>
    <cfRule type="cellIs" dxfId="57" priority="68" stopIfTrue="1" operator="equal">
      <formula>"CW 3240-R7"</formula>
    </cfRule>
  </conditionalFormatting>
  <conditionalFormatting sqref="D298">
    <cfRule type="cellIs" dxfId="56" priority="63" stopIfTrue="1" operator="equal">
      <formula>"CW 2130-R11"</formula>
    </cfRule>
    <cfRule type="cellIs" dxfId="55" priority="64" stopIfTrue="1" operator="equal">
      <formula>"CW 3120-R2"</formula>
    </cfRule>
    <cfRule type="cellIs" dxfId="54" priority="65" stopIfTrue="1" operator="equal">
      <formula>"CW 3240-R7"</formula>
    </cfRule>
  </conditionalFormatting>
  <conditionalFormatting sqref="D303">
    <cfRule type="cellIs" dxfId="53" priority="45" stopIfTrue="1" operator="equal">
      <formula>"CW 2130-R11"</formula>
    </cfRule>
    <cfRule type="cellIs" dxfId="52" priority="46" stopIfTrue="1" operator="equal">
      <formula>"CW 3120-R2"</formula>
    </cfRule>
    <cfRule type="cellIs" dxfId="51" priority="47" stopIfTrue="1" operator="equal">
      <formula>"CW 3240-R7"</formula>
    </cfRule>
  </conditionalFormatting>
  <conditionalFormatting sqref="D301">
    <cfRule type="cellIs" dxfId="50" priority="57" stopIfTrue="1" operator="equal">
      <formula>"CW 2130-R11"</formula>
    </cfRule>
    <cfRule type="cellIs" dxfId="49" priority="58" stopIfTrue="1" operator="equal">
      <formula>"CW 3120-R2"</formula>
    </cfRule>
    <cfRule type="cellIs" dxfId="48" priority="59" stopIfTrue="1" operator="equal">
      <formula>"CW 3240-R7"</formula>
    </cfRule>
  </conditionalFormatting>
  <conditionalFormatting sqref="D305">
    <cfRule type="cellIs" dxfId="47" priority="42" stopIfTrue="1" operator="equal">
      <formula>"CW 2130-R11"</formula>
    </cfRule>
    <cfRule type="cellIs" dxfId="46" priority="43" stopIfTrue="1" operator="equal">
      <formula>"CW 3120-R2"</formula>
    </cfRule>
    <cfRule type="cellIs" dxfId="45" priority="44" stopIfTrue="1" operator="equal">
      <formula>"CW 3240-R7"</formula>
    </cfRule>
  </conditionalFormatting>
  <conditionalFormatting sqref="D306">
    <cfRule type="cellIs" dxfId="44" priority="39" stopIfTrue="1" operator="equal">
      <formula>"CW 2130-R11"</formula>
    </cfRule>
    <cfRule type="cellIs" dxfId="43" priority="40" stopIfTrue="1" operator="equal">
      <formula>"CW 3120-R2"</formula>
    </cfRule>
    <cfRule type="cellIs" dxfId="42" priority="41" stopIfTrue="1" operator="equal">
      <formula>"CW 3240-R7"</formula>
    </cfRule>
  </conditionalFormatting>
  <conditionalFormatting sqref="D302">
    <cfRule type="cellIs" dxfId="41" priority="36" stopIfTrue="1" operator="equal">
      <formula>"CW 2130-R11"</formula>
    </cfRule>
    <cfRule type="cellIs" dxfId="40" priority="37" stopIfTrue="1" operator="equal">
      <formula>"CW 3120-R2"</formula>
    </cfRule>
    <cfRule type="cellIs" dxfId="39" priority="38" stopIfTrue="1" operator="equal">
      <formula>"CW 3240-R7"</formula>
    </cfRule>
  </conditionalFormatting>
  <conditionalFormatting sqref="D304">
    <cfRule type="cellIs" dxfId="38" priority="33" stopIfTrue="1" operator="equal">
      <formula>"CW 2130-R11"</formula>
    </cfRule>
    <cfRule type="cellIs" dxfId="37" priority="34" stopIfTrue="1" operator="equal">
      <formula>"CW 3120-R2"</formula>
    </cfRule>
    <cfRule type="cellIs" dxfId="36" priority="35" stopIfTrue="1" operator="equal">
      <formula>"CW 3240-R7"</formula>
    </cfRule>
  </conditionalFormatting>
  <conditionalFormatting sqref="D308">
    <cfRule type="cellIs" dxfId="35" priority="30" stopIfTrue="1" operator="equal">
      <formula>"CW 2130-R11"</formula>
    </cfRule>
    <cfRule type="cellIs" dxfId="34" priority="31" stopIfTrue="1" operator="equal">
      <formula>"CW 3120-R2"</formula>
    </cfRule>
    <cfRule type="cellIs" dxfId="33" priority="32" stopIfTrue="1" operator="equal">
      <formula>"CW 3240-R7"</formula>
    </cfRule>
  </conditionalFormatting>
  <conditionalFormatting sqref="D309">
    <cfRule type="cellIs" dxfId="32" priority="27" stopIfTrue="1" operator="equal">
      <formula>"CW 2130-R11"</formula>
    </cfRule>
    <cfRule type="cellIs" dxfId="31" priority="28" stopIfTrue="1" operator="equal">
      <formula>"CW 3120-R2"</formula>
    </cfRule>
    <cfRule type="cellIs" dxfId="30" priority="29" stopIfTrue="1" operator="equal">
      <formula>"CW 3240-R7"</formula>
    </cfRule>
  </conditionalFormatting>
  <conditionalFormatting sqref="D311">
    <cfRule type="cellIs" dxfId="29" priority="24" stopIfTrue="1" operator="equal">
      <formula>"CW 2130-R11"</formula>
    </cfRule>
    <cfRule type="cellIs" dxfId="28" priority="25" stopIfTrue="1" operator="equal">
      <formula>"CW 3120-R2"</formula>
    </cfRule>
    <cfRule type="cellIs" dxfId="27" priority="26" stopIfTrue="1" operator="equal">
      <formula>"CW 3240-R7"</formula>
    </cfRule>
  </conditionalFormatting>
  <conditionalFormatting sqref="D312">
    <cfRule type="cellIs" dxfId="26" priority="21" stopIfTrue="1" operator="equal">
      <formula>"CW 2130-R11"</formula>
    </cfRule>
    <cfRule type="cellIs" dxfId="25" priority="22" stopIfTrue="1" operator="equal">
      <formula>"CW 3120-R2"</formula>
    </cfRule>
    <cfRule type="cellIs" dxfId="24" priority="23" stopIfTrue="1" operator="equal">
      <formula>"CW 3240-R7"</formula>
    </cfRule>
  </conditionalFormatting>
  <conditionalFormatting sqref="D314:D316">
    <cfRule type="cellIs" dxfId="23" priority="18" stopIfTrue="1" operator="equal">
      <formula>"CW 2130-R11"</formula>
    </cfRule>
    <cfRule type="cellIs" dxfId="22" priority="19" stopIfTrue="1" operator="equal">
      <formula>"CW 3120-R2"</formula>
    </cfRule>
    <cfRule type="cellIs" dxfId="21" priority="20" stopIfTrue="1" operator="equal">
      <formula>"CW 3240-R7"</formula>
    </cfRule>
  </conditionalFormatting>
  <conditionalFormatting sqref="D318">
    <cfRule type="cellIs" dxfId="20" priority="15" stopIfTrue="1" operator="equal">
      <formula>"CW 2130-R11"</formula>
    </cfRule>
    <cfRule type="cellIs" dxfId="19" priority="16" stopIfTrue="1" operator="equal">
      <formula>"CW 3120-R2"</formula>
    </cfRule>
    <cfRule type="cellIs" dxfId="18" priority="17" stopIfTrue="1" operator="equal">
      <formula>"CW 3240-R7"</formula>
    </cfRule>
  </conditionalFormatting>
  <conditionalFormatting sqref="D106">
    <cfRule type="cellIs" dxfId="17" priority="12" stopIfTrue="1" operator="equal">
      <formula>"CW 2130-R11"</formula>
    </cfRule>
    <cfRule type="cellIs" dxfId="16" priority="13" stopIfTrue="1" operator="equal">
      <formula>"CW 3120-R2"</formula>
    </cfRule>
    <cfRule type="cellIs" dxfId="15" priority="14" stopIfTrue="1" operator="equal">
      <formula>"CW 3240-R7"</formula>
    </cfRule>
  </conditionalFormatting>
  <conditionalFormatting sqref="D36">
    <cfRule type="cellIs" dxfId="14" priority="9" stopIfTrue="1" operator="equal">
      <formula>"CW 2130-R11"</formula>
    </cfRule>
    <cfRule type="cellIs" dxfId="13" priority="10" stopIfTrue="1" operator="equal">
      <formula>"CW 3120-R2"</formula>
    </cfRule>
    <cfRule type="cellIs" dxfId="12" priority="11" stopIfTrue="1" operator="equal">
      <formula>"CW 3240-R7"</formula>
    </cfRule>
  </conditionalFormatting>
  <conditionalFormatting sqref="D64">
    <cfRule type="cellIs" dxfId="11" priority="6" stopIfTrue="1" operator="equal">
      <formula>"CW 2130-R11"</formula>
    </cfRule>
    <cfRule type="cellIs" dxfId="10" priority="7" stopIfTrue="1" operator="equal">
      <formula>"CW 3120-R2"</formula>
    </cfRule>
    <cfRule type="cellIs" dxfId="9" priority="8" stopIfTrue="1" operator="equal">
      <formula>"CW 3240-R7"</formula>
    </cfRule>
  </conditionalFormatting>
  <conditionalFormatting sqref="D120">
    <cfRule type="cellIs" dxfId="8" priority="4" stopIfTrue="1" operator="equal">
      <formula>"CW 3120-R2"</formula>
    </cfRule>
    <cfRule type="cellIs" dxfId="7" priority="5" stopIfTrue="1" operator="equal">
      <formula>"CW 3240-R7"</formula>
    </cfRule>
  </conditionalFormatting>
  <conditionalFormatting sqref="D121:D122">
    <cfRule type="cellIs" dxfId="6" priority="1" stopIfTrue="1" operator="equal">
      <formula>"CW 2130-R11"</formula>
    </cfRule>
    <cfRule type="cellIs" dxfId="5" priority="2" stopIfTrue="1" operator="equal">
      <formula>"CW 3120-R2"</formula>
    </cfRule>
    <cfRule type="cellIs" dxfId="4" priority="3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321" xr:uid="{00000000-0002-0000-0100-000000000000}">
      <formula1>IF(AND(G321&gt;=0.01,G321&lt;=G334*0.05),ROUND(G321,2),0.01)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318 G13 G15 G18:G20 G23:G27 G30:G31 G43 G41 G54 G158:G159 G56 G58:G59 G33:G38 G67:G72 G75:G76 G78 G80:G87 G90:G91 G93 G136:G137 G140 G142 G145 G147 G150:G153 G155 G48:G49 G51 G62:G64 G102 G104 G107:G108 G110:G111 G98:G99 G124:G127 G130:G131 G164:G165 G168 G171:G173 G175 G178:G182 G184:G186 G189:G190 G195:G196 G199 G202:G204 G207:G211 G214 G216 G218:G220 G223:G224 G229:G230 G233 G236:G238 G240:G241 G243:G246 G248:G252 G255:G256 G261:G262 G266:G271 G274:G275 G278:G282 G285:G286 G290:G291 G293:G294 G297 G300 G302:G306 G308:G309 G311:G312 G315:G316 G9:G10 G114:G118 G121:G122" xr:uid="{B4F578B8-BAA7-47B3-8065-5C4E239B466D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8 G12 G14 G16:G17 G21 G29 G40 G105:G106 G47 G53 G55 G57 G60:G61 G65 G74 G79 G89 G135 G139 G141 G143:G144 G146 G148 G157 G50 G97 G101 G103 G314 G112 G129 G163 G167 G169:G170 G176 G188 G194 G198 G200:G201 G205 G213 G217 G222 G228 G232 G234:G235 G242 G254 G260 G264:G265 G272 G277 G284 G292 G296 G298:G299 G301 G120" xr:uid="{9C79E4E2-FC01-4127-BDF8-8E8F6AB5E68D}">
      <formula1>"isblank(G3)"</formula1>
    </dataValidation>
  </dataValidations>
  <pageMargins left="0.5" right="0.5" top="0.75" bottom="0.75" header="0.25" footer="0.25"/>
  <pageSetup scale="62" orientation="portrait" r:id="rId1"/>
  <headerFooter alignWithMargins="0">
    <oddHeader>&amp;L&amp;10The City of Winnipeg
Tender No. 21-2021 
&amp;R&amp;10Bid Submission
&amp;P of &amp;N</oddHeader>
    <oddFooter xml:space="preserve">&amp;R                    </oddFooter>
  </headerFooter>
  <rowBreaks count="19" manualBreakCount="19">
    <brk id="31" min="1" max="7" man="1"/>
    <brk id="44" max="7" man="1"/>
    <brk id="70" min="1" max="7" man="1"/>
    <brk id="94" min="1" max="7" man="1"/>
    <brk id="122" min="1" max="7" man="1"/>
    <brk id="132" min="1" max="7" man="1"/>
    <brk id="153" min="1" max="7" man="1"/>
    <brk id="160" min="1" max="7" man="1"/>
    <brk id="186" min="1" max="7" man="1"/>
    <brk id="191" min="1" max="7" man="1"/>
    <brk id="214" min="1" max="7" man="1"/>
    <brk id="225" max="7" man="1"/>
    <brk id="250" min="1" max="7" man="1"/>
    <brk id="257" min="1" max="7" man="1"/>
    <brk id="282" min="1" max="7" man="1"/>
    <brk id="287" min="1" max="7" man="1"/>
    <brk id="312" min="1" max="7" man="1"/>
    <brk id="319" min="1" max="7" man="1"/>
    <brk id="32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H84"/>
  <sheetViews>
    <sheetView showZeros="0" showOutlineSymbols="0" view="pageBreakPreview" zoomScale="75" zoomScaleNormal="87" zoomScaleSheetLayoutView="75" workbookViewId="0">
      <selection activeCell="J6" sqref="J6:J7"/>
    </sheetView>
  </sheetViews>
  <sheetFormatPr defaultColWidth="10.5546875" defaultRowHeight="15" x14ac:dyDescent="0.2"/>
  <cols>
    <col min="1" max="1" width="7.88671875" style="22" customWidth="1"/>
    <col min="2" max="2" width="8.77734375" style="13" customWidth="1"/>
    <col min="3" max="3" width="36.77734375" customWidth="1"/>
    <col min="4" max="4" width="12.77734375" style="26" customWidth="1"/>
    <col min="5" max="5" width="6.77734375" customWidth="1"/>
    <col min="6" max="6" width="11.77734375" customWidth="1"/>
    <col min="7" max="7" width="11.77734375" style="22" customWidth="1"/>
    <col min="8" max="8" width="16.77734375" style="22" customWidth="1"/>
    <col min="9" max="9" width="12.109375" customWidth="1"/>
    <col min="10" max="10" width="26.33203125" customWidth="1"/>
  </cols>
  <sheetData>
    <row r="1" spans="1:8" ht="15.75" x14ac:dyDescent="0.2">
      <c r="A1" s="34"/>
      <c r="B1" s="32" t="s">
        <v>0</v>
      </c>
      <c r="C1" s="33"/>
      <c r="D1" s="33"/>
      <c r="E1" s="33"/>
      <c r="F1" s="33"/>
      <c r="G1" s="34"/>
      <c r="H1" s="33"/>
    </row>
    <row r="2" spans="1:8" x14ac:dyDescent="0.2">
      <c r="A2" s="31"/>
      <c r="B2" s="14" t="s">
        <v>67</v>
      </c>
      <c r="C2" s="1"/>
      <c r="D2" s="1"/>
      <c r="E2" s="1"/>
      <c r="F2" s="1"/>
      <c r="G2" s="31"/>
      <c r="H2" s="1"/>
    </row>
    <row r="3" spans="1:8" x14ac:dyDescent="0.2">
      <c r="A3" s="18"/>
      <c r="B3" s="13" t="s">
        <v>1</v>
      </c>
      <c r="C3" s="38"/>
      <c r="D3" s="38"/>
      <c r="E3" s="38"/>
      <c r="F3" s="38"/>
      <c r="G3" s="54"/>
      <c r="H3" s="55"/>
    </row>
    <row r="4" spans="1:8" x14ac:dyDescent="0.2">
      <c r="A4" s="73" t="s">
        <v>27</v>
      </c>
      <c r="B4" s="15" t="s">
        <v>3</v>
      </c>
      <c r="C4" s="3" t="s">
        <v>4</v>
      </c>
      <c r="D4" s="2" t="s">
        <v>5</v>
      </c>
      <c r="E4" s="4" t="s">
        <v>6</v>
      </c>
      <c r="F4" s="4" t="s">
        <v>7</v>
      </c>
      <c r="G4" s="19" t="s">
        <v>8</v>
      </c>
      <c r="H4" s="2" t="s">
        <v>9</v>
      </c>
    </row>
    <row r="5" spans="1:8" ht="15.75" thickBot="1" x14ac:dyDescent="0.25">
      <c r="A5" s="24"/>
      <c r="B5" s="48"/>
      <c r="C5" s="49"/>
      <c r="D5" s="50" t="s">
        <v>10</v>
      </c>
      <c r="E5" s="51"/>
      <c r="F5" s="52" t="s">
        <v>11</v>
      </c>
      <c r="G5" s="53"/>
      <c r="H5" s="67"/>
    </row>
    <row r="6" spans="1:8" ht="30" customHeight="1" thickTop="1" x14ac:dyDescent="0.2">
      <c r="A6" s="20"/>
      <c r="B6" s="250" t="s">
        <v>31</v>
      </c>
      <c r="C6" s="251"/>
      <c r="D6" s="251"/>
      <c r="E6" s="251"/>
      <c r="F6" s="252"/>
      <c r="G6" s="56"/>
      <c r="H6" s="57"/>
    </row>
    <row r="7" spans="1:8" s="43" customFormat="1" ht="30" customHeight="1" x14ac:dyDescent="0.2">
      <c r="A7" s="41"/>
      <c r="B7" s="40" t="s">
        <v>12</v>
      </c>
      <c r="C7" s="255" t="s">
        <v>28</v>
      </c>
      <c r="D7" s="256"/>
      <c r="E7" s="256"/>
      <c r="F7" s="257"/>
      <c r="G7" s="42"/>
      <c r="H7" s="42" t="s">
        <v>2</v>
      </c>
    </row>
    <row r="8" spans="1:8" ht="36" customHeight="1" x14ac:dyDescent="0.2">
      <c r="A8" s="20"/>
      <c r="B8" s="16"/>
      <c r="C8" s="35" t="s">
        <v>19</v>
      </c>
      <c r="D8" s="10"/>
      <c r="E8" s="8" t="s">
        <v>2</v>
      </c>
      <c r="F8" s="8" t="s">
        <v>2</v>
      </c>
      <c r="G8" s="23" t="s">
        <v>2</v>
      </c>
      <c r="H8" s="23"/>
    </row>
    <row r="9" spans="1:8" ht="36" customHeight="1" x14ac:dyDescent="0.2">
      <c r="A9" s="20"/>
      <c r="B9" s="16"/>
      <c r="C9" s="36" t="s">
        <v>217</v>
      </c>
      <c r="D9" s="10"/>
      <c r="E9" s="7"/>
      <c r="F9" s="10"/>
      <c r="G9" s="23"/>
      <c r="H9" s="23"/>
    </row>
    <row r="10" spans="1:8" ht="36" customHeight="1" x14ac:dyDescent="0.2">
      <c r="A10" s="20"/>
      <c r="B10" s="6"/>
      <c r="C10" s="36" t="s">
        <v>22</v>
      </c>
      <c r="D10" s="10"/>
      <c r="E10" s="9"/>
      <c r="F10" s="8"/>
      <c r="G10" s="23"/>
      <c r="H10" s="23"/>
    </row>
    <row r="11" spans="1:8" ht="48" customHeight="1" x14ac:dyDescent="0.2">
      <c r="A11" s="20"/>
      <c r="B11" s="6"/>
      <c r="C11" s="36" t="s">
        <v>23</v>
      </c>
      <c r="D11" s="10"/>
      <c r="E11" s="9"/>
      <c r="F11" s="8"/>
      <c r="G11" s="23"/>
      <c r="H11" s="23"/>
    </row>
    <row r="12" spans="1:8" ht="36" customHeight="1" x14ac:dyDescent="0.2">
      <c r="A12" s="20"/>
      <c r="B12" s="12"/>
      <c r="C12" s="36" t="s">
        <v>24</v>
      </c>
      <c r="D12" s="10"/>
      <c r="E12" s="9"/>
      <c r="F12" s="8"/>
      <c r="G12" s="23"/>
      <c r="H12" s="23"/>
    </row>
    <row r="13" spans="1:8" ht="36" customHeight="1" x14ac:dyDescent="0.2">
      <c r="A13" s="20"/>
      <c r="B13" s="16"/>
      <c r="C13" s="36" t="s">
        <v>25</v>
      </c>
      <c r="D13" s="10"/>
      <c r="E13" s="7"/>
      <c r="F13" s="10"/>
      <c r="G13" s="23"/>
      <c r="H13" s="23"/>
    </row>
    <row r="14" spans="1:8" ht="36" customHeight="1" x14ac:dyDescent="0.2">
      <c r="A14" s="20"/>
      <c r="B14" s="5"/>
      <c r="C14" s="36" t="s">
        <v>26</v>
      </c>
      <c r="D14" s="10"/>
      <c r="E14" s="9"/>
      <c r="F14" s="8"/>
      <c r="G14" s="24"/>
      <c r="H14" s="23"/>
    </row>
    <row r="15" spans="1:8" ht="30" customHeight="1" thickBot="1" x14ac:dyDescent="0.25">
      <c r="A15" s="21"/>
      <c r="B15" s="39" t="s">
        <v>12</v>
      </c>
      <c r="C15" s="258" t="str">
        <f>C7</f>
        <v xml:space="preserve">(INSERT LOCATION AND TYPE OF WORK) </v>
      </c>
      <c r="D15" s="259"/>
      <c r="E15" s="259"/>
      <c r="F15" s="260"/>
      <c r="G15" s="21" t="s">
        <v>17</v>
      </c>
      <c r="H15" s="21">
        <f>SUM(H7:H14)</f>
        <v>0</v>
      </c>
    </row>
    <row r="16" spans="1:8" s="43" customFormat="1" ht="30" customHeight="1" thickTop="1" x14ac:dyDescent="0.2">
      <c r="A16" s="41"/>
      <c r="B16" s="40" t="s">
        <v>13</v>
      </c>
      <c r="C16" s="261" t="s">
        <v>28</v>
      </c>
      <c r="D16" s="262"/>
      <c r="E16" s="262"/>
      <c r="F16" s="263"/>
      <c r="G16" s="41"/>
      <c r="H16" s="42"/>
    </row>
    <row r="17" spans="1:8" ht="36" customHeight="1" x14ac:dyDescent="0.2">
      <c r="A17" s="20"/>
      <c r="B17" s="16"/>
      <c r="C17" s="35" t="s">
        <v>19</v>
      </c>
      <c r="D17" s="10"/>
      <c r="E17" s="8" t="s">
        <v>2</v>
      </c>
      <c r="F17" s="8" t="s">
        <v>2</v>
      </c>
      <c r="G17" s="20" t="s">
        <v>2</v>
      </c>
      <c r="H17" s="23"/>
    </row>
    <row r="18" spans="1:8" ht="36" customHeight="1" x14ac:dyDescent="0.2">
      <c r="A18" s="20"/>
      <c r="B18" s="16"/>
      <c r="C18" s="36" t="s">
        <v>217</v>
      </c>
      <c r="D18" s="10"/>
      <c r="E18" s="7"/>
      <c r="F18" s="10"/>
      <c r="G18" s="20"/>
      <c r="H18" s="23"/>
    </row>
    <row r="19" spans="1:8" ht="36" customHeight="1" x14ac:dyDescent="0.2">
      <c r="A19" s="20"/>
      <c r="B19" s="17"/>
      <c r="C19" s="36" t="s">
        <v>20</v>
      </c>
      <c r="D19" s="10"/>
      <c r="E19" s="9"/>
      <c r="F19" s="8"/>
      <c r="G19" s="20"/>
      <c r="H19" s="23"/>
    </row>
    <row r="20" spans="1:8" ht="36" customHeight="1" x14ac:dyDescent="0.2">
      <c r="A20" s="20"/>
      <c r="B20" s="6"/>
      <c r="C20" s="36" t="s">
        <v>21</v>
      </c>
      <c r="D20" s="10"/>
      <c r="E20" s="8"/>
      <c r="F20" s="8"/>
      <c r="G20" s="20"/>
      <c r="H20" s="23"/>
    </row>
    <row r="21" spans="1:8" ht="36" customHeight="1" x14ac:dyDescent="0.2">
      <c r="A21" s="20"/>
      <c r="B21" s="6"/>
      <c r="C21" s="36" t="s">
        <v>22</v>
      </c>
      <c r="D21" s="10"/>
      <c r="E21" s="9"/>
      <c r="F21" s="8"/>
      <c r="G21" s="20"/>
      <c r="H21" s="23"/>
    </row>
    <row r="22" spans="1:8" ht="48" customHeight="1" x14ac:dyDescent="0.2">
      <c r="A22" s="20"/>
      <c r="B22" s="6"/>
      <c r="C22" s="36" t="s">
        <v>23</v>
      </c>
      <c r="D22" s="10"/>
      <c r="E22" s="9"/>
      <c r="F22" s="8"/>
      <c r="G22" s="20"/>
      <c r="H22" s="23"/>
    </row>
    <row r="23" spans="1:8" ht="36" customHeight="1" x14ac:dyDescent="0.2">
      <c r="A23" s="20"/>
      <c r="B23" s="12"/>
      <c r="C23" s="36" t="s">
        <v>24</v>
      </c>
      <c r="D23" s="10"/>
      <c r="E23" s="9"/>
      <c r="F23" s="8"/>
      <c r="G23" s="20"/>
      <c r="H23" s="23"/>
    </row>
    <row r="24" spans="1:8" ht="36" customHeight="1" x14ac:dyDescent="0.2">
      <c r="A24" s="20"/>
      <c r="B24" s="16"/>
      <c r="C24" s="36" t="s">
        <v>25</v>
      </c>
      <c r="D24" s="10"/>
      <c r="E24" s="7"/>
      <c r="F24" s="10"/>
      <c r="G24" s="20"/>
      <c r="H24" s="23"/>
    </row>
    <row r="25" spans="1:8" ht="36" customHeight="1" x14ac:dyDescent="0.2">
      <c r="A25" s="20"/>
      <c r="B25" s="5"/>
      <c r="C25" s="36" t="s">
        <v>26</v>
      </c>
      <c r="D25" s="10"/>
      <c r="E25" s="9"/>
      <c r="F25" s="8"/>
      <c r="G25" s="20"/>
      <c r="H25" s="23"/>
    </row>
    <row r="26" spans="1:8" s="43" customFormat="1" ht="30" customHeight="1" thickBot="1" x14ac:dyDescent="0.25">
      <c r="A26" s="44"/>
      <c r="B26" s="39" t="s">
        <v>13</v>
      </c>
      <c r="C26" s="258" t="str">
        <f>C16</f>
        <v xml:space="preserve">(INSERT LOCATION AND TYPE OF WORK) </v>
      </c>
      <c r="D26" s="259"/>
      <c r="E26" s="259"/>
      <c r="F26" s="260"/>
      <c r="G26" s="44" t="s">
        <v>17</v>
      </c>
      <c r="H26" s="44">
        <f>SUM(H16:H25)</f>
        <v>0</v>
      </c>
    </row>
    <row r="27" spans="1:8" s="43" customFormat="1" ht="30" customHeight="1" thickTop="1" x14ac:dyDescent="0.2">
      <c r="A27" s="41"/>
      <c r="B27" s="40" t="s">
        <v>14</v>
      </c>
      <c r="C27" s="261" t="s">
        <v>28</v>
      </c>
      <c r="D27" s="262"/>
      <c r="E27" s="262"/>
      <c r="F27" s="263"/>
      <c r="G27" s="41"/>
      <c r="H27" s="42"/>
    </row>
    <row r="28" spans="1:8" ht="36" customHeight="1" x14ac:dyDescent="0.2">
      <c r="A28" s="20"/>
      <c r="B28" s="16"/>
      <c r="C28" s="35" t="s">
        <v>19</v>
      </c>
      <c r="D28" s="10"/>
      <c r="E28" s="8" t="s">
        <v>2</v>
      </c>
      <c r="F28" s="8" t="s">
        <v>2</v>
      </c>
      <c r="G28" s="20" t="s">
        <v>2</v>
      </c>
      <c r="H28" s="23"/>
    </row>
    <row r="29" spans="1:8" ht="36" customHeight="1" x14ac:dyDescent="0.2">
      <c r="A29" s="20"/>
      <c r="B29" s="16"/>
      <c r="C29" s="36" t="s">
        <v>217</v>
      </c>
      <c r="D29" s="10"/>
      <c r="E29" s="7"/>
      <c r="F29" s="10"/>
      <c r="G29" s="20"/>
      <c r="H29" s="23"/>
    </row>
    <row r="30" spans="1:8" ht="36" customHeight="1" x14ac:dyDescent="0.2">
      <c r="A30" s="20"/>
      <c r="B30" s="17"/>
      <c r="C30" s="36" t="s">
        <v>20</v>
      </c>
      <c r="D30" s="10"/>
      <c r="E30" s="9"/>
      <c r="F30" s="8"/>
      <c r="G30" s="20"/>
      <c r="H30" s="23"/>
    </row>
    <row r="31" spans="1:8" ht="36" customHeight="1" x14ac:dyDescent="0.2">
      <c r="A31" s="20"/>
      <c r="B31" s="6"/>
      <c r="C31" s="36" t="s">
        <v>21</v>
      </c>
      <c r="D31" s="10"/>
      <c r="E31" s="8"/>
      <c r="F31" s="8"/>
      <c r="G31" s="20"/>
      <c r="H31" s="23"/>
    </row>
    <row r="32" spans="1:8" ht="36" customHeight="1" x14ac:dyDescent="0.2">
      <c r="A32" s="20"/>
      <c r="B32" s="6"/>
      <c r="C32" s="36" t="s">
        <v>22</v>
      </c>
      <c r="D32" s="10"/>
      <c r="E32" s="9"/>
      <c r="F32" s="8"/>
      <c r="G32" s="20"/>
      <c r="H32" s="23"/>
    </row>
    <row r="33" spans="1:8" ht="48" customHeight="1" x14ac:dyDescent="0.2">
      <c r="A33" s="20"/>
      <c r="B33" s="6"/>
      <c r="C33" s="36" t="s">
        <v>23</v>
      </c>
      <c r="D33" s="10"/>
      <c r="E33" s="9"/>
      <c r="F33" s="8"/>
      <c r="G33" s="20"/>
      <c r="H33" s="23"/>
    </row>
    <row r="34" spans="1:8" ht="36" customHeight="1" x14ac:dyDescent="0.2">
      <c r="A34" s="20"/>
      <c r="B34" s="12"/>
      <c r="C34" s="36" t="s">
        <v>24</v>
      </c>
      <c r="D34" s="10"/>
      <c r="E34" s="9"/>
      <c r="F34" s="8"/>
      <c r="G34" s="20"/>
      <c r="H34" s="23"/>
    </row>
    <row r="35" spans="1:8" ht="36" customHeight="1" x14ac:dyDescent="0.2">
      <c r="A35" s="20"/>
      <c r="B35" s="16"/>
      <c r="C35" s="36" t="s">
        <v>25</v>
      </c>
      <c r="D35" s="10"/>
      <c r="E35" s="7"/>
      <c r="F35" s="10"/>
      <c r="G35" s="20"/>
      <c r="H35" s="23"/>
    </row>
    <row r="36" spans="1:8" ht="36" customHeight="1" x14ac:dyDescent="0.2">
      <c r="A36" s="20"/>
      <c r="B36" s="5"/>
      <c r="C36" s="36" t="s">
        <v>26</v>
      </c>
      <c r="D36" s="10"/>
      <c r="E36" s="9"/>
      <c r="F36" s="8"/>
      <c r="G36" s="20"/>
      <c r="H36" s="23"/>
    </row>
    <row r="37" spans="1:8" s="43" customFormat="1" ht="30" customHeight="1" thickBot="1" x14ac:dyDescent="0.25">
      <c r="A37" s="44"/>
      <c r="B37" s="39" t="s">
        <v>14</v>
      </c>
      <c r="C37" s="258" t="str">
        <f>C27</f>
        <v xml:space="preserve">(INSERT LOCATION AND TYPE OF WORK) </v>
      </c>
      <c r="D37" s="259"/>
      <c r="E37" s="259"/>
      <c r="F37" s="260"/>
      <c r="G37" s="44" t="s">
        <v>17</v>
      </c>
      <c r="H37" s="44">
        <f>SUM(H27:H36)</f>
        <v>0</v>
      </c>
    </row>
    <row r="38" spans="1:8" s="43" customFormat="1" ht="30" customHeight="1" thickTop="1" x14ac:dyDescent="0.2">
      <c r="A38" s="41"/>
      <c r="B38" s="40" t="s">
        <v>15</v>
      </c>
      <c r="C38" s="255" t="s">
        <v>126</v>
      </c>
      <c r="D38" s="264"/>
      <c r="E38" s="264"/>
      <c r="F38" s="257"/>
      <c r="G38" s="41"/>
      <c r="H38" s="42"/>
    </row>
    <row r="39" spans="1:8" ht="36" customHeight="1" x14ac:dyDescent="0.2">
      <c r="A39" s="20"/>
      <c r="B39" s="16"/>
      <c r="C39" s="35" t="s">
        <v>127</v>
      </c>
      <c r="D39" s="10"/>
      <c r="E39" s="8" t="s">
        <v>2</v>
      </c>
      <c r="F39" s="8" t="s">
        <v>2</v>
      </c>
      <c r="G39" s="20" t="s">
        <v>2</v>
      </c>
      <c r="H39" s="23"/>
    </row>
    <row r="40" spans="1:8" ht="36" customHeight="1" x14ac:dyDescent="0.2">
      <c r="A40" s="20"/>
      <c r="B40" s="16"/>
      <c r="C40" s="35" t="s">
        <v>127</v>
      </c>
      <c r="D40" s="10"/>
      <c r="E40" s="7"/>
      <c r="F40" s="10"/>
      <c r="G40" s="20"/>
      <c r="H40" s="23"/>
    </row>
    <row r="41" spans="1:8" ht="36" customHeight="1" x14ac:dyDescent="0.2">
      <c r="A41" s="20"/>
      <c r="B41" s="17"/>
      <c r="C41" s="35" t="s">
        <v>127</v>
      </c>
      <c r="D41" s="10"/>
      <c r="E41" s="9"/>
      <c r="F41" s="8"/>
      <c r="G41" s="20"/>
      <c r="H41" s="23"/>
    </row>
    <row r="42" spans="1:8" s="43" customFormat="1" ht="30" customHeight="1" thickBot="1" x14ac:dyDescent="0.25">
      <c r="A42" s="44"/>
      <c r="B42" s="39" t="str">
        <f>B38</f>
        <v>D</v>
      </c>
      <c r="C42" s="258" t="str">
        <f>C38</f>
        <v>WATER AND WASTE WORK</v>
      </c>
      <c r="D42" s="259"/>
      <c r="E42" s="259"/>
      <c r="F42" s="260"/>
      <c r="G42" s="44" t="s">
        <v>17</v>
      </c>
      <c r="H42" s="44">
        <f>SUM(H38:H41)</f>
        <v>0</v>
      </c>
    </row>
    <row r="43" spans="1:8" ht="54.6" customHeight="1" thickTop="1" x14ac:dyDescent="0.2">
      <c r="A43" s="20"/>
      <c r="B43" s="265" t="s">
        <v>227</v>
      </c>
      <c r="C43" s="266"/>
      <c r="D43" s="266"/>
      <c r="E43" s="266"/>
      <c r="F43" s="266"/>
      <c r="G43" s="267"/>
      <c r="H43" s="68"/>
    </row>
    <row r="44" spans="1:8" s="43" customFormat="1" ht="30" customHeight="1" x14ac:dyDescent="0.2">
      <c r="A44" s="41"/>
      <c r="B44" s="88" t="s">
        <v>16</v>
      </c>
      <c r="C44" s="255" t="s">
        <v>28</v>
      </c>
      <c r="D44" s="256"/>
      <c r="E44" s="256"/>
      <c r="F44" s="257"/>
      <c r="G44" s="41"/>
      <c r="H44" s="42"/>
    </row>
    <row r="45" spans="1:8" ht="36" customHeight="1" x14ac:dyDescent="0.2">
      <c r="A45" s="20"/>
      <c r="B45" s="16"/>
      <c r="C45" s="35" t="s">
        <v>19</v>
      </c>
      <c r="D45" s="10"/>
      <c r="E45" s="8" t="s">
        <v>2</v>
      </c>
      <c r="F45" s="8" t="s">
        <v>2</v>
      </c>
      <c r="G45" s="20" t="s">
        <v>2</v>
      </c>
      <c r="H45" s="23"/>
    </row>
    <row r="46" spans="1:8" ht="36" customHeight="1" x14ac:dyDescent="0.2">
      <c r="A46" s="20"/>
      <c r="B46" s="16"/>
      <c r="C46" s="36" t="s">
        <v>217</v>
      </c>
      <c r="D46" s="10"/>
      <c r="E46" s="7"/>
      <c r="F46" s="10"/>
      <c r="G46" s="20"/>
      <c r="H46" s="23"/>
    </row>
    <row r="47" spans="1:8" ht="36" customHeight="1" x14ac:dyDescent="0.2">
      <c r="A47" s="20"/>
      <c r="B47" s="17"/>
      <c r="C47" s="36" t="s">
        <v>20</v>
      </c>
      <c r="D47" s="10"/>
      <c r="E47" s="9"/>
      <c r="F47" s="8"/>
      <c r="G47" s="20"/>
      <c r="H47" s="23"/>
    </row>
    <row r="48" spans="1:8" ht="36" customHeight="1" x14ac:dyDescent="0.2">
      <c r="A48" s="20"/>
      <c r="B48" s="6"/>
      <c r="C48" s="36" t="s">
        <v>21</v>
      </c>
      <c r="D48" s="10"/>
      <c r="E48" s="8"/>
      <c r="F48" s="8"/>
      <c r="G48" s="20"/>
      <c r="H48" s="23"/>
    </row>
    <row r="49" spans="1:8" ht="36" customHeight="1" x14ac:dyDescent="0.2">
      <c r="A49" s="20"/>
      <c r="B49" s="6"/>
      <c r="C49" s="36" t="s">
        <v>22</v>
      </c>
      <c r="D49" s="10"/>
      <c r="E49" s="9"/>
      <c r="F49" s="8"/>
      <c r="G49" s="20"/>
      <c r="H49" s="23"/>
    </row>
    <row r="50" spans="1:8" ht="48" customHeight="1" x14ac:dyDescent="0.2">
      <c r="A50" s="20"/>
      <c r="B50" s="6"/>
      <c r="C50" s="36" t="s">
        <v>23</v>
      </c>
      <c r="D50" s="10"/>
      <c r="E50" s="9"/>
      <c r="F50" s="8"/>
      <c r="G50" s="20"/>
      <c r="H50" s="23"/>
    </row>
    <row r="51" spans="1:8" ht="36" customHeight="1" x14ac:dyDescent="0.2">
      <c r="A51" s="20"/>
      <c r="B51" s="12"/>
      <c r="C51" s="36" t="s">
        <v>24</v>
      </c>
      <c r="D51" s="10"/>
      <c r="E51" s="9"/>
      <c r="F51" s="8"/>
      <c r="G51" s="20"/>
      <c r="H51" s="23"/>
    </row>
    <row r="52" spans="1:8" ht="36" customHeight="1" x14ac:dyDescent="0.2">
      <c r="A52" s="20"/>
      <c r="B52" s="16"/>
      <c r="C52" s="36" t="s">
        <v>25</v>
      </c>
      <c r="D52" s="10"/>
      <c r="E52" s="7"/>
      <c r="F52" s="10"/>
      <c r="G52" s="20"/>
      <c r="H52" s="23"/>
    </row>
    <row r="53" spans="1:8" ht="36" customHeight="1" x14ac:dyDescent="0.2">
      <c r="A53" s="20"/>
      <c r="B53" s="5"/>
      <c r="C53" s="36" t="s">
        <v>26</v>
      </c>
      <c r="D53" s="10"/>
      <c r="E53" s="9"/>
      <c r="F53" s="8"/>
      <c r="G53" s="20"/>
      <c r="H53" s="23"/>
    </row>
    <row r="54" spans="1:8" s="43" customFormat="1" ht="30" customHeight="1" thickBot="1" x14ac:dyDescent="0.25">
      <c r="A54" s="44"/>
      <c r="B54" s="39" t="str">
        <f>B44</f>
        <v>E</v>
      </c>
      <c r="C54" s="258" t="str">
        <f>C44</f>
        <v xml:space="preserve">(INSERT LOCATION AND TYPE OF WORK) </v>
      </c>
      <c r="D54" s="259"/>
      <c r="E54" s="259"/>
      <c r="F54" s="260"/>
      <c r="G54" s="44" t="s">
        <v>17</v>
      </c>
      <c r="H54" s="44">
        <f>SUM(H44:H53)</f>
        <v>0</v>
      </c>
    </row>
    <row r="55" spans="1:8" s="43" customFormat="1" ht="30" customHeight="1" thickTop="1" x14ac:dyDescent="0.2">
      <c r="A55" s="45"/>
      <c r="B55" s="88" t="s">
        <v>137</v>
      </c>
      <c r="C55" s="261" t="s">
        <v>28</v>
      </c>
      <c r="D55" s="262"/>
      <c r="E55" s="262"/>
      <c r="F55" s="263"/>
      <c r="G55" s="45"/>
      <c r="H55" s="46"/>
    </row>
    <row r="56" spans="1:8" ht="36" customHeight="1" x14ac:dyDescent="0.2">
      <c r="A56" s="20"/>
      <c r="B56" s="16"/>
      <c r="C56" s="35" t="s">
        <v>19</v>
      </c>
      <c r="D56" s="10"/>
      <c r="E56" s="8" t="s">
        <v>2</v>
      </c>
      <c r="F56" s="8" t="s">
        <v>2</v>
      </c>
      <c r="G56" s="20" t="s">
        <v>2</v>
      </c>
      <c r="H56" s="23"/>
    </row>
    <row r="57" spans="1:8" ht="36" customHeight="1" x14ac:dyDescent="0.2">
      <c r="A57" s="20"/>
      <c r="B57" s="16"/>
      <c r="C57" s="36" t="s">
        <v>217</v>
      </c>
      <c r="D57" s="10"/>
      <c r="E57" s="7"/>
      <c r="F57" s="10"/>
      <c r="G57" s="20"/>
      <c r="H57" s="23"/>
    </row>
    <row r="58" spans="1:8" ht="36" customHeight="1" x14ac:dyDescent="0.2">
      <c r="A58" s="20"/>
      <c r="B58" s="17"/>
      <c r="C58" s="36" t="s">
        <v>20</v>
      </c>
      <c r="D58" s="10"/>
      <c r="E58" s="9"/>
      <c r="F58" s="8"/>
      <c r="G58" s="20"/>
      <c r="H58" s="23"/>
    </row>
    <row r="59" spans="1:8" ht="36" customHeight="1" x14ac:dyDescent="0.2">
      <c r="A59" s="20"/>
      <c r="B59" s="6"/>
      <c r="C59" s="36" t="s">
        <v>21</v>
      </c>
      <c r="D59" s="10"/>
      <c r="E59" s="8"/>
      <c r="F59" s="8"/>
      <c r="G59" s="20"/>
      <c r="H59" s="23"/>
    </row>
    <row r="60" spans="1:8" ht="36" customHeight="1" x14ac:dyDescent="0.2">
      <c r="A60" s="20"/>
      <c r="B60" s="6"/>
      <c r="C60" s="36" t="s">
        <v>22</v>
      </c>
      <c r="D60" s="10"/>
      <c r="E60" s="9"/>
      <c r="F60" s="8"/>
      <c r="G60" s="20"/>
      <c r="H60" s="23"/>
    </row>
    <row r="61" spans="1:8" ht="48" customHeight="1" x14ac:dyDescent="0.2">
      <c r="A61" s="20"/>
      <c r="B61" s="6"/>
      <c r="C61" s="36" t="s">
        <v>23</v>
      </c>
      <c r="D61" s="10"/>
      <c r="E61" s="9"/>
      <c r="F61" s="8"/>
      <c r="G61" s="20"/>
      <c r="H61" s="23"/>
    </row>
    <row r="62" spans="1:8" ht="36" customHeight="1" x14ac:dyDescent="0.2">
      <c r="A62" s="20"/>
      <c r="B62" s="12"/>
      <c r="C62" s="36" t="s">
        <v>24</v>
      </c>
      <c r="D62" s="10"/>
      <c r="E62" s="9"/>
      <c r="F62" s="8"/>
      <c r="G62" s="20"/>
      <c r="H62" s="23"/>
    </row>
    <row r="63" spans="1:8" ht="36" customHeight="1" x14ac:dyDescent="0.2">
      <c r="A63" s="20"/>
      <c r="B63" s="16"/>
      <c r="C63" s="36" t="s">
        <v>25</v>
      </c>
      <c r="D63" s="10"/>
      <c r="E63" s="7"/>
      <c r="F63" s="10"/>
      <c r="G63" s="20"/>
      <c r="H63" s="23"/>
    </row>
    <row r="64" spans="1:8" ht="18" customHeight="1" x14ac:dyDescent="0.2">
      <c r="A64" s="20"/>
      <c r="B64" s="16"/>
      <c r="C64" s="37"/>
      <c r="D64" s="10"/>
      <c r="E64" s="7"/>
      <c r="F64" s="10"/>
      <c r="G64" s="20"/>
      <c r="H64" s="23"/>
    </row>
    <row r="65" spans="1:8" ht="36" customHeight="1" x14ac:dyDescent="0.2">
      <c r="A65" s="20"/>
      <c r="B65" s="5"/>
      <c r="C65" s="36" t="s">
        <v>26</v>
      </c>
      <c r="D65" s="10"/>
      <c r="E65" s="9"/>
      <c r="F65" s="8"/>
      <c r="G65" s="20"/>
      <c r="H65" s="23"/>
    </row>
    <row r="66" spans="1:8" ht="18" customHeight="1" x14ac:dyDescent="0.2">
      <c r="A66" s="23"/>
      <c r="B66" s="5"/>
      <c r="C66" s="36"/>
      <c r="D66" s="10"/>
      <c r="E66" s="9"/>
      <c r="F66" s="8"/>
      <c r="G66" s="23"/>
      <c r="H66" s="23"/>
    </row>
    <row r="67" spans="1:8" s="43" customFormat="1" ht="30" customHeight="1" thickBot="1" x14ac:dyDescent="0.25">
      <c r="A67" s="42"/>
      <c r="B67" s="39" t="str">
        <f>B55</f>
        <v>F</v>
      </c>
      <c r="C67" s="258" t="str">
        <f>C55</f>
        <v xml:space="preserve">(INSERT LOCATION AND TYPE OF WORK) </v>
      </c>
      <c r="D67" s="259"/>
      <c r="E67" s="259"/>
      <c r="F67" s="260"/>
      <c r="G67" s="44" t="s">
        <v>17</v>
      </c>
      <c r="H67" s="44">
        <f>SUM(H55:H66)</f>
        <v>0</v>
      </c>
    </row>
    <row r="68" spans="1:8" s="108" customFormat="1" ht="30" customHeight="1" thickTop="1" x14ac:dyDescent="0.2">
      <c r="A68" s="105"/>
      <c r="B68" s="106" t="s">
        <v>221</v>
      </c>
      <c r="C68" s="268" t="s">
        <v>218</v>
      </c>
      <c r="D68" s="269"/>
      <c r="E68" s="269"/>
      <c r="F68" s="270"/>
      <c r="G68" s="105"/>
      <c r="H68" s="107"/>
    </row>
    <row r="69" spans="1:8" s="104" customFormat="1" ht="30" customHeight="1" x14ac:dyDescent="0.2">
      <c r="A69" s="109" t="s">
        <v>225</v>
      </c>
      <c r="B69" s="97" t="s">
        <v>222</v>
      </c>
      <c r="C69" s="98" t="s">
        <v>226</v>
      </c>
      <c r="D69" s="103" t="s">
        <v>220</v>
      </c>
      <c r="E69" s="99" t="s">
        <v>219</v>
      </c>
      <c r="F69" s="102">
        <v>1</v>
      </c>
      <c r="G69" s="100"/>
      <c r="H69" s="101">
        <f t="shared" ref="H69" si="0">ROUND(G69*F69,2)</f>
        <v>0</v>
      </c>
    </row>
    <row r="70" spans="1:8" s="108" customFormat="1" ht="30" customHeight="1" thickBot="1" x14ac:dyDescent="0.25">
      <c r="A70" s="110"/>
      <c r="B70" s="111" t="str">
        <f>B68</f>
        <v>G</v>
      </c>
      <c r="C70" s="279" t="str">
        <f>C68</f>
        <v>MOBILIZATION /DEMOLIBIZATION</v>
      </c>
      <c r="D70" s="280"/>
      <c r="E70" s="280"/>
      <c r="F70" s="281"/>
      <c r="G70" s="112" t="s">
        <v>17</v>
      </c>
      <c r="H70" s="113">
        <f>H69</f>
        <v>0</v>
      </c>
    </row>
    <row r="71" spans="1:8" ht="36" customHeight="1" thickTop="1" x14ac:dyDescent="0.3">
      <c r="A71" s="74"/>
      <c r="B71" s="11"/>
      <c r="C71" s="58" t="s">
        <v>18</v>
      </c>
      <c r="D71" s="59"/>
      <c r="E71" s="59"/>
      <c r="F71" s="59"/>
      <c r="G71" s="59"/>
      <c r="H71" s="27"/>
    </row>
    <row r="72" spans="1:8" s="43" customFormat="1" ht="32.1" customHeight="1" x14ac:dyDescent="0.2">
      <c r="A72" s="76"/>
      <c r="B72" s="253" t="str">
        <f>B6</f>
        <v>PART 1      CITY FUNDED WORK</v>
      </c>
      <c r="C72" s="254"/>
      <c r="D72" s="254"/>
      <c r="E72" s="254"/>
      <c r="F72" s="254"/>
      <c r="G72" s="60"/>
      <c r="H72" s="69"/>
    </row>
    <row r="73" spans="1:8" ht="30" customHeight="1" thickBot="1" x14ac:dyDescent="0.25">
      <c r="A73" s="21"/>
      <c r="B73" s="39" t="str">
        <f>B7</f>
        <v>A</v>
      </c>
      <c r="C73" s="282" t="str">
        <f>C7</f>
        <v xml:space="preserve">(INSERT LOCATION AND TYPE OF WORK) </v>
      </c>
      <c r="D73" s="259"/>
      <c r="E73" s="259"/>
      <c r="F73" s="260"/>
      <c r="G73" s="21" t="s">
        <v>17</v>
      </c>
      <c r="H73" s="21">
        <f>H15</f>
        <v>0</v>
      </c>
    </row>
    <row r="74" spans="1:8" ht="30" customHeight="1" thickTop="1" thickBot="1" x14ac:dyDescent="0.25">
      <c r="A74" s="21"/>
      <c r="B74" s="39" t="str">
        <f>B16</f>
        <v>B</v>
      </c>
      <c r="C74" s="273" t="str">
        <f>C16</f>
        <v xml:space="preserve">(INSERT LOCATION AND TYPE OF WORK) </v>
      </c>
      <c r="D74" s="274"/>
      <c r="E74" s="274"/>
      <c r="F74" s="275"/>
      <c r="G74" s="21" t="s">
        <v>17</v>
      </c>
      <c r="H74" s="21">
        <f>H26</f>
        <v>0</v>
      </c>
    </row>
    <row r="75" spans="1:8" ht="30" customHeight="1" thickTop="1" thickBot="1" x14ac:dyDescent="0.25">
      <c r="A75" s="21"/>
      <c r="B75" s="39" t="str">
        <f>B27</f>
        <v>C</v>
      </c>
      <c r="C75" s="273" t="str">
        <f>C27</f>
        <v xml:space="preserve">(INSERT LOCATION AND TYPE OF WORK) </v>
      </c>
      <c r="D75" s="274"/>
      <c r="E75" s="274"/>
      <c r="F75" s="275"/>
      <c r="G75" s="21" t="s">
        <v>17</v>
      </c>
      <c r="H75" s="21">
        <f>H37</f>
        <v>0</v>
      </c>
    </row>
    <row r="76" spans="1:8" ht="30" customHeight="1" thickTop="1" thickBot="1" x14ac:dyDescent="0.25">
      <c r="A76" s="21"/>
      <c r="B76" s="39" t="str">
        <f>B38</f>
        <v>D</v>
      </c>
      <c r="C76" s="273" t="str">
        <f>C38</f>
        <v>WATER AND WASTE WORK</v>
      </c>
      <c r="D76" s="274"/>
      <c r="E76" s="274"/>
      <c r="F76" s="275"/>
      <c r="G76" s="21" t="s">
        <v>17</v>
      </c>
      <c r="H76" s="21">
        <f>H38</f>
        <v>0</v>
      </c>
    </row>
    <row r="77" spans="1:8" ht="28.9" customHeight="1" thickTop="1" thickBot="1" x14ac:dyDescent="0.3">
      <c r="A77" s="21"/>
      <c r="B77" s="61"/>
      <c r="C77" s="62"/>
      <c r="D77" s="63"/>
      <c r="E77" s="64"/>
      <c r="F77" s="64"/>
      <c r="G77" s="66" t="s">
        <v>29</v>
      </c>
      <c r="H77" s="65">
        <f>SUM(H73:H76)</f>
        <v>0</v>
      </c>
    </row>
    <row r="78" spans="1:8" s="43" customFormat="1" ht="63" customHeight="1" thickTop="1" thickBot="1" x14ac:dyDescent="0.25">
      <c r="A78" s="44"/>
      <c r="B78" s="276" t="str">
        <f>B43</f>
        <v>PART 2      MANITOBA HYDRO/PROVINCIALLY FUNDED WORK
                 (See B10.6, B18.2.1, B19.6, D2.1, D14.2-3, D15.4)</v>
      </c>
      <c r="C78" s="277"/>
      <c r="D78" s="277"/>
      <c r="E78" s="277"/>
      <c r="F78" s="277"/>
      <c r="G78" s="278"/>
      <c r="H78" s="47"/>
    </row>
    <row r="79" spans="1:8" ht="30" customHeight="1" thickTop="1" thickBot="1" x14ac:dyDescent="0.25">
      <c r="A79" s="30"/>
      <c r="B79" s="39" t="str">
        <f>B44</f>
        <v>E</v>
      </c>
      <c r="C79" s="273" t="str">
        <f>C44</f>
        <v xml:space="preserve">(INSERT LOCATION AND TYPE OF WORK) </v>
      </c>
      <c r="D79" s="274"/>
      <c r="E79" s="274"/>
      <c r="F79" s="275"/>
      <c r="G79" s="30" t="s">
        <v>17</v>
      </c>
      <c r="H79" s="30">
        <f>H54</f>
        <v>0</v>
      </c>
    </row>
    <row r="80" spans="1:8" ht="30" customHeight="1" thickTop="1" thickBot="1" x14ac:dyDescent="0.25">
      <c r="A80" s="25"/>
      <c r="B80" s="77" t="str">
        <f>B55</f>
        <v>F</v>
      </c>
      <c r="C80" s="273" t="str">
        <f>C55</f>
        <v xml:space="preserve">(INSERT LOCATION AND TYPE OF WORK) </v>
      </c>
      <c r="D80" s="274"/>
      <c r="E80" s="274"/>
      <c r="F80" s="275"/>
      <c r="G80" s="25" t="s">
        <v>17</v>
      </c>
      <c r="H80" s="25">
        <f>H67</f>
        <v>0</v>
      </c>
    </row>
    <row r="81" spans="1:8" ht="28.9" customHeight="1" thickTop="1" thickBot="1" x14ac:dyDescent="0.3">
      <c r="A81" s="21"/>
      <c r="B81" s="114"/>
      <c r="C81" s="62"/>
      <c r="D81" s="63"/>
      <c r="E81" s="64"/>
      <c r="F81" s="64"/>
      <c r="G81" s="115" t="s">
        <v>30</v>
      </c>
      <c r="H81" s="56">
        <f>SUM(H79:H80)</f>
        <v>0</v>
      </c>
    </row>
    <row r="82" spans="1:8" ht="30" customHeight="1" thickTop="1" thickBot="1" x14ac:dyDescent="0.3">
      <c r="A82" s="21"/>
      <c r="B82" s="77" t="str">
        <f>B68</f>
        <v>G</v>
      </c>
      <c r="C82" s="273" t="str">
        <f>C68</f>
        <v>MOBILIZATION /DEMOLIBIZATION</v>
      </c>
      <c r="D82" s="274"/>
      <c r="E82" s="274"/>
      <c r="F82" s="275"/>
      <c r="G82" s="117" t="s">
        <v>224</v>
      </c>
      <c r="H82" s="116">
        <f>H70</f>
        <v>0</v>
      </c>
    </row>
    <row r="83" spans="1:8" s="38" customFormat="1" ht="37.9" customHeight="1" thickTop="1" x14ac:dyDescent="0.2">
      <c r="A83" s="20"/>
      <c r="B83" s="283" t="s">
        <v>32</v>
      </c>
      <c r="C83" s="284"/>
      <c r="D83" s="284"/>
      <c r="E83" s="284"/>
      <c r="F83" s="284"/>
      <c r="G83" s="271">
        <f>H77+H81+H82</f>
        <v>0</v>
      </c>
      <c r="H83" s="272"/>
    </row>
    <row r="84" spans="1:8" ht="15.95" customHeight="1" x14ac:dyDescent="0.2">
      <c r="A84" s="75"/>
      <c r="B84" s="70"/>
      <c r="C84" s="71"/>
      <c r="D84" s="72"/>
      <c r="E84" s="71"/>
      <c r="F84" s="71"/>
      <c r="G84" s="28"/>
      <c r="H84" s="29"/>
    </row>
  </sheetData>
  <mergeCells count="27">
    <mergeCell ref="C70:F70"/>
    <mergeCell ref="C82:F82"/>
    <mergeCell ref="C73:F73"/>
    <mergeCell ref="C74:F74"/>
    <mergeCell ref="B83:F83"/>
    <mergeCell ref="G83:H83"/>
    <mergeCell ref="C80:F80"/>
    <mergeCell ref="C79:F79"/>
    <mergeCell ref="B78:G78"/>
    <mergeCell ref="C75:F75"/>
    <mergeCell ref="C76:F76"/>
    <mergeCell ref="B6:F6"/>
    <mergeCell ref="B72:F72"/>
    <mergeCell ref="C7:F7"/>
    <mergeCell ref="C15:F15"/>
    <mergeCell ref="C16:F16"/>
    <mergeCell ref="C26:F26"/>
    <mergeCell ref="C67:F67"/>
    <mergeCell ref="C44:F44"/>
    <mergeCell ref="C54:F54"/>
    <mergeCell ref="C38:F38"/>
    <mergeCell ref="C27:F27"/>
    <mergeCell ref="C37:F37"/>
    <mergeCell ref="C55:F55"/>
    <mergeCell ref="B43:G43"/>
    <mergeCell ref="C42:F42"/>
    <mergeCell ref="C68:F68"/>
  </mergeCells>
  <phoneticPr fontId="0" type="noConversion"/>
  <conditionalFormatting sqref="D69">
    <cfRule type="cellIs" dxfId="3" priority="2" stopIfTrue="1" operator="equal">
      <formula>"CW 2130-R11"</formula>
    </cfRule>
    <cfRule type="cellIs" dxfId="2" priority="3" stopIfTrue="1" operator="equal">
      <formula>"CW 3120-R2"</formula>
    </cfRule>
    <cfRule type="cellIs" dxfId="1" priority="4" stopIfTrue="1" operator="equal">
      <formula>"CW 3240-R7"</formula>
    </cfRule>
  </conditionalFormatting>
  <conditionalFormatting sqref="G69">
    <cfRule type="expression" dxfId="0" priority="1">
      <formula>G69&gt;G83*0.05</formula>
    </cfRule>
  </conditionalFormatting>
  <dataValidations disablePrompts="1" count="1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69" xr:uid="{00000000-0002-0000-0200-000000000000}">
      <formula1>IF(AND(G69&gt;=0.01,G69&lt;=G83*0.05),ROUND(G69,2),0.01)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xxx-yyyy 
&amp;R&amp;10Bid Submission
&amp;P of &amp;N</oddHeader>
    <oddFooter xml:space="preserve">&amp;R                   </oddFooter>
  </headerFooter>
  <rowBreaks count="5" manualBreakCount="5">
    <brk id="15" min="1" max="7" man="1"/>
    <brk id="26" min="1" max="7" man="1"/>
    <brk id="42" min="1" max="7" man="1"/>
    <brk id="54" min="1" max="7" man="1"/>
    <brk id="70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FORM B - PRICES</vt:lpstr>
      <vt:lpstr>FORM B -(2 Part w cond funds)</vt:lpstr>
      <vt:lpstr>'FORM B - PRICES'!Print_Area</vt:lpstr>
      <vt:lpstr>'FORM B -(2 Part w cond funds)'!Print_Area</vt:lpstr>
      <vt:lpstr>'FORM B - PRICES'!Print_Titles</vt:lpstr>
      <vt:lpstr>'FORM B -(2 Part w cond funds)'!Print_Titles</vt:lpstr>
      <vt:lpstr>Print_Titles</vt:lpstr>
      <vt:lpstr>'FORM B -(2 Part w cond funds)'!XEVERYTHING</vt:lpstr>
      <vt:lpstr>XEVERYTHING</vt:lpstr>
      <vt:lpstr>'FORM B -(2 Part w cond funds)'!XITEMS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 by C. Humbert Feb. 4, 2021
File Size = 58.0 KB</dc:description>
  <cp:lastModifiedBy>Windows User</cp:lastModifiedBy>
  <cp:lastPrinted>2021-02-03T15:40:23Z</cp:lastPrinted>
  <dcterms:created xsi:type="dcterms:W3CDTF">1999-03-31T15:44:33Z</dcterms:created>
  <dcterms:modified xsi:type="dcterms:W3CDTF">2021-02-04T16:58:45Z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