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Bid Opportunities 2021\21-2021 Regional &amp; Local Sidewalks\Materials Management\"/>
    </mc:Choice>
  </mc:AlternateContent>
  <xr:revisionPtr revIDLastSave="0" documentId="13_ncr:1_{9A192A63-05ED-4810-943B-536CFF7AF76C}" xr6:coauthVersionLast="36" xr6:coauthVersionMax="36" xr10:uidLastSave="{00000000-0000-0000-0000-000000000000}"/>
  <bookViews>
    <workbookView xWindow="-20" yWindow="5720" windowWidth="19170" windowHeight="5630" xr2:uid="{00000000-000D-0000-FFFF-FFFF00000000}"/>
  </bookViews>
  <sheets>
    <sheet name="FORM B - PRICES" sheetId="1" r:id="rId1"/>
    <sheet name="FORM B -(2 Part w cond funds)" sheetId="3" state="hidden" r:id="rId2"/>
  </sheets>
  <definedNames>
    <definedName name="_12TENDER_SUBMISSI">'FORM B - PRICES'!#REF!</definedName>
    <definedName name="_1PAGE_1_OF_13" localSheetId="1">'FORM B -(2 Part w cond funds)'!#REF!</definedName>
    <definedName name="_4PAGE_1_OF_13">'FORM B - PRICES'!#REF!</definedName>
    <definedName name="_5TENDER_NO._181" localSheetId="1">'FORM B -(2 Part w cond funds)'!#REF!</definedName>
    <definedName name="_8TENDER_NO._181">'FORM B - PRICES'!#REF!</definedName>
    <definedName name="_9TENDER_SUBMISSI" localSheetId="1">'FORM B -(2 Part w cond funds)'!#REF!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'FORM B -(2 Part w cond funds)'!#REF!</definedName>
    <definedName name="HEADER">'FORM B - PRICES'!#REF!</definedName>
    <definedName name="_xlnm.Print_Area" localSheetId="0">'FORM B - PRICES'!$B$6:$H$331</definedName>
    <definedName name="_xlnm.Print_Area" localSheetId="1">'FORM B -(2 Part w cond funds)'!$B$6:$H$84</definedName>
    <definedName name="_xlnm.Print_Titles" localSheetId="0">'FORM B - PRICES'!$1:$5</definedName>
    <definedName name="_xlnm.Print_Titles" localSheetId="1">'FORM B -(2 Part w cond funds)'!$1:$5</definedName>
    <definedName name="_xlnm.Print_Titles">'FORM B - PRICES'!$B$4:$IN$4</definedName>
    <definedName name="TEMP" localSheetId="1">'FORM B -(2 Part w cond funds)'!#REF!</definedName>
    <definedName name="TEMP">'FORM B - PRICES'!#REF!</definedName>
    <definedName name="TESTHEAD" localSheetId="1">'FORM B -(2 Part w cond funds)'!#REF!</definedName>
    <definedName name="TESTHEAD">'FORM B - PRICES'!#REF!</definedName>
    <definedName name="XEVERYTHING" localSheetId="1">'FORM B -(2 Part w cond funds)'!$B$1:$IV$44</definedName>
    <definedName name="XEVERYTHING">'FORM B - PRICES'!$B$1:$IN$315</definedName>
    <definedName name="XITEMS" localSheetId="1">'FORM B -(2 Part w cond funds)'!$B$7:$IV$44</definedName>
    <definedName name="XITEMS">'FORM B - PRICES'!$B$6:$IN$315</definedName>
  </definedNames>
  <calcPr calcId="191029" fullPrecision="0"/>
</workbook>
</file>

<file path=xl/calcChain.xml><?xml version="1.0" encoding="utf-8"?>
<calcChain xmlns="http://schemas.openxmlformats.org/spreadsheetml/2006/main">
  <c r="H90" i="1" l="1"/>
  <c r="H89" i="1" l="1"/>
  <c r="H118" i="1" l="1"/>
  <c r="H117" i="1"/>
  <c r="H59" i="1"/>
  <c r="H36" i="1"/>
  <c r="C322" i="1" l="1"/>
  <c r="H43" i="1"/>
  <c r="C328" i="1" l="1"/>
  <c r="B328" i="1"/>
  <c r="C327" i="1"/>
  <c r="B327" i="1"/>
  <c r="C326" i="1"/>
  <c r="B326" i="1"/>
  <c r="C325" i="1"/>
  <c r="B325" i="1"/>
  <c r="C324" i="1"/>
  <c r="B324" i="1"/>
  <c r="C323" i="1"/>
  <c r="B323" i="1"/>
  <c r="B322" i="1"/>
  <c r="C320" i="1"/>
  <c r="B318" i="1" l="1"/>
  <c r="H314" i="1"/>
  <c r="H312" i="1"/>
  <c r="H311" i="1"/>
  <c r="H308" i="1"/>
  <c r="H307" i="1"/>
  <c r="H305" i="1"/>
  <c r="H304" i="1"/>
  <c r="H300" i="1"/>
  <c r="H298" i="1"/>
  <c r="H302" i="1"/>
  <c r="H301" i="1"/>
  <c r="H299" i="1"/>
  <c r="H296" i="1"/>
  <c r="H293" i="1"/>
  <c r="H290" i="1"/>
  <c r="H289" i="1"/>
  <c r="H287" i="1"/>
  <c r="H286" i="1"/>
  <c r="H282" i="1"/>
  <c r="H281" i="1"/>
  <c r="H278" i="1"/>
  <c r="H277" i="1"/>
  <c r="H276" i="1"/>
  <c r="H275" i="1"/>
  <c r="H274" i="1"/>
  <c r="H271" i="1"/>
  <c r="H270" i="1"/>
  <c r="H267" i="1"/>
  <c r="H266" i="1"/>
  <c r="H265" i="1"/>
  <c r="H264" i="1"/>
  <c r="H263" i="1"/>
  <c r="H262" i="1"/>
  <c r="H258" i="1"/>
  <c r="H257" i="1"/>
  <c r="C283" i="1"/>
  <c r="C315" i="1"/>
  <c r="H315" i="1" l="1"/>
  <c r="H328" i="1" s="1"/>
  <c r="H283" i="1"/>
  <c r="H327" i="1" s="1"/>
  <c r="H252" i="1"/>
  <c r="H251" i="1"/>
  <c r="H248" i="1"/>
  <c r="H247" i="1"/>
  <c r="H246" i="1"/>
  <c r="H245" i="1"/>
  <c r="H244" i="1"/>
  <c r="H241" i="1"/>
  <c r="H240" i="1"/>
  <c r="H237" i="1"/>
  <c r="H242" i="1"/>
  <c r="H239" i="1"/>
  <c r="H236" i="1"/>
  <c r="H234" i="1"/>
  <c r="H233" i="1"/>
  <c r="H232" i="1"/>
  <c r="H229" i="1"/>
  <c r="H226" i="1"/>
  <c r="H225" i="1"/>
  <c r="H220" i="1"/>
  <c r="H219" i="1"/>
  <c r="H216" i="1"/>
  <c r="H215" i="1"/>
  <c r="H214" i="1"/>
  <c r="H212" i="1"/>
  <c r="H210" i="1"/>
  <c r="H207" i="1"/>
  <c r="H206" i="1"/>
  <c r="H205" i="1"/>
  <c r="H204" i="1"/>
  <c r="H203" i="1"/>
  <c r="H200" i="1"/>
  <c r="H199" i="1"/>
  <c r="H198" i="1"/>
  <c r="H195" i="1"/>
  <c r="H192" i="1"/>
  <c r="H191" i="1"/>
  <c r="C221" i="1"/>
  <c r="B221" i="1"/>
  <c r="H186" i="1"/>
  <c r="H185" i="1"/>
  <c r="H182" i="1"/>
  <c r="H181" i="1"/>
  <c r="H180" i="1"/>
  <c r="H178" i="1"/>
  <c r="H177" i="1"/>
  <c r="H176" i="1"/>
  <c r="H175" i="1"/>
  <c r="H174" i="1"/>
  <c r="H171" i="1"/>
  <c r="H169" i="1"/>
  <c r="H168" i="1"/>
  <c r="H167" i="1"/>
  <c r="H164" i="1"/>
  <c r="H161" i="1"/>
  <c r="H160" i="1"/>
  <c r="H127" i="1"/>
  <c r="H126" i="1"/>
  <c r="H123" i="1"/>
  <c r="H122" i="1"/>
  <c r="H121" i="1"/>
  <c r="H120" i="1"/>
  <c r="H114" i="1"/>
  <c r="H113" i="1"/>
  <c r="H112" i="1"/>
  <c r="H111" i="1"/>
  <c r="H110" i="1"/>
  <c r="H107" i="1"/>
  <c r="H106" i="1"/>
  <c r="H104" i="1"/>
  <c r="H103" i="1"/>
  <c r="H100" i="1"/>
  <c r="H98" i="1"/>
  <c r="H95" i="1"/>
  <c r="H94" i="1"/>
  <c r="C128" i="1"/>
  <c r="B128" i="1"/>
  <c r="H51" i="1"/>
  <c r="H221" i="1" l="1"/>
  <c r="H325" i="1" s="1"/>
  <c r="H128" i="1"/>
  <c r="H322" i="1" s="1"/>
  <c r="H187" i="1"/>
  <c r="H324" i="1" s="1"/>
  <c r="C187" i="1"/>
  <c r="B187" i="1"/>
  <c r="H155" i="1"/>
  <c r="H154" i="1"/>
  <c r="H151" i="1"/>
  <c r="H149" i="1"/>
  <c r="H148" i="1"/>
  <c r="H147" i="1"/>
  <c r="H146" i="1"/>
  <c r="H143" i="1"/>
  <c r="H141" i="1"/>
  <c r="H138" i="1"/>
  <c r="H136" i="1"/>
  <c r="H133" i="1"/>
  <c r="H132" i="1"/>
  <c r="C156" i="1"/>
  <c r="B156" i="1"/>
  <c r="H88" i="1"/>
  <c r="H86" i="1"/>
  <c r="H85" i="1"/>
  <c r="H82" i="1"/>
  <c r="H81" i="1"/>
  <c r="H80" i="1"/>
  <c r="H79" i="1"/>
  <c r="H78" i="1"/>
  <c r="H77" i="1"/>
  <c r="H76" i="1"/>
  <c r="H75" i="1"/>
  <c r="H73" i="1"/>
  <c r="H71" i="1"/>
  <c r="H70" i="1"/>
  <c r="H67" i="1"/>
  <c r="H66" i="1"/>
  <c r="H65" i="1"/>
  <c r="H64" i="1"/>
  <c r="H63" i="1"/>
  <c r="H62" i="1"/>
  <c r="H58" i="1"/>
  <c r="H57" i="1"/>
  <c r="H54" i="1"/>
  <c r="H49" i="1"/>
  <c r="H48" i="1"/>
  <c r="H41" i="1"/>
  <c r="H38" i="1"/>
  <c r="H37" i="1"/>
  <c r="H35" i="1"/>
  <c r="H34" i="1"/>
  <c r="H33" i="1"/>
  <c r="H31" i="1"/>
  <c r="H30" i="1"/>
  <c r="H27" i="1"/>
  <c r="H26" i="1"/>
  <c r="H25" i="1"/>
  <c r="H24" i="1"/>
  <c r="H23" i="1"/>
  <c r="H20" i="1"/>
  <c r="H19" i="1"/>
  <c r="H18" i="1"/>
  <c r="H15" i="1"/>
  <c r="H13" i="1"/>
  <c r="H10" i="1"/>
  <c r="H9" i="1"/>
  <c r="H44" i="1" l="1"/>
  <c r="H156" i="1"/>
  <c r="H323" i="1" s="1"/>
  <c r="B82" i="3" l="1"/>
  <c r="C82" i="3"/>
  <c r="C70" i="3"/>
  <c r="B70" i="3"/>
  <c r="H69" i="3"/>
  <c r="H70" i="3" s="1"/>
  <c r="H82" i="3" s="1"/>
  <c r="C329" i="1" l="1"/>
  <c r="B329" i="1"/>
  <c r="C318" i="1"/>
  <c r="H317" i="1"/>
  <c r="H318" i="1" s="1"/>
  <c r="H329" i="1" s="1"/>
  <c r="B80" i="3" l="1"/>
  <c r="C79" i="3"/>
  <c r="B79" i="3"/>
  <c r="C76" i="3"/>
  <c r="B76" i="3"/>
  <c r="H76" i="3"/>
  <c r="B75" i="3"/>
  <c r="B74" i="3"/>
  <c r="B73" i="3"/>
  <c r="B67" i="3"/>
  <c r="B54" i="3"/>
  <c r="H42" i="3"/>
  <c r="C42" i="3"/>
  <c r="B42" i="3"/>
  <c r="H253" i="1"/>
  <c r="H326" i="1" s="1"/>
  <c r="H321" i="1"/>
  <c r="B321" i="1"/>
  <c r="B320" i="1"/>
  <c r="B253" i="1"/>
  <c r="B90" i="1"/>
  <c r="B44" i="1"/>
  <c r="C321" i="1"/>
  <c r="C253" i="1"/>
  <c r="C90" i="1"/>
  <c r="C44" i="1"/>
  <c r="H15" i="3"/>
  <c r="H73" i="3" s="1"/>
  <c r="H26" i="3"/>
  <c r="H74" i="3" s="1"/>
  <c r="H37" i="3"/>
  <c r="H75" i="3"/>
  <c r="H54" i="3"/>
  <c r="H79" i="3" s="1"/>
  <c r="H67" i="3"/>
  <c r="H80" i="3"/>
  <c r="B78" i="3"/>
  <c r="B72" i="3"/>
  <c r="C80" i="3"/>
  <c r="C75" i="3"/>
  <c r="C74" i="3"/>
  <c r="C73" i="3"/>
  <c r="C67" i="3"/>
  <c r="C54" i="3"/>
  <c r="C37" i="3"/>
  <c r="C26" i="3"/>
  <c r="C15" i="3"/>
  <c r="H77" i="3" l="1"/>
  <c r="H81" i="3"/>
  <c r="H320" i="1"/>
  <c r="G330" i="1" s="1"/>
  <c r="G8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D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Insert reference to "Prices" clause from the "Bidding Procedures". 
Revise the Header by inserting the Tender #, </t>
        </r>
      </text>
    </comment>
    <comment ref="H319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Mob/Demob should be in a separate section. 
Delete the summary if there is only one section and  no Mob/Demob.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D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Insert reference to "Prices" clause from the "Bidding Procedures". 
Revise the Header by inserting the Tender #. </t>
        </r>
      </text>
    </comment>
    <comment ref="B43" authorId="0" shapeId="0" xr:uid="{00000000-0006-0000-0200-000002000000}">
      <text>
        <r>
          <rPr>
            <sz val="9"/>
            <color indexed="81"/>
            <rFont val="Tahoma"/>
            <family val="2"/>
          </rPr>
          <t xml:space="preserve">Verify clause numbering corresponds with the finalized Tender Document
Eg. If you deleted B3 Site Investigation and D3 Definitions then the references will need to be revised. </t>
        </r>
      </text>
    </comment>
  </commentList>
</comments>
</file>

<file path=xl/sharedStrings.xml><?xml version="1.0" encoding="utf-8"?>
<sst xmlns="http://schemas.openxmlformats.org/spreadsheetml/2006/main" count="1361" uniqueCount="340">
  <si>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</si>
  <si>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</si>
  <si>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</si>
  <si>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</si>
  <si>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</si>
  <si>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</si>
  <si>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</si>
  <si>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</si>
  <si>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</si>
  <si>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</si>
  <si>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</si>
  <si>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</si>
  <si>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</si>
  <si>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</si>
  <si>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</si>
  <si>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</si>
  <si>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</si>
  <si>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</si>
  <si>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</si>
  <si>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</si>
  <si>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CRACKING AND SEATING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</si>
  <si>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</si>
  <si>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</si>
  <si>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</si>
  <si>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</si>
  <si>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</si>
  <si>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</si>
  <si>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</si>
  <si>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(INSERT LOCATION AND TYPE OF WORK) </t>
  </si>
  <si>
    <t xml:space="preserve"> (total price) PART 1</t>
  </si>
  <si>
    <t xml:space="preserve"> (total price) PART 2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</si>
  <si>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</si>
  <si>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</si>
  <si>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</si>
  <si>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</si>
  <si>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</si>
  <si>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</si>
  <si>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A010</t>
  </si>
  <si>
    <t>Supplying and Placing Base Course Material</t>
  </si>
  <si>
    <t>A012</t>
  </si>
  <si>
    <t>Grading of Boulevards</t>
  </si>
  <si>
    <t>each</t>
  </si>
  <si>
    <t>ii)</t>
  </si>
  <si>
    <t>B097</t>
  </si>
  <si>
    <t>Drilled Tie Bars</t>
  </si>
  <si>
    <t>m</t>
  </si>
  <si>
    <t>iii)</t>
  </si>
  <si>
    <t>Concrete Curb Renewal</t>
  </si>
  <si>
    <t>F001</t>
  </si>
  <si>
    <t>F003</t>
  </si>
  <si>
    <t>F005</t>
  </si>
  <si>
    <t>G001</t>
  </si>
  <si>
    <t>Sodding</t>
  </si>
  <si>
    <t>G003</t>
  </si>
  <si>
    <t>B001</t>
  </si>
  <si>
    <t>Pavement Removal</t>
  </si>
  <si>
    <t>B002</t>
  </si>
  <si>
    <t>Concrete Pavement</t>
  </si>
  <si>
    <t>F009</t>
  </si>
  <si>
    <t>F010</t>
  </si>
  <si>
    <t>F011</t>
  </si>
  <si>
    <t>E023</t>
  </si>
  <si>
    <t>E024</t>
  </si>
  <si>
    <t>E025</t>
  </si>
  <si>
    <t>Adjustment of Valve Boxes</t>
  </si>
  <si>
    <t>Valve Box Extensions</t>
  </si>
  <si>
    <t>Adjustment of Curb Stop Boxes</t>
  </si>
  <si>
    <t>(SEE B^)</t>
  </si>
  <si>
    <t>A003</t>
  </si>
  <si>
    <t>Excavation</t>
  </si>
  <si>
    <t>A004</t>
  </si>
  <si>
    <t>Sub-Grade Compaction</t>
  </si>
  <si>
    <t>A.4</t>
  </si>
  <si>
    <t>A.5</t>
  </si>
  <si>
    <t>A.6</t>
  </si>
  <si>
    <t>A.7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</si>
  <si>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</si>
  <si>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</si>
  <si>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</si>
  <si>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</si>
  <si>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</si>
  <si>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</si>
  <si>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</si>
  <si>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</si>
  <si>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</si>
  <si>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</si>
  <si>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</si>
  <si>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SD-203B</t>
  </si>
  <si>
    <t>Curb Ramp (8-12 mm reveal ht, Monolithic)</t>
  </si>
  <si>
    <t>SD-229C,D</t>
  </si>
  <si>
    <t>A.13</t>
  </si>
  <si>
    <t>B219</t>
  </si>
  <si>
    <t>A.14</t>
  </si>
  <si>
    <t>Detectable Warning Surface Tiles</t>
  </si>
  <si>
    <t>A.15</t>
  </si>
  <si>
    <t>A.16</t>
  </si>
  <si>
    <t>SD-205</t>
  </si>
  <si>
    <t>A.17</t>
  </si>
  <si>
    <t>51 mm</t>
  </si>
  <si>
    <t>CW 3510-R9</t>
  </si>
  <si>
    <t>G002</t>
  </si>
  <si>
    <t xml:space="preserve"> width &lt; 600 mm</t>
  </si>
  <si>
    <t xml:space="preserve"> width &gt; or = 600 mm</t>
  </si>
  <si>
    <t>C051</t>
  </si>
  <si>
    <t>100 mm Concrete Sidewalk</t>
  </si>
  <si>
    <t xml:space="preserve">CW 3325-R5  </t>
  </si>
  <si>
    <t>(SEE B9)</t>
  </si>
  <si>
    <t>A.1</t>
  </si>
  <si>
    <t>A016</t>
  </si>
  <si>
    <t>Removal of Existing Concrete Bases</t>
  </si>
  <si>
    <t>A017</t>
  </si>
  <si>
    <t>600 mm Diameter or Less</t>
  </si>
  <si>
    <t xml:space="preserve">CW 3230-R8
</t>
  </si>
  <si>
    <t>B097A</t>
  </si>
  <si>
    <t>15 M Deformed Tie Bar</t>
  </si>
  <si>
    <t>B184rlA</t>
  </si>
  <si>
    <t>B199</t>
  </si>
  <si>
    <t>Construction of Asphalt Patches</t>
  </si>
  <si>
    <t>CW 3326-R3</t>
  </si>
  <si>
    <t>E026</t>
  </si>
  <si>
    <t>F004</t>
  </si>
  <si>
    <t>38 mm</t>
  </si>
  <si>
    <t>F028</t>
  </si>
  <si>
    <t>Adjustment of Traffic Signal Service Box Frames</t>
  </si>
  <si>
    <t>WATER AND WASTE WORK</t>
  </si>
  <si>
    <t>LOCATION - WORK DESC. (W&amp;W Asset #)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</si>
  <si>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</si>
  <si>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</si>
  <si>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</si>
  <si>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</si>
  <si>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</si>
  <si>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</si>
  <si>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</si>
  <si>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</si>
  <si>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</si>
  <si>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</si>
  <si>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150 mm Concrete Pavement (Type A)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</si>
  <si>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</si>
  <si>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</si>
  <si>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</si>
  <si>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</si>
  <si>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</si>
  <si>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</si>
  <si>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</si>
  <si>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</si>
  <si>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 xml:space="preserve">CW 3240-R10 </t>
  </si>
  <si>
    <t>SD-202C</t>
  </si>
  <si>
    <t>B135i</t>
  </si>
  <si>
    <t>Concrete Curb Installation</t>
  </si>
  <si>
    <t>B136i</t>
  </si>
  <si>
    <t>Modified Barrier (150 mm reveal ht, Dowelled)</t>
  </si>
  <si>
    <t>B189</t>
  </si>
  <si>
    <t>Regrading Existing Interlocking Paving Stones</t>
  </si>
  <si>
    <t>CW 3330-R5</t>
  </si>
  <si>
    <t>Frames &amp; Covers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</si>
  <si>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</si>
  <si>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</si>
  <si>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</si>
  <si>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</si>
  <si>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</si>
  <si>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</si>
  <si>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</si>
  <si>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</si>
  <si>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</si>
  <si>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</si>
  <si>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</si>
  <si>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</si>
  <si>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</si>
  <si>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</si>
  <si>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</si>
  <si>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</si>
  <si>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</si>
  <si>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</si>
  <si>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</si>
  <si>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</si>
  <si>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</si>
  <si>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</si>
  <si>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</si>
  <si>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</si>
  <si>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</si>
  <si>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</si>
  <si>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F018</t>
  </si>
  <si>
    <t>Curb Stop Extensions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</si>
  <si>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</si>
  <si>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</si>
  <si>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</si>
  <si>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</si>
  <si>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</si>
  <si>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</si>
  <si>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</si>
  <si>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</si>
  <si>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</si>
  <si>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</si>
  <si>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D.1</t>
  </si>
  <si>
    <t>D.5</t>
  </si>
  <si>
    <t>D.6</t>
  </si>
  <si>
    <t>D.7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</si>
  <si>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</si>
  <si>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</si>
  <si>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</si>
  <si>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</si>
  <si>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</si>
  <si>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</si>
  <si>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</si>
  <si>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</si>
  <si>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</si>
  <si>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</si>
  <si>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</si>
  <si>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Less than 3 m</t>
  </si>
  <si>
    <t>E14</t>
  </si>
  <si>
    <t>B125</t>
  </si>
  <si>
    <t>Supply of Precast  Sidewalk Blocks</t>
  </si>
  <si>
    <t>ROADWORKS - REMOVALS/RENEWALS</t>
  </si>
  <si>
    <t>MOBILIZATION /DEMOLIBIZATION</t>
  </si>
  <si>
    <t>L. sum</t>
  </si>
  <si>
    <t>E^</t>
  </si>
  <si>
    <t>G</t>
  </si>
  <si>
    <t>G.1</t>
  </si>
  <si>
    <t>F.1</t>
  </si>
  <si>
    <t>Total:</t>
  </si>
  <si>
    <t>I001</t>
  </si>
  <si>
    <t>Mobilization/Demobilization</t>
  </si>
  <si>
    <r>
      <t xml:space="preserve">PART 2     </t>
    </r>
    <r>
      <rPr>
        <b/>
        <i/>
        <sz val="16"/>
        <rFont val="Arial"/>
        <family val="2"/>
      </rPr>
      <t xml:space="preserve"> MANITOBA HYDRO/PROVINCIALLY FUNDED WORK
                 (See B10.6, B18.2.1, B19.6, D2.1, D1</t>
    </r>
    <r>
      <rPr>
        <b/>
        <i/>
        <sz val="16"/>
        <color rgb="FFFF0000"/>
        <rFont val="Arial"/>
        <family val="2"/>
      </rPr>
      <t>4</t>
    </r>
    <r>
      <rPr>
        <b/>
        <i/>
        <sz val="16"/>
        <rFont val="Arial"/>
        <family val="2"/>
      </rPr>
      <t>.2-3, D1</t>
    </r>
    <r>
      <rPr>
        <b/>
        <i/>
        <sz val="16"/>
        <color rgb="FFFF0000"/>
        <rFont val="Arial"/>
        <family val="2"/>
      </rPr>
      <t>5</t>
    </r>
    <r>
      <rPr>
        <b/>
        <i/>
        <sz val="16"/>
        <rFont val="Arial"/>
        <family val="2"/>
      </rPr>
      <t>.4)</t>
    </r>
  </si>
  <si>
    <t>A010C3</t>
  </si>
  <si>
    <t xml:space="preserve">Base Course Material - Granular C </t>
  </si>
  <si>
    <t>CW 3110-R21</t>
  </si>
  <si>
    <t>B123rl</t>
  </si>
  <si>
    <t>Monolithic Curb and Sidewalk</t>
  </si>
  <si>
    <t>SD-228B</t>
  </si>
  <si>
    <t>B155rlA</t>
  </si>
  <si>
    <t>Barrier (150 mm reveal ht, Dowelled)</t>
  </si>
  <si>
    <t>B167rlA</t>
  </si>
  <si>
    <t>CW 3410-R12</t>
  </si>
  <si>
    <t>E.10</t>
  </si>
  <si>
    <t>AP-008 - Standard Grated Cover for Standard Frame</t>
  </si>
  <si>
    <t>F.4</t>
  </si>
  <si>
    <t>F.6</t>
  </si>
  <si>
    <t>F013</t>
  </si>
  <si>
    <t>F.9</t>
  </si>
  <si>
    <t xml:space="preserve"> Curb Inlet Frames</t>
  </si>
  <si>
    <t xml:space="preserve">CW 3210-R8
</t>
  </si>
  <si>
    <t>Supply and Installation of MMA Markings with Anti-Skid</t>
  </si>
  <si>
    <t xml:space="preserve"> i)</t>
  </si>
  <si>
    <t>Higgins Avenue Regional Sidewalk and Curb Renewal - Annabella Street to Mordaunt Street</t>
  </si>
  <si>
    <t>Osborne Street Regional Sidewalk and Curb Renewal - Rathgar Avenue to Hethrington Avenue</t>
  </si>
  <si>
    <t>F.3</t>
  </si>
  <si>
    <t>F.5</t>
  </si>
  <si>
    <t>F.7</t>
  </si>
  <si>
    <t>F012</t>
  </si>
  <si>
    <t>F.8</t>
  </si>
  <si>
    <t xml:space="preserve"> Curb Inlet Box Covers</t>
  </si>
  <si>
    <t>F014</t>
  </si>
  <si>
    <t>F.10</t>
  </si>
  <si>
    <t xml:space="preserve">Adjustment of Curb Inlet with New Inlet  Box </t>
  </si>
  <si>
    <t>Salvage and Re-install Bicycle Hoop</t>
  </si>
  <si>
    <t>Barrier (125 mm reveal ht, Dowelled)</t>
  </si>
  <si>
    <t>Barratt Avenue Local Sidewalk and Curb Renewal - Spruce Street to Clifton Street</t>
  </si>
  <si>
    <t>Sutherland Avenue Regional Sidewalk and Curb Renewal - Main Street to Argyle Street N</t>
  </si>
  <si>
    <t>B017</t>
  </si>
  <si>
    <t>Partial Slab Patches</t>
  </si>
  <si>
    <t>B030</t>
  </si>
  <si>
    <t>B121rlA</t>
  </si>
  <si>
    <t>B121rlC</t>
  </si>
  <si>
    <t>150 mm Reinforced Concrete Sidewalk for Early Opening 24 Hour</t>
  </si>
  <si>
    <t>Bruce Avenue Local Sidewalk and Curb Renewal - Moray Street to Rita Street</t>
  </si>
  <si>
    <t>Chudley Street Local Sidewalk and Curb Renewal - Manitoba Avenue to Tyndall Avenue</t>
  </si>
  <si>
    <t>Laurel Bay Local Sidewalk and Curb Renewal - Hillhouse Road to Diplomat Drive</t>
  </si>
  <si>
    <t>Modified Lip Curb (75 mm reveal ht, Dowelled)</t>
  </si>
  <si>
    <t>B183rlA</t>
  </si>
  <si>
    <t>Sherburn Street Local Sidewalk and Curb Renewals - St Matthews Avenue to Ellive Avenue</t>
  </si>
  <si>
    <t>B125A</t>
  </si>
  <si>
    <t>Removal of Precast Sidewalk Blocks</t>
  </si>
  <si>
    <t>Beecher Avenue New Local Sidewalk - Swailes Avenue to Ferrier Street</t>
  </si>
  <si>
    <t>H.1</t>
  </si>
  <si>
    <t>Tree Removal</t>
  </si>
  <si>
    <t>D.8</t>
  </si>
  <si>
    <t>D.9</t>
  </si>
  <si>
    <t>D.10</t>
  </si>
  <si>
    <t>E.9</t>
  </si>
  <si>
    <t>E.11</t>
  </si>
  <si>
    <t>F.2</t>
  </si>
  <si>
    <t>F.11</t>
  </si>
  <si>
    <t>F.12</t>
  </si>
  <si>
    <t>F.13</t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</si>
  <si>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</si>
  <si>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</si>
  <si>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</si>
  <si>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</si>
  <si>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</si>
  <si>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</si>
  <si>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</si>
  <si>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</si>
  <si>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</si>
  <si>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</si>
  <si>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</si>
  <si>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</si>
  <si>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</si>
  <si>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H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</si>
  <si>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</si>
  <si>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</si>
  <si>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</si>
  <si>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</si>
  <si>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</si>
  <si>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</si>
  <si>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</si>
  <si>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</si>
  <si>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</si>
  <si>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</si>
  <si>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</si>
  <si>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</si>
  <si>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</si>
  <si>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I</t>
  </si>
  <si>
    <t>I.3</t>
  </si>
  <si>
    <t>I.1</t>
  </si>
  <si>
    <t>I.2</t>
  </si>
  <si>
    <t>I.4</t>
  </si>
  <si>
    <t>I.6</t>
  </si>
  <si>
    <t>I.7</t>
  </si>
  <si>
    <t>I.8</t>
  </si>
  <si>
    <t>I.9</t>
  </si>
  <si>
    <t>I.10</t>
  </si>
  <si>
    <t>I.11</t>
  </si>
  <si>
    <t>I.12</t>
  </si>
  <si>
    <t>I.13</t>
  </si>
  <si>
    <t>I.14</t>
  </si>
  <si>
    <t>I.15</t>
  </si>
  <si>
    <t>J</t>
  </si>
  <si>
    <t>J.1</t>
  </si>
  <si>
    <t>E2</t>
  </si>
  <si>
    <t>E10</t>
  </si>
  <si>
    <t>E028</t>
  </si>
  <si>
    <t xml:space="preserve">AP-011 - Barrier Curb and Gutter Frame </t>
  </si>
  <si>
    <t>E029</t>
  </si>
  <si>
    <t xml:space="preserve">AP-012 - Barrier Curb and Gutter Cover </t>
  </si>
  <si>
    <t>C.14</t>
  </si>
  <si>
    <t>B155rlA1</t>
  </si>
  <si>
    <t>A.3</t>
  </si>
  <si>
    <t>E9</t>
  </si>
  <si>
    <t>I.5</t>
  </si>
  <si>
    <t>FORM B (R1):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</si>
</sst>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</numFmts>
  <fonts count="59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  <font>
      <b/>
      <i/>
      <sz val="16"/>
      <color rgb="FFFF0000"/>
      <name val="Arial"/>
      <family val="2"/>
    </font>
    <font>
      <b/>
      <sz val="10"/>
      <color theme="1"/>
      <name val="MS Sans Serif"/>
      <family val="2"/>
    </font>
  </fonts>
  <fills count="2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92D050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</borders>
  <cellStyleXfs count="110">
    <xf numFmtId="0" fontId="0" fillId="2" borderId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6" borderId="0" applyNumberFormat="0" applyBorder="0" applyAlignment="0" applyProtection="0"/>
    <xf numFmtId="0" fontId="39" fillId="9" borderId="0" applyNumberFormat="0" applyBorder="0" applyAlignment="0" applyProtection="0"/>
    <xf numFmtId="0" fontId="39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20" borderId="0" applyNumberFormat="0" applyBorder="0" applyAlignment="0" applyProtection="0"/>
    <xf numFmtId="0" fontId="28" fillId="4" borderId="0" applyNumberFormat="0" applyBorder="0" applyAlignment="0" applyProtection="0"/>
    <xf numFmtId="0" fontId="12" fillId="0" borderId="0" applyFill="0">
      <alignment horizontal="right" vertical="top"/>
    </xf>
    <xf numFmtId="0" fontId="40" fillId="0" borderId="0" applyFill="0">
      <alignment horizontal="right" vertical="top"/>
    </xf>
    <xf numFmtId="0" fontId="13" fillId="0" borderId="1" applyFill="0">
      <alignment horizontal="right" vertical="top"/>
    </xf>
    <xf numFmtId="0" fontId="41" fillId="0" borderId="1" applyFill="0">
      <alignment horizontal="right" vertical="top"/>
    </xf>
    <xf numFmtId="0" fontId="41" fillId="0" borderId="1" applyFill="0">
      <alignment horizontal="right" vertical="top"/>
    </xf>
    <xf numFmtId="169" fontId="13" fillId="0" borderId="2" applyFill="0">
      <alignment horizontal="right" vertical="top"/>
    </xf>
    <xf numFmtId="169" fontId="41" fillId="0" borderId="2" applyFill="0">
      <alignment horizontal="right" vertical="top"/>
    </xf>
    <xf numFmtId="0" fontId="13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14" fillId="0" borderId="3" applyFill="0">
      <alignment horizontal="center" vertical="center" wrapText="1"/>
    </xf>
    <xf numFmtId="0" fontId="42" fillId="0" borderId="3" applyFill="0">
      <alignment horizontal="center" vertical="center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164" fontId="16" fillId="0" borderId="4" applyFill="0">
      <alignment horizontal="centerContinuous" wrapText="1"/>
    </xf>
    <xf numFmtId="164" fontId="44" fillId="0" borderId="4" applyFill="0">
      <alignment horizontal="centerContinuous" wrapText="1"/>
    </xf>
    <xf numFmtId="164" fontId="13" fillId="0" borderId="1" applyFill="0">
      <alignment horizontal="center" vertical="top" wrapText="1"/>
    </xf>
    <xf numFmtId="164" fontId="41" fillId="0" borderId="1" applyFill="0">
      <alignment horizontal="center" vertical="top" wrapText="1"/>
    </xf>
    <xf numFmtId="164" fontId="41" fillId="0" borderId="1" applyFill="0">
      <alignment horizontal="center" vertical="top" wrapText="1"/>
    </xf>
    <xf numFmtId="0" fontId="13" fillId="0" borderId="1" applyFill="0">
      <alignment horizontal="center" wrapText="1"/>
    </xf>
    <xf numFmtId="0" fontId="41" fillId="0" borderId="1" applyFill="0">
      <alignment horizontal="center" wrapText="1"/>
    </xf>
    <xf numFmtId="0" fontId="41" fillId="0" borderId="1" applyFill="0">
      <alignment horizontal="center" wrapText="1"/>
    </xf>
    <xf numFmtId="174" fontId="13" fillId="0" borderId="1" applyFill="0"/>
    <xf numFmtId="174" fontId="41" fillId="0" borderId="1" applyFill="0"/>
    <xf numFmtId="174" fontId="41" fillId="0" borderId="1" applyFill="0"/>
    <xf numFmtId="170" fontId="13" fillId="0" borderId="1" applyFill="0">
      <alignment horizontal="right"/>
      <protection locked="0"/>
    </xf>
    <xf numFmtId="170" fontId="41" fillId="0" borderId="1" applyFill="0">
      <alignment horizontal="right"/>
      <protection locked="0"/>
    </xf>
    <xf numFmtId="170" fontId="41" fillId="0" borderId="1" applyFill="0">
      <alignment horizontal="right"/>
      <protection locked="0"/>
    </xf>
    <xf numFmtId="168" fontId="13" fillId="0" borderId="1" applyFill="0">
      <alignment horizontal="right"/>
      <protection locked="0"/>
    </xf>
    <xf numFmtId="168" fontId="41" fillId="0" borderId="1" applyFill="0">
      <alignment horizontal="right"/>
      <protection locked="0"/>
    </xf>
    <xf numFmtId="168" fontId="41" fillId="0" borderId="1" applyFill="0">
      <alignment horizontal="right"/>
      <protection locked="0"/>
    </xf>
    <xf numFmtId="168" fontId="13" fillId="0" borderId="1" applyFill="0"/>
    <xf numFmtId="168" fontId="41" fillId="0" borderId="1" applyFill="0"/>
    <xf numFmtId="168" fontId="41" fillId="0" borderId="1" applyFill="0"/>
    <xf numFmtId="168" fontId="13" fillId="0" borderId="3" applyFill="0">
      <alignment horizontal="right"/>
    </xf>
    <xf numFmtId="168" fontId="41" fillId="0" borderId="3" applyFill="0">
      <alignment horizontal="right"/>
    </xf>
    <xf numFmtId="0" fontId="32" fillId="21" borderId="5" applyNumberFormat="0" applyAlignment="0" applyProtection="0"/>
    <xf numFmtId="0" fontId="34" fillId="22" borderId="6" applyNumberFormat="0" applyAlignment="0" applyProtection="0"/>
    <xf numFmtId="0" fontId="17" fillId="0" borderId="1" applyFill="0">
      <alignment horizontal="left" vertical="top"/>
    </xf>
    <xf numFmtId="0" fontId="45" fillId="0" borderId="1" applyFill="0">
      <alignment horizontal="left" vertical="top"/>
    </xf>
    <xf numFmtId="0" fontId="45" fillId="0" borderId="1" applyFill="0">
      <alignment horizontal="left" vertical="top"/>
    </xf>
    <xf numFmtId="0" fontId="3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30" fillId="8" borderId="5" applyNumberFormat="0" applyAlignment="0" applyProtection="0"/>
    <xf numFmtId="0" fontId="33" fillId="0" borderId="10" applyNumberFormat="0" applyFill="0" applyAlignment="0" applyProtection="0"/>
    <xf numFmtId="0" fontId="29" fillId="23" borderId="0" applyNumberFormat="0" applyBorder="0" applyAlignment="0" applyProtection="0"/>
    <xf numFmtId="0" fontId="11" fillId="0" borderId="0"/>
    <xf numFmtId="0" fontId="10" fillId="2" borderId="0"/>
    <xf numFmtId="0" fontId="11" fillId="0" borderId="0"/>
    <xf numFmtId="0" fontId="53" fillId="0" borderId="0"/>
    <xf numFmtId="0" fontId="10" fillId="24" borderId="11" applyNumberFormat="0" applyFont="0" applyAlignment="0" applyProtection="0"/>
    <xf numFmtId="176" fontId="14" fillId="0" borderId="3" applyNumberFormat="0" applyFont="0" applyFill="0" applyBorder="0" applyAlignment="0" applyProtection="0">
      <alignment horizontal="center" vertical="top" wrapText="1"/>
    </xf>
    <xf numFmtId="176" fontId="42" fillId="0" borderId="3" applyNumberFormat="0" applyFont="0" applyFill="0" applyBorder="0" applyAlignment="0" applyProtection="0">
      <alignment horizontal="center" vertical="top" wrapText="1"/>
    </xf>
    <xf numFmtId="0" fontId="31" fillId="21" borderId="12" applyNumberFormat="0" applyAlignment="0" applyProtection="0"/>
    <xf numFmtId="0" fontId="18" fillId="0" borderId="0">
      <alignment horizontal="right"/>
    </xf>
    <xf numFmtId="0" fontId="46" fillId="0" borderId="0">
      <alignment horizontal="right"/>
    </xf>
    <xf numFmtId="0" fontId="23" fillId="0" borderId="0" applyNumberFormat="0" applyFill="0" applyBorder="0" applyAlignment="0" applyProtection="0"/>
    <xf numFmtId="0" fontId="13" fillId="0" borderId="0" applyFill="0">
      <alignment horizontal="left"/>
    </xf>
    <xf numFmtId="0" fontId="41" fillId="0" borderId="0" applyFill="0">
      <alignment horizontal="left"/>
    </xf>
    <xf numFmtId="0" fontId="19" fillId="0" borderId="0" applyFill="0">
      <alignment horizontal="centerContinuous" vertical="center"/>
    </xf>
    <xf numFmtId="0" fontId="47" fillId="0" borderId="0" applyFill="0">
      <alignment horizontal="centerContinuous" vertical="center"/>
    </xf>
    <xf numFmtId="173" fontId="20" fillId="0" borderId="0" applyFill="0">
      <alignment horizontal="centerContinuous" vertical="center"/>
    </xf>
    <xf numFmtId="173" fontId="48" fillId="0" borderId="0" applyFill="0">
      <alignment horizontal="centerContinuous" vertical="center"/>
    </xf>
    <xf numFmtId="175" fontId="20" fillId="0" borderId="0" applyFill="0">
      <alignment horizontal="centerContinuous" vertical="center"/>
    </xf>
    <xf numFmtId="175" fontId="48" fillId="0" borderId="0" applyFill="0">
      <alignment horizontal="centerContinuous" vertical="center"/>
    </xf>
    <xf numFmtId="0" fontId="13" fillId="0" borderId="3">
      <alignment horizontal="centerContinuous" wrapText="1"/>
    </xf>
    <xf numFmtId="0" fontId="41" fillId="0" borderId="3">
      <alignment horizontal="centerContinuous" wrapText="1"/>
    </xf>
    <xf numFmtId="171" fontId="21" fillId="0" borderId="0" applyFill="0">
      <alignment horizontal="left"/>
    </xf>
    <xf numFmtId="171" fontId="49" fillId="0" borderId="0" applyFill="0">
      <alignment horizontal="left"/>
    </xf>
    <xf numFmtId="172" fontId="22" fillId="0" borderId="0" applyFill="0">
      <alignment horizontal="right"/>
    </xf>
    <xf numFmtId="172" fontId="50" fillId="0" borderId="0" applyFill="0">
      <alignment horizontal="right"/>
    </xf>
    <xf numFmtId="0" fontId="13" fillId="0" borderId="13" applyFill="0"/>
    <xf numFmtId="0" fontId="41" fillId="0" borderId="13" applyFill="0"/>
    <xf numFmtId="0" fontId="37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0" fillId="2" borderId="0"/>
  </cellStyleXfs>
  <cellXfs count="279">
    <xf numFmtId="0" fontId="0" fillId="2" borderId="0" xfId="0" applyNumberFormat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0" fontId="0" fillId="2" borderId="19" xfId="0" applyNumberFormat="1" applyBorder="1" applyAlignment="1">
      <alignment horizontal="left" vertical="top"/>
    </xf>
    <xf numFmtId="0" fontId="0" fillId="2" borderId="19" xfId="0" applyNumberFormat="1" applyBorder="1" applyAlignment="1">
      <alignment horizontal="center" vertical="top"/>
    </xf>
    <xf numFmtId="1" fontId="0" fillId="2" borderId="20" xfId="0" applyNumberFormat="1" applyBorder="1" applyAlignment="1">
      <alignment vertical="top"/>
    </xf>
    <xf numFmtId="0" fontId="0" fillId="2" borderId="20" xfId="0" applyNumberFormat="1" applyBorder="1" applyAlignment="1">
      <alignment horizontal="center" vertical="top"/>
    </xf>
    <xf numFmtId="0" fontId="0" fillId="2" borderId="20" xfId="0" applyNumberFormat="1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NumberFormat="1" applyBorder="1" applyAlignment="1">
      <alignment vertical="top"/>
    </xf>
    <xf numFmtId="0" fontId="0" fillId="2" borderId="19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NumberFormat="1" applyBorder="1" applyAlignment="1">
      <alignment horizontal="center" vertical="top"/>
    </xf>
    <xf numFmtId="0" fontId="2" fillId="2" borderId="19" xfId="0" applyNumberFormat="1" applyFont="1" applyBorder="1" applyAlignment="1">
      <alignment vertical="top"/>
    </xf>
    <xf numFmtId="0" fontId="0" fillId="2" borderId="19" xfId="0" applyNumberFormat="1" applyBorder="1" applyAlignment="1">
      <alignment horizontal="right" vertical="top"/>
    </xf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19" xfId="0" applyNumberFormat="1" applyBorder="1" applyAlignment="1">
      <alignment horizontal="right"/>
    </xf>
    <xf numFmtId="7" fontId="0" fillId="2" borderId="23" xfId="0" applyNumberFormat="1" applyBorder="1" applyAlignment="1">
      <alignment horizontal="right"/>
    </xf>
    <xf numFmtId="7" fontId="0" fillId="2" borderId="24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0" fontId="0" fillId="2" borderId="25" xfId="0" applyNumberFormat="1" applyBorder="1" applyAlignment="1">
      <alignment horizontal="right"/>
    </xf>
    <xf numFmtId="7" fontId="0" fillId="2" borderId="13" xfId="0" applyNumberFormat="1" applyBorder="1" applyAlignment="1">
      <alignment horizontal="right"/>
    </xf>
    <xf numFmtId="0" fontId="0" fillId="2" borderId="26" xfId="0" applyNumberFormat="1" applyBorder="1" applyAlignment="1">
      <alignment horizontal="right"/>
    </xf>
    <xf numFmtId="7" fontId="0" fillId="2" borderId="27" xfId="0" applyNumberFormat="1" applyBorder="1" applyAlignment="1">
      <alignment horizontal="right"/>
    </xf>
    <xf numFmtId="7" fontId="1" fillId="2" borderId="0" xfId="0" applyNumberFormat="1" applyFont="1" applyAlignment="1">
      <alignment horizontal="centerContinuous" vertical="center"/>
    </xf>
    <xf numFmtId="1" fontId="4" fillId="2" borderId="0" xfId="0" applyNumberFormat="1" applyFont="1" applyAlignment="1">
      <alignment horizontal="centerContinuous" vertical="top"/>
    </xf>
    <xf numFmtId="0" fontId="4" fillId="2" borderId="0" xfId="0" applyNumberFormat="1" applyFont="1" applyAlignment="1">
      <alignment horizontal="centerContinuous" vertical="center"/>
    </xf>
    <xf numFmtId="7" fontId="5" fillId="2" borderId="0" xfId="0" applyNumberFormat="1" applyFont="1" applyAlignment="1">
      <alignment horizontal="centerContinuous" vertical="center"/>
    </xf>
    <xf numFmtId="164" fontId="6" fillId="25" borderId="19" xfId="0" applyNumberFormat="1" applyFont="1" applyFill="1" applyBorder="1" applyAlignment="1" applyProtection="1">
      <alignment horizontal="left" vertical="center"/>
    </xf>
    <xf numFmtId="164" fontId="6" fillId="25" borderId="19" xfId="0" applyNumberFormat="1" applyFont="1" applyFill="1" applyBorder="1" applyAlignment="1" applyProtection="1">
      <alignment horizontal="left" vertical="center" wrapText="1"/>
    </xf>
    <xf numFmtId="164" fontId="6" fillId="25" borderId="0" xfId="0" applyNumberFormat="1" applyFont="1" applyFill="1" applyBorder="1" applyAlignment="1" applyProtection="1">
      <alignment horizontal="left" vertical="center" wrapText="1"/>
    </xf>
    <xf numFmtId="0" fontId="0" fillId="2" borderId="0" xfId="0" applyNumberFormat="1" applyAlignment="1"/>
    <xf numFmtId="0" fontId="2" fillId="2" borderId="22" xfId="0" applyNumberFormat="1" applyFont="1" applyBorder="1" applyAlignment="1">
      <alignment horizontal="center" vertical="center"/>
    </xf>
    <xf numFmtId="0" fontId="2" fillId="2" borderId="19" xfId="0" applyNumberFormat="1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7" fontId="0" fillId="2" borderId="19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22" xfId="0" applyNumberFormat="1" applyBorder="1" applyAlignment="1">
      <alignment horizontal="right" vertical="center"/>
    </xf>
    <xf numFmtId="1" fontId="0" fillId="2" borderId="20" xfId="0" applyNumberFormat="1" applyBorder="1" applyAlignment="1">
      <alignment horizontal="right" vertical="center"/>
    </xf>
    <xf numFmtId="2" fontId="0" fillId="2" borderId="19" xfId="0" applyNumberFormat="1" applyBorder="1" applyAlignment="1">
      <alignment horizontal="right" vertical="center"/>
    </xf>
    <xf numFmtId="7" fontId="0" fillId="2" borderId="24" xfId="0" applyNumberFormat="1" applyBorder="1" applyAlignment="1">
      <alignment horizontal="right" vertical="center"/>
    </xf>
    <xf numFmtId="0" fontId="0" fillId="2" borderId="24" xfId="0" applyNumberFormat="1" applyBorder="1" applyAlignment="1">
      <alignment vertical="top"/>
    </xf>
    <xf numFmtId="0" fontId="0" fillId="2" borderId="28" xfId="0" applyNumberFormat="1" applyBorder="1"/>
    <xf numFmtId="0" fontId="0" fillId="2" borderId="24" xfId="0" applyNumberFormat="1" applyBorder="1" applyAlignment="1">
      <alignment horizontal="center"/>
    </xf>
    <xf numFmtId="0" fontId="0" fillId="2" borderId="29" xfId="0" applyNumberFormat="1" applyBorder="1"/>
    <xf numFmtId="0" fontId="0" fillId="2" borderId="29" xfId="0" applyNumberFormat="1" applyBorder="1" applyAlignment="1">
      <alignment horizontal="center"/>
    </xf>
    <xf numFmtId="7" fontId="0" fillId="2" borderId="29" xfId="0" applyNumberFormat="1" applyBorder="1" applyAlignment="1">
      <alignment horizontal="right"/>
    </xf>
    <xf numFmtId="7" fontId="0" fillId="2" borderId="0" xfId="0" applyNumberFormat="1" applyAlignment="1">
      <alignment vertical="center"/>
    </xf>
    <xf numFmtId="2" fontId="0" fillId="2" borderId="0" xfId="0" applyNumberFormat="1" applyAlignment="1"/>
    <xf numFmtId="7" fontId="0" fillId="2" borderId="30" xfId="0" applyNumberFormat="1" applyBorder="1" applyAlignment="1">
      <alignment horizontal="right"/>
    </xf>
    <xf numFmtId="0" fontId="0" fillId="2" borderId="30" xfId="0" applyNumberFormat="1" applyBorder="1" applyAlignment="1">
      <alignment horizontal="right"/>
    </xf>
    <xf numFmtId="0" fontId="9" fillId="2" borderId="15" xfId="0" applyNumberFormat="1" applyFont="1" applyBorder="1" applyAlignment="1">
      <alignment horizontal="centerContinuous"/>
    </xf>
    <xf numFmtId="0" fontId="0" fillId="2" borderId="15" xfId="0" applyNumberFormat="1" applyBorder="1" applyAlignment="1">
      <alignment horizontal="centerContinuous"/>
    </xf>
    <xf numFmtId="0" fontId="0" fillId="2" borderId="0" xfId="0" applyNumberFormat="1" applyAlignment="1">
      <alignment horizontal="right" vertical="center"/>
    </xf>
    <xf numFmtId="0" fontId="2" fillId="2" borderId="31" xfId="0" applyNumberFormat="1" applyFont="1" applyBorder="1" applyAlignment="1">
      <alignment horizontal="center"/>
    </xf>
    <xf numFmtId="1" fontId="3" fillId="2" borderId="32" xfId="0" applyNumberFormat="1" applyFont="1" applyBorder="1" applyAlignment="1">
      <alignment horizontal="left"/>
    </xf>
    <xf numFmtId="1" fontId="0" fillId="2" borderId="32" xfId="0" applyNumberFormat="1" applyBorder="1" applyAlignment="1">
      <alignment horizontal="center"/>
    </xf>
    <xf numFmtId="1" fontId="0" fillId="2" borderId="32" xfId="0" applyNumberFormat="1" applyBorder="1"/>
    <xf numFmtId="7" fontId="0" fillId="2" borderId="33" xfId="0" applyNumberFormat="1" applyBorder="1" applyAlignment="1">
      <alignment horizontal="right"/>
    </xf>
    <xf numFmtId="7" fontId="4" fillId="2" borderId="33" xfId="0" applyNumberFormat="1" applyFont="1" applyBorder="1" applyAlignment="1">
      <alignment horizontal="right"/>
    </xf>
    <xf numFmtId="0" fontId="0" fillId="2" borderId="24" xfId="0" applyNumberFormat="1" applyBorder="1" applyAlignment="1">
      <alignment horizontal="right"/>
    </xf>
    <xf numFmtId="0" fontId="0" fillId="2" borderId="19" xfId="0" applyNumberFormat="1" applyBorder="1" applyAlignment="1">
      <alignment horizontal="right"/>
    </xf>
    <xf numFmtId="0" fontId="0" fillId="2" borderId="34" xfId="0" applyNumberFormat="1" applyBorder="1" applyAlignment="1">
      <alignment horizontal="right" vertical="center"/>
    </xf>
    <xf numFmtId="0" fontId="0" fillId="2" borderId="35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36" xfId="0" applyNumberFormat="1" applyBorder="1" applyAlignment="1">
      <alignment horizontal="right"/>
    </xf>
    <xf numFmtId="0" fontId="0" fillId="2" borderId="20" xfId="0" applyNumberFormat="1" applyBorder="1" applyAlignment="1">
      <alignment horizontal="right" vertical="center"/>
    </xf>
    <xf numFmtId="0" fontId="2" fillId="2" borderId="27" xfId="0" applyNumberFormat="1" applyFont="1" applyBorder="1" applyAlignment="1">
      <alignment horizontal="center" vertical="center"/>
    </xf>
    <xf numFmtId="0" fontId="0" fillId="2" borderId="39" xfId="0" applyNumberFormat="1" applyBorder="1" applyAlignment="1">
      <alignment horizontal="right"/>
    </xf>
    <xf numFmtId="165" fontId="54" fillId="0" borderId="1" xfId="0" applyNumberFormat="1" applyFont="1" applyFill="1" applyBorder="1" applyAlignment="1" applyProtection="1">
      <alignment horizontal="left" vertical="top" wrapText="1"/>
    </xf>
    <xf numFmtId="164" fontId="54" fillId="0" borderId="1" xfId="0" applyNumberFormat="1" applyFont="1" applyFill="1" applyBorder="1" applyAlignment="1" applyProtection="1">
      <alignment horizontal="left" vertical="top" wrapText="1"/>
    </xf>
    <xf numFmtId="0" fontId="54" fillId="0" borderId="1" xfId="0" applyNumberFormat="1" applyFont="1" applyFill="1" applyBorder="1" applyAlignment="1" applyProtection="1">
      <alignment horizontal="center" vertical="top" wrapText="1"/>
    </xf>
    <xf numFmtId="166" fontId="54" fillId="0" borderId="1" xfId="0" applyNumberFormat="1" applyFont="1" applyFill="1" applyBorder="1" applyAlignment="1" applyProtection="1">
      <alignment vertical="top"/>
    </xf>
    <xf numFmtId="165" fontId="54" fillId="0" borderId="1" xfId="0" applyNumberFormat="1" applyFont="1" applyFill="1" applyBorder="1" applyAlignment="1" applyProtection="1">
      <alignment horizontal="center" vertical="top" wrapText="1"/>
    </xf>
    <xf numFmtId="164" fontId="54" fillId="0" borderId="1" xfId="0" applyNumberFormat="1" applyFont="1" applyFill="1" applyBorder="1" applyAlignment="1" applyProtection="1">
      <alignment horizontal="center" vertical="top" wrapText="1"/>
    </xf>
    <xf numFmtId="165" fontId="54" fillId="0" borderId="1" xfId="0" applyNumberFormat="1" applyFont="1" applyFill="1" applyBorder="1" applyAlignment="1" applyProtection="1">
      <alignment horizontal="right" vertical="top" wrapText="1"/>
    </xf>
    <xf numFmtId="166" fontId="54" fillId="0" borderId="1" xfId="0" applyNumberFormat="1" applyFont="1" applyFill="1" applyBorder="1" applyAlignment="1" applyProtection="1">
      <alignment vertical="top" wrapText="1"/>
    </xf>
    <xf numFmtId="164" fontId="54" fillId="0" borderId="1" xfId="0" applyNumberFormat="1" applyFont="1" applyFill="1" applyBorder="1" applyAlignment="1" applyProtection="1">
      <alignment vertical="top" wrapText="1"/>
    </xf>
    <xf numFmtId="0" fontId="6" fillId="2" borderId="19" xfId="0" applyNumberFormat="1" applyFont="1" applyBorder="1" applyAlignment="1">
      <alignment horizontal="center" vertical="center"/>
    </xf>
    <xf numFmtId="1" fontId="54" fillId="0" borderId="1" xfId="0" applyNumberFormat="1" applyFont="1" applyFill="1" applyBorder="1" applyAlignment="1" applyProtection="1">
      <alignment horizontal="right" vertical="top" wrapText="1"/>
    </xf>
    <xf numFmtId="0" fontId="54" fillId="26" borderId="1" xfId="0" applyNumberFormat="1" applyFont="1" applyFill="1" applyBorder="1" applyAlignment="1" applyProtection="1">
      <alignment vertical="center"/>
    </xf>
    <xf numFmtId="0" fontId="55" fillId="26" borderId="0" xfId="0" applyFont="1" applyFill="1" applyAlignment="1"/>
    <xf numFmtId="1" fontId="54" fillId="0" borderId="41" xfId="0" applyNumberFormat="1" applyFont="1" applyFill="1" applyBorder="1" applyAlignment="1" applyProtection="1">
      <alignment horizontal="right" vertical="top" wrapText="1"/>
    </xf>
    <xf numFmtId="166" fontId="54" fillId="26" borderId="1" xfId="0" applyNumberFormat="1" applyFont="1" applyFill="1" applyBorder="1" applyAlignment="1" applyProtection="1">
      <alignment vertical="top"/>
    </xf>
    <xf numFmtId="165" fontId="10" fillId="0" borderId="1" xfId="81" applyNumberFormat="1" applyFont="1" applyFill="1" applyBorder="1" applyAlignment="1" applyProtection="1">
      <alignment horizontal="left" vertical="top" wrapText="1"/>
    </xf>
    <xf numFmtId="164" fontId="10" fillId="0" borderId="1" xfId="81" applyNumberFormat="1" applyFont="1" applyFill="1" applyBorder="1" applyAlignment="1" applyProtection="1">
      <alignment horizontal="left" vertical="top" wrapText="1"/>
    </xf>
    <xf numFmtId="0" fontId="10" fillId="0" borderId="1" xfId="81" applyNumberFormat="1" applyFont="1" applyFill="1" applyBorder="1" applyAlignment="1" applyProtection="1">
      <alignment horizontal="center" vertical="top" wrapText="1"/>
    </xf>
    <xf numFmtId="166" fontId="54" fillId="26" borderId="1" xfId="81" applyNumberFormat="1" applyFont="1" applyFill="1" applyBorder="1" applyAlignment="1" applyProtection="1">
      <alignment vertical="top"/>
      <protection locked="0"/>
    </xf>
    <xf numFmtId="166" fontId="54" fillId="0" borderId="1" xfId="81" applyNumberFormat="1" applyFont="1" applyFill="1" applyBorder="1" applyAlignment="1" applyProtection="1">
      <alignment vertical="top"/>
    </xf>
    <xf numFmtId="1" fontId="54" fillId="0" borderId="1" xfId="81" applyNumberFormat="1" applyFont="1" applyFill="1" applyBorder="1" applyAlignment="1" applyProtection="1">
      <alignment horizontal="right" vertical="top" wrapText="1"/>
    </xf>
    <xf numFmtId="164" fontId="10" fillId="0" borderId="1" xfId="80" applyNumberFormat="1" applyFont="1" applyFill="1" applyBorder="1" applyAlignment="1" applyProtection="1">
      <alignment horizontal="center" vertical="top" wrapText="1"/>
    </xf>
    <xf numFmtId="0" fontId="10" fillId="2" borderId="0" xfId="81" applyNumberFormat="1"/>
    <xf numFmtId="7" fontId="10" fillId="2" borderId="20" xfId="81" applyNumberFormat="1" applyBorder="1" applyAlignment="1">
      <alignment horizontal="right" vertical="center"/>
    </xf>
    <xf numFmtId="0" fontId="2" fillId="2" borderId="59" xfId="81" applyNumberFormat="1" applyFont="1" applyBorder="1" applyAlignment="1">
      <alignment horizontal="center" vertical="center"/>
    </xf>
    <xf numFmtId="7" fontId="10" fillId="2" borderId="60" xfId="81" applyNumberFormat="1" applyBorder="1" applyAlignment="1">
      <alignment horizontal="right" vertical="center"/>
    </xf>
    <xf numFmtId="0" fontId="10" fillId="2" borderId="0" xfId="81" applyNumberFormat="1" applyAlignment="1">
      <alignment vertical="center"/>
    </xf>
    <xf numFmtId="4" fontId="10" fillId="26" borderId="40" xfId="81" applyNumberFormat="1" applyFont="1" applyFill="1" applyBorder="1" applyAlignment="1" applyProtection="1">
      <alignment horizontal="center" vertical="top" wrapText="1"/>
    </xf>
    <xf numFmtId="7" fontId="10" fillId="2" borderId="46" xfId="81" applyNumberFormat="1" applyBorder="1" applyAlignment="1">
      <alignment horizontal="right" vertical="center"/>
    </xf>
    <xf numFmtId="0" fontId="2" fillId="2" borderId="61" xfId="81" applyNumberFormat="1" applyFont="1" applyBorder="1" applyAlignment="1">
      <alignment horizontal="center" vertical="center"/>
    </xf>
    <xf numFmtId="7" fontId="10" fillId="2" borderId="22" xfId="81" applyNumberFormat="1" applyBorder="1" applyAlignment="1">
      <alignment horizontal="right" vertical="center"/>
    </xf>
    <xf numFmtId="7" fontId="10" fillId="2" borderId="62" xfId="81" applyNumberFormat="1" applyBorder="1" applyAlignment="1">
      <alignment horizontal="right" vertical="center"/>
    </xf>
    <xf numFmtId="0" fontId="2" fillId="2" borderId="37" xfId="0" applyNumberFormat="1" applyFont="1" applyBorder="1" applyAlignment="1">
      <alignment horizontal="center"/>
    </xf>
    <xf numFmtId="7" fontId="4" fillId="2" borderId="30" xfId="0" applyNumberFormat="1" applyFont="1" applyBorder="1" applyAlignment="1">
      <alignment horizontal="right"/>
    </xf>
    <xf numFmtId="7" fontId="0" fillId="2" borderId="63" xfId="0" applyNumberFormat="1" applyBorder="1" applyAlignment="1">
      <alignment horizontal="right"/>
    </xf>
    <xf numFmtId="7" fontId="4" fillId="2" borderId="63" xfId="0" applyNumberFormat="1" applyFont="1" applyBorder="1" applyAlignment="1">
      <alignment horizontal="right"/>
    </xf>
    <xf numFmtId="167" fontId="54" fillId="26" borderId="1" xfId="0" applyNumberFormat="1" applyFont="1" applyFill="1" applyBorder="1" applyAlignment="1" applyProtection="1">
      <alignment horizontal="center" vertical="top"/>
    </xf>
    <xf numFmtId="1" fontId="54" fillId="0" borderId="1" xfId="0" applyNumberFormat="1" applyFont="1" applyFill="1" applyBorder="1" applyAlignment="1" applyProtection="1">
      <alignment horizontal="right" vertical="top"/>
    </xf>
    <xf numFmtId="0" fontId="55" fillId="26" borderId="0" xfId="0" applyFont="1" applyFill="1"/>
    <xf numFmtId="4" fontId="54" fillId="26" borderId="1" xfId="0" applyNumberFormat="1" applyFont="1" applyFill="1" applyBorder="1" applyAlignment="1" applyProtection="1">
      <alignment horizontal="center" vertical="top" wrapText="1"/>
    </xf>
    <xf numFmtId="164" fontId="54" fillId="26" borderId="1" xfId="0" applyNumberFormat="1" applyFont="1" applyFill="1" applyBorder="1" applyAlignment="1" applyProtection="1">
      <alignment horizontal="center" vertical="top" wrapText="1"/>
    </xf>
    <xf numFmtId="4" fontId="54" fillId="26" borderId="1" xfId="0" applyNumberFormat="1" applyFont="1" applyFill="1" applyBorder="1" applyAlignment="1" applyProtection="1">
      <alignment horizontal="center" vertical="top"/>
    </xf>
    <xf numFmtId="177" fontId="54" fillId="26" borderId="1" xfId="0" applyNumberFormat="1" applyFont="1" applyFill="1" applyBorder="1" applyAlignment="1" applyProtection="1">
      <alignment horizontal="center" vertical="top"/>
    </xf>
    <xf numFmtId="177" fontId="54" fillId="26" borderId="1" xfId="0" applyNumberFormat="1" applyFont="1" applyFill="1" applyBorder="1" applyAlignment="1" applyProtection="1">
      <alignment horizontal="center" vertical="top" wrapText="1"/>
    </xf>
    <xf numFmtId="177" fontId="54" fillId="26" borderId="1" xfId="0" applyNumberFormat="1" applyFont="1" applyFill="1" applyBorder="1" applyAlignment="1" applyProtection="1">
      <alignment horizontal="left" vertical="top" wrapText="1"/>
    </xf>
    <xf numFmtId="0" fontId="58" fillId="26" borderId="0" xfId="0" applyFont="1" applyFill="1" applyAlignment="1"/>
    <xf numFmtId="164" fontId="54" fillId="0" borderId="1" xfId="80" applyNumberFormat="1" applyFont="1" applyFill="1" applyBorder="1" applyAlignment="1" applyProtection="1">
      <alignment vertical="top" wrapText="1"/>
    </xf>
    <xf numFmtId="164" fontId="54" fillId="0" borderId="1" xfId="80" applyNumberFormat="1" applyFont="1" applyFill="1" applyBorder="1" applyAlignment="1" applyProtection="1">
      <alignment horizontal="center" vertical="top" wrapText="1"/>
    </xf>
    <xf numFmtId="0" fontId="55" fillId="26" borderId="0" xfId="0" applyFont="1" applyFill="1" applyAlignment="1">
      <alignment vertical="top"/>
    </xf>
    <xf numFmtId="164" fontId="54" fillId="0" borderId="1" xfId="80" applyNumberFormat="1" applyFont="1" applyFill="1" applyBorder="1" applyAlignment="1" applyProtection="1">
      <alignment horizontal="left" vertical="top" wrapText="1"/>
    </xf>
    <xf numFmtId="4" fontId="54" fillId="26" borderId="2" xfId="0" applyNumberFormat="1" applyFont="1" applyFill="1" applyBorder="1" applyAlignment="1" applyProtection="1">
      <alignment horizontal="center" vertical="top"/>
    </xf>
    <xf numFmtId="165" fontId="54" fillId="0" borderId="2" xfId="0" applyNumberFormat="1" applyFont="1" applyFill="1" applyBorder="1" applyAlignment="1" applyProtection="1">
      <alignment horizontal="left" vertical="top" wrapText="1"/>
    </xf>
    <xf numFmtId="164" fontId="54" fillId="0" borderId="2" xfId="0" applyNumberFormat="1" applyFont="1" applyFill="1" applyBorder="1" applyAlignment="1" applyProtection="1">
      <alignment horizontal="left" vertical="top" wrapText="1"/>
    </xf>
    <xf numFmtId="164" fontId="54" fillId="0" borderId="26" xfId="0" applyNumberFormat="1" applyFont="1" applyFill="1" applyBorder="1" applyAlignment="1" applyProtection="1">
      <alignment horizontal="center" vertical="top" wrapText="1"/>
    </xf>
    <xf numFmtId="0" fontId="54" fillId="0" borderId="2" xfId="0" applyNumberFormat="1" applyFont="1" applyFill="1" applyBorder="1" applyAlignment="1" applyProtection="1">
      <alignment horizontal="center" vertical="top" wrapText="1"/>
    </xf>
    <xf numFmtId="1" fontId="54" fillId="0" borderId="26" xfId="0" applyNumberFormat="1" applyFont="1" applyFill="1" applyBorder="1" applyAlignment="1" applyProtection="1">
      <alignment horizontal="right" vertical="top"/>
    </xf>
    <xf numFmtId="4" fontId="10" fillId="26" borderId="1" xfId="0" applyNumberFormat="1" applyFont="1" applyFill="1" applyBorder="1" applyAlignment="1" applyProtection="1">
      <alignment horizontal="center" vertical="top"/>
    </xf>
    <xf numFmtId="4" fontId="54" fillId="26" borderId="1" xfId="80" applyNumberFormat="1" applyFont="1" applyFill="1" applyBorder="1" applyAlignment="1" applyProtection="1">
      <alignment horizontal="center" vertical="top" wrapText="1"/>
    </xf>
    <xf numFmtId="165" fontId="54" fillId="0" borderId="1" xfId="80" applyNumberFormat="1" applyFont="1" applyFill="1" applyBorder="1" applyAlignment="1" applyProtection="1">
      <alignment horizontal="left" vertical="top" wrapText="1"/>
    </xf>
    <xf numFmtId="0" fontId="54" fillId="0" borderId="1" xfId="80" applyNumberFormat="1" applyFont="1" applyFill="1" applyBorder="1" applyAlignment="1" applyProtection="1">
      <alignment horizontal="center" vertical="top" wrapText="1"/>
    </xf>
    <xf numFmtId="1" fontId="54" fillId="0" borderId="1" xfId="80" applyNumberFormat="1" applyFont="1" applyFill="1" applyBorder="1" applyAlignment="1" applyProtection="1">
      <alignment horizontal="right" vertical="top" wrapText="1"/>
    </xf>
    <xf numFmtId="166" fontId="54" fillId="0" borderId="1" xfId="80" applyNumberFormat="1" applyFont="1" applyFill="1" applyBorder="1" applyAlignment="1" applyProtection="1">
      <alignment vertical="top"/>
    </xf>
    <xf numFmtId="164" fontId="2" fillId="25" borderId="19" xfId="0" applyNumberFormat="1" applyFont="1" applyFill="1" applyBorder="1" applyAlignment="1" applyProtection="1">
      <alignment horizontal="left" vertical="center" wrapText="1"/>
    </xf>
    <xf numFmtId="165" fontId="54" fillId="0" borderId="1" xfId="0" applyNumberFormat="1" applyFont="1" applyFill="1" applyBorder="1" applyAlignment="1" applyProtection="1">
      <alignment horizontal="left" vertical="top"/>
    </xf>
    <xf numFmtId="164" fontId="2" fillId="25" borderId="19" xfId="0" applyNumberFormat="1" applyFont="1" applyFill="1" applyBorder="1" applyAlignment="1" applyProtection="1">
      <alignment horizontal="left" vertical="center"/>
    </xf>
    <xf numFmtId="0" fontId="11" fillId="2" borderId="0" xfId="0" applyFont="1" applyAlignment="1" applyProtection="1">
      <alignment horizontal="center" vertical="center"/>
    </xf>
    <xf numFmtId="0" fontId="0" fillId="27" borderId="0" xfId="0" applyNumberFormat="1" applyFill="1"/>
    <xf numFmtId="0" fontId="0" fillId="27" borderId="0" xfId="0" applyNumberFormat="1" applyFill="1" applyAlignment="1">
      <alignment vertical="center"/>
    </xf>
    <xf numFmtId="0" fontId="55" fillId="28" borderId="0" xfId="0" applyFont="1" applyFill="1"/>
    <xf numFmtId="0" fontId="55" fillId="28" borderId="0" xfId="0" applyFont="1" applyFill="1" applyAlignment="1"/>
    <xf numFmtId="0" fontId="10" fillId="27" borderId="0" xfId="81" applyNumberFormat="1" applyFill="1" applyAlignment="1">
      <alignment vertical="center"/>
    </xf>
    <xf numFmtId="0" fontId="10" fillId="27" borderId="0" xfId="81" applyNumberFormat="1" applyFill="1"/>
    <xf numFmtId="0" fontId="0" fillId="27" borderId="0" xfId="0" applyNumberFormat="1" applyFill="1" applyAlignment="1"/>
    <xf numFmtId="0" fontId="0" fillId="27" borderId="0" xfId="0" applyNumberFormat="1" applyFill="1" applyAlignment="1">
      <alignment vertical="top"/>
    </xf>
    <xf numFmtId="0" fontId="0" fillId="27" borderId="0" xfId="0" applyNumberFormat="1" applyFill="1" applyAlignment="1">
      <alignment horizontal="center"/>
    </xf>
    <xf numFmtId="0" fontId="0" fillId="27" borderId="0" xfId="0" applyNumberFormat="1" applyFill="1" applyAlignment="1">
      <alignment horizontal="right"/>
    </xf>
    <xf numFmtId="4" fontId="10" fillId="26" borderId="1" xfId="0" applyNumberFormat="1" applyFont="1" applyFill="1" applyBorder="1" applyAlignment="1" applyProtection="1">
      <alignment horizontal="center" vertical="top" wrapText="1"/>
    </xf>
    <xf numFmtId="0" fontId="2" fillId="0" borderId="19" xfId="0" applyNumberFormat="1" applyFont="1" applyFill="1" applyBorder="1" applyAlignment="1">
      <alignment horizontal="center" vertical="center"/>
    </xf>
    <xf numFmtId="7" fontId="0" fillId="0" borderId="37" xfId="0" applyNumberFormat="1" applyFill="1" applyBorder="1" applyAlignment="1">
      <alignment horizontal="right" vertical="center"/>
    </xf>
    <xf numFmtId="7" fontId="0" fillId="0" borderId="30" xfId="0" applyNumberFormat="1" applyFill="1" applyBorder="1" applyAlignment="1">
      <alignment horizontal="right" vertical="center"/>
    </xf>
    <xf numFmtId="166" fontId="54" fillId="0" borderId="1" xfId="0" applyNumberFormat="1" applyFont="1" applyFill="1" applyBorder="1" applyAlignment="1" applyProtection="1">
      <alignment vertical="top"/>
      <protection locked="0"/>
    </xf>
    <xf numFmtId="0" fontId="2" fillId="0" borderId="19" xfId="0" applyNumberFormat="1" applyFont="1" applyFill="1" applyBorder="1" applyAlignment="1">
      <alignment vertical="top"/>
    </xf>
    <xf numFmtId="164" fontId="6" fillId="0" borderId="19" xfId="0" applyNumberFormat="1" applyFont="1" applyFill="1" applyBorder="1" applyAlignment="1" applyProtection="1">
      <alignment horizontal="left" vertical="center" wrapText="1"/>
    </xf>
    <xf numFmtId="1" fontId="0" fillId="0" borderId="20" xfId="0" applyNumberFormat="1" applyFill="1" applyBorder="1" applyAlignment="1">
      <alignment horizontal="center" vertical="top"/>
    </xf>
    <xf numFmtId="1" fontId="0" fillId="0" borderId="20" xfId="0" applyNumberFormat="1" applyFill="1" applyBorder="1" applyAlignment="1">
      <alignment vertical="top"/>
    </xf>
    <xf numFmtId="7" fontId="0" fillId="0" borderId="20" xfId="0" applyNumberFormat="1" applyFill="1" applyBorder="1" applyAlignment="1">
      <alignment horizontal="right"/>
    </xf>
    <xf numFmtId="7" fontId="0" fillId="0" borderId="19" xfId="0" applyNumberFormat="1" applyFill="1" applyBorder="1" applyAlignment="1">
      <alignment horizontal="right"/>
    </xf>
    <xf numFmtId="0" fontId="2" fillId="0" borderId="22" xfId="0" applyNumberFormat="1" applyFont="1" applyFill="1" applyBorder="1" applyAlignment="1">
      <alignment horizontal="center" vertical="center"/>
    </xf>
    <xf numFmtId="7" fontId="0" fillId="0" borderId="22" xfId="0" applyNumberFormat="1" applyFill="1" applyBorder="1" applyAlignment="1">
      <alignment horizontal="right"/>
    </xf>
    <xf numFmtId="7" fontId="0" fillId="0" borderId="20" xfId="0" applyNumberFormat="1" applyFill="1" applyBorder="1" applyAlignment="1">
      <alignment horizontal="right" vertical="center"/>
    </xf>
    <xf numFmtId="7" fontId="0" fillId="0" borderId="19" xfId="0" applyNumberFormat="1" applyFill="1" applyBorder="1" applyAlignment="1">
      <alignment horizontal="right" vertical="center"/>
    </xf>
    <xf numFmtId="7" fontId="0" fillId="0" borderId="22" xfId="0" applyNumberFormat="1" applyFill="1" applyBorder="1" applyAlignment="1">
      <alignment horizontal="right" vertical="center"/>
    </xf>
    <xf numFmtId="164" fontId="2" fillId="0" borderId="19" xfId="0" applyNumberFormat="1" applyFont="1" applyFill="1" applyBorder="1" applyAlignment="1" applyProtection="1">
      <alignment horizontal="left" vertical="center" wrapText="1"/>
    </xf>
    <xf numFmtId="0" fontId="0" fillId="0" borderId="19" xfId="0" applyNumberFormat="1" applyFill="1" applyBorder="1" applyAlignment="1">
      <alignment horizontal="center" vertical="top"/>
    </xf>
    <xf numFmtId="0" fontId="0" fillId="0" borderId="20" xfId="0" applyNumberFormat="1" applyFill="1" applyBorder="1" applyAlignment="1">
      <alignment horizontal="center" vertical="top"/>
    </xf>
    <xf numFmtId="0" fontId="2" fillId="0" borderId="59" xfId="81" applyNumberFormat="1" applyFont="1" applyFill="1" applyBorder="1" applyAlignment="1">
      <alignment horizontal="center" vertical="center"/>
    </xf>
    <xf numFmtId="7" fontId="10" fillId="0" borderId="20" xfId="81" applyNumberFormat="1" applyFill="1" applyBorder="1" applyAlignment="1">
      <alignment horizontal="right" vertical="center"/>
    </xf>
    <xf numFmtId="7" fontId="10" fillId="0" borderId="60" xfId="81" applyNumberFormat="1" applyFill="1" applyBorder="1" applyAlignment="1">
      <alignment horizontal="right" vertical="center"/>
    </xf>
    <xf numFmtId="166" fontId="54" fillId="0" borderId="1" xfId="81" applyNumberFormat="1" applyFont="1" applyFill="1" applyBorder="1" applyAlignment="1" applyProtection="1">
      <alignment vertical="top"/>
      <protection locked="0"/>
    </xf>
    <xf numFmtId="0" fontId="2" fillId="0" borderId="61" xfId="81" applyNumberFormat="1" applyFont="1" applyFill="1" applyBorder="1" applyAlignment="1">
      <alignment horizontal="center" vertical="center"/>
    </xf>
    <xf numFmtId="7" fontId="10" fillId="0" borderId="22" xfId="81" applyNumberFormat="1" applyFill="1" applyBorder="1" applyAlignment="1">
      <alignment horizontal="right" vertical="center"/>
    </xf>
    <xf numFmtId="7" fontId="10" fillId="0" borderId="62" xfId="81" applyNumberFormat="1" applyFill="1" applyBorder="1" applyAlignment="1">
      <alignment horizontal="right" vertical="center"/>
    </xf>
    <xf numFmtId="0" fontId="0" fillId="0" borderId="21" xfId="0" applyNumberFormat="1" applyFill="1" applyBorder="1" applyAlignment="1">
      <alignment vertical="top"/>
    </xf>
    <xf numFmtId="0" fontId="4" fillId="0" borderId="15" xfId="0" applyNumberFormat="1" applyFont="1" applyFill="1" applyBorder="1"/>
    <xf numFmtId="0" fontId="0" fillId="0" borderId="15" xfId="0" applyNumberFormat="1" applyFill="1" applyBorder="1" applyAlignment="1">
      <alignment horizontal="center"/>
    </xf>
    <xf numFmtId="0" fontId="0" fillId="0" borderId="15" xfId="0" applyNumberFormat="1" applyFill="1" applyBorder="1"/>
    <xf numFmtId="0" fontId="0" fillId="0" borderId="0" xfId="0" applyNumberFormat="1" applyFill="1" applyBorder="1" applyAlignment="1">
      <alignment horizontal="right"/>
    </xf>
    <xf numFmtId="0" fontId="0" fillId="0" borderId="38" xfId="0" applyNumberFormat="1" applyFill="1" applyBorder="1" applyAlignment="1">
      <alignment horizontal="right"/>
    </xf>
    <xf numFmtId="7" fontId="0" fillId="0" borderId="27" xfId="0" applyNumberFormat="1" applyFill="1" applyBorder="1" applyAlignment="1">
      <alignment horizontal="right"/>
    </xf>
    <xf numFmtId="166" fontId="54" fillId="0" borderId="1" xfId="80" applyNumberFormat="1" applyFont="1" applyFill="1" applyBorder="1" applyAlignment="1" applyProtection="1">
      <alignment vertical="top"/>
      <protection locked="0"/>
    </xf>
    <xf numFmtId="1" fontId="4" fillId="0" borderId="0" xfId="0" applyNumberFormat="1" applyFont="1" applyFill="1" applyAlignment="1">
      <alignment horizontal="centerContinuous" vertical="top"/>
    </xf>
    <xf numFmtId="0" fontId="4" fillId="0" borderId="0" xfId="0" applyNumberFormat="1" applyFont="1" applyFill="1" applyAlignment="1">
      <alignment horizontal="centerContinuous" vertical="center"/>
    </xf>
    <xf numFmtId="7" fontId="5" fillId="0" borderId="0" xfId="0" applyNumberFormat="1" applyFont="1" applyFill="1" applyAlignment="1">
      <alignment horizontal="centerContinuous" vertical="center"/>
    </xf>
    <xf numFmtId="1" fontId="0" fillId="0" borderId="0" xfId="0" applyNumberFormat="1" applyFill="1" applyAlignment="1">
      <alignment horizontal="centerContinuous" vertical="top"/>
    </xf>
    <xf numFmtId="0" fontId="0" fillId="0" borderId="0" xfId="0" applyNumberFormat="1" applyFill="1" applyAlignment="1">
      <alignment horizontal="centerContinuous" vertical="center"/>
    </xf>
    <xf numFmtId="7" fontId="1" fillId="0" borderId="0" xfId="0" applyNumberFormat="1" applyFont="1" applyFill="1" applyAlignment="1">
      <alignment horizontal="centerContinuous" vertical="center"/>
    </xf>
    <xf numFmtId="0" fontId="0" fillId="0" borderId="0" xfId="0" applyNumberFormat="1" applyFill="1" applyAlignment="1">
      <alignment vertical="top"/>
    </xf>
    <xf numFmtId="0" fontId="0" fillId="0" borderId="0" xfId="0" applyNumberFormat="1" applyFill="1" applyAlignment="1"/>
    <xf numFmtId="7" fontId="0" fillId="0" borderId="0" xfId="0" applyNumberFormat="1" applyFill="1" applyAlignment="1">
      <alignment horizontal="centerContinuous" vertical="center"/>
    </xf>
    <xf numFmtId="2" fontId="0" fillId="0" borderId="0" xfId="0" applyNumberFormat="1" applyFill="1" applyAlignment="1">
      <alignment horizontal="centerContinuous"/>
    </xf>
    <xf numFmtId="0" fontId="0" fillId="0" borderId="16" xfId="0" applyNumberFormat="1" applyFill="1" applyBorder="1" applyAlignment="1">
      <alignment horizontal="center" vertical="top"/>
    </xf>
    <xf numFmtId="0" fontId="0" fillId="0" borderId="17" xfId="0" applyNumberFormat="1" applyFill="1" applyBorder="1" applyAlignment="1">
      <alignment horizontal="center"/>
    </xf>
    <xf numFmtId="0" fontId="0" fillId="0" borderId="16" xfId="0" applyNumberFormat="1" applyFill="1" applyBorder="1" applyAlignment="1">
      <alignment horizontal="center"/>
    </xf>
    <xf numFmtId="0" fontId="0" fillId="0" borderId="18" xfId="0" applyNumberFormat="1" applyFill="1" applyBorder="1" applyAlignment="1">
      <alignment horizontal="center"/>
    </xf>
    <xf numFmtId="7" fontId="0" fillId="0" borderId="18" xfId="0" applyNumberFormat="1" applyFill="1" applyBorder="1" applyAlignment="1">
      <alignment horizontal="right"/>
    </xf>
    <xf numFmtId="0" fontId="0" fillId="0" borderId="24" xfId="0" applyNumberFormat="1" applyFill="1" applyBorder="1" applyAlignment="1">
      <alignment vertical="top"/>
    </xf>
    <xf numFmtId="0" fontId="0" fillId="0" borderId="28" xfId="0" applyNumberFormat="1" applyFill="1" applyBorder="1"/>
    <xf numFmtId="0" fontId="0" fillId="0" borderId="24" xfId="0" applyNumberFormat="1" applyFill="1" applyBorder="1" applyAlignment="1">
      <alignment horizontal="center"/>
    </xf>
    <xf numFmtId="0" fontId="0" fillId="0" borderId="29" xfId="0" applyNumberFormat="1" applyFill="1" applyBorder="1"/>
    <xf numFmtId="0" fontId="0" fillId="0" borderId="29" xfId="0" applyNumberFormat="1" applyFill="1" applyBorder="1" applyAlignment="1">
      <alignment horizontal="center"/>
    </xf>
    <xf numFmtId="7" fontId="0" fillId="0" borderId="29" xfId="0" applyNumberFormat="1" applyFill="1" applyBorder="1" applyAlignment="1">
      <alignment horizontal="right"/>
    </xf>
    <xf numFmtId="0" fontId="0" fillId="0" borderId="29" xfId="0" applyNumberFormat="1" applyFill="1" applyBorder="1" applyAlignment="1">
      <alignment horizontal="right"/>
    </xf>
    <xf numFmtId="164" fontId="6" fillId="0" borderId="19" xfId="0" applyNumberFormat="1" applyFont="1" applyFill="1" applyBorder="1" applyAlignment="1" applyProtection="1">
      <alignment horizontal="left" vertical="center"/>
    </xf>
    <xf numFmtId="0" fontId="54" fillId="0" borderId="1" xfId="0" applyNumberFormat="1" applyFont="1" applyFill="1" applyBorder="1" applyAlignment="1" applyProtection="1">
      <alignment vertical="center"/>
    </xf>
    <xf numFmtId="177" fontId="54" fillId="0" borderId="1" xfId="0" applyNumberFormat="1" applyFont="1" applyFill="1" applyBorder="1" applyAlignment="1" applyProtection="1">
      <alignment horizontal="center" vertical="top" wrapText="1"/>
    </xf>
    <xf numFmtId="177" fontId="54" fillId="0" borderId="1" xfId="0" applyNumberFormat="1" applyFont="1" applyFill="1" applyBorder="1" applyAlignment="1" applyProtection="1">
      <alignment horizontal="left" vertical="top" wrapText="1"/>
    </xf>
    <xf numFmtId="1" fontId="7" fillId="0" borderId="46" xfId="0" applyNumberFormat="1" applyFont="1" applyFill="1" applyBorder="1" applyAlignment="1">
      <alignment horizontal="left" vertical="center" wrapText="1"/>
    </xf>
    <xf numFmtId="1" fontId="7" fillId="0" borderId="47" xfId="0" applyNumberFormat="1" applyFont="1" applyFill="1" applyBorder="1" applyAlignment="1">
      <alignment horizontal="left" vertical="center" wrapText="1"/>
    </xf>
    <xf numFmtId="1" fontId="7" fillId="0" borderId="48" xfId="0" applyNumberFormat="1" applyFont="1" applyFill="1" applyBorder="1" applyAlignment="1">
      <alignment horizontal="left" vertical="center" wrapText="1"/>
    </xf>
    <xf numFmtId="1" fontId="7" fillId="0" borderId="37" xfId="0" applyNumberFormat="1" applyFont="1" applyFill="1" applyBorder="1" applyAlignment="1">
      <alignment horizontal="left" vertical="center" wrapText="1"/>
    </xf>
    <xf numFmtId="1" fontId="7" fillId="0" borderId="44" xfId="0" applyNumberFormat="1" applyFont="1" applyFill="1" applyBorder="1" applyAlignment="1">
      <alignment horizontal="left" vertical="center" wrapText="1"/>
    </xf>
    <xf numFmtId="1" fontId="7" fillId="0" borderId="45" xfId="0" applyNumberFormat="1" applyFont="1" applyFill="1" applyBorder="1" applyAlignment="1">
      <alignment horizontal="left" vertical="center" wrapText="1"/>
    </xf>
    <xf numFmtId="7" fontId="0" fillId="0" borderId="42" xfId="0" applyNumberFormat="1" applyFill="1" applyBorder="1" applyAlignment="1">
      <alignment horizontal="center"/>
    </xf>
    <xf numFmtId="0" fontId="0" fillId="0" borderId="43" xfId="0" applyNumberFormat="1" applyFill="1" applyBorder="1" applyAlignment="1"/>
    <xf numFmtId="0" fontId="0" fillId="0" borderId="64" xfId="0" applyNumberFormat="1" applyFill="1" applyBorder="1" applyAlignment="1"/>
    <xf numFmtId="0" fontId="0" fillId="0" borderId="44" xfId="0" applyNumberFormat="1" applyFill="1" applyBorder="1" applyAlignment="1"/>
    <xf numFmtId="1" fontId="56" fillId="0" borderId="52" xfId="0" applyNumberFormat="1" applyFont="1" applyFill="1" applyBorder="1" applyAlignment="1">
      <alignment horizontal="left" vertical="center" wrapText="1"/>
    </xf>
    <xf numFmtId="1" fontId="56" fillId="0" borderId="53" xfId="0" applyNumberFormat="1" applyFont="1" applyFill="1" applyBorder="1" applyAlignment="1">
      <alignment horizontal="left" vertical="center" wrapText="1"/>
    </xf>
    <xf numFmtId="1" fontId="56" fillId="0" borderId="54" xfId="0" applyNumberFormat="1" applyFont="1" applyFill="1" applyBorder="1" applyAlignment="1">
      <alignment horizontal="left" vertical="center" wrapText="1"/>
    </xf>
    <xf numFmtId="1" fontId="3" fillId="0" borderId="52" xfId="0" applyNumberFormat="1" applyFont="1" applyFill="1" applyBorder="1" applyAlignment="1">
      <alignment horizontal="left" vertical="center" wrapText="1"/>
    </xf>
    <xf numFmtId="1" fontId="3" fillId="0" borderId="53" xfId="0" applyNumberFormat="1" applyFont="1" applyFill="1" applyBorder="1" applyAlignment="1">
      <alignment horizontal="left" vertical="center" wrapText="1"/>
    </xf>
    <xf numFmtId="1" fontId="3" fillId="0" borderId="54" xfId="0" applyNumberFormat="1" applyFont="1" applyFill="1" applyBorder="1" applyAlignment="1">
      <alignment horizontal="left" vertical="center" wrapText="1"/>
    </xf>
    <xf numFmtId="0" fontId="0" fillId="0" borderId="44" xfId="0" applyNumberFormat="1" applyFill="1" applyBorder="1" applyAlignment="1">
      <alignment vertical="center" wrapText="1"/>
    </xf>
    <xf numFmtId="0" fontId="0" fillId="0" borderId="45" xfId="0" applyNumberFormat="1" applyFill="1" applyBorder="1" applyAlignment="1">
      <alignment vertical="center" wrapText="1"/>
    </xf>
    <xf numFmtId="0" fontId="0" fillId="0" borderId="47" xfId="0" applyNumberFormat="1" applyFill="1" applyBorder="1" applyAlignment="1">
      <alignment vertical="center" wrapText="1"/>
    </xf>
    <xf numFmtId="0" fontId="0" fillId="0" borderId="48" xfId="0" applyNumberFormat="1" applyFill="1" applyBorder="1" applyAlignment="1">
      <alignment vertical="center" wrapText="1"/>
    </xf>
    <xf numFmtId="1" fontId="3" fillId="0" borderId="46" xfId="0" applyNumberFormat="1" applyFont="1" applyFill="1" applyBorder="1" applyAlignment="1">
      <alignment horizontal="left" vertical="center" wrapText="1"/>
    </xf>
    <xf numFmtId="1" fontId="3" fillId="0" borderId="47" xfId="0" applyNumberFormat="1" applyFont="1" applyFill="1" applyBorder="1" applyAlignment="1">
      <alignment horizontal="left" vertical="center" wrapText="1"/>
    </xf>
    <xf numFmtId="1" fontId="3" fillId="0" borderId="48" xfId="0" applyNumberFormat="1" applyFont="1" applyFill="1" applyBorder="1" applyAlignment="1">
      <alignment horizontal="left" vertical="center" wrapText="1"/>
    </xf>
    <xf numFmtId="1" fontId="7" fillId="0" borderId="46" xfId="81" applyNumberFormat="1" applyFont="1" applyFill="1" applyBorder="1" applyAlignment="1">
      <alignment horizontal="left" vertical="center" wrapText="1"/>
    </xf>
    <xf numFmtId="1" fontId="7" fillId="0" borderId="47" xfId="81" applyNumberFormat="1" applyFont="1" applyFill="1" applyBorder="1" applyAlignment="1">
      <alignment horizontal="left" vertical="center" wrapText="1"/>
    </xf>
    <xf numFmtId="1" fontId="7" fillId="0" borderId="48" xfId="81" applyNumberFormat="1" applyFont="1" applyFill="1" applyBorder="1" applyAlignment="1">
      <alignment horizontal="left" vertical="center" wrapText="1"/>
    </xf>
    <xf numFmtId="1" fontId="7" fillId="0" borderId="37" xfId="81" applyNumberFormat="1" applyFont="1" applyFill="1" applyBorder="1" applyAlignment="1">
      <alignment horizontal="left" vertical="center" wrapText="1"/>
    </xf>
    <xf numFmtId="1" fontId="7" fillId="0" borderId="44" xfId="81" applyNumberFormat="1" applyFont="1" applyFill="1" applyBorder="1" applyAlignment="1">
      <alignment horizontal="left" vertical="center" wrapText="1"/>
    </xf>
    <xf numFmtId="1" fontId="7" fillId="0" borderId="45" xfId="81" applyNumberFormat="1" applyFont="1" applyFill="1" applyBorder="1" applyAlignment="1">
      <alignment horizontal="left" vertical="center" wrapText="1"/>
    </xf>
    <xf numFmtId="0" fontId="9" fillId="2" borderId="37" xfId="0" applyNumberFormat="1" applyFont="1" applyBorder="1" applyAlignment="1">
      <alignment vertical="top"/>
    </xf>
    <xf numFmtId="0" fontId="0" fillId="2" borderId="44" xfId="0" applyNumberFormat="1" applyBorder="1" applyAlignment="1"/>
    <xf numFmtId="0" fontId="0" fillId="2" borderId="45" xfId="0" applyNumberFormat="1" applyBorder="1" applyAlignment="1"/>
    <xf numFmtId="0" fontId="9" fillId="2" borderId="57" xfId="0" applyNumberFormat="1" applyFont="1" applyBorder="1" applyAlignment="1">
      <alignment vertical="center"/>
    </xf>
    <xf numFmtId="0" fontId="0" fillId="2" borderId="58" xfId="0" applyNumberFormat="1" applyBorder="1" applyAlignment="1">
      <alignment vertical="center"/>
    </xf>
    <xf numFmtId="1" fontId="7" fillId="2" borderId="20" xfId="0" applyNumberFormat="1" applyFont="1" applyBorder="1" applyAlignment="1">
      <alignment horizontal="left" vertical="center" wrapText="1"/>
    </xf>
    <xf numFmtId="0" fontId="0" fillId="2" borderId="0" xfId="0" applyNumberFormat="1" applyAlignment="1">
      <alignment vertical="center" wrapText="1"/>
    </xf>
    <xf numFmtId="0" fontId="0" fillId="2" borderId="51" xfId="0" applyNumberFormat="1" applyBorder="1" applyAlignment="1">
      <alignment vertical="center" wrapText="1"/>
    </xf>
    <xf numFmtId="1" fontId="7" fillId="2" borderId="46" xfId="0" applyNumberFormat="1" applyFont="1" applyBorder="1" applyAlignment="1">
      <alignment horizontal="left" vertical="center" wrapText="1"/>
    </xf>
    <xf numFmtId="0" fontId="0" fillId="2" borderId="47" xfId="0" applyNumberFormat="1" applyBorder="1" applyAlignment="1">
      <alignment vertical="center" wrapText="1"/>
    </xf>
    <xf numFmtId="0" fontId="0" fillId="2" borderId="48" xfId="0" applyNumberFormat="1" applyBorder="1" applyAlignment="1">
      <alignment vertical="center" wrapText="1"/>
    </xf>
    <xf numFmtId="1" fontId="7" fillId="2" borderId="37" xfId="0" applyNumberFormat="1" applyFont="1" applyBorder="1" applyAlignment="1">
      <alignment horizontal="left" vertical="center" wrapText="1"/>
    </xf>
    <xf numFmtId="0" fontId="0" fillId="2" borderId="44" xfId="0" applyNumberFormat="1" applyBorder="1" applyAlignment="1">
      <alignment vertical="center" wrapText="1"/>
    </xf>
    <xf numFmtId="0" fontId="0" fillId="2" borderId="45" xfId="0" applyNumberFormat="1" applyBorder="1" applyAlignment="1">
      <alignment vertical="center" wrapText="1"/>
    </xf>
    <xf numFmtId="0" fontId="0" fillId="2" borderId="0" xfId="0" applyNumberFormat="1" applyBorder="1" applyAlignment="1">
      <alignment vertical="center" wrapText="1"/>
    </xf>
    <xf numFmtId="0" fontId="9" fillId="2" borderId="37" xfId="0" applyNumberFormat="1" applyFont="1" applyBorder="1" applyAlignment="1">
      <alignment vertical="top" wrapText="1"/>
    </xf>
    <xf numFmtId="0" fontId="0" fillId="2" borderId="44" xfId="0" applyNumberFormat="1" applyBorder="1" applyAlignment="1">
      <alignment wrapText="1"/>
    </xf>
    <xf numFmtId="0" fontId="0" fillId="2" borderId="45" xfId="0" applyNumberFormat="1" applyBorder="1" applyAlignment="1">
      <alignment wrapText="1"/>
    </xf>
    <xf numFmtId="1" fontId="7" fillId="2" borderId="20" xfId="81" applyNumberFormat="1" applyFont="1" applyBorder="1" applyAlignment="1">
      <alignment horizontal="left" vertical="center" wrapText="1"/>
    </xf>
    <xf numFmtId="0" fontId="10" fillId="2" borderId="0" xfId="81" applyNumberFormat="1" applyBorder="1" applyAlignment="1">
      <alignment vertical="center" wrapText="1"/>
    </xf>
    <xf numFmtId="0" fontId="10" fillId="2" borderId="51" xfId="81" applyNumberFormat="1" applyBorder="1" applyAlignment="1">
      <alignment vertical="center" wrapText="1"/>
    </xf>
    <xf numFmtId="7" fontId="0" fillId="2" borderId="42" xfId="0" applyNumberFormat="1" applyBorder="1" applyAlignment="1">
      <alignment horizontal="center"/>
    </xf>
    <xf numFmtId="0" fontId="0" fillId="2" borderId="56" xfId="0" applyNumberFormat="1" applyBorder="1" applyAlignment="1"/>
    <xf numFmtId="1" fontId="3" fillId="2" borderId="52" xfId="0" applyNumberFormat="1" applyFont="1" applyBorder="1" applyAlignment="1">
      <alignment horizontal="left" vertical="center" wrapText="1"/>
    </xf>
    <xf numFmtId="0" fontId="0" fillId="2" borderId="53" xfId="0" applyNumberFormat="1" applyBorder="1" applyAlignment="1">
      <alignment vertical="center" wrapText="1"/>
    </xf>
    <xf numFmtId="0" fontId="0" fillId="2" borderId="54" xfId="0" applyNumberFormat="1" applyBorder="1" applyAlignment="1">
      <alignment vertical="center" wrapText="1"/>
    </xf>
    <xf numFmtId="0" fontId="9" fillId="2" borderId="55" xfId="0" applyNumberFormat="1" applyFont="1" applyBorder="1" applyAlignment="1">
      <alignment vertical="center" wrapText="1"/>
    </xf>
    <xf numFmtId="0" fontId="0" fillId="2" borderId="17" xfId="0" applyNumberFormat="1" applyBorder="1" applyAlignment="1">
      <alignment vertical="center" wrapText="1"/>
    </xf>
    <xf numFmtId="0" fontId="0" fillId="2" borderId="18" xfId="0" applyNumberFormat="1" applyBorder="1" applyAlignment="1">
      <alignment vertical="center" wrapText="1"/>
    </xf>
    <xf numFmtId="1" fontId="7" fillId="2" borderId="46" xfId="81" applyNumberFormat="1" applyFont="1" applyBorder="1" applyAlignment="1">
      <alignment horizontal="left" vertical="center" wrapText="1"/>
    </xf>
    <xf numFmtId="0" fontId="10" fillId="2" borderId="47" xfId="81" applyNumberFormat="1" applyBorder="1" applyAlignment="1">
      <alignment vertical="center" wrapText="1"/>
    </xf>
    <xf numFmtId="0" fontId="10" fillId="2" borderId="48" xfId="81" applyNumberFormat="1" applyBorder="1" applyAlignment="1">
      <alignment vertical="center" wrapText="1"/>
    </xf>
    <xf numFmtId="1" fontId="3" fillId="2" borderId="46" xfId="0" applyNumberFormat="1" applyFont="1" applyBorder="1" applyAlignment="1">
      <alignment horizontal="left" vertical="center" wrapText="1"/>
    </xf>
    <xf numFmtId="0" fontId="0" fillId="2" borderId="49" xfId="0" applyNumberFormat="1" applyBorder="1" applyAlignment="1"/>
    <xf numFmtId="0" fontId="0" fillId="2" borderId="50" xfId="0" applyNumberFormat="1" applyBorder="1" applyAlignment="1"/>
  </cellXfs>
  <cellStyles count="110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3 2 2" xfId="109" xr:uid="{166D1180-0440-4293-A6C8-79A6A120A476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580"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I331"/>
  <sheetViews>
    <sheetView showZeros="0" tabSelected="1" showOutlineSymbols="0" view="pageBreakPreview" topLeftCell="B1" zoomScale="75" zoomScaleNormal="75" zoomScaleSheetLayoutView="75" workbookViewId="0">
      <selection activeCell="G9" sqref="G9"/>
    </sheetView>
  </sheetViews>
  <sheetFormatPr defaultColWidth="10.53515625" defaultRowHeight="15.5" x14ac:dyDescent="0.35"/>
  <cols>
    <col min="1" max="1" width="8.4609375" style="22" hidden="1" customWidth="1"/>
    <col min="2" max="2" width="8.765625" style="152" customWidth="1"/>
    <col min="3" max="3" width="36.765625" style="145" customWidth="1"/>
    <col min="4" max="4" width="12.765625" style="153" customWidth="1"/>
    <col min="5" max="5" width="6.765625" style="145" customWidth="1"/>
    <col min="6" max="6" width="11.765625" style="145" customWidth="1"/>
    <col min="7" max="7" width="11.765625" style="154" customWidth="1"/>
    <col min="8" max="8" width="16.765625" style="154" customWidth="1"/>
    <col min="9" max="16384" width="10.53515625" style="145"/>
  </cols>
  <sheetData>
    <row r="1" spans="1:8" x14ac:dyDescent="0.35">
      <c r="A1" s="34"/>
      <c r="B1" s="189" t="s">
        <v>339</v>
      </c>
      <c r="C1" s="190"/>
      <c r="D1" s="190"/>
      <c r="E1" s="190"/>
      <c r="F1" s="190"/>
      <c r="G1" s="191"/>
      <c r="H1" s="190"/>
    </row>
    <row r="2" spans="1:8" customFormat="1" x14ac:dyDescent="0.35">
      <c r="A2" s="31"/>
      <c r="B2" s="192" t="s">
        <v>106</v>
      </c>
      <c r="C2" s="193"/>
      <c r="D2" s="193"/>
      <c r="E2" s="193"/>
      <c r="F2" s="193"/>
      <c r="G2" s="194"/>
      <c r="H2" s="193"/>
    </row>
    <row r="3" spans="1:8" customFormat="1" x14ac:dyDescent="0.35">
      <c r="A3" s="18"/>
      <c r="B3" s="195" t="s">
        <v>1</v>
      </c>
      <c r="C3" s="196"/>
      <c r="D3" s="196"/>
      <c r="E3" s="196"/>
      <c r="F3" s="196"/>
      <c r="G3" s="197"/>
      <c r="H3" s="198"/>
    </row>
    <row r="4" spans="1:8" customFormat="1" x14ac:dyDescent="0.35">
      <c r="A4" s="73" t="s">
        <v>27</v>
      </c>
      <c r="B4" s="199" t="s">
        <v>3</v>
      </c>
      <c r="C4" s="200" t="s">
        <v>4</v>
      </c>
      <c r="D4" s="201" t="s">
        <v>5</v>
      </c>
      <c r="E4" s="202" t="s">
        <v>6</v>
      </c>
      <c r="F4" s="202" t="s">
        <v>7</v>
      </c>
      <c r="G4" s="203" t="s">
        <v>8</v>
      </c>
      <c r="H4" s="202" t="s">
        <v>9</v>
      </c>
    </row>
    <row r="5" spans="1:8" customFormat="1" ht="29.25" customHeight="1" thickBot="1" x14ac:dyDescent="0.4">
      <c r="A5" s="24"/>
      <c r="B5" s="204"/>
      <c r="C5" s="205"/>
      <c r="D5" s="206" t="s">
        <v>10</v>
      </c>
      <c r="E5" s="207"/>
      <c r="F5" s="208" t="s">
        <v>11</v>
      </c>
      <c r="G5" s="209"/>
      <c r="H5" s="210"/>
    </row>
    <row r="6" spans="1:8" s="146" customFormat="1" ht="30" customHeight="1" thickTop="1" x14ac:dyDescent="0.35">
      <c r="A6" s="41"/>
      <c r="B6" s="156" t="s">
        <v>12</v>
      </c>
      <c r="C6" s="218" t="s">
        <v>243</v>
      </c>
      <c r="D6" s="231"/>
      <c r="E6" s="231"/>
      <c r="F6" s="232"/>
      <c r="G6" s="157"/>
      <c r="H6" s="158" t="s">
        <v>2</v>
      </c>
    </row>
    <row r="7" spans="1:8" customFormat="1" ht="36" customHeight="1" x14ac:dyDescent="0.35">
      <c r="A7" s="20"/>
      <c r="B7" s="160"/>
      <c r="C7" s="211" t="s">
        <v>19</v>
      </c>
      <c r="D7" s="162"/>
      <c r="E7" s="173" t="s">
        <v>2</v>
      </c>
      <c r="F7" s="173" t="s">
        <v>2</v>
      </c>
      <c r="G7" s="164" t="s">
        <v>2</v>
      </c>
      <c r="H7" s="165"/>
    </row>
    <row r="8" spans="1:8" s="117" customFormat="1" ht="38.5" customHeight="1" x14ac:dyDescent="0.3">
      <c r="A8" s="115" t="s">
        <v>37</v>
      </c>
      <c r="B8" s="79" t="s">
        <v>107</v>
      </c>
      <c r="C8" s="80" t="s">
        <v>38</v>
      </c>
      <c r="D8" s="84" t="s">
        <v>225</v>
      </c>
      <c r="E8" s="81"/>
      <c r="F8" s="116"/>
      <c r="G8" s="212"/>
      <c r="H8" s="82"/>
    </row>
    <row r="9" spans="1:8" s="147" customFormat="1" ht="30" customHeight="1" x14ac:dyDescent="0.3">
      <c r="A9" s="115" t="s">
        <v>223</v>
      </c>
      <c r="B9" s="83" t="s">
        <v>36</v>
      </c>
      <c r="C9" s="80" t="s">
        <v>224</v>
      </c>
      <c r="D9" s="84" t="s">
        <v>2</v>
      </c>
      <c r="E9" s="81" t="s">
        <v>33</v>
      </c>
      <c r="F9" s="116">
        <v>30</v>
      </c>
      <c r="G9" s="159"/>
      <c r="H9" s="82">
        <f t="shared" ref="H9:H10" si="0">ROUND(G9*F9,2)</f>
        <v>0</v>
      </c>
    </row>
    <row r="10" spans="1:8" s="91" customFormat="1" ht="30" customHeight="1" x14ac:dyDescent="0.3">
      <c r="A10" s="118" t="s">
        <v>39</v>
      </c>
      <c r="B10" s="79" t="s">
        <v>34</v>
      </c>
      <c r="C10" s="80" t="s">
        <v>40</v>
      </c>
      <c r="D10" s="84" t="s">
        <v>225</v>
      </c>
      <c r="E10" s="81" t="s">
        <v>35</v>
      </c>
      <c r="F10" s="116">
        <v>110</v>
      </c>
      <c r="G10" s="159"/>
      <c r="H10" s="82">
        <f t="shared" si="0"/>
        <v>0</v>
      </c>
    </row>
    <row r="11" spans="1:8" ht="36" customHeight="1" x14ac:dyDescent="0.35">
      <c r="A11" s="20"/>
      <c r="B11" s="160"/>
      <c r="C11" s="161" t="s">
        <v>212</v>
      </c>
      <c r="D11" s="162"/>
      <c r="E11" s="163"/>
      <c r="F11" s="162"/>
      <c r="G11" s="164"/>
      <c r="H11" s="165"/>
    </row>
    <row r="12" spans="1:8" s="117" customFormat="1" ht="30" customHeight="1" x14ac:dyDescent="0.3">
      <c r="A12" s="120" t="s">
        <v>54</v>
      </c>
      <c r="B12" s="79" t="s">
        <v>336</v>
      </c>
      <c r="C12" s="80" t="s">
        <v>55</v>
      </c>
      <c r="D12" s="84" t="s">
        <v>225</v>
      </c>
      <c r="E12" s="81"/>
      <c r="F12" s="116"/>
      <c r="G12" s="212"/>
      <c r="H12" s="82"/>
    </row>
    <row r="13" spans="1:8" s="91" customFormat="1" ht="30" customHeight="1" x14ac:dyDescent="0.3">
      <c r="A13" s="120" t="s">
        <v>56</v>
      </c>
      <c r="B13" s="83" t="s">
        <v>36</v>
      </c>
      <c r="C13" s="80" t="s">
        <v>57</v>
      </c>
      <c r="D13" s="84" t="s">
        <v>2</v>
      </c>
      <c r="E13" s="81" t="s">
        <v>35</v>
      </c>
      <c r="F13" s="116">
        <v>50</v>
      </c>
      <c r="G13" s="159"/>
      <c r="H13" s="82">
        <f>ROUND(G13*F13,2)</f>
        <v>0</v>
      </c>
    </row>
    <row r="14" spans="1:8" s="91" customFormat="1" ht="30" customHeight="1" x14ac:dyDescent="0.3">
      <c r="A14" s="120" t="s">
        <v>43</v>
      </c>
      <c r="B14" s="79" t="s">
        <v>72</v>
      </c>
      <c r="C14" s="80" t="s">
        <v>44</v>
      </c>
      <c r="D14" s="84" t="s">
        <v>112</v>
      </c>
      <c r="E14" s="81"/>
      <c r="F14" s="116"/>
      <c r="G14" s="212"/>
      <c r="H14" s="82"/>
    </row>
    <row r="15" spans="1:8" s="91" customFormat="1" ht="30" customHeight="1" x14ac:dyDescent="0.3">
      <c r="A15" s="121" t="s">
        <v>113</v>
      </c>
      <c r="B15" s="213" t="s">
        <v>36</v>
      </c>
      <c r="C15" s="214" t="s">
        <v>114</v>
      </c>
      <c r="D15" s="213" t="s">
        <v>2</v>
      </c>
      <c r="E15" s="213" t="s">
        <v>41</v>
      </c>
      <c r="F15" s="116">
        <v>140</v>
      </c>
      <c r="G15" s="159"/>
      <c r="H15" s="82">
        <f>ROUND(G15*F15,2)</f>
        <v>0</v>
      </c>
    </row>
    <row r="16" spans="1:8" s="117" customFormat="1" ht="43.9" customHeight="1" x14ac:dyDescent="0.3">
      <c r="A16" s="120" t="s">
        <v>137</v>
      </c>
      <c r="B16" s="79" t="s">
        <v>73</v>
      </c>
      <c r="C16" s="80" t="s">
        <v>138</v>
      </c>
      <c r="D16" s="84" t="s">
        <v>80</v>
      </c>
      <c r="E16" s="81"/>
      <c r="F16" s="116"/>
      <c r="G16" s="90"/>
      <c r="H16" s="82"/>
    </row>
    <row r="17" spans="1:8" s="91" customFormat="1" ht="30" customHeight="1" x14ac:dyDescent="0.3">
      <c r="A17" s="120" t="s">
        <v>139</v>
      </c>
      <c r="B17" s="83" t="s">
        <v>242</v>
      </c>
      <c r="C17" s="80" t="s">
        <v>81</v>
      </c>
      <c r="D17" s="84" t="s">
        <v>140</v>
      </c>
      <c r="E17" s="81"/>
      <c r="F17" s="116"/>
      <c r="G17" s="90"/>
      <c r="H17" s="82"/>
    </row>
    <row r="18" spans="1:8" s="91" customFormat="1" ht="30" customHeight="1" x14ac:dyDescent="0.3">
      <c r="A18" s="120" t="s">
        <v>141</v>
      </c>
      <c r="B18" s="85" t="s">
        <v>82</v>
      </c>
      <c r="C18" s="80" t="s">
        <v>142</v>
      </c>
      <c r="D18" s="84"/>
      <c r="E18" s="81" t="s">
        <v>35</v>
      </c>
      <c r="F18" s="116">
        <v>10</v>
      </c>
      <c r="G18" s="159"/>
      <c r="H18" s="82">
        <f t="shared" ref="H18:H20" si="1">ROUND(G18*F18,2)</f>
        <v>0</v>
      </c>
    </row>
    <row r="19" spans="1:8" s="91" customFormat="1" ht="30" customHeight="1" x14ac:dyDescent="0.3">
      <c r="A19" s="120" t="s">
        <v>143</v>
      </c>
      <c r="B19" s="85" t="s">
        <v>83</v>
      </c>
      <c r="C19" s="80" t="s">
        <v>144</v>
      </c>
      <c r="D19" s="84"/>
      <c r="E19" s="81" t="s">
        <v>35</v>
      </c>
      <c r="F19" s="116">
        <v>60</v>
      </c>
      <c r="G19" s="159"/>
      <c r="H19" s="82">
        <f t="shared" si="1"/>
        <v>0</v>
      </c>
    </row>
    <row r="20" spans="1:8" s="91" customFormat="1" ht="30" customHeight="1" x14ac:dyDescent="0.3">
      <c r="A20" s="120" t="s">
        <v>226</v>
      </c>
      <c r="B20" s="83" t="s">
        <v>42</v>
      </c>
      <c r="C20" s="80" t="s">
        <v>227</v>
      </c>
      <c r="D20" s="84" t="s">
        <v>228</v>
      </c>
      <c r="E20" s="81" t="s">
        <v>35</v>
      </c>
      <c r="F20" s="116">
        <v>625</v>
      </c>
      <c r="G20" s="159"/>
      <c r="H20" s="82">
        <f t="shared" si="1"/>
        <v>0</v>
      </c>
    </row>
    <row r="21" spans="1:8" s="91" customFormat="1" ht="30" customHeight="1" x14ac:dyDescent="0.3">
      <c r="A21" s="120" t="s">
        <v>85</v>
      </c>
      <c r="B21" s="79" t="s">
        <v>74</v>
      </c>
      <c r="C21" s="80" t="s">
        <v>47</v>
      </c>
      <c r="D21" s="84" t="s">
        <v>145</v>
      </c>
      <c r="E21" s="81"/>
      <c r="F21" s="116"/>
      <c r="G21" s="90"/>
      <c r="H21" s="82"/>
    </row>
    <row r="22" spans="1:8" s="91" customFormat="1" ht="30" customHeight="1" x14ac:dyDescent="0.3">
      <c r="A22" s="120" t="s">
        <v>229</v>
      </c>
      <c r="B22" s="83" t="s">
        <v>36</v>
      </c>
      <c r="C22" s="80" t="s">
        <v>230</v>
      </c>
      <c r="D22" s="84" t="s">
        <v>197</v>
      </c>
      <c r="E22" s="81"/>
      <c r="F22" s="116"/>
      <c r="G22" s="93"/>
      <c r="H22" s="82"/>
    </row>
    <row r="23" spans="1:8" s="148" customFormat="1" ht="30" customHeight="1" x14ac:dyDescent="0.3">
      <c r="A23" s="135" t="s">
        <v>335</v>
      </c>
      <c r="B23" s="85" t="s">
        <v>82</v>
      </c>
      <c r="C23" s="80" t="s">
        <v>208</v>
      </c>
      <c r="D23" s="84"/>
      <c r="E23" s="81" t="s">
        <v>45</v>
      </c>
      <c r="F23" s="116">
        <v>10</v>
      </c>
      <c r="G23" s="159"/>
      <c r="H23" s="82">
        <f>ROUND(G23*F23,2)</f>
        <v>0</v>
      </c>
    </row>
    <row r="24" spans="1:8" s="91" customFormat="1" ht="30" customHeight="1" x14ac:dyDescent="0.3">
      <c r="A24" s="120" t="s">
        <v>231</v>
      </c>
      <c r="B24" s="83" t="s">
        <v>42</v>
      </c>
      <c r="C24" s="80" t="s">
        <v>150</v>
      </c>
      <c r="D24" s="84" t="s">
        <v>87</v>
      </c>
      <c r="E24" s="81" t="s">
        <v>45</v>
      </c>
      <c r="F24" s="116">
        <v>10</v>
      </c>
      <c r="G24" s="159"/>
      <c r="H24" s="82">
        <f>ROUND(G24*F24,2)</f>
        <v>0</v>
      </c>
    </row>
    <row r="25" spans="1:8" s="124" customFormat="1" ht="30" customHeight="1" x14ac:dyDescent="0.3">
      <c r="A25" s="120" t="s">
        <v>115</v>
      </c>
      <c r="B25" s="83" t="s">
        <v>46</v>
      </c>
      <c r="C25" s="80" t="s">
        <v>88</v>
      </c>
      <c r="D25" s="84" t="s">
        <v>89</v>
      </c>
      <c r="E25" s="81" t="s">
        <v>45</v>
      </c>
      <c r="F25" s="116">
        <v>90</v>
      </c>
      <c r="G25" s="159"/>
      <c r="H25" s="82">
        <f t="shared" ref="H25" si="2">ROUND(G25*F25,2)</f>
        <v>0</v>
      </c>
    </row>
    <row r="26" spans="1:8" s="91" customFormat="1" ht="30" customHeight="1" x14ac:dyDescent="0.3">
      <c r="A26" s="120" t="s">
        <v>116</v>
      </c>
      <c r="B26" s="79" t="s">
        <v>75</v>
      </c>
      <c r="C26" s="80" t="s">
        <v>117</v>
      </c>
      <c r="D26" s="84" t="s">
        <v>232</v>
      </c>
      <c r="E26" s="81" t="s">
        <v>35</v>
      </c>
      <c r="F26" s="116">
        <v>130</v>
      </c>
      <c r="G26" s="159"/>
      <c r="H26" s="82">
        <f>ROUND(G26*F26,2)</f>
        <v>0</v>
      </c>
    </row>
    <row r="27" spans="1:8" s="91" customFormat="1" ht="30" customHeight="1" x14ac:dyDescent="0.3">
      <c r="A27" s="120" t="s">
        <v>91</v>
      </c>
      <c r="B27" s="79" t="s">
        <v>76</v>
      </c>
      <c r="C27" s="80" t="s">
        <v>93</v>
      </c>
      <c r="D27" s="84" t="s">
        <v>118</v>
      </c>
      <c r="E27" s="81" t="s">
        <v>41</v>
      </c>
      <c r="F27" s="89">
        <v>10</v>
      </c>
      <c r="G27" s="159"/>
      <c r="H27" s="82">
        <f>ROUND(G27*F27,2)</f>
        <v>0</v>
      </c>
    </row>
    <row r="28" spans="1:8" customFormat="1" ht="48" customHeight="1" x14ac:dyDescent="0.35">
      <c r="A28" s="20"/>
      <c r="B28" s="6"/>
      <c r="C28" s="36" t="s">
        <v>23</v>
      </c>
      <c r="D28" s="10"/>
      <c r="E28" s="9"/>
      <c r="F28" s="8"/>
      <c r="G28" s="20"/>
      <c r="H28" s="23"/>
    </row>
    <row r="29" spans="1:8" s="127" customFormat="1" ht="43.9" customHeight="1" x14ac:dyDescent="0.35">
      <c r="A29" s="118" t="s">
        <v>61</v>
      </c>
      <c r="B29" s="79" t="s">
        <v>77</v>
      </c>
      <c r="C29" s="125" t="s">
        <v>154</v>
      </c>
      <c r="D29" s="126" t="s">
        <v>156</v>
      </c>
      <c r="E29" s="81"/>
      <c r="F29" s="89"/>
      <c r="G29" s="90"/>
      <c r="H29" s="86"/>
    </row>
    <row r="30" spans="1:8" s="91" customFormat="1" ht="43.9" customHeight="1" x14ac:dyDescent="0.3">
      <c r="A30" s="118" t="s">
        <v>63</v>
      </c>
      <c r="B30" s="83" t="s">
        <v>36</v>
      </c>
      <c r="C30" s="128" t="s">
        <v>199</v>
      </c>
      <c r="D30" s="84"/>
      <c r="E30" s="81" t="s">
        <v>41</v>
      </c>
      <c r="F30" s="89">
        <v>1</v>
      </c>
      <c r="G30" s="159"/>
      <c r="H30" s="82">
        <f t="shared" ref="H30:H31" si="3">ROUND(G30*F30,2)</f>
        <v>0</v>
      </c>
    </row>
    <row r="31" spans="1:8" s="91" customFormat="1" ht="43.9" customHeight="1" x14ac:dyDescent="0.3">
      <c r="A31" s="118" t="s">
        <v>119</v>
      </c>
      <c r="B31" s="83" t="s">
        <v>42</v>
      </c>
      <c r="C31" s="128" t="s">
        <v>234</v>
      </c>
      <c r="D31" s="84"/>
      <c r="E31" s="81" t="s">
        <v>41</v>
      </c>
      <c r="F31" s="89">
        <v>1</v>
      </c>
      <c r="G31" s="159"/>
      <c r="H31" s="82">
        <f t="shared" si="3"/>
        <v>0</v>
      </c>
    </row>
    <row r="32" spans="1:8" customFormat="1" ht="36" customHeight="1" x14ac:dyDescent="0.35">
      <c r="A32" s="20"/>
      <c r="B32" s="12"/>
      <c r="C32" s="36" t="s">
        <v>24</v>
      </c>
      <c r="D32" s="10"/>
      <c r="E32" s="9"/>
      <c r="F32" s="8"/>
      <c r="G32" s="20"/>
      <c r="H32" s="23"/>
    </row>
    <row r="33" spans="1:8" s="91" customFormat="1" ht="43.9" customHeight="1" x14ac:dyDescent="0.3">
      <c r="A33" s="118" t="s">
        <v>48</v>
      </c>
      <c r="B33" s="79" t="s">
        <v>78</v>
      </c>
      <c r="C33" s="128" t="s">
        <v>155</v>
      </c>
      <c r="D33" s="126" t="s">
        <v>156</v>
      </c>
      <c r="E33" s="81" t="s">
        <v>41</v>
      </c>
      <c r="F33" s="89">
        <v>1</v>
      </c>
      <c r="G33" s="159"/>
      <c r="H33" s="82">
        <f>ROUND(G33*F33,2)</f>
        <v>0</v>
      </c>
    </row>
    <row r="34" spans="1:8" s="117" customFormat="1" ht="30" customHeight="1" x14ac:dyDescent="0.3">
      <c r="A34" s="118" t="s">
        <v>58</v>
      </c>
      <c r="B34" s="79" t="s">
        <v>79</v>
      </c>
      <c r="C34" s="80" t="s">
        <v>64</v>
      </c>
      <c r="D34" s="126" t="s">
        <v>156</v>
      </c>
      <c r="E34" s="81" t="s">
        <v>41</v>
      </c>
      <c r="F34" s="89">
        <v>1</v>
      </c>
      <c r="G34" s="159"/>
      <c r="H34" s="82">
        <f t="shared" ref="H34:H38" si="4">ROUND(G34*F34,2)</f>
        <v>0</v>
      </c>
    </row>
    <row r="35" spans="1:8" s="91" customFormat="1" ht="30" customHeight="1" x14ac:dyDescent="0.3">
      <c r="A35" s="118" t="s">
        <v>60</v>
      </c>
      <c r="B35" s="79" t="s">
        <v>86</v>
      </c>
      <c r="C35" s="80" t="s">
        <v>66</v>
      </c>
      <c r="D35" s="126" t="s">
        <v>156</v>
      </c>
      <c r="E35" s="81" t="s">
        <v>41</v>
      </c>
      <c r="F35" s="89">
        <v>2</v>
      </c>
      <c r="G35" s="159"/>
      <c r="H35" s="82">
        <f t="shared" si="4"/>
        <v>0</v>
      </c>
    </row>
    <row r="36" spans="1:8" s="91" customFormat="1" ht="30" customHeight="1" x14ac:dyDescent="0.3">
      <c r="A36" s="136" t="s">
        <v>181</v>
      </c>
      <c r="B36" s="137" t="s">
        <v>90</v>
      </c>
      <c r="C36" s="128" t="s">
        <v>182</v>
      </c>
      <c r="D36" s="126" t="s">
        <v>156</v>
      </c>
      <c r="E36" s="138" t="s">
        <v>41</v>
      </c>
      <c r="F36" s="139">
        <v>1</v>
      </c>
      <c r="G36" s="159"/>
      <c r="H36" s="140">
        <f>ROUND(G36*F36,2)</f>
        <v>0</v>
      </c>
    </row>
    <row r="37" spans="1:8" s="91" customFormat="1" ht="30" customHeight="1" x14ac:dyDescent="0.3">
      <c r="A37" s="118" t="s">
        <v>237</v>
      </c>
      <c r="B37" s="79" t="s">
        <v>92</v>
      </c>
      <c r="C37" s="128" t="s">
        <v>239</v>
      </c>
      <c r="D37" s="126" t="s">
        <v>240</v>
      </c>
      <c r="E37" s="81" t="s">
        <v>41</v>
      </c>
      <c r="F37" s="89">
        <v>1</v>
      </c>
      <c r="G37" s="159"/>
      <c r="H37" s="82">
        <f t="shared" si="4"/>
        <v>0</v>
      </c>
    </row>
    <row r="38" spans="1:8" s="91" customFormat="1" ht="43.9" customHeight="1" x14ac:dyDescent="0.3">
      <c r="A38" s="118" t="s">
        <v>122</v>
      </c>
      <c r="B38" s="79" t="s">
        <v>94</v>
      </c>
      <c r="C38" s="80" t="s">
        <v>123</v>
      </c>
      <c r="D38" s="84" t="s">
        <v>156</v>
      </c>
      <c r="E38" s="81" t="s">
        <v>41</v>
      </c>
      <c r="F38" s="92">
        <v>1</v>
      </c>
      <c r="G38" s="159"/>
      <c r="H38" s="82">
        <f t="shared" si="4"/>
        <v>0</v>
      </c>
    </row>
    <row r="39" spans="1:8" customFormat="1" ht="36" customHeight="1" x14ac:dyDescent="0.35">
      <c r="A39" s="20"/>
      <c r="B39" s="16"/>
      <c r="C39" s="36" t="s">
        <v>25</v>
      </c>
      <c r="D39" s="10"/>
      <c r="E39" s="7"/>
      <c r="F39" s="10"/>
      <c r="G39" s="20"/>
      <c r="H39" s="23"/>
    </row>
    <row r="40" spans="1:8" s="117" customFormat="1" ht="30" customHeight="1" x14ac:dyDescent="0.3">
      <c r="A40" s="120" t="s">
        <v>51</v>
      </c>
      <c r="B40" s="79" t="s">
        <v>95</v>
      </c>
      <c r="C40" s="80" t="s">
        <v>52</v>
      </c>
      <c r="D40" s="84" t="s">
        <v>99</v>
      </c>
      <c r="E40" s="81"/>
      <c r="F40" s="116"/>
      <c r="G40" s="90"/>
      <c r="H40" s="82"/>
    </row>
    <row r="41" spans="1:8" s="91" customFormat="1" ht="30" customHeight="1" x14ac:dyDescent="0.3">
      <c r="A41" s="120" t="s">
        <v>53</v>
      </c>
      <c r="B41" s="83" t="s">
        <v>36</v>
      </c>
      <c r="C41" s="80" t="s">
        <v>102</v>
      </c>
      <c r="D41" s="84"/>
      <c r="E41" s="81" t="s">
        <v>35</v>
      </c>
      <c r="F41" s="116">
        <v>110</v>
      </c>
      <c r="G41" s="159"/>
      <c r="H41" s="82">
        <f>ROUND(G41*F41,2)</f>
        <v>0</v>
      </c>
    </row>
    <row r="42" spans="1:8" customFormat="1" ht="36" customHeight="1" x14ac:dyDescent="0.35">
      <c r="A42" s="20"/>
      <c r="B42" s="5"/>
      <c r="C42" s="36" t="s">
        <v>26</v>
      </c>
      <c r="D42" s="10"/>
      <c r="E42" s="9"/>
      <c r="F42" s="8"/>
      <c r="G42" s="20"/>
      <c r="H42" s="82"/>
    </row>
    <row r="43" spans="1:8" s="148" customFormat="1" ht="30" customHeight="1" x14ac:dyDescent="0.3">
      <c r="A43" s="129"/>
      <c r="B43" s="130" t="s">
        <v>97</v>
      </c>
      <c r="C43" s="131" t="s">
        <v>241</v>
      </c>
      <c r="D43" s="132" t="s">
        <v>329</v>
      </c>
      <c r="E43" s="133" t="s">
        <v>45</v>
      </c>
      <c r="F43" s="134">
        <v>560</v>
      </c>
      <c r="G43" s="159"/>
      <c r="H43" s="82">
        <f t="shared" ref="H43" si="5">ROUND(G43*F43,2)</f>
        <v>0</v>
      </c>
    </row>
    <row r="44" spans="1:8" ht="30" customHeight="1" thickBot="1" x14ac:dyDescent="0.4">
      <c r="A44" s="21"/>
      <c r="B44" s="166" t="str">
        <f>B6</f>
        <v>A</v>
      </c>
      <c r="C44" s="215" t="str">
        <f>C6</f>
        <v>Higgins Avenue Regional Sidewalk and Curb Renewal - Annabella Street to Mordaunt Street</v>
      </c>
      <c r="D44" s="216"/>
      <c r="E44" s="216"/>
      <c r="F44" s="217"/>
      <c r="G44" s="167" t="s">
        <v>17</v>
      </c>
      <c r="H44" s="167">
        <f>SUM(H6:H43)</f>
        <v>0</v>
      </c>
    </row>
    <row r="45" spans="1:8" s="146" customFormat="1" ht="30" customHeight="1" thickTop="1" x14ac:dyDescent="0.35">
      <c r="A45" s="41"/>
      <c r="B45" s="156" t="s">
        <v>13</v>
      </c>
      <c r="C45" s="218" t="s">
        <v>244</v>
      </c>
      <c r="D45" s="219"/>
      <c r="E45" s="219"/>
      <c r="F45" s="220"/>
      <c r="G45" s="168"/>
      <c r="H45" s="169"/>
    </row>
    <row r="46" spans="1:8" customFormat="1" ht="36" customHeight="1" x14ac:dyDescent="0.35">
      <c r="A46" s="20"/>
      <c r="B46" s="16"/>
      <c r="C46" s="35" t="s">
        <v>19</v>
      </c>
      <c r="D46" s="10"/>
      <c r="E46" s="8" t="s">
        <v>2</v>
      </c>
      <c r="F46" s="8" t="s">
        <v>2</v>
      </c>
      <c r="G46" s="20" t="s">
        <v>2</v>
      </c>
      <c r="H46" s="23"/>
    </row>
    <row r="47" spans="1:8" s="117" customFormat="1" ht="38.5" customHeight="1" x14ac:dyDescent="0.3">
      <c r="A47" s="115" t="s">
        <v>37</v>
      </c>
      <c r="B47" s="79" t="s">
        <v>128</v>
      </c>
      <c r="C47" s="80" t="s">
        <v>38</v>
      </c>
      <c r="D47" s="119" t="s">
        <v>225</v>
      </c>
      <c r="E47" s="81"/>
      <c r="F47" s="116"/>
      <c r="G47" s="90"/>
      <c r="H47" s="82"/>
    </row>
    <row r="48" spans="1:8" s="147" customFormat="1" ht="30" customHeight="1" x14ac:dyDescent="0.3">
      <c r="A48" s="115" t="s">
        <v>223</v>
      </c>
      <c r="B48" s="83" t="s">
        <v>36</v>
      </c>
      <c r="C48" s="80" t="s">
        <v>224</v>
      </c>
      <c r="D48" s="84" t="s">
        <v>2</v>
      </c>
      <c r="E48" s="81" t="s">
        <v>33</v>
      </c>
      <c r="F48" s="116">
        <v>50</v>
      </c>
      <c r="G48" s="159"/>
      <c r="H48" s="82">
        <f t="shared" ref="H48:H49" si="6">ROUND(G48*F48,2)</f>
        <v>0</v>
      </c>
    </row>
    <row r="49" spans="1:8" s="91" customFormat="1" ht="30" customHeight="1" x14ac:dyDescent="0.3">
      <c r="A49" s="118" t="s">
        <v>39</v>
      </c>
      <c r="B49" s="79" t="s">
        <v>127</v>
      </c>
      <c r="C49" s="80" t="s">
        <v>40</v>
      </c>
      <c r="D49" s="119" t="s">
        <v>225</v>
      </c>
      <c r="E49" s="81" t="s">
        <v>35</v>
      </c>
      <c r="F49" s="116">
        <v>250</v>
      </c>
      <c r="G49" s="159"/>
      <c r="H49" s="82">
        <f t="shared" si="6"/>
        <v>0</v>
      </c>
    </row>
    <row r="50" spans="1:8" s="117" customFormat="1" ht="30" customHeight="1" x14ac:dyDescent="0.3">
      <c r="A50" s="115" t="s">
        <v>108</v>
      </c>
      <c r="B50" s="79" t="s">
        <v>126</v>
      </c>
      <c r="C50" s="80" t="s">
        <v>109</v>
      </c>
      <c r="D50" s="119" t="s">
        <v>225</v>
      </c>
      <c r="E50" s="81"/>
      <c r="F50" s="116"/>
      <c r="G50" s="90"/>
      <c r="H50" s="82"/>
    </row>
    <row r="51" spans="1:8" s="117" customFormat="1" ht="30" customHeight="1" x14ac:dyDescent="0.3">
      <c r="A51" s="118" t="s">
        <v>110</v>
      </c>
      <c r="B51" s="83" t="s">
        <v>36</v>
      </c>
      <c r="C51" s="80" t="s">
        <v>111</v>
      </c>
      <c r="D51" s="84" t="s">
        <v>2</v>
      </c>
      <c r="E51" s="81" t="s">
        <v>41</v>
      </c>
      <c r="F51" s="116">
        <v>1</v>
      </c>
      <c r="G51" s="159"/>
      <c r="H51" s="82">
        <f t="shared" ref="H51" si="7">ROUND(G51*F51,2)</f>
        <v>0</v>
      </c>
    </row>
    <row r="52" spans="1:8" ht="36" customHeight="1" x14ac:dyDescent="0.35">
      <c r="A52" s="20"/>
      <c r="B52" s="160"/>
      <c r="C52" s="161" t="s">
        <v>212</v>
      </c>
      <c r="D52" s="162"/>
      <c r="E52" s="163"/>
      <c r="F52" s="162"/>
      <c r="G52" s="164"/>
      <c r="H52" s="165"/>
    </row>
    <row r="53" spans="1:8" s="91" customFormat="1" ht="30" customHeight="1" x14ac:dyDescent="0.3">
      <c r="A53" s="120" t="s">
        <v>43</v>
      </c>
      <c r="B53" s="79" t="s">
        <v>158</v>
      </c>
      <c r="C53" s="80" t="s">
        <v>44</v>
      </c>
      <c r="D53" s="84" t="s">
        <v>112</v>
      </c>
      <c r="E53" s="81"/>
      <c r="F53" s="116"/>
      <c r="G53" s="90"/>
      <c r="H53" s="82"/>
    </row>
    <row r="54" spans="1:8" s="91" customFormat="1" ht="30" customHeight="1" x14ac:dyDescent="0.3">
      <c r="A54" s="121" t="s">
        <v>113</v>
      </c>
      <c r="B54" s="122" t="s">
        <v>36</v>
      </c>
      <c r="C54" s="123" t="s">
        <v>114</v>
      </c>
      <c r="D54" s="122" t="s">
        <v>2</v>
      </c>
      <c r="E54" s="122" t="s">
        <v>41</v>
      </c>
      <c r="F54" s="116">
        <v>130</v>
      </c>
      <c r="G54" s="159"/>
      <c r="H54" s="82">
        <f>ROUND(G54*F54,2)</f>
        <v>0</v>
      </c>
    </row>
    <row r="55" spans="1:8" s="117" customFormat="1" ht="43.9" customHeight="1" x14ac:dyDescent="0.3">
      <c r="A55" s="120" t="s">
        <v>137</v>
      </c>
      <c r="B55" s="79" t="s">
        <v>159</v>
      </c>
      <c r="C55" s="80" t="s">
        <v>138</v>
      </c>
      <c r="D55" s="84" t="s">
        <v>80</v>
      </c>
      <c r="E55" s="81"/>
      <c r="F55" s="116"/>
      <c r="G55" s="90"/>
      <c r="H55" s="82"/>
    </row>
    <row r="56" spans="1:8" s="91" customFormat="1" ht="30" customHeight="1" x14ac:dyDescent="0.3">
      <c r="A56" s="120" t="s">
        <v>139</v>
      </c>
      <c r="B56" s="83" t="s">
        <v>242</v>
      </c>
      <c r="C56" s="80" t="s">
        <v>81</v>
      </c>
      <c r="D56" s="84" t="s">
        <v>140</v>
      </c>
      <c r="E56" s="81"/>
      <c r="F56" s="116"/>
      <c r="G56" s="90"/>
      <c r="H56" s="82"/>
    </row>
    <row r="57" spans="1:8" s="91" customFormat="1" ht="30" customHeight="1" x14ac:dyDescent="0.3">
      <c r="A57" s="120" t="s">
        <v>141</v>
      </c>
      <c r="B57" s="85" t="s">
        <v>82</v>
      </c>
      <c r="C57" s="80" t="s">
        <v>142</v>
      </c>
      <c r="D57" s="84"/>
      <c r="E57" s="81" t="s">
        <v>35</v>
      </c>
      <c r="F57" s="116">
        <v>12</v>
      </c>
      <c r="G57" s="159"/>
      <c r="H57" s="82">
        <f t="shared" ref="H57:H59" si="8">ROUND(G57*F57,2)</f>
        <v>0</v>
      </c>
    </row>
    <row r="58" spans="1:8" s="91" customFormat="1" ht="30" customHeight="1" x14ac:dyDescent="0.3">
      <c r="A58" s="120" t="s">
        <v>143</v>
      </c>
      <c r="B58" s="85" t="s">
        <v>83</v>
      </c>
      <c r="C58" s="80" t="s">
        <v>144</v>
      </c>
      <c r="D58" s="84"/>
      <c r="E58" s="81" t="s">
        <v>35</v>
      </c>
      <c r="F58" s="116">
        <v>60</v>
      </c>
      <c r="G58" s="159"/>
      <c r="H58" s="82">
        <f t="shared" si="8"/>
        <v>0</v>
      </c>
    </row>
    <row r="59" spans="1:8" s="91" customFormat="1" ht="30" customHeight="1" x14ac:dyDescent="0.3">
      <c r="A59" s="120" t="s">
        <v>226</v>
      </c>
      <c r="B59" s="83" t="s">
        <v>42</v>
      </c>
      <c r="C59" s="80" t="s">
        <v>227</v>
      </c>
      <c r="D59" s="84" t="s">
        <v>228</v>
      </c>
      <c r="E59" s="81" t="s">
        <v>35</v>
      </c>
      <c r="F59" s="116">
        <v>1060</v>
      </c>
      <c r="G59" s="159"/>
      <c r="H59" s="82">
        <f t="shared" si="8"/>
        <v>0</v>
      </c>
    </row>
    <row r="60" spans="1:8" s="91" customFormat="1" ht="30" customHeight="1" x14ac:dyDescent="0.3">
      <c r="A60" s="120" t="s">
        <v>85</v>
      </c>
      <c r="B60" s="79" t="s">
        <v>160</v>
      </c>
      <c r="C60" s="80" t="s">
        <v>47</v>
      </c>
      <c r="D60" s="84" t="s">
        <v>145</v>
      </c>
      <c r="E60" s="81"/>
      <c r="F60" s="116"/>
      <c r="G60" s="90"/>
      <c r="H60" s="82"/>
    </row>
    <row r="61" spans="1:8" s="91" customFormat="1" ht="30" customHeight="1" x14ac:dyDescent="0.3">
      <c r="A61" s="120" t="s">
        <v>229</v>
      </c>
      <c r="B61" s="83" t="s">
        <v>36</v>
      </c>
      <c r="C61" s="80" t="s">
        <v>230</v>
      </c>
      <c r="D61" s="84" t="s">
        <v>197</v>
      </c>
      <c r="E61" s="81"/>
      <c r="F61" s="116"/>
      <c r="G61" s="93"/>
      <c r="H61" s="82"/>
    </row>
    <row r="62" spans="1:8" s="148" customFormat="1" ht="30" customHeight="1" x14ac:dyDescent="0.3">
      <c r="A62" s="135" t="s">
        <v>335</v>
      </c>
      <c r="B62" s="85" t="s">
        <v>82</v>
      </c>
      <c r="C62" s="80" t="s">
        <v>208</v>
      </c>
      <c r="D62" s="84"/>
      <c r="E62" s="81" t="s">
        <v>45</v>
      </c>
      <c r="F62" s="116">
        <v>10</v>
      </c>
      <c r="G62" s="159"/>
      <c r="H62" s="82">
        <f>ROUND(G62*F62,2)</f>
        <v>0</v>
      </c>
    </row>
    <row r="63" spans="1:8" s="91" customFormat="1" ht="30" customHeight="1" x14ac:dyDescent="0.3">
      <c r="A63" s="120" t="s">
        <v>231</v>
      </c>
      <c r="B63" s="83" t="s">
        <v>42</v>
      </c>
      <c r="C63" s="80" t="s">
        <v>150</v>
      </c>
      <c r="D63" s="84" t="s">
        <v>87</v>
      </c>
      <c r="E63" s="81" t="s">
        <v>45</v>
      </c>
      <c r="F63" s="116">
        <v>10</v>
      </c>
      <c r="G63" s="159"/>
      <c r="H63" s="82">
        <f>ROUND(G63*F63,2)</f>
        <v>0</v>
      </c>
    </row>
    <row r="64" spans="1:8" s="124" customFormat="1" ht="30" customHeight="1" x14ac:dyDescent="0.3">
      <c r="A64" s="120" t="s">
        <v>115</v>
      </c>
      <c r="B64" s="83" t="s">
        <v>46</v>
      </c>
      <c r="C64" s="80" t="s">
        <v>88</v>
      </c>
      <c r="D64" s="84" t="s">
        <v>89</v>
      </c>
      <c r="E64" s="81" t="s">
        <v>45</v>
      </c>
      <c r="F64" s="116">
        <v>90</v>
      </c>
      <c r="G64" s="159"/>
      <c r="H64" s="82">
        <f t="shared" ref="H64:H65" si="9">ROUND(G64*F64,2)</f>
        <v>0</v>
      </c>
    </row>
    <row r="65" spans="1:8" s="91" customFormat="1" ht="43.9" customHeight="1" x14ac:dyDescent="0.3">
      <c r="A65" s="120" t="s">
        <v>151</v>
      </c>
      <c r="B65" s="79" t="s">
        <v>161</v>
      </c>
      <c r="C65" s="80" t="s">
        <v>152</v>
      </c>
      <c r="D65" s="84" t="s">
        <v>153</v>
      </c>
      <c r="E65" s="81" t="s">
        <v>35</v>
      </c>
      <c r="F65" s="116">
        <v>12</v>
      </c>
      <c r="G65" s="159"/>
      <c r="H65" s="82">
        <f t="shared" si="9"/>
        <v>0</v>
      </c>
    </row>
    <row r="66" spans="1:8" s="91" customFormat="1" ht="30" customHeight="1" x14ac:dyDescent="0.3">
      <c r="A66" s="120" t="s">
        <v>116</v>
      </c>
      <c r="B66" s="79" t="s">
        <v>162</v>
      </c>
      <c r="C66" s="80" t="s">
        <v>117</v>
      </c>
      <c r="D66" s="84" t="s">
        <v>232</v>
      </c>
      <c r="E66" s="81" t="s">
        <v>35</v>
      </c>
      <c r="F66" s="116">
        <v>85</v>
      </c>
      <c r="G66" s="159"/>
      <c r="H66" s="82">
        <f>ROUND(G66*F66,2)</f>
        <v>0</v>
      </c>
    </row>
    <row r="67" spans="1:8" s="91" customFormat="1" ht="30" customHeight="1" x14ac:dyDescent="0.3">
      <c r="A67" s="120" t="s">
        <v>91</v>
      </c>
      <c r="B67" s="79" t="s">
        <v>166</v>
      </c>
      <c r="C67" s="80" t="s">
        <v>93</v>
      </c>
      <c r="D67" s="84" t="s">
        <v>118</v>
      </c>
      <c r="E67" s="81" t="s">
        <v>41</v>
      </c>
      <c r="F67" s="89">
        <v>20</v>
      </c>
      <c r="G67" s="159"/>
      <c r="H67" s="82">
        <f>ROUND(G67*F67,2)</f>
        <v>0</v>
      </c>
    </row>
    <row r="68" spans="1:8" customFormat="1" ht="48" customHeight="1" x14ac:dyDescent="0.35">
      <c r="A68" s="20"/>
      <c r="B68" s="6"/>
      <c r="C68" s="36" t="s">
        <v>23</v>
      </c>
      <c r="D68" s="10"/>
      <c r="E68" s="9"/>
      <c r="F68" s="8"/>
      <c r="G68" s="20"/>
      <c r="H68" s="23"/>
    </row>
    <row r="69" spans="1:8" s="127" customFormat="1" ht="43.9" customHeight="1" x14ac:dyDescent="0.35">
      <c r="A69" s="118" t="s">
        <v>61</v>
      </c>
      <c r="B69" s="79" t="s">
        <v>168</v>
      </c>
      <c r="C69" s="125" t="s">
        <v>154</v>
      </c>
      <c r="D69" s="126" t="s">
        <v>156</v>
      </c>
      <c r="E69" s="81"/>
      <c r="F69" s="89"/>
      <c r="G69" s="90"/>
      <c r="H69" s="86"/>
    </row>
    <row r="70" spans="1:8" s="91" customFormat="1" ht="43.9" customHeight="1" x14ac:dyDescent="0.3">
      <c r="A70" s="118" t="s">
        <v>62</v>
      </c>
      <c r="B70" s="83" t="s">
        <v>36</v>
      </c>
      <c r="C70" s="128" t="s">
        <v>198</v>
      </c>
      <c r="D70" s="84"/>
      <c r="E70" s="81" t="s">
        <v>41</v>
      </c>
      <c r="F70" s="89">
        <v>1</v>
      </c>
      <c r="G70" s="159"/>
      <c r="H70" s="82">
        <f t="shared" ref="H70:H71" si="10">ROUND(G70*F70,2)</f>
        <v>0</v>
      </c>
    </row>
    <row r="71" spans="1:8" s="91" customFormat="1" ht="43.9" customHeight="1" x14ac:dyDescent="0.3">
      <c r="A71" s="118" t="s">
        <v>63</v>
      </c>
      <c r="B71" s="83" t="s">
        <v>42</v>
      </c>
      <c r="C71" s="128" t="s">
        <v>199</v>
      </c>
      <c r="D71" s="84"/>
      <c r="E71" s="81" t="s">
        <v>41</v>
      </c>
      <c r="F71" s="89">
        <v>1</v>
      </c>
      <c r="G71" s="159"/>
      <c r="H71" s="82">
        <f t="shared" si="10"/>
        <v>0</v>
      </c>
    </row>
    <row r="72" spans="1:8" customFormat="1" ht="36" customHeight="1" x14ac:dyDescent="0.35">
      <c r="A72" s="20"/>
      <c r="B72" s="12"/>
      <c r="C72" s="36" t="s">
        <v>24</v>
      </c>
      <c r="D72" s="10"/>
      <c r="E72" s="9"/>
      <c r="F72" s="8"/>
      <c r="G72" s="20"/>
      <c r="H72" s="23"/>
    </row>
    <row r="73" spans="1:8" s="91" customFormat="1" ht="43.9" customHeight="1" x14ac:dyDescent="0.3">
      <c r="A73" s="118" t="s">
        <v>48</v>
      </c>
      <c r="B73" s="79" t="s">
        <v>169</v>
      </c>
      <c r="C73" s="128" t="s">
        <v>155</v>
      </c>
      <c r="D73" s="126" t="s">
        <v>156</v>
      </c>
      <c r="E73" s="81" t="s">
        <v>41</v>
      </c>
      <c r="F73" s="89">
        <v>1</v>
      </c>
      <c r="G73" s="159"/>
      <c r="H73" s="82">
        <f>ROUND(G73*F73,2)</f>
        <v>0</v>
      </c>
    </row>
    <row r="74" spans="1:8" s="117" customFormat="1" ht="30" customHeight="1" x14ac:dyDescent="0.3">
      <c r="A74" s="118" t="s">
        <v>49</v>
      </c>
      <c r="B74" s="79" t="s">
        <v>170</v>
      </c>
      <c r="C74" s="128" t="s">
        <v>157</v>
      </c>
      <c r="D74" s="126" t="s">
        <v>156</v>
      </c>
      <c r="E74" s="81"/>
      <c r="F74" s="89"/>
      <c r="G74" s="90"/>
      <c r="H74" s="86"/>
    </row>
    <row r="75" spans="1:8" s="91" customFormat="1" ht="30" customHeight="1" x14ac:dyDescent="0.3">
      <c r="A75" s="118" t="s">
        <v>50</v>
      </c>
      <c r="B75" s="83" t="s">
        <v>36</v>
      </c>
      <c r="C75" s="80" t="s">
        <v>98</v>
      </c>
      <c r="D75" s="84"/>
      <c r="E75" s="81" t="s">
        <v>41</v>
      </c>
      <c r="F75" s="89">
        <v>1</v>
      </c>
      <c r="G75" s="159"/>
      <c r="H75" s="82">
        <f>ROUND(G75*F75,2)</f>
        <v>0</v>
      </c>
    </row>
    <row r="76" spans="1:8" s="117" customFormat="1" ht="30" customHeight="1" x14ac:dyDescent="0.3">
      <c r="A76" s="118" t="s">
        <v>58</v>
      </c>
      <c r="B76" s="79" t="s">
        <v>171</v>
      </c>
      <c r="C76" s="80" t="s">
        <v>64</v>
      </c>
      <c r="D76" s="126" t="s">
        <v>156</v>
      </c>
      <c r="E76" s="81" t="s">
        <v>41</v>
      </c>
      <c r="F76" s="89">
        <v>1</v>
      </c>
      <c r="G76" s="159"/>
      <c r="H76" s="82">
        <f t="shared" ref="H76:H78" si="11">ROUND(G76*F76,2)</f>
        <v>0</v>
      </c>
    </row>
    <row r="77" spans="1:8" s="117" customFormat="1" ht="30" customHeight="1" x14ac:dyDescent="0.3">
      <c r="A77" s="118" t="s">
        <v>59</v>
      </c>
      <c r="B77" s="79" t="s">
        <v>172</v>
      </c>
      <c r="C77" s="80" t="s">
        <v>65</v>
      </c>
      <c r="D77" s="126" t="s">
        <v>156</v>
      </c>
      <c r="E77" s="81" t="s">
        <v>41</v>
      </c>
      <c r="F77" s="89">
        <v>1</v>
      </c>
      <c r="G77" s="159"/>
      <c r="H77" s="82">
        <f t="shared" si="11"/>
        <v>0</v>
      </c>
    </row>
    <row r="78" spans="1:8" s="91" customFormat="1" ht="30" customHeight="1" x14ac:dyDescent="0.3">
      <c r="A78" s="118" t="s">
        <v>60</v>
      </c>
      <c r="B78" s="79" t="s">
        <v>173</v>
      </c>
      <c r="C78" s="80" t="s">
        <v>66</v>
      </c>
      <c r="D78" s="126" t="s">
        <v>156</v>
      </c>
      <c r="E78" s="81" t="s">
        <v>41</v>
      </c>
      <c r="F78" s="89">
        <v>8</v>
      </c>
      <c r="G78" s="159"/>
      <c r="H78" s="82">
        <f t="shared" si="11"/>
        <v>0</v>
      </c>
    </row>
    <row r="79" spans="1:8" s="91" customFormat="1" ht="30" customHeight="1" x14ac:dyDescent="0.3">
      <c r="A79" s="136" t="s">
        <v>181</v>
      </c>
      <c r="B79" s="137" t="s">
        <v>174</v>
      </c>
      <c r="C79" s="128" t="s">
        <v>182</v>
      </c>
      <c r="D79" s="126" t="s">
        <v>156</v>
      </c>
      <c r="E79" s="138" t="s">
        <v>41</v>
      </c>
      <c r="F79" s="139">
        <v>2</v>
      </c>
      <c r="G79" s="188"/>
      <c r="H79" s="140">
        <f>ROUND(G79*F79,2)</f>
        <v>0</v>
      </c>
    </row>
    <row r="80" spans="1:8" s="117" customFormat="1" ht="30" customHeight="1" x14ac:dyDescent="0.3">
      <c r="A80" s="118" t="s">
        <v>248</v>
      </c>
      <c r="B80" s="79" t="s">
        <v>175</v>
      </c>
      <c r="C80" s="128" t="s">
        <v>250</v>
      </c>
      <c r="D80" s="126" t="s">
        <v>240</v>
      </c>
      <c r="E80" s="81" t="s">
        <v>41</v>
      </c>
      <c r="F80" s="89">
        <v>1</v>
      </c>
      <c r="G80" s="159"/>
      <c r="H80" s="82">
        <f t="shared" ref="H80:H82" si="12">ROUND(G80*F80,2)</f>
        <v>0</v>
      </c>
    </row>
    <row r="81" spans="1:8" s="91" customFormat="1" ht="30" customHeight="1" x14ac:dyDescent="0.3">
      <c r="A81" s="118" t="s">
        <v>237</v>
      </c>
      <c r="B81" s="79" t="s">
        <v>176</v>
      </c>
      <c r="C81" s="128" t="s">
        <v>239</v>
      </c>
      <c r="D81" s="126" t="s">
        <v>240</v>
      </c>
      <c r="E81" s="81" t="s">
        <v>41</v>
      </c>
      <c r="F81" s="89">
        <v>2</v>
      </c>
      <c r="G81" s="159"/>
      <c r="H81" s="82">
        <f t="shared" si="12"/>
        <v>0</v>
      </c>
    </row>
    <row r="82" spans="1:8" s="117" customFormat="1" ht="43.9" customHeight="1" x14ac:dyDescent="0.3">
      <c r="A82" s="118" t="s">
        <v>251</v>
      </c>
      <c r="B82" s="79" t="s">
        <v>177</v>
      </c>
      <c r="C82" s="87" t="s">
        <v>253</v>
      </c>
      <c r="D82" s="126" t="s">
        <v>156</v>
      </c>
      <c r="E82" s="81" t="s">
        <v>41</v>
      </c>
      <c r="F82" s="89">
        <v>4</v>
      </c>
      <c r="G82" s="159"/>
      <c r="H82" s="82">
        <f t="shared" si="12"/>
        <v>0</v>
      </c>
    </row>
    <row r="83" spans="1:8" customFormat="1" ht="36" customHeight="1" x14ac:dyDescent="0.35">
      <c r="A83" s="20"/>
      <c r="B83" s="16"/>
      <c r="C83" s="36" t="s">
        <v>25</v>
      </c>
      <c r="D83" s="10"/>
      <c r="E83" s="7"/>
      <c r="F83" s="10"/>
      <c r="G83" s="20"/>
      <c r="H83" s="23"/>
    </row>
    <row r="84" spans="1:8" s="117" customFormat="1" ht="30" customHeight="1" x14ac:dyDescent="0.3">
      <c r="A84" s="120" t="s">
        <v>51</v>
      </c>
      <c r="B84" s="79" t="s">
        <v>178</v>
      </c>
      <c r="C84" s="80" t="s">
        <v>52</v>
      </c>
      <c r="D84" s="84" t="s">
        <v>99</v>
      </c>
      <c r="E84" s="81"/>
      <c r="F84" s="116"/>
      <c r="G84" s="90"/>
      <c r="H84" s="82"/>
    </row>
    <row r="85" spans="1:8" s="91" customFormat="1" ht="30" customHeight="1" x14ac:dyDescent="0.3">
      <c r="A85" s="120" t="s">
        <v>100</v>
      </c>
      <c r="B85" s="83" t="s">
        <v>36</v>
      </c>
      <c r="C85" s="80" t="s">
        <v>101</v>
      </c>
      <c r="D85" s="84"/>
      <c r="E85" s="81" t="s">
        <v>35</v>
      </c>
      <c r="F85" s="116">
        <v>10</v>
      </c>
      <c r="G85" s="159"/>
      <c r="H85" s="82">
        <f>ROUND(G85*F85,2)</f>
        <v>0</v>
      </c>
    </row>
    <row r="86" spans="1:8" s="91" customFormat="1" ht="30" customHeight="1" x14ac:dyDescent="0.3">
      <c r="A86" s="120" t="s">
        <v>53</v>
      </c>
      <c r="B86" s="83" t="s">
        <v>42</v>
      </c>
      <c r="C86" s="80" t="s">
        <v>102</v>
      </c>
      <c r="D86" s="84"/>
      <c r="E86" s="81" t="s">
        <v>35</v>
      </c>
      <c r="F86" s="116">
        <v>250</v>
      </c>
      <c r="G86" s="159"/>
      <c r="H86" s="82">
        <f>ROUND(G86*F86,2)</f>
        <v>0</v>
      </c>
    </row>
    <row r="87" spans="1:8" customFormat="1" ht="36" customHeight="1" x14ac:dyDescent="0.35">
      <c r="A87" s="20"/>
      <c r="B87" s="5"/>
      <c r="C87" s="36" t="s">
        <v>26</v>
      </c>
      <c r="D87" s="10"/>
      <c r="E87" s="9"/>
      <c r="F87" s="8"/>
      <c r="G87" s="20"/>
      <c r="H87" s="23"/>
    </row>
    <row r="88" spans="1:8" s="147" customFormat="1" ht="30" customHeight="1" x14ac:dyDescent="0.3">
      <c r="A88" s="120"/>
      <c r="B88" s="142" t="s">
        <v>179</v>
      </c>
      <c r="C88" s="80" t="s">
        <v>254</v>
      </c>
      <c r="D88" s="84" t="s">
        <v>337</v>
      </c>
      <c r="E88" s="81" t="s">
        <v>41</v>
      </c>
      <c r="F88" s="116">
        <v>3</v>
      </c>
      <c r="G88" s="159"/>
      <c r="H88" s="82">
        <f t="shared" ref="H88:H89" si="13">ROUND(G88*F88,2)</f>
        <v>0</v>
      </c>
    </row>
    <row r="89" spans="1:8" s="148" customFormat="1" ht="30" customHeight="1" x14ac:dyDescent="0.3">
      <c r="A89" s="129"/>
      <c r="B89" s="130" t="s">
        <v>180</v>
      </c>
      <c r="C89" s="131" t="s">
        <v>241</v>
      </c>
      <c r="D89" s="132" t="s">
        <v>329</v>
      </c>
      <c r="E89" s="133" t="s">
        <v>45</v>
      </c>
      <c r="F89" s="134">
        <v>975</v>
      </c>
      <c r="G89" s="159"/>
      <c r="H89" s="82">
        <f t="shared" si="13"/>
        <v>0</v>
      </c>
    </row>
    <row r="90" spans="1:8" s="146" customFormat="1" ht="30" customHeight="1" thickBot="1" x14ac:dyDescent="0.4">
      <c r="A90" s="44"/>
      <c r="B90" s="166" t="str">
        <f>B45</f>
        <v>B</v>
      </c>
      <c r="C90" s="215" t="str">
        <f>C45</f>
        <v>Osborne Street Regional Sidewalk and Curb Renewal - Rathgar Avenue to Hethrington Avenue</v>
      </c>
      <c r="D90" s="216"/>
      <c r="E90" s="216"/>
      <c r="F90" s="217"/>
      <c r="G90" s="170" t="s">
        <v>17</v>
      </c>
      <c r="H90" s="170">
        <f>SUM(H45:H89)</f>
        <v>0</v>
      </c>
    </row>
    <row r="91" spans="1:8" s="146" customFormat="1" ht="30" customHeight="1" thickTop="1" x14ac:dyDescent="0.35">
      <c r="A91" s="41"/>
      <c r="B91" s="156" t="s">
        <v>14</v>
      </c>
      <c r="C91" s="218" t="s">
        <v>257</v>
      </c>
      <c r="D91" s="219"/>
      <c r="E91" s="219"/>
      <c r="F91" s="220"/>
      <c r="G91" s="168"/>
      <c r="H91" s="169"/>
    </row>
    <row r="92" spans="1:8" customFormat="1" ht="36" customHeight="1" x14ac:dyDescent="0.35">
      <c r="A92" s="20"/>
      <c r="B92" s="16"/>
      <c r="C92" s="35" t="s">
        <v>19</v>
      </c>
      <c r="D92" s="10"/>
      <c r="E92" s="8" t="s">
        <v>2</v>
      </c>
      <c r="F92" s="8" t="s">
        <v>2</v>
      </c>
      <c r="G92" s="20" t="s">
        <v>2</v>
      </c>
      <c r="H92" s="23"/>
    </row>
    <row r="93" spans="1:8" s="117" customFormat="1" ht="38.5" customHeight="1" x14ac:dyDescent="0.3">
      <c r="A93" s="115" t="s">
        <v>37</v>
      </c>
      <c r="B93" s="79" t="s">
        <v>129</v>
      </c>
      <c r="C93" s="80" t="s">
        <v>38</v>
      </c>
      <c r="D93" s="119" t="s">
        <v>225</v>
      </c>
      <c r="E93" s="81"/>
      <c r="F93" s="116"/>
      <c r="G93" s="90"/>
      <c r="H93" s="82"/>
    </row>
    <row r="94" spans="1:8" s="147" customFormat="1" ht="30" customHeight="1" x14ac:dyDescent="0.3">
      <c r="A94" s="115" t="s">
        <v>223</v>
      </c>
      <c r="B94" s="83" t="s">
        <v>36</v>
      </c>
      <c r="C94" s="80" t="s">
        <v>224</v>
      </c>
      <c r="D94" s="84" t="s">
        <v>2</v>
      </c>
      <c r="E94" s="81" t="s">
        <v>33</v>
      </c>
      <c r="F94" s="116">
        <v>40</v>
      </c>
      <c r="G94" s="159"/>
      <c r="H94" s="82">
        <f t="shared" ref="H94:H95" si="14">ROUND(G94*F94,2)</f>
        <v>0</v>
      </c>
    </row>
    <row r="95" spans="1:8" s="91" customFormat="1" ht="30" customHeight="1" x14ac:dyDescent="0.3">
      <c r="A95" s="118" t="s">
        <v>39</v>
      </c>
      <c r="B95" s="79" t="s">
        <v>130</v>
      </c>
      <c r="C95" s="80" t="s">
        <v>40</v>
      </c>
      <c r="D95" s="119" t="s">
        <v>225</v>
      </c>
      <c r="E95" s="81" t="s">
        <v>35</v>
      </c>
      <c r="F95" s="116">
        <v>175</v>
      </c>
      <c r="G95" s="159"/>
      <c r="H95" s="82">
        <f t="shared" si="14"/>
        <v>0</v>
      </c>
    </row>
    <row r="96" spans="1:8" ht="36" customHeight="1" x14ac:dyDescent="0.35">
      <c r="A96" s="20"/>
      <c r="B96" s="160"/>
      <c r="C96" s="161" t="s">
        <v>212</v>
      </c>
      <c r="D96" s="162"/>
      <c r="E96" s="163"/>
      <c r="F96" s="162"/>
      <c r="G96" s="164"/>
      <c r="H96" s="165"/>
    </row>
    <row r="97" spans="1:8" s="91" customFormat="1" ht="30" customHeight="1" x14ac:dyDescent="0.3">
      <c r="A97" s="120" t="s">
        <v>258</v>
      </c>
      <c r="B97" s="79" t="s">
        <v>131</v>
      </c>
      <c r="C97" s="80" t="s">
        <v>259</v>
      </c>
      <c r="D97" s="84" t="s">
        <v>112</v>
      </c>
      <c r="E97" s="81"/>
      <c r="F97" s="116"/>
      <c r="G97" s="90"/>
      <c r="H97" s="82"/>
    </row>
    <row r="98" spans="1:8" s="91" customFormat="1" ht="43.9" customHeight="1" x14ac:dyDescent="0.3">
      <c r="A98" s="120" t="s">
        <v>260</v>
      </c>
      <c r="B98" s="83" t="s">
        <v>36</v>
      </c>
      <c r="C98" s="80" t="s">
        <v>136</v>
      </c>
      <c r="D98" s="84" t="s">
        <v>2</v>
      </c>
      <c r="E98" s="81" t="s">
        <v>35</v>
      </c>
      <c r="F98" s="116">
        <v>3</v>
      </c>
      <c r="G98" s="159"/>
      <c r="H98" s="82">
        <f t="shared" ref="H98" si="15">ROUND(G98*F98,2)</f>
        <v>0</v>
      </c>
    </row>
    <row r="99" spans="1:8" s="91" customFormat="1" ht="30" customHeight="1" x14ac:dyDescent="0.3">
      <c r="A99" s="120" t="s">
        <v>43</v>
      </c>
      <c r="B99" s="79" t="s">
        <v>183</v>
      </c>
      <c r="C99" s="80" t="s">
        <v>44</v>
      </c>
      <c r="D99" s="84" t="s">
        <v>112</v>
      </c>
      <c r="E99" s="81"/>
      <c r="F99" s="116"/>
      <c r="G99" s="90"/>
      <c r="H99" s="82"/>
    </row>
    <row r="100" spans="1:8" s="91" customFormat="1" ht="30" customHeight="1" x14ac:dyDescent="0.3">
      <c r="A100" s="121" t="s">
        <v>113</v>
      </c>
      <c r="B100" s="122" t="s">
        <v>36</v>
      </c>
      <c r="C100" s="123" t="s">
        <v>114</v>
      </c>
      <c r="D100" s="122" t="s">
        <v>2</v>
      </c>
      <c r="E100" s="122" t="s">
        <v>41</v>
      </c>
      <c r="F100" s="116">
        <v>85</v>
      </c>
      <c r="G100" s="159"/>
      <c r="H100" s="82">
        <f>ROUND(G100*F100,2)</f>
        <v>0</v>
      </c>
    </row>
    <row r="101" spans="1:8" s="117" customFormat="1" ht="43.9" customHeight="1" x14ac:dyDescent="0.3">
      <c r="A101" s="120" t="s">
        <v>137</v>
      </c>
      <c r="B101" s="79" t="s">
        <v>184</v>
      </c>
      <c r="C101" s="80" t="s">
        <v>138</v>
      </c>
      <c r="D101" s="84" t="s">
        <v>80</v>
      </c>
      <c r="E101" s="81"/>
      <c r="F101" s="116"/>
      <c r="G101" s="90"/>
      <c r="H101" s="82"/>
    </row>
    <row r="102" spans="1:8" s="91" customFormat="1" ht="30" customHeight="1" x14ac:dyDescent="0.3">
      <c r="A102" s="120" t="s">
        <v>139</v>
      </c>
      <c r="B102" s="83" t="s">
        <v>242</v>
      </c>
      <c r="C102" s="80" t="s">
        <v>81</v>
      </c>
      <c r="D102" s="84" t="s">
        <v>140</v>
      </c>
      <c r="E102" s="81"/>
      <c r="F102" s="116"/>
      <c r="G102" s="90"/>
      <c r="H102" s="82"/>
    </row>
    <row r="103" spans="1:8" s="91" customFormat="1" ht="30" customHeight="1" x14ac:dyDescent="0.3">
      <c r="A103" s="120" t="s">
        <v>141</v>
      </c>
      <c r="B103" s="85" t="s">
        <v>82</v>
      </c>
      <c r="C103" s="80" t="s">
        <v>142</v>
      </c>
      <c r="D103" s="84"/>
      <c r="E103" s="81" t="s">
        <v>35</v>
      </c>
      <c r="F103" s="116">
        <v>12</v>
      </c>
      <c r="G103" s="159"/>
      <c r="H103" s="82">
        <f t="shared" ref="H103:H104" si="16">ROUND(G103*F103,2)</f>
        <v>0</v>
      </c>
    </row>
    <row r="104" spans="1:8" s="91" customFormat="1" ht="30" customHeight="1" x14ac:dyDescent="0.3">
      <c r="A104" s="120" t="s">
        <v>143</v>
      </c>
      <c r="B104" s="85" t="s">
        <v>83</v>
      </c>
      <c r="C104" s="80" t="s">
        <v>144</v>
      </c>
      <c r="D104" s="84"/>
      <c r="E104" s="81" t="s">
        <v>35</v>
      </c>
      <c r="F104" s="116">
        <v>125</v>
      </c>
      <c r="G104" s="159"/>
      <c r="H104" s="82">
        <f t="shared" si="16"/>
        <v>0</v>
      </c>
    </row>
    <row r="105" spans="1:8" s="148" customFormat="1" ht="30" customHeight="1" x14ac:dyDescent="0.3">
      <c r="A105" s="120" t="s">
        <v>261</v>
      </c>
      <c r="B105" s="83" t="s">
        <v>42</v>
      </c>
      <c r="C105" s="80" t="s">
        <v>263</v>
      </c>
      <c r="D105" s="84" t="s">
        <v>2</v>
      </c>
      <c r="E105" s="81"/>
      <c r="F105" s="116"/>
      <c r="G105" s="82"/>
      <c r="H105" s="82"/>
    </row>
    <row r="106" spans="1:8" s="91" customFormat="1" ht="30" customHeight="1" x14ac:dyDescent="0.3">
      <c r="A106" s="120" t="s">
        <v>262</v>
      </c>
      <c r="B106" s="85" t="s">
        <v>83</v>
      </c>
      <c r="C106" s="80" t="s">
        <v>144</v>
      </c>
      <c r="D106" s="84"/>
      <c r="E106" s="81" t="s">
        <v>35</v>
      </c>
      <c r="F106" s="116">
        <v>12</v>
      </c>
      <c r="G106" s="159"/>
      <c r="H106" s="82">
        <f t="shared" ref="H106:H107" si="17">ROUND(G106*F106,2)</f>
        <v>0</v>
      </c>
    </row>
    <row r="107" spans="1:8" s="91" customFormat="1" ht="30" customHeight="1" x14ac:dyDescent="0.3">
      <c r="A107" s="120" t="s">
        <v>226</v>
      </c>
      <c r="B107" s="83" t="s">
        <v>46</v>
      </c>
      <c r="C107" s="80" t="s">
        <v>227</v>
      </c>
      <c r="D107" s="84" t="s">
        <v>228</v>
      </c>
      <c r="E107" s="81" t="s">
        <v>35</v>
      </c>
      <c r="F107" s="116">
        <v>800</v>
      </c>
      <c r="G107" s="159"/>
      <c r="H107" s="82">
        <f t="shared" si="17"/>
        <v>0</v>
      </c>
    </row>
    <row r="108" spans="1:8" s="91" customFormat="1" ht="30" customHeight="1" x14ac:dyDescent="0.3">
      <c r="A108" s="120" t="s">
        <v>85</v>
      </c>
      <c r="B108" s="79" t="s">
        <v>185</v>
      </c>
      <c r="C108" s="80" t="s">
        <v>47</v>
      </c>
      <c r="D108" s="84" t="s">
        <v>145</v>
      </c>
      <c r="E108" s="81"/>
      <c r="F108" s="116"/>
      <c r="G108" s="90"/>
      <c r="H108" s="82"/>
    </row>
    <row r="109" spans="1:8" s="91" customFormat="1" ht="30" customHeight="1" x14ac:dyDescent="0.3">
      <c r="A109" s="120" t="s">
        <v>229</v>
      </c>
      <c r="B109" s="83" t="s">
        <v>36</v>
      </c>
      <c r="C109" s="80" t="s">
        <v>230</v>
      </c>
      <c r="D109" s="84" t="s">
        <v>197</v>
      </c>
      <c r="E109" s="81"/>
      <c r="F109" s="116"/>
      <c r="G109" s="93"/>
      <c r="H109" s="82"/>
    </row>
    <row r="110" spans="1:8" s="148" customFormat="1" ht="30" customHeight="1" x14ac:dyDescent="0.3">
      <c r="A110" s="135" t="s">
        <v>335</v>
      </c>
      <c r="B110" s="85" t="s">
        <v>82</v>
      </c>
      <c r="C110" s="80" t="s">
        <v>208</v>
      </c>
      <c r="D110" s="84"/>
      <c r="E110" s="81" t="s">
        <v>45</v>
      </c>
      <c r="F110" s="116">
        <v>10</v>
      </c>
      <c r="G110" s="159"/>
      <c r="H110" s="82">
        <f>ROUND(G110*F110,2)</f>
        <v>0</v>
      </c>
    </row>
    <row r="111" spans="1:8" s="91" customFormat="1" ht="30" customHeight="1" x14ac:dyDescent="0.3">
      <c r="A111" s="120" t="s">
        <v>231</v>
      </c>
      <c r="B111" s="83" t="s">
        <v>42</v>
      </c>
      <c r="C111" s="80" t="s">
        <v>150</v>
      </c>
      <c r="D111" s="84" t="s">
        <v>87</v>
      </c>
      <c r="E111" s="81" t="s">
        <v>45</v>
      </c>
      <c r="F111" s="116">
        <v>10</v>
      </c>
      <c r="G111" s="159"/>
      <c r="H111" s="82">
        <f>ROUND(G111*F111,2)</f>
        <v>0</v>
      </c>
    </row>
    <row r="112" spans="1:8" s="124" customFormat="1" ht="30" customHeight="1" x14ac:dyDescent="0.3">
      <c r="A112" s="120" t="s">
        <v>115</v>
      </c>
      <c r="B112" s="83" t="s">
        <v>46</v>
      </c>
      <c r="C112" s="80" t="s">
        <v>88</v>
      </c>
      <c r="D112" s="84" t="s">
        <v>89</v>
      </c>
      <c r="E112" s="81" t="s">
        <v>45</v>
      </c>
      <c r="F112" s="116">
        <v>70</v>
      </c>
      <c r="G112" s="159"/>
      <c r="H112" s="82">
        <f t="shared" ref="H112" si="18">ROUND(G112*F112,2)</f>
        <v>0</v>
      </c>
    </row>
    <row r="113" spans="1:9" s="91" customFormat="1" ht="30" customHeight="1" x14ac:dyDescent="0.3">
      <c r="A113" s="120" t="s">
        <v>116</v>
      </c>
      <c r="B113" s="79" t="s">
        <v>186</v>
      </c>
      <c r="C113" s="80" t="s">
        <v>117</v>
      </c>
      <c r="D113" s="84" t="s">
        <v>232</v>
      </c>
      <c r="E113" s="81" t="s">
        <v>35</v>
      </c>
      <c r="F113" s="116">
        <v>60</v>
      </c>
      <c r="G113" s="159"/>
      <c r="H113" s="82">
        <f>ROUND(G113*F113,2)</f>
        <v>0</v>
      </c>
    </row>
    <row r="114" spans="1:9" s="91" customFormat="1" ht="30" customHeight="1" x14ac:dyDescent="0.3">
      <c r="A114" s="120" t="s">
        <v>91</v>
      </c>
      <c r="B114" s="79" t="s">
        <v>187</v>
      </c>
      <c r="C114" s="80" t="s">
        <v>93</v>
      </c>
      <c r="D114" s="84" t="s">
        <v>118</v>
      </c>
      <c r="E114" s="81" t="s">
        <v>41</v>
      </c>
      <c r="F114" s="89">
        <v>9</v>
      </c>
      <c r="G114" s="159"/>
      <c r="H114" s="82">
        <f>ROUND(G114*F114,2)</f>
        <v>0</v>
      </c>
    </row>
    <row r="115" spans="1:9" customFormat="1" ht="48" customHeight="1" x14ac:dyDescent="0.35">
      <c r="A115" s="20"/>
      <c r="B115" s="6"/>
      <c r="C115" s="36" t="s">
        <v>23</v>
      </c>
      <c r="D115" s="10"/>
      <c r="E115" s="9"/>
      <c r="F115" s="8"/>
      <c r="G115" s="20"/>
      <c r="H115" s="23"/>
    </row>
    <row r="116" spans="1:9" s="127" customFormat="1" ht="43.9" customHeight="1" x14ac:dyDescent="0.35">
      <c r="A116" s="118" t="s">
        <v>61</v>
      </c>
      <c r="B116" s="79" t="s">
        <v>188</v>
      </c>
      <c r="C116" s="125" t="s">
        <v>154</v>
      </c>
      <c r="D116" s="126" t="s">
        <v>156</v>
      </c>
      <c r="E116" s="81"/>
      <c r="F116" s="89"/>
      <c r="G116" s="90"/>
      <c r="H116" s="86"/>
    </row>
    <row r="117" spans="1:9" s="91" customFormat="1" ht="43.9" customHeight="1" x14ac:dyDescent="0.3">
      <c r="A117" s="155" t="s">
        <v>330</v>
      </c>
      <c r="B117" s="83" t="s">
        <v>36</v>
      </c>
      <c r="C117" s="128" t="s">
        <v>331</v>
      </c>
      <c r="D117" s="84"/>
      <c r="E117" s="81" t="s">
        <v>41</v>
      </c>
      <c r="F117" s="89">
        <v>1</v>
      </c>
      <c r="G117" s="159"/>
      <c r="H117" s="82">
        <f t="shared" ref="H117:H118" si="19">ROUND(G117*F117,2)</f>
        <v>0</v>
      </c>
      <c r="I117" s="144"/>
    </row>
    <row r="118" spans="1:9" s="91" customFormat="1" ht="43.9" customHeight="1" x14ac:dyDescent="0.3">
      <c r="A118" s="155" t="s">
        <v>332</v>
      </c>
      <c r="B118" s="83" t="s">
        <v>42</v>
      </c>
      <c r="C118" s="128" t="s">
        <v>333</v>
      </c>
      <c r="D118" s="84"/>
      <c r="E118" s="81" t="s">
        <v>41</v>
      </c>
      <c r="F118" s="89">
        <v>1</v>
      </c>
      <c r="G118" s="159"/>
      <c r="H118" s="82">
        <f t="shared" si="19"/>
        <v>0</v>
      </c>
      <c r="I118" s="144"/>
    </row>
    <row r="119" spans="1:9" customFormat="1" ht="36" customHeight="1" x14ac:dyDescent="0.35">
      <c r="A119" s="20"/>
      <c r="B119" s="12"/>
      <c r="C119" s="36" t="s">
        <v>24</v>
      </c>
      <c r="D119" s="10"/>
      <c r="E119" s="9"/>
      <c r="F119" s="8"/>
      <c r="G119" s="20"/>
      <c r="H119" s="23"/>
    </row>
    <row r="120" spans="1:9" s="117" customFormat="1" ht="30" customHeight="1" x14ac:dyDescent="0.3">
      <c r="A120" s="118" t="s">
        <v>58</v>
      </c>
      <c r="B120" s="79" t="s">
        <v>189</v>
      </c>
      <c r="C120" s="80" t="s">
        <v>64</v>
      </c>
      <c r="D120" s="126" t="s">
        <v>156</v>
      </c>
      <c r="E120" s="81" t="s">
        <v>41</v>
      </c>
      <c r="F120" s="89">
        <v>1</v>
      </c>
      <c r="G120" s="159"/>
      <c r="H120" s="82">
        <f t="shared" ref="H120:H122" si="20">ROUND(G120*F120,2)</f>
        <v>0</v>
      </c>
    </row>
    <row r="121" spans="1:9" s="117" customFormat="1" ht="30" customHeight="1" x14ac:dyDescent="0.3">
      <c r="A121" s="118" t="s">
        <v>59</v>
      </c>
      <c r="B121" s="79" t="s">
        <v>190</v>
      </c>
      <c r="C121" s="80" t="s">
        <v>65</v>
      </c>
      <c r="D121" s="126" t="s">
        <v>156</v>
      </c>
      <c r="E121" s="81" t="s">
        <v>41</v>
      </c>
      <c r="F121" s="89">
        <v>1</v>
      </c>
      <c r="G121" s="159"/>
      <c r="H121" s="82">
        <f t="shared" si="20"/>
        <v>0</v>
      </c>
    </row>
    <row r="122" spans="1:9" s="91" customFormat="1" ht="30" customHeight="1" x14ac:dyDescent="0.3">
      <c r="A122" s="118" t="s">
        <v>60</v>
      </c>
      <c r="B122" s="79" t="s">
        <v>191</v>
      </c>
      <c r="C122" s="80" t="s">
        <v>66</v>
      </c>
      <c r="D122" s="126" t="s">
        <v>156</v>
      </c>
      <c r="E122" s="81" t="s">
        <v>41</v>
      </c>
      <c r="F122" s="89">
        <v>5</v>
      </c>
      <c r="G122" s="159"/>
      <c r="H122" s="82">
        <f t="shared" si="20"/>
        <v>0</v>
      </c>
    </row>
    <row r="123" spans="1:9" s="91" customFormat="1" ht="30" customHeight="1" x14ac:dyDescent="0.3">
      <c r="A123" s="136" t="s">
        <v>181</v>
      </c>
      <c r="B123" s="137" t="s">
        <v>192</v>
      </c>
      <c r="C123" s="128" t="s">
        <v>182</v>
      </c>
      <c r="D123" s="126" t="s">
        <v>156</v>
      </c>
      <c r="E123" s="138" t="s">
        <v>41</v>
      </c>
      <c r="F123" s="139">
        <v>1</v>
      </c>
      <c r="G123" s="188"/>
      <c r="H123" s="140">
        <f>ROUND(G123*F123,2)</f>
        <v>0</v>
      </c>
    </row>
    <row r="124" spans="1:9" customFormat="1" ht="36" customHeight="1" x14ac:dyDescent="0.35">
      <c r="A124" s="20"/>
      <c r="B124" s="16"/>
      <c r="C124" s="36" t="s">
        <v>25</v>
      </c>
      <c r="D124" s="10"/>
      <c r="E124" s="7"/>
      <c r="F124" s="10"/>
      <c r="G124" s="20"/>
      <c r="H124" s="23"/>
    </row>
    <row r="125" spans="1:9" s="117" customFormat="1" ht="30" customHeight="1" x14ac:dyDescent="0.3">
      <c r="A125" s="120" t="s">
        <v>51</v>
      </c>
      <c r="B125" s="79" t="s">
        <v>334</v>
      </c>
      <c r="C125" s="80" t="s">
        <v>52</v>
      </c>
      <c r="D125" s="84" t="s">
        <v>99</v>
      </c>
      <c r="E125" s="81"/>
      <c r="F125" s="116"/>
      <c r="G125" s="90"/>
      <c r="H125" s="82"/>
    </row>
    <row r="126" spans="1:9" s="91" customFormat="1" ht="30" customHeight="1" x14ac:dyDescent="0.3">
      <c r="A126" s="120" t="s">
        <v>100</v>
      </c>
      <c r="B126" s="83" t="s">
        <v>36</v>
      </c>
      <c r="C126" s="80" t="s">
        <v>101</v>
      </c>
      <c r="D126" s="84"/>
      <c r="E126" s="81" t="s">
        <v>35</v>
      </c>
      <c r="F126" s="116">
        <v>14</v>
      </c>
      <c r="G126" s="159"/>
      <c r="H126" s="82">
        <f>ROUND(G126*F126,2)</f>
        <v>0</v>
      </c>
    </row>
    <row r="127" spans="1:9" s="91" customFormat="1" ht="30" customHeight="1" x14ac:dyDescent="0.3">
      <c r="A127" s="120" t="s">
        <v>53</v>
      </c>
      <c r="B127" s="83" t="s">
        <v>42</v>
      </c>
      <c r="C127" s="80" t="s">
        <v>102</v>
      </c>
      <c r="D127" s="84"/>
      <c r="E127" s="81" t="s">
        <v>35</v>
      </c>
      <c r="F127" s="116">
        <v>175</v>
      </c>
      <c r="G127" s="159"/>
      <c r="H127" s="82">
        <f>ROUND(G127*F127,2)</f>
        <v>0</v>
      </c>
    </row>
    <row r="128" spans="1:9" s="146" customFormat="1" ht="30" customHeight="1" thickBot="1" x14ac:dyDescent="0.4">
      <c r="A128" s="44"/>
      <c r="B128" s="166" t="str">
        <f>B91</f>
        <v>C</v>
      </c>
      <c r="C128" s="215" t="str">
        <f>C91</f>
        <v>Sutherland Avenue Regional Sidewalk and Curb Renewal - Main Street to Argyle Street N</v>
      </c>
      <c r="D128" s="216"/>
      <c r="E128" s="216"/>
      <c r="F128" s="217"/>
      <c r="G128" s="170" t="s">
        <v>17</v>
      </c>
      <c r="H128" s="170">
        <f>SUM(H91:H127)</f>
        <v>0</v>
      </c>
    </row>
    <row r="129" spans="1:8" s="146" customFormat="1" ht="30" customHeight="1" thickTop="1" x14ac:dyDescent="0.35">
      <c r="A129" s="41"/>
      <c r="B129" s="156" t="s">
        <v>15</v>
      </c>
      <c r="C129" s="218" t="s">
        <v>256</v>
      </c>
      <c r="D129" s="219"/>
      <c r="E129" s="219"/>
      <c r="F129" s="220"/>
      <c r="G129" s="168"/>
      <c r="H129" s="169"/>
    </row>
    <row r="130" spans="1:8" customFormat="1" ht="36" customHeight="1" x14ac:dyDescent="0.35">
      <c r="A130" s="20"/>
      <c r="B130" s="16"/>
      <c r="C130" s="35" t="s">
        <v>19</v>
      </c>
      <c r="D130" s="10"/>
      <c r="E130" s="8" t="s">
        <v>2</v>
      </c>
      <c r="F130" s="8" t="s">
        <v>2</v>
      </c>
      <c r="G130" s="20" t="s">
        <v>2</v>
      </c>
      <c r="H130" s="23"/>
    </row>
    <row r="131" spans="1:8" s="117" customFormat="1" ht="38.5" customHeight="1" x14ac:dyDescent="0.3">
      <c r="A131" s="115" t="s">
        <v>37</v>
      </c>
      <c r="B131" s="79" t="s">
        <v>193</v>
      </c>
      <c r="C131" s="80" t="s">
        <v>38</v>
      </c>
      <c r="D131" s="119" t="s">
        <v>225</v>
      </c>
      <c r="E131" s="81"/>
      <c r="F131" s="116"/>
      <c r="G131" s="90"/>
      <c r="H131" s="82"/>
    </row>
    <row r="132" spans="1:8" s="147" customFormat="1" ht="30" customHeight="1" x14ac:dyDescent="0.3">
      <c r="A132" s="115" t="s">
        <v>223</v>
      </c>
      <c r="B132" s="83" t="s">
        <v>36</v>
      </c>
      <c r="C132" s="80" t="s">
        <v>224</v>
      </c>
      <c r="D132" s="84" t="s">
        <v>2</v>
      </c>
      <c r="E132" s="81" t="s">
        <v>33</v>
      </c>
      <c r="F132" s="116">
        <v>13</v>
      </c>
      <c r="G132" s="159"/>
      <c r="H132" s="82">
        <f t="shared" ref="H132:H133" si="21">ROUND(G132*F132,2)</f>
        <v>0</v>
      </c>
    </row>
    <row r="133" spans="1:8" s="91" customFormat="1" ht="30" customHeight="1" x14ac:dyDescent="0.3">
      <c r="A133" s="118" t="s">
        <v>39</v>
      </c>
      <c r="B133" s="79" t="s">
        <v>132</v>
      </c>
      <c r="C133" s="80" t="s">
        <v>40</v>
      </c>
      <c r="D133" s="119" t="s">
        <v>225</v>
      </c>
      <c r="E133" s="81" t="s">
        <v>35</v>
      </c>
      <c r="F133" s="116">
        <v>340</v>
      </c>
      <c r="G133" s="159"/>
      <c r="H133" s="82">
        <f t="shared" si="21"/>
        <v>0</v>
      </c>
    </row>
    <row r="134" spans="1:8" ht="36" customHeight="1" x14ac:dyDescent="0.35">
      <c r="A134" s="20"/>
      <c r="B134" s="160"/>
      <c r="C134" s="161" t="s">
        <v>212</v>
      </c>
      <c r="D134" s="162"/>
      <c r="E134" s="163"/>
      <c r="F134" s="162"/>
      <c r="G134" s="164"/>
      <c r="H134" s="165"/>
    </row>
    <row r="135" spans="1:8" s="117" customFormat="1" ht="30" customHeight="1" x14ac:dyDescent="0.3">
      <c r="A135" s="120" t="s">
        <v>54</v>
      </c>
      <c r="B135" s="79" t="s">
        <v>133</v>
      </c>
      <c r="C135" s="80" t="s">
        <v>55</v>
      </c>
      <c r="D135" s="119" t="s">
        <v>225</v>
      </c>
      <c r="E135" s="81"/>
      <c r="F135" s="116"/>
      <c r="G135" s="90"/>
      <c r="H135" s="82"/>
    </row>
    <row r="136" spans="1:8" s="91" customFormat="1" ht="30" customHeight="1" x14ac:dyDescent="0.3">
      <c r="A136" s="120" t="s">
        <v>56</v>
      </c>
      <c r="B136" s="83" t="s">
        <v>36</v>
      </c>
      <c r="C136" s="80" t="s">
        <v>57</v>
      </c>
      <c r="D136" s="84" t="s">
        <v>2</v>
      </c>
      <c r="E136" s="81" t="s">
        <v>35</v>
      </c>
      <c r="F136" s="116">
        <v>18</v>
      </c>
      <c r="G136" s="159"/>
      <c r="H136" s="82">
        <f>ROUND(G136*F136,2)</f>
        <v>0</v>
      </c>
    </row>
    <row r="137" spans="1:8" s="91" customFormat="1" ht="30" customHeight="1" x14ac:dyDescent="0.3">
      <c r="A137" s="120" t="s">
        <v>43</v>
      </c>
      <c r="B137" s="79" t="s">
        <v>134</v>
      </c>
      <c r="C137" s="80" t="s">
        <v>44</v>
      </c>
      <c r="D137" s="84" t="s">
        <v>112</v>
      </c>
      <c r="E137" s="81"/>
      <c r="F137" s="116"/>
      <c r="G137" s="90"/>
      <c r="H137" s="82"/>
    </row>
    <row r="138" spans="1:8" s="91" customFormat="1" ht="30" customHeight="1" x14ac:dyDescent="0.3">
      <c r="A138" s="121" t="s">
        <v>113</v>
      </c>
      <c r="B138" s="122" t="s">
        <v>36</v>
      </c>
      <c r="C138" s="123" t="s">
        <v>114</v>
      </c>
      <c r="D138" s="122" t="s">
        <v>2</v>
      </c>
      <c r="E138" s="122" t="s">
        <v>41</v>
      </c>
      <c r="F138" s="116">
        <v>30</v>
      </c>
      <c r="G138" s="159"/>
      <c r="H138" s="82">
        <f>ROUND(G138*F138,2)</f>
        <v>0</v>
      </c>
    </row>
    <row r="139" spans="1:8" s="117" customFormat="1" ht="43.9" customHeight="1" x14ac:dyDescent="0.3">
      <c r="A139" s="120" t="s">
        <v>137</v>
      </c>
      <c r="B139" s="79" t="s">
        <v>194</v>
      </c>
      <c r="C139" s="80" t="s">
        <v>138</v>
      </c>
      <c r="D139" s="84" t="s">
        <v>80</v>
      </c>
      <c r="E139" s="81"/>
      <c r="F139" s="116"/>
      <c r="G139" s="90"/>
      <c r="H139" s="82"/>
    </row>
    <row r="140" spans="1:8" s="91" customFormat="1" ht="30" customHeight="1" x14ac:dyDescent="0.3">
      <c r="A140" s="120" t="s">
        <v>139</v>
      </c>
      <c r="B140" s="83" t="s">
        <v>242</v>
      </c>
      <c r="C140" s="80" t="s">
        <v>81</v>
      </c>
      <c r="D140" s="84" t="s">
        <v>140</v>
      </c>
      <c r="E140" s="81"/>
      <c r="F140" s="116"/>
      <c r="G140" s="90"/>
      <c r="H140" s="82"/>
    </row>
    <row r="141" spans="1:8" s="91" customFormat="1" ht="30" customHeight="1" x14ac:dyDescent="0.3">
      <c r="A141" s="120" t="s">
        <v>163</v>
      </c>
      <c r="B141" s="85" t="s">
        <v>82</v>
      </c>
      <c r="C141" s="80" t="s">
        <v>164</v>
      </c>
      <c r="D141" s="84" t="s">
        <v>2</v>
      </c>
      <c r="E141" s="81" t="s">
        <v>35</v>
      </c>
      <c r="F141" s="116">
        <v>255</v>
      </c>
      <c r="G141" s="159"/>
      <c r="H141" s="82">
        <f t="shared" ref="H141" si="22">ROUND(G141*F141,2)</f>
        <v>0</v>
      </c>
    </row>
    <row r="142" spans="1:8" s="91" customFormat="1" ht="30" customHeight="1" x14ac:dyDescent="0.3">
      <c r="A142" s="120" t="s">
        <v>147</v>
      </c>
      <c r="B142" s="79" t="s">
        <v>195</v>
      </c>
      <c r="C142" s="80" t="s">
        <v>148</v>
      </c>
      <c r="D142" s="84" t="s">
        <v>145</v>
      </c>
      <c r="E142" s="81"/>
      <c r="F142" s="116"/>
      <c r="G142" s="90"/>
      <c r="H142" s="82"/>
    </row>
    <row r="143" spans="1:8" s="148" customFormat="1" ht="30" customHeight="1" x14ac:dyDescent="0.3">
      <c r="A143" s="120" t="s">
        <v>149</v>
      </c>
      <c r="B143" s="83" t="s">
        <v>36</v>
      </c>
      <c r="C143" s="80" t="s">
        <v>255</v>
      </c>
      <c r="D143" s="84" t="s">
        <v>96</v>
      </c>
      <c r="E143" s="81" t="s">
        <v>45</v>
      </c>
      <c r="F143" s="116">
        <v>8</v>
      </c>
      <c r="G143" s="159"/>
      <c r="H143" s="82">
        <f t="shared" ref="H143" si="23">ROUND(G143*F143,2)</f>
        <v>0</v>
      </c>
    </row>
    <row r="144" spans="1:8" s="91" customFormat="1" ht="30" customHeight="1" x14ac:dyDescent="0.3">
      <c r="A144" s="120" t="s">
        <v>85</v>
      </c>
      <c r="B144" s="79" t="s">
        <v>196</v>
      </c>
      <c r="C144" s="80" t="s">
        <v>47</v>
      </c>
      <c r="D144" s="84" t="s">
        <v>145</v>
      </c>
      <c r="E144" s="81"/>
      <c r="F144" s="116"/>
      <c r="G144" s="90"/>
      <c r="H144" s="82"/>
    </row>
    <row r="145" spans="1:8" s="91" customFormat="1" ht="30" customHeight="1" x14ac:dyDescent="0.3">
      <c r="A145" s="120" t="s">
        <v>229</v>
      </c>
      <c r="B145" s="83" t="s">
        <v>36</v>
      </c>
      <c r="C145" s="80" t="s">
        <v>230</v>
      </c>
      <c r="D145" s="84" t="s">
        <v>197</v>
      </c>
      <c r="E145" s="81"/>
      <c r="F145" s="116"/>
      <c r="G145" s="93"/>
      <c r="H145" s="82"/>
    </row>
    <row r="146" spans="1:8" s="148" customFormat="1" ht="30" customHeight="1" x14ac:dyDescent="0.3">
      <c r="A146" s="135" t="s">
        <v>335</v>
      </c>
      <c r="B146" s="85" t="s">
        <v>82</v>
      </c>
      <c r="C146" s="80" t="s">
        <v>208</v>
      </c>
      <c r="D146" s="84"/>
      <c r="E146" s="81" t="s">
        <v>45</v>
      </c>
      <c r="F146" s="116">
        <v>10</v>
      </c>
      <c r="G146" s="159"/>
      <c r="H146" s="82">
        <f>ROUND(G146*F146,2)</f>
        <v>0</v>
      </c>
    </row>
    <row r="147" spans="1:8" s="91" customFormat="1" ht="30" customHeight="1" x14ac:dyDescent="0.3">
      <c r="A147" s="120" t="s">
        <v>231</v>
      </c>
      <c r="B147" s="83" t="s">
        <v>42</v>
      </c>
      <c r="C147" s="80" t="s">
        <v>150</v>
      </c>
      <c r="D147" s="84" t="s">
        <v>87</v>
      </c>
      <c r="E147" s="81" t="s">
        <v>45</v>
      </c>
      <c r="F147" s="116">
        <v>10</v>
      </c>
      <c r="G147" s="159"/>
      <c r="H147" s="82">
        <f>ROUND(G147*F147,2)</f>
        <v>0</v>
      </c>
    </row>
    <row r="148" spans="1:8" s="124" customFormat="1" ht="30" customHeight="1" x14ac:dyDescent="0.3">
      <c r="A148" s="120" t="s">
        <v>115</v>
      </c>
      <c r="B148" s="83" t="s">
        <v>46</v>
      </c>
      <c r="C148" s="80" t="s">
        <v>88</v>
      </c>
      <c r="D148" s="84" t="s">
        <v>89</v>
      </c>
      <c r="E148" s="81" t="s">
        <v>45</v>
      </c>
      <c r="F148" s="116">
        <v>20</v>
      </c>
      <c r="G148" s="159"/>
      <c r="H148" s="82">
        <f t="shared" ref="H148" si="24">ROUND(G148*F148,2)</f>
        <v>0</v>
      </c>
    </row>
    <row r="149" spans="1:8" s="91" customFormat="1" ht="30" customHeight="1" x14ac:dyDescent="0.3">
      <c r="A149" s="120" t="s">
        <v>116</v>
      </c>
      <c r="B149" s="79" t="s">
        <v>275</v>
      </c>
      <c r="C149" s="80" t="s">
        <v>117</v>
      </c>
      <c r="D149" s="84" t="s">
        <v>232</v>
      </c>
      <c r="E149" s="81" t="s">
        <v>35</v>
      </c>
      <c r="F149" s="116">
        <v>10</v>
      </c>
      <c r="G149" s="159"/>
      <c r="H149" s="82">
        <f>ROUND(G149*F149,2)</f>
        <v>0</v>
      </c>
    </row>
    <row r="150" spans="1:8" customFormat="1" ht="36" customHeight="1" x14ac:dyDescent="0.35">
      <c r="A150" s="20"/>
      <c r="B150" s="12"/>
      <c r="C150" s="36" t="s">
        <v>24</v>
      </c>
      <c r="D150" s="10"/>
      <c r="E150" s="9"/>
      <c r="F150" s="8"/>
      <c r="G150" s="20"/>
      <c r="H150" s="23"/>
    </row>
    <row r="151" spans="1:8" s="117" customFormat="1" ht="30" customHeight="1" x14ac:dyDescent="0.3">
      <c r="A151" s="118" t="s">
        <v>58</v>
      </c>
      <c r="B151" s="79" t="s">
        <v>276</v>
      </c>
      <c r="C151" s="80" t="s">
        <v>64</v>
      </c>
      <c r="D151" s="126" t="s">
        <v>156</v>
      </c>
      <c r="E151" s="81" t="s">
        <v>41</v>
      </c>
      <c r="F151" s="89">
        <v>1</v>
      </c>
      <c r="G151" s="159"/>
      <c r="H151" s="82">
        <f t="shared" ref="H151" si="25">ROUND(G151*F151,2)</f>
        <v>0</v>
      </c>
    </row>
    <row r="152" spans="1:8" customFormat="1" ht="36" customHeight="1" x14ac:dyDescent="0.35">
      <c r="A152" s="20"/>
      <c r="B152" s="16"/>
      <c r="C152" s="36" t="s">
        <v>25</v>
      </c>
      <c r="D152" s="10"/>
      <c r="E152" s="7"/>
      <c r="F152" s="10"/>
      <c r="G152" s="20"/>
      <c r="H152" s="23"/>
    </row>
    <row r="153" spans="1:8" s="117" customFormat="1" ht="30" customHeight="1" x14ac:dyDescent="0.3">
      <c r="A153" s="120" t="s">
        <v>51</v>
      </c>
      <c r="B153" s="79" t="s">
        <v>277</v>
      </c>
      <c r="C153" s="80" t="s">
        <v>52</v>
      </c>
      <c r="D153" s="84" t="s">
        <v>99</v>
      </c>
      <c r="E153" s="81"/>
      <c r="F153" s="116"/>
      <c r="G153" s="90"/>
      <c r="H153" s="82"/>
    </row>
    <row r="154" spans="1:8" s="91" customFormat="1" ht="30" customHeight="1" x14ac:dyDescent="0.3">
      <c r="A154" s="120" t="s">
        <v>100</v>
      </c>
      <c r="B154" s="83" t="s">
        <v>36</v>
      </c>
      <c r="C154" s="80" t="s">
        <v>101</v>
      </c>
      <c r="D154" s="84"/>
      <c r="E154" s="81" t="s">
        <v>35</v>
      </c>
      <c r="F154" s="116">
        <v>10</v>
      </c>
      <c r="G154" s="159"/>
      <c r="H154" s="82">
        <f>ROUND(G154*F154,2)</f>
        <v>0</v>
      </c>
    </row>
    <row r="155" spans="1:8" s="91" customFormat="1" ht="30" customHeight="1" x14ac:dyDescent="0.3">
      <c r="A155" s="120" t="s">
        <v>53</v>
      </c>
      <c r="B155" s="83" t="s">
        <v>42</v>
      </c>
      <c r="C155" s="80" t="s">
        <v>102</v>
      </c>
      <c r="D155" s="84"/>
      <c r="E155" s="81" t="s">
        <v>35</v>
      </c>
      <c r="F155" s="116">
        <v>340</v>
      </c>
      <c r="G155" s="159"/>
      <c r="H155" s="82">
        <f>ROUND(G155*F155,2)</f>
        <v>0</v>
      </c>
    </row>
    <row r="156" spans="1:8" s="146" customFormat="1" ht="30" customHeight="1" thickBot="1" x14ac:dyDescent="0.4">
      <c r="A156" s="44"/>
      <c r="B156" s="166" t="str">
        <f>B129</f>
        <v>D</v>
      </c>
      <c r="C156" s="215" t="str">
        <f>C129</f>
        <v>Barratt Avenue Local Sidewalk and Curb Renewal - Spruce Street to Clifton Street</v>
      </c>
      <c r="D156" s="216"/>
      <c r="E156" s="216"/>
      <c r="F156" s="217"/>
      <c r="G156" s="170" t="s">
        <v>17</v>
      </c>
      <c r="H156" s="170">
        <f>SUM(H129:H155)</f>
        <v>0</v>
      </c>
    </row>
    <row r="157" spans="1:8" s="146" customFormat="1" ht="30" customHeight="1" thickTop="1" x14ac:dyDescent="0.35">
      <c r="A157" s="41"/>
      <c r="B157" s="156" t="s">
        <v>16</v>
      </c>
      <c r="C157" s="218" t="s">
        <v>264</v>
      </c>
      <c r="D157" s="219"/>
      <c r="E157" s="219"/>
      <c r="F157" s="220"/>
      <c r="G157" s="168"/>
      <c r="H157" s="169"/>
    </row>
    <row r="158" spans="1:8" customFormat="1" ht="36" customHeight="1" x14ac:dyDescent="0.35">
      <c r="A158" s="20"/>
      <c r="B158" s="16"/>
      <c r="C158" s="35" t="s">
        <v>19</v>
      </c>
      <c r="D158" s="10"/>
      <c r="E158" s="8" t="s">
        <v>2</v>
      </c>
      <c r="F158" s="8" t="s">
        <v>2</v>
      </c>
      <c r="G158" s="20" t="s">
        <v>2</v>
      </c>
      <c r="H158" s="23"/>
    </row>
    <row r="159" spans="1:8" s="117" customFormat="1" ht="38.5" customHeight="1" x14ac:dyDescent="0.3">
      <c r="A159" s="115" t="s">
        <v>37</v>
      </c>
      <c r="B159" s="79" t="s">
        <v>200</v>
      </c>
      <c r="C159" s="80" t="s">
        <v>38</v>
      </c>
      <c r="D159" s="119" t="s">
        <v>225</v>
      </c>
      <c r="E159" s="81"/>
      <c r="F159" s="116"/>
      <c r="G159" s="90"/>
      <c r="H159" s="82"/>
    </row>
    <row r="160" spans="1:8" s="147" customFormat="1" ht="30" customHeight="1" x14ac:dyDescent="0.3">
      <c r="A160" s="115" t="s">
        <v>223</v>
      </c>
      <c r="B160" s="83" t="s">
        <v>36</v>
      </c>
      <c r="C160" s="80" t="s">
        <v>224</v>
      </c>
      <c r="D160" s="84" t="s">
        <v>2</v>
      </c>
      <c r="E160" s="81" t="s">
        <v>33</v>
      </c>
      <c r="F160" s="116">
        <v>23</v>
      </c>
      <c r="G160" s="159"/>
      <c r="H160" s="82">
        <f t="shared" ref="H160:H161" si="26">ROUND(G160*F160,2)</f>
        <v>0</v>
      </c>
    </row>
    <row r="161" spans="1:8" s="91" customFormat="1" ht="30" customHeight="1" x14ac:dyDescent="0.3">
      <c r="A161" s="118" t="s">
        <v>39</v>
      </c>
      <c r="B161" s="79" t="s">
        <v>201</v>
      </c>
      <c r="C161" s="80" t="s">
        <v>40</v>
      </c>
      <c r="D161" s="119" t="s">
        <v>225</v>
      </c>
      <c r="E161" s="81" t="s">
        <v>35</v>
      </c>
      <c r="F161" s="116">
        <v>680</v>
      </c>
      <c r="G161" s="159"/>
      <c r="H161" s="82">
        <f t="shared" si="26"/>
        <v>0</v>
      </c>
    </row>
    <row r="162" spans="1:8" ht="36" customHeight="1" x14ac:dyDescent="0.35">
      <c r="A162" s="20"/>
      <c r="B162" s="160"/>
      <c r="C162" s="161" t="s">
        <v>212</v>
      </c>
      <c r="D162" s="162"/>
      <c r="E162" s="163"/>
      <c r="F162" s="162"/>
      <c r="G162" s="164"/>
      <c r="H162" s="165"/>
    </row>
    <row r="163" spans="1:8" s="91" customFormat="1" ht="30" customHeight="1" x14ac:dyDescent="0.3">
      <c r="A163" s="120" t="s">
        <v>43</v>
      </c>
      <c r="B163" s="79" t="s">
        <v>202</v>
      </c>
      <c r="C163" s="80" t="s">
        <v>44</v>
      </c>
      <c r="D163" s="84" t="s">
        <v>112</v>
      </c>
      <c r="E163" s="81"/>
      <c r="F163" s="116"/>
      <c r="G163" s="90"/>
      <c r="H163" s="82"/>
    </row>
    <row r="164" spans="1:8" s="91" customFormat="1" ht="30" customHeight="1" x14ac:dyDescent="0.3">
      <c r="A164" s="121" t="s">
        <v>113</v>
      </c>
      <c r="B164" s="122" t="s">
        <v>36</v>
      </c>
      <c r="C164" s="123" t="s">
        <v>114</v>
      </c>
      <c r="D164" s="122" t="s">
        <v>2</v>
      </c>
      <c r="E164" s="122" t="s">
        <v>41</v>
      </c>
      <c r="F164" s="116">
        <v>115</v>
      </c>
      <c r="G164" s="159"/>
      <c r="H164" s="82">
        <f>ROUND(G164*F164,2)</f>
        <v>0</v>
      </c>
    </row>
    <row r="165" spans="1:8" s="117" customFormat="1" ht="43.9" customHeight="1" x14ac:dyDescent="0.3">
      <c r="A165" s="120" t="s">
        <v>137</v>
      </c>
      <c r="B165" s="79" t="s">
        <v>203</v>
      </c>
      <c r="C165" s="80" t="s">
        <v>138</v>
      </c>
      <c r="D165" s="84" t="s">
        <v>80</v>
      </c>
      <c r="E165" s="81"/>
      <c r="F165" s="116"/>
      <c r="G165" s="90"/>
      <c r="H165" s="82"/>
    </row>
    <row r="166" spans="1:8" s="91" customFormat="1" ht="30" customHeight="1" x14ac:dyDescent="0.3">
      <c r="A166" s="120" t="s">
        <v>139</v>
      </c>
      <c r="B166" s="83" t="s">
        <v>242</v>
      </c>
      <c r="C166" s="80" t="s">
        <v>81</v>
      </c>
      <c r="D166" s="84" t="s">
        <v>140</v>
      </c>
      <c r="E166" s="81"/>
      <c r="F166" s="116"/>
      <c r="G166" s="90"/>
      <c r="H166" s="82"/>
    </row>
    <row r="167" spans="1:8" s="91" customFormat="1" ht="30" customHeight="1" x14ac:dyDescent="0.3">
      <c r="A167" s="120" t="s">
        <v>141</v>
      </c>
      <c r="B167" s="85" t="s">
        <v>82</v>
      </c>
      <c r="C167" s="80" t="s">
        <v>142</v>
      </c>
      <c r="D167" s="84"/>
      <c r="E167" s="81" t="s">
        <v>35</v>
      </c>
      <c r="F167" s="116">
        <v>16</v>
      </c>
      <c r="G167" s="159"/>
      <c r="H167" s="82">
        <f t="shared" ref="H167:H169" si="27">ROUND(G167*F167,2)</f>
        <v>0</v>
      </c>
    </row>
    <row r="168" spans="1:8" s="91" customFormat="1" ht="30" customHeight="1" x14ac:dyDescent="0.3">
      <c r="A168" s="120" t="s">
        <v>143</v>
      </c>
      <c r="B168" s="85" t="s">
        <v>83</v>
      </c>
      <c r="C168" s="80" t="s">
        <v>144</v>
      </c>
      <c r="D168" s="84"/>
      <c r="E168" s="81" t="s">
        <v>35</v>
      </c>
      <c r="F168" s="116">
        <v>50</v>
      </c>
      <c r="G168" s="159"/>
      <c r="H168" s="82">
        <f t="shared" si="27"/>
        <v>0</v>
      </c>
    </row>
    <row r="169" spans="1:8" s="91" customFormat="1" ht="30" customHeight="1" x14ac:dyDescent="0.3">
      <c r="A169" s="120" t="s">
        <v>163</v>
      </c>
      <c r="B169" s="85" t="s">
        <v>84</v>
      </c>
      <c r="C169" s="80" t="s">
        <v>164</v>
      </c>
      <c r="D169" s="84" t="s">
        <v>2</v>
      </c>
      <c r="E169" s="81" t="s">
        <v>35</v>
      </c>
      <c r="F169" s="116">
        <v>450</v>
      </c>
      <c r="G169" s="159"/>
      <c r="H169" s="82">
        <f t="shared" si="27"/>
        <v>0</v>
      </c>
    </row>
    <row r="170" spans="1:8" s="148" customFormat="1" ht="30" customHeight="1" x14ac:dyDescent="0.3">
      <c r="A170" s="120" t="s">
        <v>261</v>
      </c>
      <c r="B170" s="83" t="s">
        <v>42</v>
      </c>
      <c r="C170" s="80" t="s">
        <v>263</v>
      </c>
      <c r="D170" s="84" t="s">
        <v>2</v>
      </c>
      <c r="E170" s="81"/>
      <c r="F170" s="116"/>
      <c r="G170" s="82"/>
      <c r="H170" s="82"/>
    </row>
    <row r="171" spans="1:8" s="91" customFormat="1" ht="30" customHeight="1" x14ac:dyDescent="0.3">
      <c r="A171" s="120" t="s">
        <v>262</v>
      </c>
      <c r="B171" s="85" t="s">
        <v>82</v>
      </c>
      <c r="C171" s="80" t="s">
        <v>144</v>
      </c>
      <c r="D171" s="84"/>
      <c r="E171" s="81" t="s">
        <v>35</v>
      </c>
      <c r="F171" s="116">
        <v>6</v>
      </c>
      <c r="G171" s="159"/>
      <c r="H171" s="82">
        <f t="shared" ref="H171" si="28">ROUND(G171*F171,2)</f>
        <v>0</v>
      </c>
    </row>
    <row r="172" spans="1:8" s="91" customFormat="1" ht="30" customHeight="1" x14ac:dyDescent="0.3">
      <c r="A172" s="120" t="s">
        <v>85</v>
      </c>
      <c r="B172" s="79" t="s">
        <v>204</v>
      </c>
      <c r="C172" s="80" t="s">
        <v>47</v>
      </c>
      <c r="D172" s="84" t="s">
        <v>145</v>
      </c>
      <c r="E172" s="81"/>
      <c r="F172" s="116"/>
      <c r="G172" s="90"/>
      <c r="H172" s="82"/>
    </row>
    <row r="173" spans="1:8" s="91" customFormat="1" ht="30" customHeight="1" x14ac:dyDescent="0.3">
      <c r="A173" s="120" t="s">
        <v>229</v>
      </c>
      <c r="B173" s="83" t="s">
        <v>36</v>
      </c>
      <c r="C173" s="80" t="s">
        <v>230</v>
      </c>
      <c r="D173" s="84" t="s">
        <v>197</v>
      </c>
      <c r="E173" s="81"/>
      <c r="F173" s="116"/>
      <c r="G173" s="93"/>
      <c r="H173" s="82"/>
    </row>
    <row r="174" spans="1:8" s="148" customFormat="1" ht="30" customHeight="1" x14ac:dyDescent="0.3">
      <c r="A174" s="135" t="s">
        <v>335</v>
      </c>
      <c r="B174" s="85" t="s">
        <v>82</v>
      </c>
      <c r="C174" s="80" t="s">
        <v>208</v>
      </c>
      <c r="D174" s="84"/>
      <c r="E174" s="81" t="s">
        <v>45</v>
      </c>
      <c r="F174" s="116">
        <v>10</v>
      </c>
      <c r="G174" s="159"/>
      <c r="H174" s="82">
        <f>ROUND(G174*F174,2)</f>
        <v>0</v>
      </c>
    </row>
    <row r="175" spans="1:8" s="91" customFormat="1" ht="30" customHeight="1" x14ac:dyDescent="0.3">
      <c r="A175" s="120" t="s">
        <v>231</v>
      </c>
      <c r="B175" s="83" t="s">
        <v>42</v>
      </c>
      <c r="C175" s="80" t="s">
        <v>150</v>
      </c>
      <c r="D175" s="84" t="s">
        <v>87</v>
      </c>
      <c r="E175" s="81" t="s">
        <v>45</v>
      </c>
      <c r="F175" s="116">
        <v>10</v>
      </c>
      <c r="G175" s="159"/>
      <c r="H175" s="82">
        <f>ROUND(G175*F175,2)</f>
        <v>0</v>
      </c>
    </row>
    <row r="176" spans="1:8" s="124" customFormat="1" ht="30" customHeight="1" x14ac:dyDescent="0.3">
      <c r="A176" s="120" t="s">
        <v>115</v>
      </c>
      <c r="B176" s="83" t="s">
        <v>46</v>
      </c>
      <c r="C176" s="80" t="s">
        <v>88</v>
      </c>
      <c r="D176" s="84" t="s">
        <v>89</v>
      </c>
      <c r="E176" s="81" t="s">
        <v>45</v>
      </c>
      <c r="F176" s="116">
        <v>105</v>
      </c>
      <c r="G176" s="159"/>
      <c r="H176" s="82">
        <f t="shared" ref="H176" si="29">ROUND(G176*F176,2)</f>
        <v>0</v>
      </c>
    </row>
    <row r="177" spans="1:8" s="91" customFormat="1" ht="30" customHeight="1" x14ac:dyDescent="0.3">
      <c r="A177" s="120" t="s">
        <v>116</v>
      </c>
      <c r="B177" s="79" t="s">
        <v>205</v>
      </c>
      <c r="C177" s="80" t="s">
        <v>117</v>
      </c>
      <c r="D177" s="84" t="s">
        <v>232</v>
      </c>
      <c r="E177" s="81" t="s">
        <v>35</v>
      </c>
      <c r="F177" s="116">
        <v>18</v>
      </c>
      <c r="G177" s="159"/>
      <c r="H177" s="82">
        <f>ROUND(G177*F177,2)</f>
        <v>0</v>
      </c>
    </row>
    <row r="178" spans="1:8" s="91" customFormat="1" ht="30" customHeight="1" x14ac:dyDescent="0.3">
      <c r="A178" s="120" t="s">
        <v>91</v>
      </c>
      <c r="B178" s="79" t="s">
        <v>206</v>
      </c>
      <c r="C178" s="80" t="s">
        <v>93</v>
      </c>
      <c r="D178" s="84" t="s">
        <v>118</v>
      </c>
      <c r="E178" s="81" t="s">
        <v>41</v>
      </c>
      <c r="F178" s="89">
        <v>20</v>
      </c>
      <c r="G178" s="159"/>
      <c r="H178" s="82">
        <f>ROUND(G178*F178,2)</f>
        <v>0</v>
      </c>
    </row>
    <row r="179" spans="1:8" customFormat="1" ht="36" customHeight="1" x14ac:dyDescent="0.35">
      <c r="A179" s="20"/>
      <c r="B179" s="12"/>
      <c r="C179" s="36" t="s">
        <v>24</v>
      </c>
      <c r="D179" s="10"/>
      <c r="E179" s="9"/>
      <c r="F179" s="8"/>
      <c r="G179" s="20"/>
      <c r="H179" s="23"/>
    </row>
    <row r="180" spans="1:8" s="117" customFormat="1" ht="30" customHeight="1" x14ac:dyDescent="0.3">
      <c r="A180" s="118" t="s">
        <v>58</v>
      </c>
      <c r="B180" s="79" t="s">
        <v>207</v>
      </c>
      <c r="C180" s="80" t="s">
        <v>64</v>
      </c>
      <c r="D180" s="126" t="s">
        <v>156</v>
      </c>
      <c r="E180" s="81" t="s">
        <v>41</v>
      </c>
      <c r="F180" s="89">
        <v>1</v>
      </c>
      <c r="G180" s="159"/>
      <c r="H180" s="82">
        <f t="shared" ref="H180:H182" si="30">ROUND(G180*F180,2)</f>
        <v>0</v>
      </c>
    </row>
    <row r="181" spans="1:8" s="117" customFormat="1" ht="30" customHeight="1" x14ac:dyDescent="0.3">
      <c r="A181" s="118" t="s">
        <v>59</v>
      </c>
      <c r="B181" s="79" t="s">
        <v>278</v>
      </c>
      <c r="C181" s="80" t="s">
        <v>65</v>
      </c>
      <c r="D181" s="126" t="s">
        <v>156</v>
      </c>
      <c r="E181" s="81" t="s">
        <v>41</v>
      </c>
      <c r="F181" s="89">
        <v>1</v>
      </c>
      <c r="G181" s="159"/>
      <c r="H181" s="82">
        <f t="shared" si="30"/>
        <v>0</v>
      </c>
    </row>
    <row r="182" spans="1:8" s="91" customFormat="1" ht="30" customHeight="1" x14ac:dyDescent="0.3">
      <c r="A182" s="118" t="s">
        <v>60</v>
      </c>
      <c r="B182" s="79" t="s">
        <v>233</v>
      </c>
      <c r="C182" s="80" t="s">
        <v>66</v>
      </c>
      <c r="D182" s="126" t="s">
        <v>156</v>
      </c>
      <c r="E182" s="81" t="s">
        <v>41</v>
      </c>
      <c r="F182" s="89">
        <v>1</v>
      </c>
      <c r="G182" s="159"/>
      <c r="H182" s="82">
        <f t="shared" si="30"/>
        <v>0</v>
      </c>
    </row>
    <row r="183" spans="1:8" customFormat="1" ht="36" customHeight="1" x14ac:dyDescent="0.35">
      <c r="A183" s="20"/>
      <c r="B183" s="16"/>
      <c r="C183" s="36" t="s">
        <v>25</v>
      </c>
      <c r="D183" s="10"/>
      <c r="E183" s="7"/>
      <c r="F183" s="10"/>
      <c r="G183" s="20"/>
      <c r="H183" s="23"/>
    </row>
    <row r="184" spans="1:8" s="117" customFormat="1" ht="30" customHeight="1" x14ac:dyDescent="0.3">
      <c r="A184" s="120" t="s">
        <v>51</v>
      </c>
      <c r="B184" s="79" t="s">
        <v>279</v>
      </c>
      <c r="C184" s="80" t="s">
        <v>52</v>
      </c>
      <c r="D184" s="84" t="s">
        <v>99</v>
      </c>
      <c r="E184" s="81"/>
      <c r="F184" s="116"/>
      <c r="G184" s="90"/>
      <c r="H184" s="82"/>
    </row>
    <row r="185" spans="1:8" s="91" customFormat="1" ht="30" customHeight="1" x14ac:dyDescent="0.3">
      <c r="A185" s="120" t="s">
        <v>100</v>
      </c>
      <c r="B185" s="83" t="s">
        <v>36</v>
      </c>
      <c r="C185" s="80" t="s">
        <v>101</v>
      </c>
      <c r="D185" s="84"/>
      <c r="E185" s="81" t="s">
        <v>35</v>
      </c>
      <c r="F185" s="116">
        <v>20</v>
      </c>
      <c r="G185" s="159"/>
      <c r="H185" s="82">
        <f>ROUND(G185*F185,2)</f>
        <v>0</v>
      </c>
    </row>
    <row r="186" spans="1:8" s="91" customFormat="1" ht="30" customHeight="1" x14ac:dyDescent="0.3">
      <c r="A186" s="120" t="s">
        <v>53</v>
      </c>
      <c r="B186" s="83" t="s">
        <v>42</v>
      </c>
      <c r="C186" s="80" t="s">
        <v>102</v>
      </c>
      <c r="D186" s="84"/>
      <c r="E186" s="81" t="s">
        <v>35</v>
      </c>
      <c r="F186" s="116">
        <v>680</v>
      </c>
      <c r="G186" s="159"/>
      <c r="H186" s="82">
        <f>ROUND(G186*F186,2)</f>
        <v>0</v>
      </c>
    </row>
    <row r="187" spans="1:8" s="146" customFormat="1" ht="30" customHeight="1" thickBot="1" x14ac:dyDescent="0.4">
      <c r="A187" s="44"/>
      <c r="B187" s="166" t="str">
        <f>B157</f>
        <v>E</v>
      </c>
      <c r="C187" s="215" t="str">
        <f>C157</f>
        <v>Bruce Avenue Local Sidewalk and Curb Renewal - Moray Street to Rita Street</v>
      </c>
      <c r="D187" s="216"/>
      <c r="E187" s="216"/>
      <c r="F187" s="217"/>
      <c r="G187" s="170" t="s">
        <v>17</v>
      </c>
      <c r="H187" s="170">
        <f>SUM(H157:H186)</f>
        <v>0</v>
      </c>
    </row>
    <row r="188" spans="1:8" s="146" customFormat="1" ht="30" customHeight="1" thickTop="1" x14ac:dyDescent="0.35">
      <c r="A188" s="41"/>
      <c r="B188" s="156" t="s">
        <v>135</v>
      </c>
      <c r="C188" s="218" t="s">
        <v>265</v>
      </c>
      <c r="D188" s="219"/>
      <c r="E188" s="219"/>
      <c r="F188" s="220"/>
      <c r="G188" s="168"/>
      <c r="H188" s="169"/>
    </row>
    <row r="189" spans="1:8" customFormat="1" ht="36" customHeight="1" x14ac:dyDescent="0.35">
      <c r="A189" s="20"/>
      <c r="B189" s="16"/>
      <c r="C189" s="35" t="s">
        <v>19</v>
      </c>
      <c r="D189" s="10"/>
      <c r="E189" s="8" t="s">
        <v>2</v>
      </c>
      <c r="F189" s="8" t="s">
        <v>2</v>
      </c>
      <c r="G189" s="20" t="s">
        <v>2</v>
      </c>
      <c r="H189" s="23"/>
    </row>
    <row r="190" spans="1:8" s="117" customFormat="1" ht="38.5" customHeight="1" x14ac:dyDescent="0.3">
      <c r="A190" s="115" t="s">
        <v>37</v>
      </c>
      <c r="B190" s="79" t="s">
        <v>218</v>
      </c>
      <c r="C190" s="80" t="s">
        <v>38</v>
      </c>
      <c r="D190" s="119" t="s">
        <v>225</v>
      </c>
      <c r="E190" s="81"/>
      <c r="F190" s="116"/>
      <c r="G190" s="90"/>
      <c r="H190" s="82"/>
    </row>
    <row r="191" spans="1:8" s="147" customFormat="1" ht="30" customHeight="1" x14ac:dyDescent="0.3">
      <c r="A191" s="115" t="s">
        <v>223</v>
      </c>
      <c r="B191" s="83" t="s">
        <v>36</v>
      </c>
      <c r="C191" s="80" t="s">
        <v>224</v>
      </c>
      <c r="D191" s="84" t="s">
        <v>2</v>
      </c>
      <c r="E191" s="81" t="s">
        <v>33</v>
      </c>
      <c r="F191" s="116">
        <v>20</v>
      </c>
      <c r="G191" s="159"/>
      <c r="H191" s="82">
        <f t="shared" ref="H191:H192" si="31">ROUND(G191*F191,2)</f>
        <v>0</v>
      </c>
    </row>
    <row r="192" spans="1:8" s="91" customFormat="1" ht="30" customHeight="1" x14ac:dyDescent="0.3">
      <c r="A192" s="118" t="s">
        <v>39</v>
      </c>
      <c r="B192" s="79" t="s">
        <v>280</v>
      </c>
      <c r="C192" s="80" t="s">
        <v>40</v>
      </c>
      <c r="D192" s="119" t="s">
        <v>225</v>
      </c>
      <c r="E192" s="81" t="s">
        <v>35</v>
      </c>
      <c r="F192" s="116">
        <v>800</v>
      </c>
      <c r="G192" s="159"/>
      <c r="H192" s="82">
        <f t="shared" si="31"/>
        <v>0</v>
      </c>
    </row>
    <row r="193" spans="1:8" ht="36" customHeight="1" x14ac:dyDescent="0.35">
      <c r="A193" s="20"/>
      <c r="B193" s="160"/>
      <c r="C193" s="161" t="s">
        <v>212</v>
      </c>
      <c r="D193" s="162"/>
      <c r="E193" s="163"/>
      <c r="F193" s="162"/>
      <c r="G193" s="164"/>
      <c r="H193" s="165"/>
    </row>
    <row r="194" spans="1:8" s="91" customFormat="1" ht="30" customHeight="1" x14ac:dyDescent="0.3">
      <c r="A194" s="120" t="s">
        <v>43</v>
      </c>
      <c r="B194" s="79" t="s">
        <v>245</v>
      </c>
      <c r="C194" s="80" t="s">
        <v>44</v>
      </c>
      <c r="D194" s="84" t="s">
        <v>112</v>
      </c>
      <c r="E194" s="81"/>
      <c r="F194" s="116"/>
      <c r="G194" s="90"/>
      <c r="H194" s="82"/>
    </row>
    <row r="195" spans="1:8" s="91" customFormat="1" ht="30" customHeight="1" x14ac:dyDescent="0.3">
      <c r="A195" s="121" t="s">
        <v>113</v>
      </c>
      <c r="B195" s="122" t="s">
        <v>36</v>
      </c>
      <c r="C195" s="123" t="s">
        <v>114</v>
      </c>
      <c r="D195" s="122" t="s">
        <v>2</v>
      </c>
      <c r="E195" s="122" t="s">
        <v>41</v>
      </c>
      <c r="F195" s="116">
        <v>50</v>
      </c>
      <c r="G195" s="159"/>
      <c r="H195" s="82">
        <f>ROUND(G195*F195,2)</f>
        <v>0</v>
      </c>
    </row>
    <row r="196" spans="1:8" s="117" customFormat="1" ht="43.9" customHeight="1" x14ac:dyDescent="0.3">
      <c r="A196" s="120" t="s">
        <v>137</v>
      </c>
      <c r="B196" s="79" t="s">
        <v>235</v>
      </c>
      <c r="C196" s="80" t="s">
        <v>138</v>
      </c>
      <c r="D196" s="84" t="s">
        <v>80</v>
      </c>
      <c r="E196" s="81"/>
      <c r="F196" s="116"/>
      <c r="G196" s="90"/>
      <c r="H196" s="82"/>
    </row>
    <row r="197" spans="1:8" s="91" customFormat="1" ht="30" customHeight="1" x14ac:dyDescent="0.3">
      <c r="A197" s="120" t="s">
        <v>139</v>
      </c>
      <c r="B197" s="83" t="s">
        <v>242</v>
      </c>
      <c r="C197" s="80" t="s">
        <v>81</v>
      </c>
      <c r="D197" s="84" t="s">
        <v>140</v>
      </c>
      <c r="E197" s="81"/>
      <c r="F197" s="116"/>
      <c r="G197" s="90"/>
      <c r="H197" s="82"/>
    </row>
    <row r="198" spans="1:8" s="91" customFormat="1" ht="30" customHeight="1" x14ac:dyDescent="0.3">
      <c r="A198" s="120" t="s">
        <v>141</v>
      </c>
      <c r="B198" s="85" t="s">
        <v>82</v>
      </c>
      <c r="C198" s="80" t="s">
        <v>142</v>
      </c>
      <c r="D198" s="84"/>
      <c r="E198" s="81" t="s">
        <v>35</v>
      </c>
      <c r="F198" s="116">
        <v>10</v>
      </c>
      <c r="G198" s="159"/>
      <c r="H198" s="82">
        <f t="shared" ref="H198:H200" si="32">ROUND(G198*F198,2)</f>
        <v>0</v>
      </c>
    </row>
    <row r="199" spans="1:8" s="91" customFormat="1" ht="30" customHeight="1" x14ac:dyDescent="0.3">
      <c r="A199" s="120" t="s">
        <v>143</v>
      </c>
      <c r="B199" s="85" t="s">
        <v>83</v>
      </c>
      <c r="C199" s="80" t="s">
        <v>144</v>
      </c>
      <c r="D199" s="84"/>
      <c r="E199" s="81" t="s">
        <v>35</v>
      </c>
      <c r="F199" s="116">
        <v>20</v>
      </c>
      <c r="G199" s="159"/>
      <c r="H199" s="82">
        <f t="shared" si="32"/>
        <v>0</v>
      </c>
    </row>
    <row r="200" spans="1:8" s="91" customFormat="1" ht="30" customHeight="1" x14ac:dyDescent="0.3">
      <c r="A200" s="120" t="s">
        <v>163</v>
      </c>
      <c r="B200" s="85" t="s">
        <v>84</v>
      </c>
      <c r="C200" s="80" t="s">
        <v>164</v>
      </c>
      <c r="D200" s="84" t="s">
        <v>2</v>
      </c>
      <c r="E200" s="81" t="s">
        <v>35</v>
      </c>
      <c r="F200" s="116">
        <v>580</v>
      </c>
      <c r="G200" s="159"/>
      <c r="H200" s="82">
        <f t="shared" si="32"/>
        <v>0</v>
      </c>
    </row>
    <row r="201" spans="1:8" s="91" customFormat="1" ht="30" customHeight="1" x14ac:dyDescent="0.3">
      <c r="A201" s="120" t="s">
        <v>85</v>
      </c>
      <c r="B201" s="79" t="s">
        <v>246</v>
      </c>
      <c r="C201" s="80" t="s">
        <v>47</v>
      </c>
      <c r="D201" s="84" t="s">
        <v>145</v>
      </c>
      <c r="E201" s="81"/>
      <c r="F201" s="116"/>
      <c r="G201" s="90"/>
      <c r="H201" s="82"/>
    </row>
    <row r="202" spans="1:8" s="91" customFormat="1" ht="30" customHeight="1" x14ac:dyDescent="0.3">
      <c r="A202" s="120" t="s">
        <v>229</v>
      </c>
      <c r="B202" s="83" t="s">
        <v>36</v>
      </c>
      <c r="C202" s="80" t="s">
        <v>230</v>
      </c>
      <c r="D202" s="84" t="s">
        <v>197</v>
      </c>
      <c r="E202" s="81"/>
      <c r="F202" s="116"/>
      <c r="G202" s="93"/>
      <c r="H202" s="82"/>
    </row>
    <row r="203" spans="1:8" s="148" customFormat="1" ht="30" customHeight="1" x14ac:dyDescent="0.3">
      <c r="A203" s="135" t="s">
        <v>335</v>
      </c>
      <c r="B203" s="85" t="s">
        <v>82</v>
      </c>
      <c r="C203" s="80" t="s">
        <v>208</v>
      </c>
      <c r="D203" s="84"/>
      <c r="E203" s="81" t="s">
        <v>45</v>
      </c>
      <c r="F203" s="116">
        <v>15</v>
      </c>
      <c r="G203" s="159"/>
      <c r="H203" s="82">
        <f>ROUND(G203*F203,2)</f>
        <v>0</v>
      </c>
    </row>
    <row r="204" spans="1:8" s="91" customFormat="1" ht="30" customHeight="1" x14ac:dyDescent="0.3">
      <c r="A204" s="120" t="s">
        <v>231</v>
      </c>
      <c r="B204" s="83" t="s">
        <v>42</v>
      </c>
      <c r="C204" s="80" t="s">
        <v>150</v>
      </c>
      <c r="D204" s="84" t="s">
        <v>87</v>
      </c>
      <c r="E204" s="81" t="s">
        <v>45</v>
      </c>
      <c r="F204" s="116">
        <v>10</v>
      </c>
      <c r="G204" s="159"/>
      <c r="H204" s="82">
        <f>ROUND(G204*F204,2)</f>
        <v>0</v>
      </c>
    </row>
    <row r="205" spans="1:8" s="124" customFormat="1" ht="30" customHeight="1" x14ac:dyDescent="0.3">
      <c r="A205" s="120" t="s">
        <v>115</v>
      </c>
      <c r="B205" s="83" t="s">
        <v>46</v>
      </c>
      <c r="C205" s="80" t="s">
        <v>88</v>
      </c>
      <c r="D205" s="84" t="s">
        <v>89</v>
      </c>
      <c r="E205" s="81" t="s">
        <v>45</v>
      </c>
      <c r="F205" s="116">
        <v>45</v>
      </c>
      <c r="G205" s="159"/>
      <c r="H205" s="82">
        <f t="shared" ref="H205" si="33">ROUND(G205*F205,2)</f>
        <v>0</v>
      </c>
    </row>
    <row r="206" spans="1:8" s="91" customFormat="1" ht="30" customHeight="1" x14ac:dyDescent="0.3">
      <c r="A206" s="120" t="s">
        <v>116</v>
      </c>
      <c r="B206" s="79" t="s">
        <v>236</v>
      </c>
      <c r="C206" s="80" t="s">
        <v>117</v>
      </c>
      <c r="D206" s="84" t="s">
        <v>232</v>
      </c>
      <c r="E206" s="81" t="s">
        <v>35</v>
      </c>
      <c r="F206" s="116">
        <v>10</v>
      </c>
      <c r="G206" s="159"/>
      <c r="H206" s="82">
        <f>ROUND(G206*F206,2)</f>
        <v>0</v>
      </c>
    </row>
    <row r="207" spans="1:8" s="91" customFormat="1" ht="30" customHeight="1" x14ac:dyDescent="0.3">
      <c r="A207" s="120" t="s">
        <v>91</v>
      </c>
      <c r="B207" s="79" t="s">
        <v>247</v>
      </c>
      <c r="C207" s="80" t="s">
        <v>93</v>
      </c>
      <c r="D207" s="84" t="s">
        <v>118</v>
      </c>
      <c r="E207" s="81" t="s">
        <v>41</v>
      </c>
      <c r="F207" s="89">
        <v>6</v>
      </c>
      <c r="G207" s="159"/>
      <c r="H207" s="82">
        <f>ROUND(G207*F207,2)</f>
        <v>0</v>
      </c>
    </row>
    <row r="208" spans="1:8" customFormat="1" ht="48" customHeight="1" x14ac:dyDescent="0.35">
      <c r="A208" s="20"/>
      <c r="B208" s="6"/>
      <c r="C208" s="36" t="s">
        <v>23</v>
      </c>
      <c r="D208" s="10"/>
      <c r="E208" s="9"/>
      <c r="F208" s="8"/>
      <c r="G208" s="20"/>
      <c r="H208" s="23"/>
    </row>
    <row r="209" spans="1:8" s="127" customFormat="1" ht="43.9" customHeight="1" x14ac:dyDescent="0.35">
      <c r="A209" s="118" t="s">
        <v>61</v>
      </c>
      <c r="B209" s="79" t="s">
        <v>249</v>
      </c>
      <c r="C209" s="125" t="s">
        <v>154</v>
      </c>
      <c r="D209" s="126" t="s">
        <v>156</v>
      </c>
      <c r="E209" s="81"/>
      <c r="F209" s="89"/>
      <c r="G209" s="90"/>
      <c r="H209" s="86"/>
    </row>
    <row r="210" spans="1:8" s="91" customFormat="1" ht="43.9" customHeight="1" x14ac:dyDescent="0.3">
      <c r="A210" s="118" t="s">
        <v>63</v>
      </c>
      <c r="B210" s="83" t="s">
        <v>36</v>
      </c>
      <c r="C210" s="128" t="s">
        <v>199</v>
      </c>
      <c r="D210" s="84"/>
      <c r="E210" s="81" t="s">
        <v>41</v>
      </c>
      <c r="F210" s="89">
        <v>1</v>
      </c>
      <c r="G210" s="159"/>
      <c r="H210" s="82">
        <f t="shared" ref="H210" si="34">ROUND(G210*F210,2)</f>
        <v>0</v>
      </c>
    </row>
    <row r="211" spans="1:8" customFormat="1" ht="36" customHeight="1" x14ac:dyDescent="0.35">
      <c r="A211" s="20"/>
      <c r="B211" s="12"/>
      <c r="C211" s="36" t="s">
        <v>24</v>
      </c>
      <c r="D211" s="10"/>
      <c r="E211" s="9"/>
      <c r="F211" s="8"/>
      <c r="G211" s="20"/>
      <c r="H211" s="23"/>
    </row>
    <row r="212" spans="1:8" s="91" customFormat="1" ht="43.9" customHeight="1" x14ac:dyDescent="0.3">
      <c r="A212" s="118" t="s">
        <v>48</v>
      </c>
      <c r="B212" s="79" t="s">
        <v>238</v>
      </c>
      <c r="C212" s="128" t="s">
        <v>155</v>
      </c>
      <c r="D212" s="126" t="s">
        <v>156</v>
      </c>
      <c r="E212" s="81" t="s">
        <v>41</v>
      </c>
      <c r="F212" s="89">
        <v>1</v>
      </c>
      <c r="G212" s="159"/>
      <c r="H212" s="82">
        <f>ROUND(G212*F212,2)</f>
        <v>0</v>
      </c>
    </row>
    <row r="213" spans="1:8" s="117" customFormat="1" ht="30" customHeight="1" x14ac:dyDescent="0.3">
      <c r="A213" s="118" t="s">
        <v>49</v>
      </c>
      <c r="B213" s="79" t="s">
        <v>252</v>
      </c>
      <c r="C213" s="128" t="s">
        <v>157</v>
      </c>
      <c r="D213" s="126" t="s">
        <v>156</v>
      </c>
      <c r="E213" s="81"/>
      <c r="F213" s="89"/>
      <c r="G213" s="90"/>
      <c r="H213" s="86"/>
    </row>
    <row r="214" spans="1:8" s="91" customFormat="1" ht="30" customHeight="1" x14ac:dyDescent="0.3">
      <c r="A214" s="118" t="s">
        <v>120</v>
      </c>
      <c r="B214" s="83" t="s">
        <v>36</v>
      </c>
      <c r="C214" s="80" t="s">
        <v>121</v>
      </c>
      <c r="D214" s="84"/>
      <c r="E214" s="81" t="s">
        <v>41</v>
      </c>
      <c r="F214" s="89">
        <v>1</v>
      </c>
      <c r="G214" s="159"/>
      <c r="H214" s="82">
        <f>ROUND(G214*F214,2)</f>
        <v>0</v>
      </c>
    </row>
    <row r="215" spans="1:8" s="117" customFormat="1" ht="30" customHeight="1" x14ac:dyDescent="0.3">
      <c r="A215" s="118" t="s">
        <v>58</v>
      </c>
      <c r="B215" s="79" t="s">
        <v>281</v>
      </c>
      <c r="C215" s="80" t="s">
        <v>64</v>
      </c>
      <c r="D215" s="126" t="s">
        <v>156</v>
      </c>
      <c r="E215" s="81" t="s">
        <v>41</v>
      </c>
      <c r="F215" s="89">
        <v>1</v>
      </c>
      <c r="G215" s="159"/>
      <c r="H215" s="82">
        <f t="shared" ref="H215:H216" si="35">ROUND(G215*F215,2)</f>
        <v>0</v>
      </c>
    </row>
    <row r="216" spans="1:8" s="91" customFormat="1" ht="30" customHeight="1" x14ac:dyDescent="0.3">
      <c r="A216" s="118" t="s">
        <v>237</v>
      </c>
      <c r="B216" s="79" t="s">
        <v>282</v>
      </c>
      <c r="C216" s="128" t="s">
        <v>239</v>
      </c>
      <c r="D216" s="126" t="s">
        <v>240</v>
      </c>
      <c r="E216" s="81" t="s">
        <v>41</v>
      </c>
      <c r="F216" s="89">
        <v>1</v>
      </c>
      <c r="G216" s="159"/>
      <c r="H216" s="82">
        <f t="shared" si="35"/>
        <v>0</v>
      </c>
    </row>
    <row r="217" spans="1:8" customFormat="1" ht="36" customHeight="1" x14ac:dyDescent="0.35">
      <c r="A217" s="20"/>
      <c r="B217" s="16"/>
      <c r="C217" s="36" t="s">
        <v>25</v>
      </c>
      <c r="D217" s="10"/>
      <c r="E217" s="7"/>
      <c r="F217" s="10"/>
      <c r="G217" s="20"/>
      <c r="H217" s="23"/>
    </row>
    <row r="218" spans="1:8" s="117" customFormat="1" ht="30" customHeight="1" x14ac:dyDescent="0.3">
      <c r="A218" s="120" t="s">
        <v>51</v>
      </c>
      <c r="B218" s="79" t="s">
        <v>283</v>
      </c>
      <c r="C218" s="80" t="s">
        <v>52</v>
      </c>
      <c r="D218" s="84" t="s">
        <v>99</v>
      </c>
      <c r="E218" s="81"/>
      <c r="F218" s="116"/>
      <c r="G218" s="90"/>
      <c r="H218" s="82"/>
    </row>
    <row r="219" spans="1:8" s="91" customFormat="1" ht="30" customHeight="1" x14ac:dyDescent="0.3">
      <c r="A219" s="120" t="s">
        <v>100</v>
      </c>
      <c r="B219" s="83" t="s">
        <v>36</v>
      </c>
      <c r="C219" s="80" t="s">
        <v>101</v>
      </c>
      <c r="D219" s="84"/>
      <c r="E219" s="81" t="s">
        <v>35</v>
      </c>
      <c r="F219" s="116">
        <v>10</v>
      </c>
      <c r="G219" s="159"/>
      <c r="H219" s="82">
        <f>ROUND(G219*F219,2)</f>
        <v>0</v>
      </c>
    </row>
    <row r="220" spans="1:8" s="91" customFormat="1" ht="30" customHeight="1" x14ac:dyDescent="0.3">
      <c r="A220" s="120" t="s">
        <v>53</v>
      </c>
      <c r="B220" s="83" t="s">
        <v>42</v>
      </c>
      <c r="C220" s="80" t="s">
        <v>102</v>
      </c>
      <c r="D220" s="84"/>
      <c r="E220" s="81" t="s">
        <v>35</v>
      </c>
      <c r="F220" s="116">
        <v>800</v>
      </c>
      <c r="G220" s="159"/>
      <c r="H220" s="82">
        <f>ROUND(G220*F220,2)</f>
        <v>0</v>
      </c>
    </row>
    <row r="221" spans="1:8" s="146" customFormat="1" ht="30" customHeight="1" thickBot="1" x14ac:dyDescent="0.4">
      <c r="A221" s="44"/>
      <c r="B221" s="166" t="str">
        <f>B188</f>
        <v>F</v>
      </c>
      <c r="C221" s="215" t="str">
        <f>C188</f>
        <v>Chudley Street Local Sidewalk and Curb Renewal - Manitoba Avenue to Tyndall Avenue</v>
      </c>
      <c r="D221" s="216"/>
      <c r="E221" s="216"/>
      <c r="F221" s="217"/>
      <c r="G221" s="170" t="s">
        <v>17</v>
      </c>
      <c r="H221" s="170">
        <f>SUM(H188:H220)</f>
        <v>0</v>
      </c>
    </row>
    <row r="222" spans="1:8" s="146" customFormat="1" ht="30" customHeight="1" thickTop="1" x14ac:dyDescent="0.35">
      <c r="A222" s="41"/>
      <c r="B222" s="156" t="s">
        <v>216</v>
      </c>
      <c r="C222" s="218" t="s">
        <v>266</v>
      </c>
      <c r="D222" s="219"/>
      <c r="E222" s="219"/>
      <c r="F222" s="220"/>
      <c r="G222" s="168"/>
      <c r="H222" s="169"/>
    </row>
    <row r="223" spans="1:8" customFormat="1" ht="36" customHeight="1" x14ac:dyDescent="0.35">
      <c r="A223" s="20"/>
      <c r="B223" s="16"/>
      <c r="C223" s="35" t="s">
        <v>19</v>
      </c>
      <c r="D223" s="10"/>
      <c r="E223" s="8" t="s">
        <v>2</v>
      </c>
      <c r="F223" s="8" t="s">
        <v>2</v>
      </c>
      <c r="G223" s="20" t="s">
        <v>2</v>
      </c>
      <c r="H223" s="23"/>
    </row>
    <row r="224" spans="1:8" s="117" customFormat="1" ht="38.5" customHeight="1" x14ac:dyDescent="0.3">
      <c r="A224" s="115" t="s">
        <v>37</v>
      </c>
      <c r="B224" s="79" t="s">
        <v>217</v>
      </c>
      <c r="C224" s="80" t="s">
        <v>38</v>
      </c>
      <c r="D224" s="119" t="s">
        <v>225</v>
      </c>
      <c r="E224" s="81"/>
      <c r="F224" s="116"/>
      <c r="G224" s="90"/>
      <c r="H224" s="82"/>
    </row>
    <row r="225" spans="1:8" s="147" customFormat="1" ht="30" customHeight="1" x14ac:dyDescent="0.3">
      <c r="A225" s="115" t="s">
        <v>223</v>
      </c>
      <c r="B225" s="83" t="s">
        <v>36</v>
      </c>
      <c r="C225" s="80" t="s">
        <v>224</v>
      </c>
      <c r="D225" s="84" t="s">
        <v>2</v>
      </c>
      <c r="E225" s="81" t="s">
        <v>33</v>
      </c>
      <c r="F225" s="116">
        <v>25</v>
      </c>
      <c r="G225" s="159"/>
      <c r="H225" s="82">
        <f t="shared" ref="H225:H226" si="36">ROUND(G225*F225,2)</f>
        <v>0</v>
      </c>
    </row>
    <row r="226" spans="1:8" s="91" customFormat="1" ht="30" customHeight="1" x14ac:dyDescent="0.3">
      <c r="A226" s="118" t="s">
        <v>39</v>
      </c>
      <c r="B226" s="79" t="s">
        <v>284</v>
      </c>
      <c r="C226" s="80" t="s">
        <v>40</v>
      </c>
      <c r="D226" s="119" t="s">
        <v>225</v>
      </c>
      <c r="E226" s="81" t="s">
        <v>35</v>
      </c>
      <c r="F226" s="116">
        <v>320</v>
      </c>
      <c r="G226" s="159"/>
      <c r="H226" s="82">
        <f t="shared" si="36"/>
        <v>0</v>
      </c>
    </row>
    <row r="227" spans="1:8" ht="36" customHeight="1" x14ac:dyDescent="0.35">
      <c r="A227" s="20"/>
      <c r="B227" s="160"/>
      <c r="C227" s="161" t="s">
        <v>212</v>
      </c>
      <c r="D227" s="162"/>
      <c r="E227" s="163"/>
      <c r="F227" s="162"/>
      <c r="G227" s="164"/>
      <c r="H227" s="165"/>
    </row>
    <row r="228" spans="1:8" s="91" customFormat="1" ht="30" customHeight="1" x14ac:dyDescent="0.3">
      <c r="A228" s="120" t="s">
        <v>43</v>
      </c>
      <c r="B228" s="79" t="s">
        <v>285</v>
      </c>
      <c r="C228" s="80" t="s">
        <v>44</v>
      </c>
      <c r="D228" s="84" t="s">
        <v>112</v>
      </c>
      <c r="E228" s="81"/>
      <c r="F228" s="116"/>
      <c r="G228" s="90"/>
      <c r="H228" s="82"/>
    </row>
    <row r="229" spans="1:8" s="91" customFormat="1" ht="30" customHeight="1" x14ac:dyDescent="0.3">
      <c r="A229" s="121" t="s">
        <v>113</v>
      </c>
      <c r="B229" s="122" t="s">
        <v>36</v>
      </c>
      <c r="C229" s="123" t="s">
        <v>114</v>
      </c>
      <c r="D229" s="122" t="s">
        <v>2</v>
      </c>
      <c r="E229" s="122" t="s">
        <v>41</v>
      </c>
      <c r="F229" s="116">
        <v>710</v>
      </c>
      <c r="G229" s="159"/>
      <c r="H229" s="82">
        <f>ROUND(G229*F229,2)</f>
        <v>0</v>
      </c>
    </row>
    <row r="230" spans="1:8" s="117" customFormat="1" ht="43.9" customHeight="1" x14ac:dyDescent="0.3">
      <c r="A230" s="120" t="s">
        <v>137</v>
      </c>
      <c r="B230" s="79" t="s">
        <v>286</v>
      </c>
      <c r="C230" s="80" t="s">
        <v>138</v>
      </c>
      <c r="D230" s="84" t="s">
        <v>80</v>
      </c>
      <c r="E230" s="81"/>
      <c r="F230" s="116"/>
      <c r="G230" s="90"/>
      <c r="H230" s="82"/>
    </row>
    <row r="231" spans="1:8" s="91" customFormat="1" ht="30" customHeight="1" x14ac:dyDescent="0.3">
      <c r="A231" s="120" t="s">
        <v>139</v>
      </c>
      <c r="B231" s="83" t="s">
        <v>242</v>
      </c>
      <c r="C231" s="80" t="s">
        <v>81</v>
      </c>
      <c r="D231" s="84" t="s">
        <v>140</v>
      </c>
      <c r="E231" s="81"/>
      <c r="F231" s="116"/>
      <c r="G231" s="90"/>
      <c r="H231" s="82"/>
    </row>
    <row r="232" spans="1:8" s="91" customFormat="1" ht="30" customHeight="1" x14ac:dyDescent="0.3">
      <c r="A232" s="120" t="s">
        <v>141</v>
      </c>
      <c r="B232" s="85" t="s">
        <v>82</v>
      </c>
      <c r="C232" s="80" t="s">
        <v>142</v>
      </c>
      <c r="D232" s="84"/>
      <c r="E232" s="81" t="s">
        <v>35</v>
      </c>
      <c r="F232" s="116">
        <v>10</v>
      </c>
      <c r="G232" s="159"/>
      <c r="H232" s="82">
        <f t="shared" ref="H232:H234" si="37">ROUND(G232*F232,2)</f>
        <v>0</v>
      </c>
    </row>
    <row r="233" spans="1:8" s="91" customFormat="1" ht="30" customHeight="1" x14ac:dyDescent="0.3">
      <c r="A233" s="120" t="s">
        <v>143</v>
      </c>
      <c r="B233" s="85" t="s">
        <v>83</v>
      </c>
      <c r="C233" s="80" t="s">
        <v>144</v>
      </c>
      <c r="D233" s="84"/>
      <c r="E233" s="81" t="s">
        <v>35</v>
      </c>
      <c r="F233" s="116">
        <v>45</v>
      </c>
      <c r="G233" s="159"/>
      <c r="H233" s="82">
        <f t="shared" si="37"/>
        <v>0</v>
      </c>
    </row>
    <row r="234" spans="1:8" s="91" customFormat="1" ht="30" customHeight="1" x14ac:dyDescent="0.3">
      <c r="A234" s="120" t="s">
        <v>163</v>
      </c>
      <c r="B234" s="85" t="s">
        <v>84</v>
      </c>
      <c r="C234" s="80" t="s">
        <v>164</v>
      </c>
      <c r="D234" s="84" t="s">
        <v>2</v>
      </c>
      <c r="E234" s="81" t="s">
        <v>35</v>
      </c>
      <c r="F234" s="116">
        <v>425</v>
      </c>
      <c r="G234" s="159"/>
      <c r="H234" s="82">
        <f t="shared" si="37"/>
        <v>0</v>
      </c>
    </row>
    <row r="235" spans="1:8" s="148" customFormat="1" ht="30" customHeight="1" x14ac:dyDescent="0.3">
      <c r="A235" s="120" t="s">
        <v>261</v>
      </c>
      <c r="B235" s="83" t="s">
        <v>42</v>
      </c>
      <c r="C235" s="80" t="s">
        <v>263</v>
      </c>
      <c r="D235" s="84" t="s">
        <v>2</v>
      </c>
      <c r="E235" s="81"/>
      <c r="F235" s="116"/>
      <c r="G235" s="82"/>
      <c r="H235" s="82"/>
    </row>
    <row r="236" spans="1:8" s="91" customFormat="1" ht="30" customHeight="1" x14ac:dyDescent="0.3">
      <c r="A236" s="120" t="s">
        <v>262</v>
      </c>
      <c r="B236" s="85" t="s">
        <v>82</v>
      </c>
      <c r="C236" s="80" t="s">
        <v>144</v>
      </c>
      <c r="D236" s="84"/>
      <c r="E236" s="81" t="s">
        <v>35</v>
      </c>
      <c r="F236" s="116">
        <v>50</v>
      </c>
      <c r="G236" s="159"/>
      <c r="H236" s="82">
        <f t="shared" ref="H236:H237" si="38">ROUND(G236*F236,2)</f>
        <v>0</v>
      </c>
    </row>
    <row r="237" spans="1:8" s="117" customFormat="1" ht="43.9" customHeight="1" x14ac:dyDescent="0.3">
      <c r="A237" s="120" t="s">
        <v>165</v>
      </c>
      <c r="B237" s="79" t="s">
        <v>287</v>
      </c>
      <c r="C237" s="80" t="s">
        <v>167</v>
      </c>
      <c r="D237" s="84" t="s">
        <v>80</v>
      </c>
      <c r="E237" s="81" t="s">
        <v>35</v>
      </c>
      <c r="F237" s="89">
        <v>5</v>
      </c>
      <c r="G237" s="159"/>
      <c r="H237" s="82">
        <f t="shared" si="38"/>
        <v>0</v>
      </c>
    </row>
    <row r="238" spans="1:8" s="91" customFormat="1" ht="30" customHeight="1" x14ac:dyDescent="0.3">
      <c r="A238" s="120" t="s">
        <v>85</v>
      </c>
      <c r="B238" s="79" t="s">
        <v>288</v>
      </c>
      <c r="C238" s="80" t="s">
        <v>47</v>
      </c>
      <c r="D238" s="84" t="s">
        <v>145</v>
      </c>
      <c r="E238" s="81"/>
      <c r="F238" s="116"/>
      <c r="G238" s="90"/>
      <c r="H238" s="82"/>
    </row>
    <row r="239" spans="1:8" s="91" customFormat="1" ht="30" customHeight="1" x14ac:dyDescent="0.3">
      <c r="A239" s="120" t="s">
        <v>231</v>
      </c>
      <c r="B239" s="83" t="s">
        <v>36</v>
      </c>
      <c r="C239" s="80" t="s">
        <v>150</v>
      </c>
      <c r="D239" s="84" t="s">
        <v>87</v>
      </c>
      <c r="E239" s="81" t="s">
        <v>45</v>
      </c>
      <c r="F239" s="116">
        <v>10</v>
      </c>
      <c r="G239" s="159"/>
      <c r="H239" s="82">
        <f>ROUND(G239*F239,2)</f>
        <v>0</v>
      </c>
    </row>
    <row r="240" spans="1:8" s="91" customFormat="1" ht="30" customHeight="1" x14ac:dyDescent="0.3">
      <c r="A240" s="120" t="s">
        <v>268</v>
      </c>
      <c r="B240" s="83" t="s">
        <v>42</v>
      </c>
      <c r="C240" s="80" t="s">
        <v>267</v>
      </c>
      <c r="D240" s="84" t="s">
        <v>146</v>
      </c>
      <c r="E240" s="81" t="s">
        <v>45</v>
      </c>
      <c r="F240" s="116">
        <v>35</v>
      </c>
      <c r="G240" s="159"/>
      <c r="H240" s="82">
        <f>ROUND(G240*F240,2)</f>
        <v>0</v>
      </c>
    </row>
    <row r="241" spans="1:8" s="91" customFormat="1" ht="43.9" customHeight="1" x14ac:dyDescent="0.3">
      <c r="A241" s="120" t="s">
        <v>151</v>
      </c>
      <c r="B241" s="79" t="s">
        <v>289</v>
      </c>
      <c r="C241" s="80" t="s">
        <v>152</v>
      </c>
      <c r="D241" s="84" t="s">
        <v>153</v>
      </c>
      <c r="E241" s="81" t="s">
        <v>35</v>
      </c>
      <c r="F241" s="116">
        <v>5</v>
      </c>
      <c r="G241" s="159"/>
      <c r="H241" s="82">
        <f t="shared" ref="H241" si="39">ROUND(G241*F241,2)</f>
        <v>0</v>
      </c>
    </row>
    <row r="242" spans="1:8" s="91" customFormat="1" ht="30" customHeight="1" x14ac:dyDescent="0.3">
      <c r="A242" s="120" t="s">
        <v>116</v>
      </c>
      <c r="B242" s="79" t="s">
        <v>290</v>
      </c>
      <c r="C242" s="80" t="s">
        <v>117</v>
      </c>
      <c r="D242" s="84" t="s">
        <v>232</v>
      </c>
      <c r="E242" s="81" t="s">
        <v>35</v>
      </c>
      <c r="F242" s="116">
        <v>13</v>
      </c>
      <c r="G242" s="159"/>
      <c r="H242" s="82">
        <f>ROUND(G242*F242,2)</f>
        <v>0</v>
      </c>
    </row>
    <row r="243" spans="1:8" customFormat="1" ht="36" customHeight="1" x14ac:dyDescent="0.35">
      <c r="A243" s="20"/>
      <c r="B243" s="12"/>
      <c r="C243" s="36" t="s">
        <v>24</v>
      </c>
      <c r="D243" s="10"/>
      <c r="E243" s="9"/>
      <c r="F243" s="8"/>
      <c r="G243" s="20"/>
      <c r="H243" s="23"/>
    </row>
    <row r="244" spans="1:8" s="91" customFormat="1" ht="43.9" customHeight="1" x14ac:dyDescent="0.3">
      <c r="A244" s="118" t="s">
        <v>48</v>
      </c>
      <c r="B244" s="79" t="s">
        <v>291</v>
      </c>
      <c r="C244" s="128" t="s">
        <v>155</v>
      </c>
      <c r="D244" s="126" t="s">
        <v>156</v>
      </c>
      <c r="E244" s="81" t="s">
        <v>41</v>
      </c>
      <c r="F244" s="89">
        <v>1</v>
      </c>
      <c r="G244" s="159"/>
      <c r="H244" s="82">
        <f>ROUND(G244*F244,2)</f>
        <v>0</v>
      </c>
    </row>
    <row r="245" spans="1:8" s="117" customFormat="1" ht="30" customHeight="1" x14ac:dyDescent="0.3">
      <c r="A245" s="118" t="s">
        <v>58</v>
      </c>
      <c r="B245" s="79" t="s">
        <v>292</v>
      </c>
      <c r="C245" s="80" t="s">
        <v>64</v>
      </c>
      <c r="D245" s="126" t="s">
        <v>156</v>
      </c>
      <c r="E245" s="81" t="s">
        <v>41</v>
      </c>
      <c r="F245" s="89">
        <v>1</v>
      </c>
      <c r="G245" s="159"/>
      <c r="H245" s="82">
        <f t="shared" ref="H245:H247" si="40">ROUND(G245*F245,2)</f>
        <v>0</v>
      </c>
    </row>
    <row r="246" spans="1:8" s="117" customFormat="1" ht="30" customHeight="1" x14ac:dyDescent="0.3">
      <c r="A246" s="118" t="s">
        <v>59</v>
      </c>
      <c r="B246" s="79" t="s">
        <v>293</v>
      </c>
      <c r="C246" s="80" t="s">
        <v>65</v>
      </c>
      <c r="D246" s="126" t="s">
        <v>156</v>
      </c>
      <c r="E246" s="81" t="s">
        <v>41</v>
      </c>
      <c r="F246" s="89">
        <v>1</v>
      </c>
      <c r="G246" s="159"/>
      <c r="H246" s="82">
        <f t="shared" si="40"/>
        <v>0</v>
      </c>
    </row>
    <row r="247" spans="1:8" s="91" customFormat="1" ht="30" customHeight="1" x14ac:dyDescent="0.3">
      <c r="A247" s="118" t="s">
        <v>60</v>
      </c>
      <c r="B247" s="79" t="s">
        <v>294</v>
      </c>
      <c r="C247" s="80" t="s">
        <v>66</v>
      </c>
      <c r="D247" s="126" t="s">
        <v>156</v>
      </c>
      <c r="E247" s="81" t="s">
        <v>41</v>
      </c>
      <c r="F247" s="89">
        <v>3</v>
      </c>
      <c r="G247" s="159"/>
      <c r="H247" s="82">
        <f t="shared" si="40"/>
        <v>0</v>
      </c>
    </row>
    <row r="248" spans="1:8" s="91" customFormat="1" ht="30" customHeight="1" x14ac:dyDescent="0.3">
      <c r="A248" s="136" t="s">
        <v>181</v>
      </c>
      <c r="B248" s="137" t="s">
        <v>295</v>
      </c>
      <c r="C248" s="128" t="s">
        <v>182</v>
      </c>
      <c r="D248" s="126" t="s">
        <v>156</v>
      </c>
      <c r="E248" s="138" t="s">
        <v>41</v>
      </c>
      <c r="F248" s="139">
        <v>1</v>
      </c>
      <c r="G248" s="188"/>
      <c r="H248" s="140">
        <f>ROUND(G248*F248,2)</f>
        <v>0</v>
      </c>
    </row>
    <row r="249" spans="1:8" customFormat="1" ht="36" customHeight="1" x14ac:dyDescent="0.35">
      <c r="A249" s="20"/>
      <c r="B249" s="16"/>
      <c r="C249" s="36" t="s">
        <v>25</v>
      </c>
      <c r="D249" s="10"/>
      <c r="E249" s="7"/>
      <c r="F249" s="10"/>
      <c r="G249" s="20"/>
      <c r="H249" s="23"/>
    </row>
    <row r="250" spans="1:8" s="117" customFormat="1" ht="30" customHeight="1" x14ac:dyDescent="0.3">
      <c r="A250" s="120" t="s">
        <v>51</v>
      </c>
      <c r="B250" s="79" t="s">
        <v>296</v>
      </c>
      <c r="C250" s="80" t="s">
        <v>52</v>
      </c>
      <c r="D250" s="84" t="s">
        <v>99</v>
      </c>
      <c r="E250" s="81"/>
      <c r="F250" s="116"/>
      <c r="G250" s="90"/>
      <c r="H250" s="82"/>
    </row>
    <row r="251" spans="1:8" s="91" customFormat="1" ht="30" customHeight="1" x14ac:dyDescent="0.3">
      <c r="A251" s="120" t="s">
        <v>100</v>
      </c>
      <c r="B251" s="83" t="s">
        <v>36</v>
      </c>
      <c r="C251" s="80" t="s">
        <v>101</v>
      </c>
      <c r="D251" s="84"/>
      <c r="E251" s="81" t="s">
        <v>35</v>
      </c>
      <c r="F251" s="116">
        <v>10</v>
      </c>
      <c r="G251" s="159"/>
      <c r="H251" s="82">
        <f>ROUND(G251*F251,2)</f>
        <v>0</v>
      </c>
    </row>
    <row r="252" spans="1:8" s="91" customFormat="1" ht="30" customHeight="1" x14ac:dyDescent="0.3">
      <c r="A252" s="120" t="s">
        <v>53</v>
      </c>
      <c r="B252" s="83" t="s">
        <v>42</v>
      </c>
      <c r="C252" s="80" t="s">
        <v>102</v>
      </c>
      <c r="D252" s="84"/>
      <c r="E252" s="81" t="s">
        <v>35</v>
      </c>
      <c r="F252" s="116">
        <v>320</v>
      </c>
      <c r="G252" s="159"/>
      <c r="H252" s="82">
        <f>ROUND(G252*F252,2)</f>
        <v>0</v>
      </c>
    </row>
    <row r="253" spans="1:8" s="146" customFormat="1" ht="30" customHeight="1" thickBot="1" x14ac:dyDescent="0.4">
      <c r="A253" s="44"/>
      <c r="B253" s="166" t="str">
        <f>B222</f>
        <v>G</v>
      </c>
      <c r="C253" s="215" t="str">
        <f>C222</f>
        <v>Laurel Bay Local Sidewalk and Curb Renewal - Hillhouse Road to Diplomat Drive</v>
      </c>
      <c r="D253" s="216"/>
      <c r="E253" s="216"/>
      <c r="F253" s="217"/>
      <c r="G253" s="170" t="s">
        <v>17</v>
      </c>
      <c r="H253" s="170">
        <f>SUM(H222:H252)</f>
        <v>0</v>
      </c>
    </row>
    <row r="254" spans="1:8" s="146" customFormat="1" ht="30" customHeight="1" thickTop="1" x14ac:dyDescent="0.35">
      <c r="A254" s="41"/>
      <c r="B254" s="156" t="s">
        <v>297</v>
      </c>
      <c r="C254" s="218" t="s">
        <v>269</v>
      </c>
      <c r="D254" s="231"/>
      <c r="E254" s="231"/>
      <c r="F254" s="232"/>
      <c r="G254" s="168"/>
      <c r="H254" s="169"/>
    </row>
    <row r="255" spans="1:8" customFormat="1" ht="36" customHeight="1" x14ac:dyDescent="0.35">
      <c r="A255" s="20"/>
      <c r="B255" s="16"/>
      <c r="C255" s="143" t="s">
        <v>19</v>
      </c>
      <c r="D255" s="10"/>
      <c r="E255" s="8" t="s">
        <v>2</v>
      </c>
      <c r="F255" s="8" t="s">
        <v>2</v>
      </c>
      <c r="G255" s="20" t="s">
        <v>2</v>
      </c>
      <c r="H255" s="23"/>
    </row>
    <row r="256" spans="1:8" s="117" customFormat="1" ht="38.5" customHeight="1" x14ac:dyDescent="0.3">
      <c r="A256" s="115" t="s">
        <v>37</v>
      </c>
      <c r="B256" s="79" t="s">
        <v>273</v>
      </c>
      <c r="C256" s="80" t="s">
        <v>38</v>
      </c>
      <c r="D256" s="119" t="s">
        <v>225</v>
      </c>
      <c r="E256" s="81"/>
      <c r="F256" s="116"/>
      <c r="G256" s="90"/>
      <c r="H256" s="82"/>
    </row>
    <row r="257" spans="1:8" s="147" customFormat="1" ht="30" customHeight="1" x14ac:dyDescent="0.3">
      <c r="A257" s="115" t="s">
        <v>223</v>
      </c>
      <c r="B257" s="83" t="s">
        <v>36</v>
      </c>
      <c r="C257" s="80" t="s">
        <v>224</v>
      </c>
      <c r="D257" s="84" t="s">
        <v>2</v>
      </c>
      <c r="E257" s="81" t="s">
        <v>33</v>
      </c>
      <c r="F257" s="116">
        <v>35</v>
      </c>
      <c r="G257" s="159"/>
      <c r="H257" s="82">
        <f t="shared" ref="H257:H258" si="41">ROUND(G257*F257,2)</f>
        <v>0</v>
      </c>
    </row>
    <row r="258" spans="1:8" s="91" customFormat="1" ht="30" customHeight="1" x14ac:dyDescent="0.3">
      <c r="A258" s="118" t="s">
        <v>39</v>
      </c>
      <c r="B258" s="79" t="s">
        <v>298</v>
      </c>
      <c r="C258" s="80" t="s">
        <v>40</v>
      </c>
      <c r="D258" s="119" t="s">
        <v>225</v>
      </c>
      <c r="E258" s="81" t="s">
        <v>35</v>
      </c>
      <c r="F258" s="116">
        <v>1350</v>
      </c>
      <c r="G258" s="159"/>
      <c r="H258" s="82">
        <f t="shared" si="41"/>
        <v>0</v>
      </c>
    </row>
    <row r="259" spans="1:8" ht="36" customHeight="1" x14ac:dyDescent="0.35">
      <c r="A259" s="20"/>
      <c r="B259" s="160"/>
      <c r="C259" s="171" t="s">
        <v>212</v>
      </c>
      <c r="D259" s="162"/>
      <c r="E259" s="163"/>
      <c r="F259" s="162"/>
      <c r="G259" s="164"/>
      <c r="H259" s="165"/>
    </row>
    <row r="260" spans="1:8" s="117" customFormat="1" ht="43.9" customHeight="1" x14ac:dyDescent="0.3">
      <c r="A260" s="120" t="s">
        <v>137</v>
      </c>
      <c r="B260" s="79" t="s">
        <v>299</v>
      </c>
      <c r="C260" s="80" t="s">
        <v>138</v>
      </c>
      <c r="D260" s="84" t="s">
        <v>80</v>
      </c>
      <c r="E260" s="81"/>
      <c r="F260" s="116"/>
      <c r="G260" s="90"/>
      <c r="H260" s="82"/>
    </row>
    <row r="261" spans="1:8" s="91" customFormat="1" ht="30" customHeight="1" x14ac:dyDescent="0.3">
      <c r="A261" s="120" t="s">
        <v>139</v>
      </c>
      <c r="B261" s="83" t="s">
        <v>242</v>
      </c>
      <c r="C261" s="80" t="s">
        <v>81</v>
      </c>
      <c r="D261" s="84" t="s">
        <v>140</v>
      </c>
      <c r="E261" s="81"/>
      <c r="F261" s="116"/>
      <c r="G261" s="90"/>
      <c r="H261" s="82"/>
    </row>
    <row r="262" spans="1:8" s="91" customFormat="1" ht="30" customHeight="1" x14ac:dyDescent="0.3">
      <c r="A262" s="120" t="s">
        <v>141</v>
      </c>
      <c r="B262" s="85" t="s">
        <v>82</v>
      </c>
      <c r="C262" s="80" t="s">
        <v>142</v>
      </c>
      <c r="D262" s="84"/>
      <c r="E262" s="81" t="s">
        <v>35</v>
      </c>
      <c r="F262" s="116">
        <v>20</v>
      </c>
      <c r="G262" s="159"/>
      <c r="H262" s="82">
        <f t="shared" ref="H262:H267" si="42">ROUND(G262*F262,2)</f>
        <v>0</v>
      </c>
    </row>
    <row r="263" spans="1:8" s="91" customFormat="1" ht="30" customHeight="1" x14ac:dyDescent="0.3">
      <c r="A263" s="120" t="s">
        <v>143</v>
      </c>
      <c r="B263" s="85" t="s">
        <v>83</v>
      </c>
      <c r="C263" s="80" t="s">
        <v>144</v>
      </c>
      <c r="D263" s="84"/>
      <c r="E263" s="81" t="s">
        <v>35</v>
      </c>
      <c r="F263" s="116">
        <v>100</v>
      </c>
      <c r="G263" s="159"/>
      <c r="H263" s="82">
        <f t="shared" si="42"/>
        <v>0</v>
      </c>
    </row>
    <row r="264" spans="1:8" s="91" customFormat="1" ht="30" customHeight="1" x14ac:dyDescent="0.3">
      <c r="A264" s="120" t="s">
        <v>163</v>
      </c>
      <c r="B264" s="85" t="s">
        <v>84</v>
      </c>
      <c r="C264" s="80" t="s">
        <v>164</v>
      </c>
      <c r="D264" s="84" t="s">
        <v>2</v>
      </c>
      <c r="E264" s="81" t="s">
        <v>35</v>
      </c>
      <c r="F264" s="116">
        <v>855</v>
      </c>
      <c r="G264" s="159"/>
      <c r="H264" s="82">
        <f t="shared" si="42"/>
        <v>0</v>
      </c>
    </row>
    <row r="265" spans="1:8" s="117" customFormat="1" ht="43.9" customHeight="1" x14ac:dyDescent="0.3">
      <c r="A265" s="120" t="s">
        <v>165</v>
      </c>
      <c r="B265" s="79" t="s">
        <v>300</v>
      </c>
      <c r="C265" s="80" t="s">
        <v>167</v>
      </c>
      <c r="D265" s="84" t="s">
        <v>80</v>
      </c>
      <c r="E265" s="81" t="s">
        <v>35</v>
      </c>
      <c r="F265" s="89">
        <v>50</v>
      </c>
      <c r="G265" s="159"/>
      <c r="H265" s="82">
        <f t="shared" si="42"/>
        <v>0</v>
      </c>
    </row>
    <row r="266" spans="1:8" s="91" customFormat="1" ht="30" customHeight="1" x14ac:dyDescent="0.3">
      <c r="A266" s="120" t="s">
        <v>210</v>
      </c>
      <c r="B266" s="79" t="s">
        <v>301</v>
      </c>
      <c r="C266" s="80" t="s">
        <v>211</v>
      </c>
      <c r="D266" s="84" t="s">
        <v>80</v>
      </c>
      <c r="E266" s="81" t="s">
        <v>35</v>
      </c>
      <c r="F266" s="116">
        <v>10</v>
      </c>
      <c r="G266" s="159"/>
      <c r="H266" s="82">
        <f t="shared" si="42"/>
        <v>0</v>
      </c>
    </row>
    <row r="267" spans="1:8" s="91" customFormat="1" ht="30" customHeight="1" x14ac:dyDescent="0.3">
      <c r="A267" s="120" t="s">
        <v>270</v>
      </c>
      <c r="B267" s="79" t="s">
        <v>302</v>
      </c>
      <c r="C267" s="80" t="s">
        <v>271</v>
      </c>
      <c r="D267" s="84" t="s">
        <v>80</v>
      </c>
      <c r="E267" s="81" t="s">
        <v>35</v>
      </c>
      <c r="F267" s="116">
        <v>10</v>
      </c>
      <c r="G267" s="159"/>
      <c r="H267" s="82">
        <f t="shared" si="42"/>
        <v>0</v>
      </c>
    </row>
    <row r="268" spans="1:8" s="91" customFormat="1" ht="30" customHeight="1" x14ac:dyDescent="0.3">
      <c r="A268" s="120" t="s">
        <v>85</v>
      </c>
      <c r="B268" s="79" t="s">
        <v>303</v>
      </c>
      <c r="C268" s="80" t="s">
        <v>47</v>
      </c>
      <c r="D268" s="84" t="s">
        <v>145</v>
      </c>
      <c r="E268" s="81"/>
      <c r="F268" s="116"/>
      <c r="G268" s="90"/>
      <c r="H268" s="82"/>
    </row>
    <row r="269" spans="1:8" s="91" customFormat="1" ht="30" customHeight="1" x14ac:dyDescent="0.3">
      <c r="A269" s="120" t="s">
        <v>229</v>
      </c>
      <c r="B269" s="83" t="s">
        <v>36</v>
      </c>
      <c r="C269" s="80" t="s">
        <v>230</v>
      </c>
      <c r="D269" s="84" t="s">
        <v>197</v>
      </c>
      <c r="E269" s="81"/>
      <c r="F269" s="116"/>
      <c r="G269" s="93"/>
      <c r="H269" s="82"/>
    </row>
    <row r="270" spans="1:8" s="148" customFormat="1" ht="30" customHeight="1" x14ac:dyDescent="0.3">
      <c r="A270" s="135" t="s">
        <v>335</v>
      </c>
      <c r="B270" s="85" t="s">
        <v>82</v>
      </c>
      <c r="C270" s="80" t="s">
        <v>208</v>
      </c>
      <c r="D270" s="84"/>
      <c r="E270" s="81" t="s">
        <v>45</v>
      </c>
      <c r="F270" s="116">
        <v>10</v>
      </c>
      <c r="G270" s="159"/>
      <c r="H270" s="82">
        <f>ROUND(G270*F270,2)</f>
        <v>0</v>
      </c>
    </row>
    <row r="271" spans="1:8" s="91" customFormat="1" ht="43.9" customHeight="1" x14ac:dyDescent="0.3">
      <c r="A271" s="120" t="s">
        <v>151</v>
      </c>
      <c r="B271" s="79" t="s">
        <v>304</v>
      </c>
      <c r="C271" s="80" t="s">
        <v>152</v>
      </c>
      <c r="D271" s="84" t="s">
        <v>153</v>
      </c>
      <c r="E271" s="81" t="s">
        <v>35</v>
      </c>
      <c r="F271" s="116">
        <v>6</v>
      </c>
      <c r="G271" s="159"/>
      <c r="H271" s="82">
        <f t="shared" ref="H271" si="43">ROUND(G271*F271,2)</f>
        <v>0</v>
      </c>
    </row>
    <row r="272" spans="1:8" customFormat="1" ht="36" customHeight="1" x14ac:dyDescent="0.35">
      <c r="A272" s="20"/>
      <c r="B272" s="12"/>
      <c r="C272" s="141" t="s">
        <v>24</v>
      </c>
      <c r="D272" s="10"/>
      <c r="E272" s="9"/>
      <c r="F272" s="8"/>
      <c r="G272" s="20"/>
      <c r="H272" s="23"/>
    </row>
    <row r="273" spans="1:8" s="117" customFormat="1" ht="30" customHeight="1" x14ac:dyDescent="0.3">
      <c r="A273" s="118" t="s">
        <v>49</v>
      </c>
      <c r="B273" s="79" t="s">
        <v>305</v>
      </c>
      <c r="C273" s="128" t="s">
        <v>157</v>
      </c>
      <c r="D273" s="126" t="s">
        <v>156</v>
      </c>
      <c r="E273" s="81"/>
      <c r="F273" s="89"/>
      <c r="G273" s="90"/>
      <c r="H273" s="86"/>
    </row>
    <row r="274" spans="1:8" s="91" customFormat="1" ht="30" customHeight="1" x14ac:dyDescent="0.3">
      <c r="A274" s="118" t="s">
        <v>120</v>
      </c>
      <c r="B274" s="83" t="s">
        <v>36</v>
      </c>
      <c r="C274" s="80" t="s">
        <v>121</v>
      </c>
      <c r="D274" s="84"/>
      <c r="E274" s="81" t="s">
        <v>41</v>
      </c>
      <c r="F274" s="89">
        <v>1</v>
      </c>
      <c r="G274" s="159"/>
      <c r="H274" s="82">
        <f>ROUND(G274*F274,2)</f>
        <v>0</v>
      </c>
    </row>
    <row r="275" spans="1:8" s="117" customFormat="1" ht="30" customHeight="1" x14ac:dyDescent="0.3">
      <c r="A275" s="118" t="s">
        <v>58</v>
      </c>
      <c r="B275" s="79" t="s">
        <v>306</v>
      </c>
      <c r="C275" s="80" t="s">
        <v>64</v>
      </c>
      <c r="D275" s="126" t="s">
        <v>156</v>
      </c>
      <c r="E275" s="81" t="s">
        <v>41</v>
      </c>
      <c r="F275" s="89">
        <v>2</v>
      </c>
      <c r="G275" s="159"/>
      <c r="H275" s="82">
        <f t="shared" ref="H275:H277" si="44">ROUND(G275*F275,2)</f>
        <v>0</v>
      </c>
    </row>
    <row r="276" spans="1:8" s="117" customFormat="1" ht="30" customHeight="1" x14ac:dyDescent="0.3">
      <c r="A276" s="118" t="s">
        <v>59</v>
      </c>
      <c r="B276" s="79" t="s">
        <v>307</v>
      </c>
      <c r="C276" s="80" t="s">
        <v>65</v>
      </c>
      <c r="D276" s="126" t="s">
        <v>156</v>
      </c>
      <c r="E276" s="81" t="s">
        <v>41</v>
      </c>
      <c r="F276" s="89">
        <v>1</v>
      </c>
      <c r="G276" s="159"/>
      <c r="H276" s="82">
        <f t="shared" si="44"/>
        <v>0</v>
      </c>
    </row>
    <row r="277" spans="1:8" s="91" customFormat="1" ht="30" customHeight="1" x14ac:dyDescent="0.3">
      <c r="A277" s="118" t="s">
        <v>60</v>
      </c>
      <c r="B277" s="79" t="s">
        <v>308</v>
      </c>
      <c r="C277" s="80" t="s">
        <v>66</v>
      </c>
      <c r="D277" s="126" t="s">
        <v>156</v>
      </c>
      <c r="E277" s="81" t="s">
        <v>41</v>
      </c>
      <c r="F277" s="89">
        <v>36</v>
      </c>
      <c r="G277" s="159"/>
      <c r="H277" s="82">
        <f t="shared" si="44"/>
        <v>0</v>
      </c>
    </row>
    <row r="278" spans="1:8" s="91" customFormat="1" ht="30" customHeight="1" x14ac:dyDescent="0.3">
      <c r="A278" s="136" t="s">
        <v>181</v>
      </c>
      <c r="B278" s="137" t="s">
        <v>309</v>
      </c>
      <c r="C278" s="128" t="s">
        <v>182</v>
      </c>
      <c r="D278" s="126" t="s">
        <v>156</v>
      </c>
      <c r="E278" s="138" t="s">
        <v>41</v>
      </c>
      <c r="F278" s="139">
        <v>14</v>
      </c>
      <c r="G278" s="188"/>
      <c r="H278" s="140">
        <f>ROUND(G278*F278,2)</f>
        <v>0</v>
      </c>
    </row>
    <row r="279" spans="1:8" customFormat="1" ht="36" customHeight="1" x14ac:dyDescent="0.35">
      <c r="A279" s="20"/>
      <c r="B279" s="16"/>
      <c r="C279" s="141" t="s">
        <v>25</v>
      </c>
      <c r="D279" s="10"/>
      <c r="E279" s="7"/>
      <c r="F279" s="10"/>
      <c r="G279" s="20"/>
      <c r="H279" s="23"/>
    </row>
    <row r="280" spans="1:8" s="117" customFormat="1" ht="30" customHeight="1" x14ac:dyDescent="0.3">
      <c r="A280" s="120" t="s">
        <v>51</v>
      </c>
      <c r="B280" s="79" t="s">
        <v>310</v>
      </c>
      <c r="C280" s="80" t="s">
        <v>52</v>
      </c>
      <c r="D280" s="84" t="s">
        <v>99</v>
      </c>
      <c r="E280" s="81"/>
      <c r="F280" s="116"/>
      <c r="G280" s="90"/>
      <c r="H280" s="82"/>
    </row>
    <row r="281" spans="1:8" s="91" customFormat="1" ht="30" customHeight="1" x14ac:dyDescent="0.3">
      <c r="A281" s="120" t="s">
        <v>100</v>
      </c>
      <c r="B281" s="83" t="s">
        <v>36</v>
      </c>
      <c r="C281" s="80" t="s">
        <v>101</v>
      </c>
      <c r="D281" s="84"/>
      <c r="E281" s="81" t="s">
        <v>35</v>
      </c>
      <c r="F281" s="116">
        <v>10</v>
      </c>
      <c r="G281" s="159"/>
      <c r="H281" s="82">
        <f>ROUND(G281*F281,2)</f>
        <v>0</v>
      </c>
    </row>
    <row r="282" spans="1:8" s="91" customFormat="1" ht="30" customHeight="1" x14ac:dyDescent="0.3">
      <c r="A282" s="120" t="s">
        <v>53</v>
      </c>
      <c r="B282" s="83" t="s">
        <v>42</v>
      </c>
      <c r="C282" s="80" t="s">
        <v>102</v>
      </c>
      <c r="D282" s="84"/>
      <c r="E282" s="81" t="s">
        <v>35</v>
      </c>
      <c r="F282" s="116">
        <v>1350</v>
      </c>
      <c r="G282" s="159"/>
      <c r="H282" s="82">
        <f>ROUND(G282*F282,2)</f>
        <v>0</v>
      </c>
    </row>
    <row r="283" spans="1:8" s="146" customFormat="1" ht="30" customHeight="1" thickBot="1" x14ac:dyDescent="0.4">
      <c r="A283" s="44"/>
      <c r="B283" s="166" t="s">
        <v>297</v>
      </c>
      <c r="C283" s="215" t="str">
        <f>C254</f>
        <v>Sherburn Street Local Sidewalk and Curb Renewals - St Matthews Avenue to Ellive Avenue</v>
      </c>
      <c r="D283" s="233"/>
      <c r="E283" s="233"/>
      <c r="F283" s="234"/>
      <c r="G283" s="170" t="s">
        <v>17</v>
      </c>
      <c r="H283" s="170">
        <f>SUM(H254:H282)</f>
        <v>0</v>
      </c>
    </row>
    <row r="284" spans="1:8" s="146" customFormat="1" ht="30" customHeight="1" thickTop="1" x14ac:dyDescent="0.35">
      <c r="A284" s="41"/>
      <c r="B284" s="156" t="s">
        <v>311</v>
      </c>
      <c r="C284" s="218" t="s">
        <v>272</v>
      </c>
      <c r="D284" s="231"/>
      <c r="E284" s="231"/>
      <c r="F284" s="232"/>
      <c r="G284" s="168"/>
      <c r="H284" s="169"/>
    </row>
    <row r="285" spans="1:8" customFormat="1" ht="36" customHeight="1" x14ac:dyDescent="0.35">
      <c r="A285" s="20"/>
      <c r="B285" s="16"/>
      <c r="C285" s="143" t="s">
        <v>19</v>
      </c>
      <c r="D285" s="10"/>
      <c r="E285" s="8" t="s">
        <v>2</v>
      </c>
      <c r="F285" s="8" t="s">
        <v>2</v>
      </c>
      <c r="G285" s="20" t="s">
        <v>2</v>
      </c>
      <c r="H285" s="23"/>
    </row>
    <row r="286" spans="1:8" s="117" customFormat="1" ht="30" customHeight="1" x14ac:dyDescent="0.3">
      <c r="A286" s="118" t="s">
        <v>68</v>
      </c>
      <c r="B286" s="79" t="s">
        <v>313</v>
      </c>
      <c r="C286" s="80" t="s">
        <v>69</v>
      </c>
      <c r="D286" s="119" t="s">
        <v>225</v>
      </c>
      <c r="E286" s="81" t="s">
        <v>33</v>
      </c>
      <c r="F286" s="116">
        <v>110</v>
      </c>
      <c r="G286" s="159"/>
      <c r="H286" s="82">
        <f t="shared" ref="H286:H287" si="45">ROUND(G286*F286,2)</f>
        <v>0</v>
      </c>
    </row>
    <row r="287" spans="1:8" s="91" customFormat="1" ht="30" customHeight="1" x14ac:dyDescent="0.3">
      <c r="A287" s="115" t="s">
        <v>70</v>
      </c>
      <c r="B287" s="79" t="s">
        <v>314</v>
      </c>
      <c r="C287" s="80" t="s">
        <v>71</v>
      </c>
      <c r="D287" s="119" t="s">
        <v>225</v>
      </c>
      <c r="E287" s="81" t="s">
        <v>35</v>
      </c>
      <c r="F287" s="116">
        <v>110</v>
      </c>
      <c r="G287" s="159"/>
      <c r="H287" s="82">
        <f t="shared" si="45"/>
        <v>0</v>
      </c>
    </row>
    <row r="288" spans="1:8" s="117" customFormat="1" ht="38.5" customHeight="1" x14ac:dyDescent="0.3">
      <c r="A288" s="115" t="s">
        <v>37</v>
      </c>
      <c r="B288" s="79" t="s">
        <v>312</v>
      </c>
      <c r="C288" s="80" t="s">
        <v>38</v>
      </c>
      <c r="D288" s="119" t="s">
        <v>225</v>
      </c>
      <c r="E288" s="81"/>
      <c r="F288" s="116"/>
      <c r="G288" s="90"/>
      <c r="H288" s="82"/>
    </row>
    <row r="289" spans="1:8" s="147" customFormat="1" ht="30" customHeight="1" x14ac:dyDescent="0.3">
      <c r="A289" s="115" t="s">
        <v>223</v>
      </c>
      <c r="B289" s="83" t="s">
        <v>36</v>
      </c>
      <c r="C289" s="80" t="s">
        <v>224</v>
      </c>
      <c r="D289" s="84" t="s">
        <v>2</v>
      </c>
      <c r="E289" s="81" t="s">
        <v>33</v>
      </c>
      <c r="F289" s="116">
        <v>25</v>
      </c>
      <c r="G289" s="159"/>
      <c r="H289" s="82">
        <f t="shared" ref="H289:H290" si="46">ROUND(G289*F289,2)</f>
        <v>0</v>
      </c>
    </row>
    <row r="290" spans="1:8" s="91" customFormat="1" ht="30" customHeight="1" x14ac:dyDescent="0.3">
      <c r="A290" s="118" t="s">
        <v>39</v>
      </c>
      <c r="B290" s="79" t="s">
        <v>315</v>
      </c>
      <c r="C290" s="80" t="s">
        <v>40</v>
      </c>
      <c r="D290" s="119" t="s">
        <v>225</v>
      </c>
      <c r="E290" s="81" t="s">
        <v>35</v>
      </c>
      <c r="F290" s="116">
        <v>140</v>
      </c>
      <c r="G290" s="159"/>
      <c r="H290" s="82">
        <f t="shared" si="46"/>
        <v>0</v>
      </c>
    </row>
    <row r="291" spans="1:8" ht="36" customHeight="1" x14ac:dyDescent="0.35">
      <c r="A291" s="20"/>
      <c r="B291" s="160"/>
      <c r="C291" s="171" t="s">
        <v>212</v>
      </c>
      <c r="D291" s="162"/>
      <c r="E291" s="163"/>
      <c r="F291" s="162"/>
      <c r="G291" s="164"/>
      <c r="H291" s="165"/>
    </row>
    <row r="292" spans="1:8" s="91" customFormat="1" ht="30" customHeight="1" x14ac:dyDescent="0.3">
      <c r="A292" s="120" t="s">
        <v>43</v>
      </c>
      <c r="B292" s="79" t="s">
        <v>338</v>
      </c>
      <c r="C292" s="80" t="s">
        <v>44</v>
      </c>
      <c r="D292" s="84" t="s">
        <v>112</v>
      </c>
      <c r="E292" s="81"/>
      <c r="F292" s="116"/>
      <c r="G292" s="90"/>
      <c r="H292" s="82"/>
    </row>
    <row r="293" spans="1:8" s="91" customFormat="1" ht="30" customHeight="1" x14ac:dyDescent="0.3">
      <c r="A293" s="121" t="s">
        <v>113</v>
      </c>
      <c r="B293" s="122" t="s">
        <v>36</v>
      </c>
      <c r="C293" s="123" t="s">
        <v>114</v>
      </c>
      <c r="D293" s="122" t="s">
        <v>2</v>
      </c>
      <c r="E293" s="122" t="s">
        <v>41</v>
      </c>
      <c r="F293" s="116">
        <v>90</v>
      </c>
      <c r="G293" s="159"/>
      <c r="H293" s="82">
        <f>ROUND(G293*F293,2)</f>
        <v>0</v>
      </c>
    </row>
    <row r="294" spans="1:8" s="117" customFormat="1" ht="43.9" customHeight="1" x14ac:dyDescent="0.3">
      <c r="A294" s="120" t="s">
        <v>137</v>
      </c>
      <c r="B294" s="79" t="s">
        <v>316</v>
      </c>
      <c r="C294" s="80" t="s">
        <v>138</v>
      </c>
      <c r="D294" s="84" t="s">
        <v>80</v>
      </c>
      <c r="E294" s="81"/>
      <c r="F294" s="116"/>
      <c r="G294" s="90"/>
      <c r="H294" s="82"/>
    </row>
    <row r="295" spans="1:8" s="91" customFormat="1" ht="30" customHeight="1" x14ac:dyDescent="0.3">
      <c r="A295" s="120" t="s">
        <v>139</v>
      </c>
      <c r="B295" s="83" t="s">
        <v>242</v>
      </c>
      <c r="C295" s="80" t="s">
        <v>81</v>
      </c>
      <c r="D295" s="84" t="s">
        <v>140</v>
      </c>
      <c r="E295" s="81"/>
      <c r="F295" s="116"/>
      <c r="G295" s="90"/>
      <c r="H295" s="82"/>
    </row>
    <row r="296" spans="1:8" s="91" customFormat="1" ht="30" customHeight="1" x14ac:dyDescent="0.3">
      <c r="A296" s="120" t="s">
        <v>143</v>
      </c>
      <c r="B296" s="85" t="s">
        <v>82</v>
      </c>
      <c r="C296" s="80" t="s">
        <v>144</v>
      </c>
      <c r="D296" s="84"/>
      <c r="E296" s="81" t="s">
        <v>35</v>
      </c>
      <c r="F296" s="116">
        <v>25</v>
      </c>
      <c r="G296" s="159"/>
      <c r="H296" s="82">
        <f t="shared" ref="H296" si="47">ROUND(G296*F296,2)</f>
        <v>0</v>
      </c>
    </row>
    <row r="297" spans="1:8" s="91" customFormat="1" ht="30" customHeight="1" x14ac:dyDescent="0.3">
      <c r="A297" s="120" t="s">
        <v>85</v>
      </c>
      <c r="B297" s="79" t="s">
        <v>317</v>
      </c>
      <c r="C297" s="80" t="s">
        <v>47</v>
      </c>
      <c r="D297" s="84" t="s">
        <v>145</v>
      </c>
      <c r="E297" s="81"/>
      <c r="F297" s="116"/>
      <c r="G297" s="90"/>
      <c r="H297" s="82"/>
    </row>
    <row r="298" spans="1:8" s="91" customFormat="1" ht="30" customHeight="1" x14ac:dyDescent="0.3">
      <c r="A298" s="120" t="s">
        <v>268</v>
      </c>
      <c r="B298" s="83" t="s">
        <v>36</v>
      </c>
      <c r="C298" s="80" t="s">
        <v>267</v>
      </c>
      <c r="D298" s="84" t="s">
        <v>146</v>
      </c>
      <c r="E298" s="81" t="s">
        <v>45</v>
      </c>
      <c r="F298" s="116">
        <v>10</v>
      </c>
      <c r="G298" s="159"/>
      <c r="H298" s="82">
        <f>ROUND(G298*F298,2)</f>
        <v>0</v>
      </c>
    </row>
    <row r="299" spans="1:8" s="124" customFormat="1" ht="30" customHeight="1" x14ac:dyDescent="0.3">
      <c r="A299" s="120" t="s">
        <v>115</v>
      </c>
      <c r="B299" s="83" t="s">
        <v>42</v>
      </c>
      <c r="C299" s="80" t="s">
        <v>88</v>
      </c>
      <c r="D299" s="84" t="s">
        <v>89</v>
      </c>
      <c r="E299" s="81" t="s">
        <v>45</v>
      </c>
      <c r="F299" s="116">
        <v>5</v>
      </c>
      <c r="G299" s="159"/>
      <c r="H299" s="82">
        <f t="shared" ref="H299:H300" si="48">ROUND(G299*F299,2)</f>
        <v>0</v>
      </c>
    </row>
    <row r="300" spans="1:8" s="91" customFormat="1" ht="43.9" customHeight="1" x14ac:dyDescent="0.3">
      <c r="A300" s="120" t="s">
        <v>151</v>
      </c>
      <c r="B300" s="79" t="s">
        <v>318</v>
      </c>
      <c r="C300" s="80" t="s">
        <v>152</v>
      </c>
      <c r="D300" s="84" t="s">
        <v>153</v>
      </c>
      <c r="E300" s="81" t="s">
        <v>35</v>
      </c>
      <c r="F300" s="116">
        <v>10</v>
      </c>
      <c r="G300" s="159"/>
      <c r="H300" s="82">
        <f t="shared" si="48"/>
        <v>0</v>
      </c>
    </row>
    <row r="301" spans="1:8" s="91" customFormat="1" ht="30" customHeight="1" x14ac:dyDescent="0.3">
      <c r="A301" s="120" t="s">
        <v>116</v>
      </c>
      <c r="B301" s="79" t="s">
        <v>319</v>
      </c>
      <c r="C301" s="80" t="s">
        <v>117</v>
      </c>
      <c r="D301" s="84" t="s">
        <v>232</v>
      </c>
      <c r="E301" s="81" t="s">
        <v>35</v>
      </c>
      <c r="F301" s="116">
        <v>3</v>
      </c>
      <c r="G301" s="159"/>
      <c r="H301" s="82">
        <f>ROUND(G301*F301,2)</f>
        <v>0</v>
      </c>
    </row>
    <row r="302" spans="1:8" s="91" customFormat="1" ht="30" customHeight="1" x14ac:dyDescent="0.3">
      <c r="A302" s="120" t="s">
        <v>91</v>
      </c>
      <c r="B302" s="79" t="s">
        <v>320</v>
      </c>
      <c r="C302" s="80" t="s">
        <v>93</v>
      </c>
      <c r="D302" s="84" t="s">
        <v>118</v>
      </c>
      <c r="E302" s="81" t="s">
        <v>41</v>
      </c>
      <c r="F302" s="89">
        <v>2</v>
      </c>
      <c r="G302" s="159"/>
      <c r="H302" s="82">
        <f>ROUND(G302*F302,2)</f>
        <v>0</v>
      </c>
    </row>
    <row r="303" spans="1:8" ht="36" customHeight="1" x14ac:dyDescent="0.35">
      <c r="A303" s="20"/>
      <c r="B303" s="172"/>
      <c r="C303" s="171" t="s">
        <v>21</v>
      </c>
      <c r="D303" s="162"/>
      <c r="E303" s="173"/>
      <c r="F303" s="173"/>
      <c r="G303" s="164"/>
      <c r="H303" s="165"/>
    </row>
    <row r="304" spans="1:8" s="117" customFormat="1" ht="30" customHeight="1" x14ac:dyDescent="0.3">
      <c r="A304" s="118" t="s">
        <v>103</v>
      </c>
      <c r="B304" s="79" t="s">
        <v>321</v>
      </c>
      <c r="C304" s="80" t="s">
        <v>104</v>
      </c>
      <c r="D304" s="84" t="s">
        <v>105</v>
      </c>
      <c r="E304" s="81" t="s">
        <v>35</v>
      </c>
      <c r="F304" s="89">
        <v>120</v>
      </c>
      <c r="G304" s="159"/>
      <c r="H304" s="82">
        <f t="shared" ref="H304:H305" si="49">ROUND(G304*F304,2)</f>
        <v>0</v>
      </c>
    </row>
    <row r="305" spans="1:8" s="147" customFormat="1" ht="30" customHeight="1" x14ac:dyDescent="0.3">
      <c r="A305" s="118"/>
      <c r="B305" s="79" t="s">
        <v>322</v>
      </c>
      <c r="C305" s="80" t="s">
        <v>263</v>
      </c>
      <c r="D305" s="84" t="s">
        <v>105</v>
      </c>
      <c r="E305" s="81" t="s">
        <v>35</v>
      </c>
      <c r="F305" s="89">
        <v>40</v>
      </c>
      <c r="G305" s="159"/>
      <c r="H305" s="82">
        <f t="shared" si="49"/>
        <v>0</v>
      </c>
    </row>
    <row r="306" spans="1:8" customFormat="1" ht="36" customHeight="1" x14ac:dyDescent="0.35">
      <c r="A306" s="20"/>
      <c r="B306" s="12"/>
      <c r="C306" s="141" t="s">
        <v>24</v>
      </c>
      <c r="D306" s="10"/>
      <c r="E306" s="9"/>
      <c r="F306" s="8"/>
      <c r="G306" s="20"/>
      <c r="H306" s="23"/>
    </row>
    <row r="307" spans="1:8" s="91" customFormat="1" ht="30" customHeight="1" x14ac:dyDescent="0.3">
      <c r="A307" s="118" t="s">
        <v>60</v>
      </c>
      <c r="B307" s="79" t="s">
        <v>323</v>
      </c>
      <c r="C307" s="80" t="s">
        <v>66</v>
      </c>
      <c r="D307" s="126" t="s">
        <v>156</v>
      </c>
      <c r="E307" s="81" t="s">
        <v>41</v>
      </c>
      <c r="F307" s="89">
        <v>3</v>
      </c>
      <c r="G307" s="159"/>
      <c r="H307" s="82">
        <f t="shared" ref="H307" si="50">ROUND(G307*F307,2)</f>
        <v>0</v>
      </c>
    </row>
    <row r="308" spans="1:8" s="91" customFormat="1" ht="30" customHeight="1" x14ac:dyDescent="0.3">
      <c r="A308" s="136" t="s">
        <v>181</v>
      </c>
      <c r="B308" s="137" t="s">
        <v>324</v>
      </c>
      <c r="C308" s="128" t="s">
        <v>182</v>
      </c>
      <c r="D308" s="126" t="s">
        <v>156</v>
      </c>
      <c r="E308" s="138" t="s">
        <v>41</v>
      </c>
      <c r="F308" s="139">
        <v>1</v>
      </c>
      <c r="G308" s="188"/>
      <c r="H308" s="140">
        <f>ROUND(G308*F308,2)</f>
        <v>0</v>
      </c>
    </row>
    <row r="309" spans="1:8" customFormat="1" ht="36" customHeight="1" x14ac:dyDescent="0.35">
      <c r="A309" s="20"/>
      <c r="B309" s="16"/>
      <c r="C309" s="141" t="s">
        <v>25</v>
      </c>
      <c r="D309" s="10"/>
      <c r="E309" s="7"/>
      <c r="F309" s="10"/>
      <c r="G309" s="20"/>
      <c r="H309" s="23"/>
    </row>
    <row r="310" spans="1:8" s="117" customFormat="1" ht="30" customHeight="1" x14ac:dyDescent="0.3">
      <c r="A310" s="120" t="s">
        <v>51</v>
      </c>
      <c r="B310" s="79" t="s">
        <v>325</v>
      </c>
      <c r="C310" s="80" t="s">
        <v>52</v>
      </c>
      <c r="D310" s="84" t="s">
        <v>99</v>
      </c>
      <c r="E310" s="81"/>
      <c r="F310" s="116"/>
      <c r="G310" s="90"/>
      <c r="H310" s="82"/>
    </row>
    <row r="311" spans="1:8" s="91" customFormat="1" ht="30" customHeight="1" x14ac:dyDescent="0.3">
      <c r="A311" s="120" t="s">
        <v>100</v>
      </c>
      <c r="B311" s="83" t="s">
        <v>36</v>
      </c>
      <c r="C311" s="80" t="s">
        <v>101</v>
      </c>
      <c r="D311" s="84"/>
      <c r="E311" s="81" t="s">
        <v>35</v>
      </c>
      <c r="F311" s="116">
        <v>10</v>
      </c>
      <c r="G311" s="159"/>
      <c r="H311" s="82">
        <f>ROUND(G311*F311,2)</f>
        <v>0</v>
      </c>
    </row>
    <row r="312" spans="1:8" s="91" customFormat="1" ht="30" customHeight="1" x14ac:dyDescent="0.3">
      <c r="A312" s="120" t="s">
        <v>53</v>
      </c>
      <c r="B312" s="83" t="s">
        <v>42</v>
      </c>
      <c r="C312" s="80" t="s">
        <v>102</v>
      </c>
      <c r="D312" s="84"/>
      <c r="E312" s="81" t="s">
        <v>35</v>
      </c>
      <c r="F312" s="116">
        <v>140</v>
      </c>
      <c r="G312" s="159"/>
      <c r="H312" s="82">
        <f>ROUND(G312*F312,2)</f>
        <v>0</v>
      </c>
    </row>
    <row r="313" spans="1:8" customFormat="1" ht="36" customHeight="1" x14ac:dyDescent="0.35">
      <c r="A313" s="20"/>
      <c r="B313" s="5"/>
      <c r="C313" s="141" t="s">
        <v>26</v>
      </c>
      <c r="D313" s="10"/>
      <c r="E313" s="9"/>
      <c r="F313" s="8"/>
      <c r="G313" s="20"/>
      <c r="H313" s="23"/>
    </row>
    <row r="314" spans="1:8" s="147" customFormat="1" ht="30" customHeight="1" x14ac:dyDescent="0.3">
      <c r="A314" s="120"/>
      <c r="B314" s="142"/>
      <c r="C314" s="80" t="s">
        <v>274</v>
      </c>
      <c r="D314" s="84" t="s">
        <v>209</v>
      </c>
      <c r="E314" s="81" t="s">
        <v>41</v>
      </c>
      <c r="F314" s="116">
        <v>6</v>
      </c>
      <c r="G314" s="159"/>
      <c r="H314" s="82">
        <f t="shared" ref="H314" si="51">ROUND(G314*F314,2)</f>
        <v>0</v>
      </c>
    </row>
    <row r="315" spans="1:8" s="146" customFormat="1" ht="30" customHeight="1" thickBot="1" x14ac:dyDescent="0.4">
      <c r="A315" s="44"/>
      <c r="B315" s="166" t="s">
        <v>311</v>
      </c>
      <c r="C315" s="215" t="str">
        <f>C284</f>
        <v>Beecher Avenue New Local Sidewalk - Swailes Avenue to Ferrier Street</v>
      </c>
      <c r="D315" s="233"/>
      <c r="E315" s="233"/>
      <c r="F315" s="234"/>
      <c r="G315" s="170" t="s">
        <v>17</v>
      </c>
      <c r="H315" s="170">
        <f>SUM(H284:H314)</f>
        <v>0</v>
      </c>
    </row>
    <row r="316" spans="1:8" s="149" customFormat="1" ht="30" customHeight="1" thickTop="1" x14ac:dyDescent="0.35">
      <c r="A316" s="102"/>
      <c r="B316" s="174" t="s">
        <v>326</v>
      </c>
      <c r="C316" s="241" t="s">
        <v>213</v>
      </c>
      <c r="D316" s="242"/>
      <c r="E316" s="242"/>
      <c r="F316" s="243"/>
      <c r="G316" s="175"/>
      <c r="H316" s="176"/>
    </row>
    <row r="317" spans="1:8" s="150" customFormat="1" ht="30" customHeight="1" x14ac:dyDescent="0.35">
      <c r="A317" s="106" t="s">
        <v>220</v>
      </c>
      <c r="B317" s="94" t="s">
        <v>327</v>
      </c>
      <c r="C317" s="95" t="s">
        <v>221</v>
      </c>
      <c r="D317" s="100" t="s">
        <v>328</v>
      </c>
      <c r="E317" s="96" t="s">
        <v>214</v>
      </c>
      <c r="F317" s="99">
        <v>1</v>
      </c>
      <c r="G317" s="177"/>
      <c r="H317" s="98">
        <f t="shared" ref="H317" si="52">ROUND(G317*F317,2)</f>
        <v>0</v>
      </c>
    </row>
    <row r="318" spans="1:8" s="149" customFormat="1" ht="30" customHeight="1" thickBot="1" x14ac:dyDescent="0.4">
      <c r="A318" s="107"/>
      <c r="B318" s="178" t="str">
        <f>B316</f>
        <v>J</v>
      </c>
      <c r="C318" s="238" t="str">
        <f>C316</f>
        <v>MOBILIZATION /DEMOLIBIZATION</v>
      </c>
      <c r="D318" s="239"/>
      <c r="E318" s="239"/>
      <c r="F318" s="240"/>
      <c r="G318" s="179" t="s">
        <v>17</v>
      </c>
      <c r="H318" s="180">
        <f>H317</f>
        <v>0</v>
      </c>
    </row>
    <row r="319" spans="1:8" ht="36" customHeight="1" thickTop="1" x14ac:dyDescent="0.35">
      <c r="A319" s="74"/>
      <c r="B319" s="181"/>
      <c r="C319" s="182" t="s">
        <v>18</v>
      </c>
      <c r="D319" s="183"/>
      <c r="E319" s="184"/>
      <c r="F319" s="184"/>
      <c r="G319" s="185"/>
      <c r="H319" s="186"/>
    </row>
    <row r="320" spans="1:8" ht="30" customHeight="1" thickBot="1" x14ac:dyDescent="0.4">
      <c r="A320" s="21"/>
      <c r="B320" s="166" t="str">
        <f>B6</f>
        <v>A</v>
      </c>
      <c r="C320" s="235" t="str">
        <f>C6</f>
        <v>Higgins Avenue Regional Sidewalk and Curb Renewal - Annabella Street to Mordaunt Street</v>
      </c>
      <c r="D320" s="236"/>
      <c r="E320" s="236"/>
      <c r="F320" s="237"/>
      <c r="G320" s="167" t="s">
        <v>17</v>
      </c>
      <c r="H320" s="167">
        <f>H44</f>
        <v>0</v>
      </c>
    </row>
    <row r="321" spans="1:8" ht="30" customHeight="1" thickTop="1" thickBot="1" x14ac:dyDescent="0.4">
      <c r="A321" s="21"/>
      <c r="B321" s="166" t="str">
        <f>B45</f>
        <v>B</v>
      </c>
      <c r="C321" s="228" t="str">
        <f>C45</f>
        <v>Osborne Street Regional Sidewalk and Curb Renewal - Rathgar Avenue to Hethrington Avenue</v>
      </c>
      <c r="D321" s="229"/>
      <c r="E321" s="229"/>
      <c r="F321" s="230"/>
      <c r="G321" s="167" t="s">
        <v>17</v>
      </c>
      <c r="H321" s="167">
        <f>H90</f>
        <v>0</v>
      </c>
    </row>
    <row r="322" spans="1:8" ht="30" customHeight="1" thickTop="1" thickBot="1" x14ac:dyDescent="0.4">
      <c r="A322" s="21"/>
      <c r="B322" s="166" t="str">
        <f>B91</f>
        <v>C</v>
      </c>
      <c r="C322" s="228" t="str">
        <f>C91</f>
        <v>Sutherland Avenue Regional Sidewalk and Curb Renewal - Main Street to Argyle Street N</v>
      </c>
      <c r="D322" s="229"/>
      <c r="E322" s="229"/>
      <c r="F322" s="230"/>
      <c r="G322" s="167" t="s">
        <v>17</v>
      </c>
      <c r="H322" s="167">
        <f>H128</f>
        <v>0</v>
      </c>
    </row>
    <row r="323" spans="1:8" ht="30" customHeight="1" thickTop="1" thickBot="1" x14ac:dyDescent="0.4">
      <c r="A323" s="21"/>
      <c r="B323" s="166" t="str">
        <f>B129</f>
        <v>D</v>
      </c>
      <c r="C323" s="228" t="str">
        <f>C129</f>
        <v>Barratt Avenue Local Sidewalk and Curb Renewal - Spruce Street to Clifton Street</v>
      </c>
      <c r="D323" s="229"/>
      <c r="E323" s="229"/>
      <c r="F323" s="230"/>
      <c r="G323" s="167" t="s">
        <v>17</v>
      </c>
      <c r="H323" s="167">
        <f>H156</f>
        <v>0</v>
      </c>
    </row>
    <row r="324" spans="1:8" ht="30" customHeight="1" thickTop="1" thickBot="1" x14ac:dyDescent="0.4">
      <c r="A324" s="21"/>
      <c r="B324" s="166" t="str">
        <f>B157</f>
        <v>E</v>
      </c>
      <c r="C324" s="228" t="str">
        <f>C157</f>
        <v>Bruce Avenue Local Sidewalk and Curb Renewal - Moray Street to Rita Street</v>
      </c>
      <c r="D324" s="229"/>
      <c r="E324" s="229"/>
      <c r="F324" s="230"/>
      <c r="G324" s="167" t="s">
        <v>17</v>
      </c>
      <c r="H324" s="167">
        <f>H187</f>
        <v>0</v>
      </c>
    </row>
    <row r="325" spans="1:8" ht="30" customHeight="1" thickTop="1" thickBot="1" x14ac:dyDescent="0.4">
      <c r="A325" s="21"/>
      <c r="B325" s="166" t="str">
        <f>B188</f>
        <v>F</v>
      </c>
      <c r="C325" s="228" t="str">
        <f>C188</f>
        <v>Chudley Street Local Sidewalk and Curb Renewal - Manitoba Avenue to Tyndall Avenue</v>
      </c>
      <c r="D325" s="229"/>
      <c r="E325" s="229"/>
      <c r="F325" s="230"/>
      <c r="G325" s="167" t="s">
        <v>17</v>
      </c>
      <c r="H325" s="167">
        <f>H221</f>
        <v>0</v>
      </c>
    </row>
    <row r="326" spans="1:8" ht="30" customHeight="1" thickTop="1" thickBot="1" x14ac:dyDescent="0.4">
      <c r="A326" s="21"/>
      <c r="B326" s="166" t="str">
        <f>B222</f>
        <v>G</v>
      </c>
      <c r="C326" s="228" t="str">
        <f>C222</f>
        <v>Laurel Bay Local Sidewalk and Curb Renewal - Hillhouse Road to Diplomat Drive</v>
      </c>
      <c r="D326" s="229"/>
      <c r="E326" s="229"/>
      <c r="F326" s="230"/>
      <c r="G326" s="167" t="s">
        <v>17</v>
      </c>
      <c r="H326" s="167">
        <f>H253</f>
        <v>0</v>
      </c>
    </row>
    <row r="327" spans="1:8" ht="30" customHeight="1" thickTop="1" thickBot="1" x14ac:dyDescent="0.4">
      <c r="A327" s="21"/>
      <c r="B327" s="166" t="str">
        <f>B254</f>
        <v>H</v>
      </c>
      <c r="C327" s="228" t="str">
        <f>C254</f>
        <v>Sherburn Street Local Sidewalk and Curb Renewals - St Matthews Avenue to Ellive Avenue</v>
      </c>
      <c r="D327" s="229"/>
      <c r="E327" s="229"/>
      <c r="F327" s="230"/>
      <c r="G327" s="167" t="s">
        <v>17</v>
      </c>
      <c r="H327" s="167">
        <f>H283</f>
        <v>0</v>
      </c>
    </row>
    <row r="328" spans="1:8" ht="30" customHeight="1" thickTop="1" thickBot="1" x14ac:dyDescent="0.4">
      <c r="A328" s="21"/>
      <c r="B328" s="166" t="str">
        <f>B284</f>
        <v>I</v>
      </c>
      <c r="C328" s="228" t="str">
        <f>C284</f>
        <v>Beecher Avenue New Local Sidewalk - Swailes Avenue to Ferrier Street</v>
      </c>
      <c r="D328" s="229"/>
      <c r="E328" s="229"/>
      <c r="F328" s="230"/>
      <c r="G328" s="167" t="s">
        <v>17</v>
      </c>
      <c r="H328" s="167">
        <f>H315</f>
        <v>0</v>
      </c>
    </row>
    <row r="329" spans="1:8" ht="30" customHeight="1" thickTop="1" thickBot="1" x14ac:dyDescent="0.4">
      <c r="A329" s="30"/>
      <c r="B329" s="166" t="str">
        <f>B316</f>
        <v>J</v>
      </c>
      <c r="C329" s="225" t="str">
        <f>C316</f>
        <v>MOBILIZATION /DEMOLIBIZATION</v>
      </c>
      <c r="D329" s="226"/>
      <c r="E329" s="226"/>
      <c r="F329" s="227"/>
      <c r="G329" s="187" t="s">
        <v>17</v>
      </c>
      <c r="H329" s="187">
        <f>H318</f>
        <v>0</v>
      </c>
    </row>
    <row r="330" spans="1:8" s="151" customFormat="1" ht="37.9" customHeight="1" thickTop="1" x14ac:dyDescent="0.35">
      <c r="A330" s="20"/>
      <c r="B330" s="223" t="s">
        <v>32</v>
      </c>
      <c r="C330" s="224"/>
      <c r="D330" s="224"/>
      <c r="E330" s="224"/>
      <c r="F330" s="224"/>
      <c r="G330" s="221">
        <f>SUM(H320:H329)</f>
        <v>0</v>
      </c>
      <c r="H330" s="222"/>
    </row>
    <row r="331" spans="1:8" customFormat="1" ht="16" customHeight="1" x14ac:dyDescent="0.35">
      <c r="A331" s="75"/>
      <c r="B331" s="70"/>
      <c r="C331" s="71"/>
      <c r="D331" s="72"/>
      <c r="E331" s="71"/>
      <c r="F331" s="71"/>
      <c r="G331" s="28"/>
      <c r="H331" s="78"/>
    </row>
  </sheetData>
  <sheetProtection algorithmName="SHA-512" hashValue="/E2NK+x61s2ewFxd4mG8EhHwyMKvBGvXcwq1mzij695zFe3QQU6+Ir5WR0ayfRHP9/zIDyX61BLl4a5J0YhfPA==" saltValue="I3GPEOWVvF95PxTuDirU6g==" spinCount="100000" sheet="1" selectLockedCells="1"/>
  <mergeCells count="32">
    <mergeCell ref="C6:F6"/>
    <mergeCell ref="C326:F326"/>
    <mergeCell ref="C325:F325"/>
    <mergeCell ref="C323:F323"/>
    <mergeCell ref="C322:F322"/>
    <mergeCell ref="C324:F324"/>
    <mergeCell ref="C254:F254"/>
    <mergeCell ref="C283:F283"/>
    <mergeCell ref="C253:F253"/>
    <mergeCell ref="C222:F222"/>
    <mergeCell ref="C90:F90"/>
    <mergeCell ref="C45:F45"/>
    <mergeCell ref="C188:F188"/>
    <mergeCell ref="C221:F221"/>
    <mergeCell ref="C44:F44"/>
    <mergeCell ref="C129:F129"/>
    <mergeCell ref="G330:H330"/>
    <mergeCell ref="B330:F330"/>
    <mergeCell ref="C329:F329"/>
    <mergeCell ref="C328:F328"/>
    <mergeCell ref="C284:F284"/>
    <mergeCell ref="C315:F315"/>
    <mergeCell ref="C321:F321"/>
    <mergeCell ref="C320:F320"/>
    <mergeCell ref="C318:F318"/>
    <mergeCell ref="C316:F316"/>
    <mergeCell ref="C327:F327"/>
    <mergeCell ref="C156:F156"/>
    <mergeCell ref="C157:F157"/>
    <mergeCell ref="C187:F187"/>
    <mergeCell ref="C91:F91"/>
    <mergeCell ref="C128:F128"/>
  </mergeCells>
  <phoneticPr fontId="0" type="noConversion"/>
  <conditionalFormatting sqref="D317 D40:D41 D295:D296">
    <cfRule type="cellIs" dxfId="579" priority="649" stopIfTrue="1" operator="equal">
      <formula>"CW 2130-R11"</formula>
    </cfRule>
    <cfRule type="cellIs" dxfId="578" priority="650" stopIfTrue="1" operator="equal">
      <formula>"CW 3120-R2"</formula>
    </cfRule>
    <cfRule type="cellIs" dxfId="577" priority="651" stopIfTrue="1" operator="equal">
      <formula>"CW 3240-R7"</formula>
    </cfRule>
  </conditionalFormatting>
  <conditionalFormatting sqref="G317">
    <cfRule type="expression" dxfId="576" priority="645">
      <formula>G317&gt;G330*0.05</formula>
    </cfRule>
  </conditionalFormatting>
  <conditionalFormatting sqref="D9">
    <cfRule type="cellIs" dxfId="575" priority="642" stopIfTrue="1" operator="equal">
      <formula>"CW 2130-R11"</formula>
    </cfRule>
    <cfRule type="cellIs" dxfId="574" priority="643" stopIfTrue="1" operator="equal">
      <formula>"CW 3120-R2"</formula>
    </cfRule>
    <cfRule type="cellIs" dxfId="573" priority="644" stopIfTrue="1" operator="equal">
      <formula>"CW 3240-R7"</formula>
    </cfRule>
  </conditionalFormatting>
  <conditionalFormatting sqref="D10">
    <cfRule type="cellIs" dxfId="572" priority="639" stopIfTrue="1" operator="equal">
      <formula>"CW 2130-R11"</formula>
    </cfRule>
    <cfRule type="cellIs" dxfId="571" priority="640" stopIfTrue="1" operator="equal">
      <formula>"CW 3120-R2"</formula>
    </cfRule>
    <cfRule type="cellIs" dxfId="570" priority="641" stopIfTrue="1" operator="equal">
      <formula>"CW 3240-R7"</formula>
    </cfRule>
  </conditionalFormatting>
  <conditionalFormatting sqref="D8">
    <cfRule type="cellIs" dxfId="569" priority="636" stopIfTrue="1" operator="equal">
      <formula>"CW 2130-R11"</formula>
    </cfRule>
    <cfRule type="cellIs" dxfId="568" priority="637" stopIfTrue="1" operator="equal">
      <formula>"CW 3120-R2"</formula>
    </cfRule>
    <cfRule type="cellIs" dxfId="567" priority="638" stopIfTrue="1" operator="equal">
      <formula>"CW 3240-R7"</formula>
    </cfRule>
  </conditionalFormatting>
  <conditionalFormatting sqref="D12">
    <cfRule type="cellIs" dxfId="566" priority="633" stopIfTrue="1" operator="equal">
      <formula>"CW 2130-R11"</formula>
    </cfRule>
    <cfRule type="cellIs" dxfId="565" priority="634" stopIfTrue="1" operator="equal">
      <formula>"CW 3120-R2"</formula>
    </cfRule>
    <cfRule type="cellIs" dxfId="564" priority="635" stopIfTrue="1" operator="equal">
      <formula>"CW 3240-R7"</formula>
    </cfRule>
  </conditionalFormatting>
  <conditionalFormatting sqref="D13">
    <cfRule type="cellIs" dxfId="563" priority="630" stopIfTrue="1" operator="equal">
      <formula>"CW 2130-R11"</formula>
    </cfRule>
    <cfRule type="cellIs" dxfId="562" priority="631" stopIfTrue="1" operator="equal">
      <formula>"CW 3120-R2"</formula>
    </cfRule>
    <cfRule type="cellIs" dxfId="561" priority="632" stopIfTrue="1" operator="equal">
      <formula>"CW 3240-R7"</formula>
    </cfRule>
  </conditionalFormatting>
  <conditionalFormatting sqref="D14">
    <cfRule type="cellIs" dxfId="560" priority="621" stopIfTrue="1" operator="equal">
      <formula>"CW 2130-R11"</formula>
    </cfRule>
    <cfRule type="cellIs" dxfId="559" priority="622" stopIfTrue="1" operator="equal">
      <formula>"CW 3120-R2"</formula>
    </cfRule>
    <cfRule type="cellIs" dxfId="558" priority="623" stopIfTrue="1" operator="equal">
      <formula>"CW 3240-R7"</formula>
    </cfRule>
  </conditionalFormatting>
  <conditionalFormatting sqref="D15">
    <cfRule type="cellIs" dxfId="557" priority="624" stopIfTrue="1" operator="equal">
      <formula>"CW 2130-R11"</formula>
    </cfRule>
    <cfRule type="cellIs" dxfId="556" priority="625" stopIfTrue="1" operator="equal">
      <formula>"CW 3120-R2"</formula>
    </cfRule>
    <cfRule type="cellIs" dxfId="555" priority="626" stopIfTrue="1" operator="equal">
      <formula>"CW 3240-R7"</formula>
    </cfRule>
  </conditionalFormatting>
  <conditionalFormatting sqref="D16">
    <cfRule type="cellIs" dxfId="554" priority="618" stopIfTrue="1" operator="equal">
      <formula>"CW 2130-R11"</formula>
    </cfRule>
    <cfRule type="cellIs" dxfId="553" priority="619" stopIfTrue="1" operator="equal">
      <formula>"CW 3120-R2"</formula>
    </cfRule>
    <cfRule type="cellIs" dxfId="552" priority="620" stopIfTrue="1" operator="equal">
      <formula>"CW 3240-R7"</formula>
    </cfRule>
  </conditionalFormatting>
  <conditionalFormatting sqref="D17:D19">
    <cfRule type="cellIs" dxfId="551" priority="615" stopIfTrue="1" operator="equal">
      <formula>"CW 2130-R11"</formula>
    </cfRule>
    <cfRule type="cellIs" dxfId="550" priority="616" stopIfTrue="1" operator="equal">
      <formula>"CW 3120-R2"</formula>
    </cfRule>
    <cfRule type="cellIs" dxfId="549" priority="617" stopIfTrue="1" operator="equal">
      <formula>"CW 3240-R7"</formula>
    </cfRule>
  </conditionalFormatting>
  <conditionalFormatting sqref="D20">
    <cfRule type="cellIs" dxfId="548" priority="612" stopIfTrue="1" operator="equal">
      <formula>"CW 2130-R11"</formula>
    </cfRule>
    <cfRule type="cellIs" dxfId="547" priority="613" stopIfTrue="1" operator="equal">
      <formula>"CW 3120-R2"</formula>
    </cfRule>
    <cfRule type="cellIs" dxfId="546" priority="614" stopIfTrue="1" operator="equal">
      <formula>"CW 3240-R7"</formula>
    </cfRule>
  </conditionalFormatting>
  <conditionalFormatting sqref="D21">
    <cfRule type="cellIs" dxfId="545" priority="609" stopIfTrue="1" operator="equal">
      <formula>"CW 2130-R11"</formula>
    </cfRule>
    <cfRule type="cellIs" dxfId="544" priority="610" stopIfTrue="1" operator="equal">
      <formula>"CW 3120-R2"</formula>
    </cfRule>
    <cfRule type="cellIs" dxfId="543" priority="611" stopIfTrue="1" operator="equal">
      <formula>"CW 3240-R7"</formula>
    </cfRule>
  </conditionalFormatting>
  <conditionalFormatting sqref="D22">
    <cfRule type="cellIs" dxfId="542" priority="603" stopIfTrue="1" operator="equal">
      <formula>"CW 2130-R11"</formula>
    </cfRule>
    <cfRule type="cellIs" dxfId="541" priority="604" stopIfTrue="1" operator="equal">
      <formula>"CW 3120-R2"</formula>
    </cfRule>
    <cfRule type="cellIs" dxfId="540" priority="605" stopIfTrue="1" operator="equal">
      <formula>"CW 3240-R7"</formula>
    </cfRule>
  </conditionalFormatting>
  <conditionalFormatting sqref="D23">
    <cfRule type="cellIs" dxfId="539" priority="600" stopIfTrue="1" operator="equal">
      <formula>"CW 2130-R11"</formula>
    </cfRule>
    <cfRule type="cellIs" dxfId="538" priority="601" stopIfTrue="1" operator="equal">
      <formula>"CW 3120-R2"</formula>
    </cfRule>
    <cfRule type="cellIs" dxfId="537" priority="602" stopIfTrue="1" operator="equal">
      <formula>"CW 3240-R7"</formula>
    </cfRule>
  </conditionalFormatting>
  <conditionalFormatting sqref="D24">
    <cfRule type="cellIs" dxfId="536" priority="597" stopIfTrue="1" operator="equal">
      <formula>"CW 2130-R11"</formula>
    </cfRule>
    <cfRule type="cellIs" dxfId="535" priority="598" stopIfTrue="1" operator="equal">
      <formula>"CW 3120-R2"</formula>
    </cfRule>
    <cfRule type="cellIs" dxfId="534" priority="599" stopIfTrue="1" operator="equal">
      <formula>"CW 3240-R7"</formula>
    </cfRule>
  </conditionalFormatting>
  <conditionalFormatting sqref="D25">
    <cfRule type="cellIs" dxfId="533" priority="594" stopIfTrue="1" operator="equal">
      <formula>"CW 2130-R11"</formula>
    </cfRule>
    <cfRule type="cellIs" dxfId="532" priority="595" stopIfTrue="1" operator="equal">
      <formula>"CW 3120-R2"</formula>
    </cfRule>
    <cfRule type="cellIs" dxfId="531" priority="596" stopIfTrue="1" operator="equal">
      <formula>"CW 3240-R7"</formula>
    </cfRule>
  </conditionalFormatting>
  <conditionalFormatting sqref="D26">
    <cfRule type="cellIs" dxfId="530" priority="591" stopIfTrue="1" operator="equal">
      <formula>"CW 2130-R11"</formula>
    </cfRule>
    <cfRule type="cellIs" dxfId="529" priority="592" stopIfTrue="1" operator="equal">
      <formula>"CW 3120-R2"</formula>
    </cfRule>
    <cfRule type="cellIs" dxfId="528" priority="593" stopIfTrue="1" operator="equal">
      <formula>"CW 3240-R7"</formula>
    </cfRule>
  </conditionalFormatting>
  <conditionalFormatting sqref="D27">
    <cfRule type="cellIs" dxfId="527" priority="588" stopIfTrue="1" operator="equal">
      <formula>"CW 2130-R11"</formula>
    </cfRule>
    <cfRule type="cellIs" dxfId="526" priority="589" stopIfTrue="1" operator="equal">
      <formula>"CW 3120-R2"</formula>
    </cfRule>
    <cfRule type="cellIs" dxfId="525" priority="590" stopIfTrue="1" operator="equal">
      <formula>"CW 3240-R7"</formula>
    </cfRule>
  </conditionalFormatting>
  <conditionalFormatting sqref="D37">
    <cfRule type="cellIs" dxfId="524" priority="571" stopIfTrue="1" operator="equal">
      <formula>"CW 2130-R11"</formula>
    </cfRule>
    <cfRule type="cellIs" dxfId="523" priority="572" stopIfTrue="1" operator="equal">
      <formula>"CW 3120-R2"</formula>
    </cfRule>
    <cfRule type="cellIs" dxfId="522" priority="573" stopIfTrue="1" operator="equal">
      <formula>"CW 3240-R7"</formula>
    </cfRule>
  </conditionalFormatting>
  <conditionalFormatting sqref="D30:D31">
    <cfRule type="cellIs" dxfId="521" priority="583" stopIfTrue="1" operator="equal">
      <formula>"CW 2130-R11"</formula>
    </cfRule>
    <cfRule type="cellIs" dxfId="520" priority="584" stopIfTrue="1" operator="equal">
      <formula>"CW 3120-R2"</formula>
    </cfRule>
    <cfRule type="cellIs" dxfId="519" priority="585" stopIfTrue="1" operator="equal">
      <formula>"CW 3240-R7"</formula>
    </cfRule>
  </conditionalFormatting>
  <conditionalFormatting sqref="D29">
    <cfRule type="cellIs" dxfId="518" priority="586" stopIfTrue="1" operator="equal">
      <formula>"CW 3120-R2"</formula>
    </cfRule>
    <cfRule type="cellIs" dxfId="517" priority="587" stopIfTrue="1" operator="equal">
      <formula>"CW 3240-R7"</formula>
    </cfRule>
  </conditionalFormatting>
  <conditionalFormatting sqref="D33">
    <cfRule type="cellIs" dxfId="516" priority="580" stopIfTrue="1" operator="equal">
      <formula>"CW 2130-R11"</formula>
    </cfRule>
    <cfRule type="cellIs" dxfId="515" priority="581" stopIfTrue="1" operator="equal">
      <formula>"CW 3120-R2"</formula>
    </cfRule>
    <cfRule type="cellIs" dxfId="514" priority="582" stopIfTrue="1" operator="equal">
      <formula>"CW 3240-R7"</formula>
    </cfRule>
  </conditionalFormatting>
  <conditionalFormatting sqref="D34">
    <cfRule type="cellIs" dxfId="513" priority="577" stopIfTrue="1" operator="equal">
      <formula>"CW 2130-R11"</formula>
    </cfRule>
    <cfRule type="cellIs" dxfId="512" priority="578" stopIfTrue="1" operator="equal">
      <formula>"CW 3120-R2"</formula>
    </cfRule>
    <cfRule type="cellIs" dxfId="511" priority="579" stopIfTrue="1" operator="equal">
      <formula>"CW 3240-R7"</formula>
    </cfRule>
  </conditionalFormatting>
  <conditionalFormatting sqref="D35">
    <cfRule type="cellIs" dxfId="510" priority="574" stopIfTrue="1" operator="equal">
      <formula>"CW 2130-R11"</formula>
    </cfRule>
    <cfRule type="cellIs" dxfId="509" priority="575" stopIfTrue="1" operator="equal">
      <formula>"CW 3120-R2"</formula>
    </cfRule>
    <cfRule type="cellIs" dxfId="508" priority="576" stopIfTrue="1" operator="equal">
      <formula>"CW 3240-R7"</formula>
    </cfRule>
  </conditionalFormatting>
  <conditionalFormatting sqref="D38">
    <cfRule type="cellIs" dxfId="507" priority="568" stopIfTrue="1" operator="equal">
      <formula>"CW 2130-R11"</formula>
    </cfRule>
    <cfRule type="cellIs" dxfId="506" priority="569" stopIfTrue="1" operator="equal">
      <formula>"CW 3120-R2"</formula>
    </cfRule>
    <cfRule type="cellIs" dxfId="505" priority="570" stopIfTrue="1" operator="equal">
      <formula>"CW 3240-R7"</formula>
    </cfRule>
  </conditionalFormatting>
  <conditionalFormatting sqref="D43">
    <cfRule type="cellIs" dxfId="504" priority="562" stopIfTrue="1" operator="equal">
      <formula>"CW 2130-R11"</formula>
    </cfRule>
    <cfRule type="cellIs" dxfId="503" priority="563" stopIfTrue="1" operator="equal">
      <formula>"CW 3120-R2"</formula>
    </cfRule>
    <cfRule type="cellIs" dxfId="502" priority="564" stopIfTrue="1" operator="equal">
      <formula>"CW 3240-R7"</formula>
    </cfRule>
  </conditionalFormatting>
  <conditionalFormatting sqref="D48">
    <cfRule type="cellIs" dxfId="501" priority="559" stopIfTrue="1" operator="equal">
      <formula>"CW 2130-R11"</formula>
    </cfRule>
    <cfRule type="cellIs" dxfId="500" priority="560" stopIfTrue="1" operator="equal">
      <formula>"CW 3120-R2"</formula>
    </cfRule>
    <cfRule type="cellIs" dxfId="499" priority="561" stopIfTrue="1" operator="equal">
      <formula>"CW 3240-R7"</formula>
    </cfRule>
  </conditionalFormatting>
  <conditionalFormatting sqref="D47">
    <cfRule type="cellIs" dxfId="498" priority="553" stopIfTrue="1" operator="equal">
      <formula>"CW 2130-R11"</formula>
    </cfRule>
    <cfRule type="cellIs" dxfId="497" priority="554" stopIfTrue="1" operator="equal">
      <formula>"CW 3120-R2"</formula>
    </cfRule>
    <cfRule type="cellIs" dxfId="496" priority="555" stopIfTrue="1" operator="equal">
      <formula>"CW 3240-R7"</formula>
    </cfRule>
  </conditionalFormatting>
  <conditionalFormatting sqref="D49">
    <cfRule type="cellIs" dxfId="495" priority="556" stopIfTrue="1" operator="equal">
      <formula>"CW 2130-R11"</formula>
    </cfRule>
    <cfRule type="cellIs" dxfId="494" priority="557" stopIfTrue="1" operator="equal">
      <formula>"CW 3120-R2"</formula>
    </cfRule>
    <cfRule type="cellIs" dxfId="493" priority="558" stopIfTrue="1" operator="equal">
      <formula>"CW 3240-R7"</formula>
    </cfRule>
  </conditionalFormatting>
  <conditionalFormatting sqref="D54">
    <cfRule type="cellIs" dxfId="492" priority="547" stopIfTrue="1" operator="equal">
      <formula>"CW 2130-R11"</formula>
    </cfRule>
    <cfRule type="cellIs" dxfId="491" priority="548" stopIfTrue="1" operator="equal">
      <formula>"CW 3120-R2"</formula>
    </cfRule>
    <cfRule type="cellIs" dxfId="490" priority="549" stopIfTrue="1" operator="equal">
      <formula>"CW 3240-R7"</formula>
    </cfRule>
  </conditionalFormatting>
  <conditionalFormatting sqref="D53">
    <cfRule type="cellIs" dxfId="489" priority="544" stopIfTrue="1" operator="equal">
      <formula>"CW 2130-R11"</formula>
    </cfRule>
    <cfRule type="cellIs" dxfId="488" priority="545" stopIfTrue="1" operator="equal">
      <formula>"CW 3120-R2"</formula>
    </cfRule>
    <cfRule type="cellIs" dxfId="487" priority="546" stopIfTrue="1" operator="equal">
      <formula>"CW 3240-R7"</formula>
    </cfRule>
  </conditionalFormatting>
  <conditionalFormatting sqref="D56:D58">
    <cfRule type="cellIs" dxfId="486" priority="520" stopIfTrue="1" operator="equal">
      <formula>"CW 2130-R11"</formula>
    </cfRule>
    <cfRule type="cellIs" dxfId="485" priority="521" stopIfTrue="1" operator="equal">
      <formula>"CW 3120-R2"</formula>
    </cfRule>
    <cfRule type="cellIs" dxfId="484" priority="522" stopIfTrue="1" operator="equal">
      <formula>"CW 3240-R7"</formula>
    </cfRule>
  </conditionalFormatting>
  <conditionalFormatting sqref="D55">
    <cfRule type="cellIs" dxfId="483" priority="523" stopIfTrue="1" operator="equal">
      <formula>"CW 2130-R11"</formula>
    </cfRule>
    <cfRule type="cellIs" dxfId="482" priority="524" stopIfTrue="1" operator="equal">
      <formula>"CW 3120-R2"</formula>
    </cfRule>
    <cfRule type="cellIs" dxfId="481" priority="525" stopIfTrue="1" operator="equal">
      <formula>"CW 3240-R7"</formula>
    </cfRule>
  </conditionalFormatting>
  <conditionalFormatting sqref="D60">
    <cfRule type="cellIs" dxfId="480" priority="517" stopIfTrue="1" operator="equal">
      <formula>"CW 2130-R11"</formula>
    </cfRule>
    <cfRule type="cellIs" dxfId="479" priority="518" stopIfTrue="1" operator="equal">
      <formula>"CW 3120-R2"</formula>
    </cfRule>
    <cfRule type="cellIs" dxfId="478" priority="519" stopIfTrue="1" operator="equal">
      <formula>"CW 3240-R7"</formula>
    </cfRule>
  </conditionalFormatting>
  <conditionalFormatting sqref="D61">
    <cfRule type="cellIs" dxfId="477" priority="514" stopIfTrue="1" operator="equal">
      <formula>"CW 2130-R11"</formula>
    </cfRule>
    <cfRule type="cellIs" dxfId="476" priority="515" stopIfTrue="1" operator="equal">
      <formula>"CW 3120-R2"</formula>
    </cfRule>
    <cfRule type="cellIs" dxfId="475" priority="516" stopIfTrue="1" operator="equal">
      <formula>"CW 3240-R7"</formula>
    </cfRule>
  </conditionalFormatting>
  <conditionalFormatting sqref="D62">
    <cfRule type="cellIs" dxfId="474" priority="511" stopIfTrue="1" operator="equal">
      <formula>"CW 2130-R11"</formula>
    </cfRule>
    <cfRule type="cellIs" dxfId="473" priority="512" stopIfTrue="1" operator="equal">
      <formula>"CW 3120-R2"</formula>
    </cfRule>
    <cfRule type="cellIs" dxfId="472" priority="513" stopIfTrue="1" operator="equal">
      <formula>"CW 3240-R7"</formula>
    </cfRule>
  </conditionalFormatting>
  <conditionalFormatting sqref="D63">
    <cfRule type="cellIs" dxfId="471" priority="508" stopIfTrue="1" operator="equal">
      <formula>"CW 2130-R11"</formula>
    </cfRule>
    <cfRule type="cellIs" dxfId="470" priority="509" stopIfTrue="1" operator="equal">
      <formula>"CW 3120-R2"</formula>
    </cfRule>
    <cfRule type="cellIs" dxfId="469" priority="510" stopIfTrue="1" operator="equal">
      <formula>"CW 3240-R7"</formula>
    </cfRule>
  </conditionalFormatting>
  <conditionalFormatting sqref="D64">
    <cfRule type="cellIs" dxfId="468" priority="505" stopIfTrue="1" operator="equal">
      <formula>"CW 2130-R11"</formula>
    </cfRule>
    <cfRule type="cellIs" dxfId="467" priority="506" stopIfTrue="1" operator="equal">
      <formula>"CW 3120-R2"</formula>
    </cfRule>
    <cfRule type="cellIs" dxfId="466" priority="507" stopIfTrue="1" operator="equal">
      <formula>"CW 3240-R7"</formula>
    </cfRule>
  </conditionalFormatting>
  <conditionalFormatting sqref="D65">
    <cfRule type="cellIs" dxfId="465" priority="502" stopIfTrue="1" operator="equal">
      <formula>"CW 2130-R11"</formula>
    </cfRule>
    <cfRule type="cellIs" dxfId="464" priority="503" stopIfTrue="1" operator="equal">
      <formula>"CW 3120-R2"</formula>
    </cfRule>
    <cfRule type="cellIs" dxfId="463" priority="504" stopIfTrue="1" operator="equal">
      <formula>"CW 3240-R7"</formula>
    </cfRule>
  </conditionalFormatting>
  <conditionalFormatting sqref="D66">
    <cfRule type="cellIs" dxfId="462" priority="499" stopIfTrue="1" operator="equal">
      <formula>"CW 2130-R11"</formula>
    </cfRule>
    <cfRule type="cellIs" dxfId="461" priority="500" stopIfTrue="1" operator="equal">
      <formula>"CW 3120-R2"</formula>
    </cfRule>
    <cfRule type="cellIs" dxfId="460" priority="501" stopIfTrue="1" operator="equal">
      <formula>"CW 3240-R7"</formula>
    </cfRule>
  </conditionalFormatting>
  <conditionalFormatting sqref="D67">
    <cfRule type="cellIs" dxfId="459" priority="496" stopIfTrue="1" operator="equal">
      <formula>"CW 2130-R11"</formula>
    </cfRule>
    <cfRule type="cellIs" dxfId="458" priority="497" stopIfTrue="1" operator="equal">
      <formula>"CW 3120-R2"</formula>
    </cfRule>
    <cfRule type="cellIs" dxfId="457" priority="498" stopIfTrue="1" operator="equal">
      <formula>"CW 3240-R7"</formula>
    </cfRule>
  </conditionalFormatting>
  <conditionalFormatting sqref="D171">
    <cfRule type="cellIs" dxfId="456" priority="308" stopIfTrue="1" operator="equal">
      <formula>"CW 2130-R11"</formula>
    </cfRule>
    <cfRule type="cellIs" dxfId="455" priority="309" stopIfTrue="1" operator="equal">
      <formula>"CW 3120-R2"</formula>
    </cfRule>
    <cfRule type="cellIs" dxfId="454" priority="310" stopIfTrue="1" operator="equal">
      <formula>"CW 3240-R7"</formula>
    </cfRule>
  </conditionalFormatting>
  <conditionalFormatting sqref="D70:D71">
    <cfRule type="cellIs" dxfId="453" priority="491" stopIfTrue="1" operator="equal">
      <formula>"CW 2130-R11"</formula>
    </cfRule>
    <cfRule type="cellIs" dxfId="452" priority="492" stopIfTrue="1" operator="equal">
      <formula>"CW 3120-R2"</formula>
    </cfRule>
    <cfRule type="cellIs" dxfId="451" priority="493" stopIfTrue="1" operator="equal">
      <formula>"CW 3240-R7"</formula>
    </cfRule>
  </conditionalFormatting>
  <conditionalFormatting sqref="D73">
    <cfRule type="cellIs" dxfId="450" priority="488" stopIfTrue="1" operator="equal">
      <formula>"CW 2130-R11"</formula>
    </cfRule>
    <cfRule type="cellIs" dxfId="449" priority="489" stopIfTrue="1" operator="equal">
      <formula>"CW 3120-R2"</formula>
    </cfRule>
    <cfRule type="cellIs" dxfId="448" priority="490" stopIfTrue="1" operator="equal">
      <formula>"CW 3240-R7"</formula>
    </cfRule>
  </conditionalFormatting>
  <conditionalFormatting sqref="D69">
    <cfRule type="cellIs" dxfId="447" priority="494" stopIfTrue="1" operator="equal">
      <formula>"CW 3120-R2"</formula>
    </cfRule>
    <cfRule type="cellIs" dxfId="446" priority="495" stopIfTrue="1" operator="equal">
      <formula>"CW 3240-R7"</formula>
    </cfRule>
  </conditionalFormatting>
  <conditionalFormatting sqref="D74">
    <cfRule type="cellIs" dxfId="445" priority="485" stopIfTrue="1" operator="equal">
      <formula>"CW 2130-R11"</formula>
    </cfRule>
    <cfRule type="cellIs" dxfId="444" priority="486" stopIfTrue="1" operator="equal">
      <formula>"CW 3120-R2"</formula>
    </cfRule>
    <cfRule type="cellIs" dxfId="443" priority="487" stopIfTrue="1" operator="equal">
      <formula>"CW 3240-R7"</formula>
    </cfRule>
  </conditionalFormatting>
  <conditionalFormatting sqref="D75">
    <cfRule type="cellIs" dxfId="442" priority="482" stopIfTrue="1" operator="equal">
      <formula>"CW 2130-R11"</formula>
    </cfRule>
    <cfRule type="cellIs" dxfId="441" priority="483" stopIfTrue="1" operator="equal">
      <formula>"CW 3120-R2"</formula>
    </cfRule>
    <cfRule type="cellIs" dxfId="440" priority="484" stopIfTrue="1" operator="equal">
      <formula>"CW 3240-R7"</formula>
    </cfRule>
  </conditionalFormatting>
  <conditionalFormatting sqref="D79">
    <cfRule type="cellIs" dxfId="439" priority="476" stopIfTrue="1" operator="equal">
      <formula>"CW 2130-R11"</formula>
    </cfRule>
    <cfRule type="cellIs" dxfId="438" priority="477" stopIfTrue="1" operator="equal">
      <formula>"CW 3120-R2"</formula>
    </cfRule>
    <cfRule type="cellIs" dxfId="437" priority="478" stopIfTrue="1" operator="equal">
      <formula>"CW 3240-R7"</formula>
    </cfRule>
  </conditionalFormatting>
  <conditionalFormatting sqref="D82">
    <cfRule type="cellIs" dxfId="436" priority="470" stopIfTrue="1" operator="equal">
      <formula>"CW 2130-R11"</formula>
    </cfRule>
    <cfRule type="cellIs" dxfId="435" priority="471" stopIfTrue="1" operator="equal">
      <formula>"CW 3120-R2"</formula>
    </cfRule>
    <cfRule type="cellIs" dxfId="434" priority="472" stopIfTrue="1" operator="equal">
      <formula>"CW 3240-R7"</formula>
    </cfRule>
  </conditionalFormatting>
  <conditionalFormatting sqref="D76:D78">
    <cfRule type="cellIs" dxfId="433" priority="479" stopIfTrue="1" operator="equal">
      <formula>"CW 2130-R11"</formula>
    </cfRule>
    <cfRule type="cellIs" dxfId="432" priority="480" stopIfTrue="1" operator="equal">
      <formula>"CW 3120-R2"</formula>
    </cfRule>
    <cfRule type="cellIs" dxfId="431" priority="481" stopIfTrue="1" operator="equal">
      <formula>"CW 3240-R7"</formula>
    </cfRule>
  </conditionalFormatting>
  <conditionalFormatting sqref="D84:D86">
    <cfRule type="cellIs" dxfId="430" priority="467" stopIfTrue="1" operator="equal">
      <formula>"CW 2130-R11"</formula>
    </cfRule>
    <cfRule type="cellIs" dxfId="429" priority="468" stopIfTrue="1" operator="equal">
      <formula>"CW 3120-R2"</formula>
    </cfRule>
    <cfRule type="cellIs" dxfId="428" priority="469" stopIfTrue="1" operator="equal">
      <formula>"CW 3240-R7"</formula>
    </cfRule>
  </conditionalFormatting>
  <conditionalFormatting sqref="D88">
    <cfRule type="cellIs" dxfId="427" priority="461" stopIfTrue="1" operator="equal">
      <formula>"CW 2130-R11"</formula>
    </cfRule>
    <cfRule type="cellIs" dxfId="426" priority="462" stopIfTrue="1" operator="equal">
      <formula>"CW 3120-R2"</formula>
    </cfRule>
    <cfRule type="cellIs" dxfId="425" priority="463" stopIfTrue="1" operator="equal">
      <formula>"CW 3240-R7"</formula>
    </cfRule>
  </conditionalFormatting>
  <conditionalFormatting sqref="D80:D81">
    <cfRule type="cellIs" dxfId="424" priority="473" stopIfTrue="1" operator="equal">
      <formula>"CW 2130-R11"</formula>
    </cfRule>
    <cfRule type="cellIs" dxfId="423" priority="474" stopIfTrue="1" operator="equal">
      <formula>"CW 3120-R2"</formula>
    </cfRule>
    <cfRule type="cellIs" dxfId="422" priority="475" stopIfTrue="1" operator="equal">
      <formula>"CW 3240-R7"</formula>
    </cfRule>
  </conditionalFormatting>
  <conditionalFormatting sqref="D131">
    <cfRule type="cellIs" dxfId="421" priority="452" stopIfTrue="1" operator="equal">
      <formula>"CW 2130-R11"</formula>
    </cfRule>
    <cfRule type="cellIs" dxfId="420" priority="453" stopIfTrue="1" operator="equal">
      <formula>"CW 3120-R2"</formula>
    </cfRule>
    <cfRule type="cellIs" dxfId="419" priority="454" stopIfTrue="1" operator="equal">
      <formula>"CW 3240-R7"</formula>
    </cfRule>
  </conditionalFormatting>
  <conditionalFormatting sqref="D135:D136">
    <cfRule type="cellIs" dxfId="418" priority="449" stopIfTrue="1" operator="equal">
      <formula>"CW 2130-R11"</formula>
    </cfRule>
    <cfRule type="cellIs" dxfId="417" priority="450" stopIfTrue="1" operator="equal">
      <formula>"CW 3120-R2"</formula>
    </cfRule>
    <cfRule type="cellIs" dxfId="416" priority="451" stopIfTrue="1" operator="equal">
      <formula>"CW 3240-R7"</formula>
    </cfRule>
  </conditionalFormatting>
  <conditionalFormatting sqref="D137">
    <cfRule type="cellIs" dxfId="415" priority="446" stopIfTrue="1" operator="equal">
      <formula>"CW 2130-R11"</formula>
    </cfRule>
    <cfRule type="cellIs" dxfId="414" priority="447" stopIfTrue="1" operator="equal">
      <formula>"CW 3120-R2"</formula>
    </cfRule>
    <cfRule type="cellIs" dxfId="413" priority="448" stopIfTrue="1" operator="equal">
      <formula>"CW 3240-R7"</formula>
    </cfRule>
  </conditionalFormatting>
  <conditionalFormatting sqref="D132">
    <cfRule type="cellIs" dxfId="412" priority="458" stopIfTrue="1" operator="equal">
      <formula>"CW 2130-R11"</formula>
    </cfRule>
    <cfRule type="cellIs" dxfId="411" priority="459" stopIfTrue="1" operator="equal">
      <formula>"CW 3120-R2"</formula>
    </cfRule>
    <cfRule type="cellIs" dxfId="410" priority="460" stopIfTrue="1" operator="equal">
      <formula>"CW 3240-R7"</formula>
    </cfRule>
  </conditionalFormatting>
  <conditionalFormatting sqref="D138">
    <cfRule type="cellIs" dxfId="409" priority="443" stopIfTrue="1" operator="equal">
      <formula>"CW 2130-R11"</formula>
    </cfRule>
    <cfRule type="cellIs" dxfId="408" priority="444" stopIfTrue="1" operator="equal">
      <formula>"CW 3120-R2"</formula>
    </cfRule>
    <cfRule type="cellIs" dxfId="407" priority="445" stopIfTrue="1" operator="equal">
      <formula>"CW 3240-R7"</formula>
    </cfRule>
  </conditionalFormatting>
  <conditionalFormatting sqref="D133">
    <cfRule type="cellIs" dxfId="406" priority="455" stopIfTrue="1" operator="equal">
      <formula>"CW 2130-R11"</formula>
    </cfRule>
    <cfRule type="cellIs" dxfId="405" priority="456" stopIfTrue="1" operator="equal">
      <formula>"CW 3120-R2"</formula>
    </cfRule>
    <cfRule type="cellIs" dxfId="404" priority="457" stopIfTrue="1" operator="equal">
      <formula>"CW 3240-R7"</formula>
    </cfRule>
  </conditionalFormatting>
  <conditionalFormatting sqref="D139">
    <cfRule type="cellIs" dxfId="403" priority="440" stopIfTrue="1" operator="equal">
      <formula>"CW 2130-R11"</formula>
    </cfRule>
    <cfRule type="cellIs" dxfId="402" priority="441" stopIfTrue="1" operator="equal">
      <formula>"CW 3120-R2"</formula>
    </cfRule>
    <cfRule type="cellIs" dxfId="401" priority="442" stopIfTrue="1" operator="equal">
      <formula>"CW 3240-R7"</formula>
    </cfRule>
  </conditionalFormatting>
  <conditionalFormatting sqref="D140">
    <cfRule type="cellIs" dxfId="400" priority="437" stopIfTrue="1" operator="equal">
      <formula>"CW 2130-R11"</formula>
    </cfRule>
    <cfRule type="cellIs" dxfId="399" priority="438" stopIfTrue="1" operator="equal">
      <formula>"CW 3120-R2"</formula>
    </cfRule>
    <cfRule type="cellIs" dxfId="398" priority="439" stopIfTrue="1" operator="equal">
      <formula>"CW 3240-R7"</formula>
    </cfRule>
  </conditionalFormatting>
  <conditionalFormatting sqref="D141">
    <cfRule type="cellIs" dxfId="397" priority="434" stopIfTrue="1" operator="equal">
      <formula>"CW 2130-R11"</formula>
    </cfRule>
    <cfRule type="cellIs" dxfId="396" priority="435" stopIfTrue="1" operator="equal">
      <formula>"CW 3120-R2"</formula>
    </cfRule>
    <cfRule type="cellIs" dxfId="395" priority="436" stopIfTrue="1" operator="equal">
      <formula>"CW 3240-R7"</formula>
    </cfRule>
  </conditionalFormatting>
  <conditionalFormatting sqref="D142">
    <cfRule type="cellIs" dxfId="394" priority="431" stopIfTrue="1" operator="equal">
      <formula>"CW 2130-R11"</formula>
    </cfRule>
    <cfRule type="cellIs" dxfId="393" priority="432" stopIfTrue="1" operator="equal">
      <formula>"CW 3120-R2"</formula>
    </cfRule>
    <cfRule type="cellIs" dxfId="392" priority="433" stopIfTrue="1" operator="equal">
      <formula>"CW 3240-R7"</formula>
    </cfRule>
  </conditionalFormatting>
  <conditionalFormatting sqref="D143">
    <cfRule type="cellIs" dxfId="391" priority="428" stopIfTrue="1" operator="equal">
      <formula>"CW 2130-R11"</formula>
    </cfRule>
    <cfRule type="cellIs" dxfId="390" priority="429" stopIfTrue="1" operator="equal">
      <formula>"CW 3120-R2"</formula>
    </cfRule>
    <cfRule type="cellIs" dxfId="389" priority="430" stopIfTrue="1" operator="equal">
      <formula>"CW 3240-R7"</formula>
    </cfRule>
  </conditionalFormatting>
  <conditionalFormatting sqref="D144">
    <cfRule type="cellIs" dxfId="388" priority="425" stopIfTrue="1" operator="equal">
      <formula>"CW 2130-R11"</formula>
    </cfRule>
    <cfRule type="cellIs" dxfId="387" priority="426" stopIfTrue="1" operator="equal">
      <formula>"CW 3120-R2"</formula>
    </cfRule>
    <cfRule type="cellIs" dxfId="386" priority="427" stopIfTrue="1" operator="equal">
      <formula>"CW 3240-R7"</formula>
    </cfRule>
  </conditionalFormatting>
  <conditionalFormatting sqref="D145">
    <cfRule type="cellIs" dxfId="385" priority="422" stopIfTrue="1" operator="equal">
      <formula>"CW 2130-R11"</formula>
    </cfRule>
    <cfRule type="cellIs" dxfId="384" priority="423" stopIfTrue="1" operator="equal">
      <formula>"CW 3120-R2"</formula>
    </cfRule>
    <cfRule type="cellIs" dxfId="383" priority="424" stopIfTrue="1" operator="equal">
      <formula>"CW 3240-R7"</formula>
    </cfRule>
  </conditionalFormatting>
  <conditionalFormatting sqref="D146">
    <cfRule type="cellIs" dxfId="382" priority="419" stopIfTrue="1" operator="equal">
      <formula>"CW 2130-R11"</formula>
    </cfRule>
    <cfRule type="cellIs" dxfId="381" priority="420" stopIfTrue="1" operator="equal">
      <formula>"CW 3120-R2"</formula>
    </cfRule>
    <cfRule type="cellIs" dxfId="380" priority="421" stopIfTrue="1" operator="equal">
      <formula>"CW 3240-R7"</formula>
    </cfRule>
  </conditionalFormatting>
  <conditionalFormatting sqref="D147">
    <cfRule type="cellIs" dxfId="379" priority="416" stopIfTrue="1" operator="equal">
      <formula>"CW 2130-R11"</formula>
    </cfRule>
    <cfRule type="cellIs" dxfId="378" priority="417" stopIfTrue="1" operator="equal">
      <formula>"CW 3120-R2"</formula>
    </cfRule>
    <cfRule type="cellIs" dxfId="377" priority="418" stopIfTrue="1" operator="equal">
      <formula>"CW 3240-R7"</formula>
    </cfRule>
  </conditionalFormatting>
  <conditionalFormatting sqref="D148">
    <cfRule type="cellIs" dxfId="376" priority="413" stopIfTrue="1" operator="equal">
      <formula>"CW 2130-R11"</formula>
    </cfRule>
    <cfRule type="cellIs" dxfId="375" priority="414" stopIfTrue="1" operator="equal">
      <formula>"CW 3120-R2"</formula>
    </cfRule>
    <cfRule type="cellIs" dxfId="374" priority="415" stopIfTrue="1" operator="equal">
      <formula>"CW 3240-R7"</formula>
    </cfRule>
  </conditionalFormatting>
  <conditionalFormatting sqref="D149">
    <cfRule type="cellIs" dxfId="373" priority="410" stopIfTrue="1" operator="equal">
      <formula>"CW 2130-R11"</formula>
    </cfRule>
    <cfRule type="cellIs" dxfId="372" priority="411" stopIfTrue="1" operator="equal">
      <formula>"CW 3120-R2"</formula>
    </cfRule>
    <cfRule type="cellIs" dxfId="371" priority="412" stopIfTrue="1" operator="equal">
      <formula>"CW 3240-R7"</formula>
    </cfRule>
  </conditionalFormatting>
  <conditionalFormatting sqref="D151">
    <cfRule type="cellIs" dxfId="370" priority="407" stopIfTrue="1" operator="equal">
      <formula>"CW 2130-R11"</formula>
    </cfRule>
    <cfRule type="cellIs" dxfId="369" priority="408" stopIfTrue="1" operator="equal">
      <formula>"CW 3120-R2"</formula>
    </cfRule>
    <cfRule type="cellIs" dxfId="368" priority="409" stopIfTrue="1" operator="equal">
      <formula>"CW 3240-R7"</formula>
    </cfRule>
  </conditionalFormatting>
  <conditionalFormatting sqref="D153:D155">
    <cfRule type="cellIs" dxfId="367" priority="404" stopIfTrue="1" operator="equal">
      <formula>"CW 2130-R11"</formula>
    </cfRule>
    <cfRule type="cellIs" dxfId="366" priority="405" stopIfTrue="1" operator="equal">
      <formula>"CW 3120-R2"</formula>
    </cfRule>
    <cfRule type="cellIs" dxfId="365" priority="406" stopIfTrue="1" operator="equal">
      <formula>"CW 3240-R7"</formula>
    </cfRule>
  </conditionalFormatting>
  <conditionalFormatting sqref="D94">
    <cfRule type="cellIs" dxfId="364" priority="398" stopIfTrue="1" operator="equal">
      <formula>"CW 2130-R11"</formula>
    </cfRule>
    <cfRule type="cellIs" dxfId="363" priority="399" stopIfTrue="1" operator="equal">
      <formula>"CW 3120-R2"</formula>
    </cfRule>
    <cfRule type="cellIs" dxfId="362" priority="400" stopIfTrue="1" operator="equal">
      <formula>"CW 3240-R7"</formula>
    </cfRule>
  </conditionalFormatting>
  <conditionalFormatting sqref="D50:D51">
    <cfRule type="cellIs" dxfId="361" priority="401" stopIfTrue="1" operator="equal">
      <formula>"CW 2130-R11"</formula>
    </cfRule>
    <cfRule type="cellIs" dxfId="360" priority="402" stopIfTrue="1" operator="equal">
      <formula>"CW 3120-R2"</formula>
    </cfRule>
    <cfRule type="cellIs" dxfId="359" priority="403" stopIfTrue="1" operator="equal">
      <formula>"CW 3240-R7"</formula>
    </cfRule>
  </conditionalFormatting>
  <conditionalFormatting sqref="D93">
    <cfRule type="cellIs" dxfId="358" priority="392" stopIfTrue="1" operator="equal">
      <formula>"CW 2130-R11"</formula>
    </cfRule>
    <cfRule type="cellIs" dxfId="357" priority="393" stopIfTrue="1" operator="equal">
      <formula>"CW 3120-R2"</formula>
    </cfRule>
    <cfRule type="cellIs" dxfId="356" priority="394" stopIfTrue="1" operator="equal">
      <formula>"CW 3240-R7"</formula>
    </cfRule>
  </conditionalFormatting>
  <conditionalFormatting sqref="D97">
    <cfRule type="cellIs" dxfId="355" priority="389" stopIfTrue="1" operator="equal">
      <formula>"CW 2130-R11"</formula>
    </cfRule>
    <cfRule type="cellIs" dxfId="354" priority="390" stopIfTrue="1" operator="equal">
      <formula>"CW 3120-R2"</formula>
    </cfRule>
    <cfRule type="cellIs" dxfId="353" priority="391" stopIfTrue="1" operator="equal">
      <formula>"CW 3240-R7"</formula>
    </cfRule>
  </conditionalFormatting>
  <conditionalFormatting sqref="D98">
    <cfRule type="cellIs" dxfId="352" priority="386" stopIfTrue="1" operator="equal">
      <formula>"CW 2130-R11"</formula>
    </cfRule>
    <cfRule type="cellIs" dxfId="351" priority="387" stopIfTrue="1" operator="equal">
      <formula>"CW 3120-R2"</formula>
    </cfRule>
    <cfRule type="cellIs" dxfId="350" priority="388" stopIfTrue="1" operator="equal">
      <formula>"CW 3240-R7"</formula>
    </cfRule>
  </conditionalFormatting>
  <conditionalFormatting sqref="D95">
    <cfRule type="cellIs" dxfId="349" priority="395" stopIfTrue="1" operator="equal">
      <formula>"CW 2130-R11"</formula>
    </cfRule>
    <cfRule type="cellIs" dxfId="348" priority="396" stopIfTrue="1" operator="equal">
      <formula>"CW 3120-R2"</formula>
    </cfRule>
    <cfRule type="cellIs" dxfId="347" priority="397" stopIfTrue="1" operator="equal">
      <formula>"CW 3240-R7"</formula>
    </cfRule>
  </conditionalFormatting>
  <conditionalFormatting sqref="D100">
    <cfRule type="cellIs" dxfId="346" priority="380" stopIfTrue="1" operator="equal">
      <formula>"CW 2130-R11"</formula>
    </cfRule>
    <cfRule type="cellIs" dxfId="345" priority="381" stopIfTrue="1" operator="equal">
      <formula>"CW 3120-R2"</formula>
    </cfRule>
    <cfRule type="cellIs" dxfId="344" priority="382" stopIfTrue="1" operator="equal">
      <formula>"CW 3240-R7"</formula>
    </cfRule>
  </conditionalFormatting>
  <conditionalFormatting sqref="D101">
    <cfRule type="cellIs" dxfId="343" priority="377" stopIfTrue="1" operator="equal">
      <formula>"CW 2130-R11"</formula>
    </cfRule>
    <cfRule type="cellIs" dxfId="342" priority="378" stopIfTrue="1" operator="equal">
      <formula>"CW 3120-R2"</formula>
    </cfRule>
    <cfRule type="cellIs" dxfId="341" priority="379" stopIfTrue="1" operator="equal">
      <formula>"CW 3240-R7"</formula>
    </cfRule>
  </conditionalFormatting>
  <conditionalFormatting sqref="D103:D104">
    <cfRule type="cellIs" dxfId="340" priority="374" stopIfTrue="1" operator="equal">
      <formula>"CW 2130-R11"</formula>
    </cfRule>
    <cfRule type="cellIs" dxfId="339" priority="375" stopIfTrue="1" operator="equal">
      <formula>"CW 3120-R2"</formula>
    </cfRule>
    <cfRule type="cellIs" dxfId="338" priority="376" stopIfTrue="1" operator="equal">
      <formula>"CW 3240-R7"</formula>
    </cfRule>
  </conditionalFormatting>
  <conditionalFormatting sqref="D99">
    <cfRule type="cellIs" dxfId="337" priority="383" stopIfTrue="1" operator="equal">
      <formula>"CW 2130-R11"</formula>
    </cfRule>
    <cfRule type="cellIs" dxfId="336" priority="384" stopIfTrue="1" operator="equal">
      <formula>"CW 3120-R2"</formula>
    </cfRule>
    <cfRule type="cellIs" dxfId="335" priority="385" stopIfTrue="1" operator="equal">
      <formula>"CW 3240-R7"</formula>
    </cfRule>
  </conditionalFormatting>
  <conditionalFormatting sqref="D106">
    <cfRule type="cellIs" dxfId="334" priority="368" stopIfTrue="1" operator="equal">
      <formula>"CW 2130-R11"</formula>
    </cfRule>
    <cfRule type="cellIs" dxfId="333" priority="369" stopIfTrue="1" operator="equal">
      <formula>"CW 3120-R2"</formula>
    </cfRule>
    <cfRule type="cellIs" dxfId="332" priority="370" stopIfTrue="1" operator="equal">
      <formula>"CW 3240-R7"</formula>
    </cfRule>
  </conditionalFormatting>
  <conditionalFormatting sqref="D105">
    <cfRule type="cellIs" dxfId="331" priority="371" stopIfTrue="1" operator="equal">
      <formula>"CW 2130-R11"</formula>
    </cfRule>
    <cfRule type="cellIs" dxfId="330" priority="372" stopIfTrue="1" operator="equal">
      <formula>"CW 3120-R2"</formula>
    </cfRule>
    <cfRule type="cellIs" dxfId="329" priority="373" stopIfTrue="1" operator="equal">
      <formula>"CW 3240-R7"</formula>
    </cfRule>
  </conditionalFormatting>
  <conditionalFormatting sqref="D112">
    <cfRule type="cellIs" dxfId="328" priority="350" stopIfTrue="1" operator="equal">
      <formula>"CW 2130-R11"</formula>
    </cfRule>
    <cfRule type="cellIs" dxfId="327" priority="351" stopIfTrue="1" operator="equal">
      <formula>"CW 3120-R2"</formula>
    </cfRule>
    <cfRule type="cellIs" dxfId="326" priority="352" stopIfTrue="1" operator="equal">
      <formula>"CW 3240-R7"</formula>
    </cfRule>
  </conditionalFormatting>
  <conditionalFormatting sqref="D107">
    <cfRule type="cellIs" dxfId="325" priority="365" stopIfTrue="1" operator="equal">
      <formula>"CW 2130-R11"</formula>
    </cfRule>
    <cfRule type="cellIs" dxfId="324" priority="366" stopIfTrue="1" operator="equal">
      <formula>"CW 3120-R2"</formula>
    </cfRule>
    <cfRule type="cellIs" dxfId="323" priority="367" stopIfTrue="1" operator="equal">
      <formula>"CW 3240-R7"</formula>
    </cfRule>
  </conditionalFormatting>
  <conditionalFormatting sqref="D108">
    <cfRule type="cellIs" dxfId="322" priority="362" stopIfTrue="1" operator="equal">
      <formula>"CW 2130-R11"</formula>
    </cfRule>
    <cfRule type="cellIs" dxfId="321" priority="363" stopIfTrue="1" operator="equal">
      <formula>"CW 3120-R2"</formula>
    </cfRule>
    <cfRule type="cellIs" dxfId="320" priority="364" stopIfTrue="1" operator="equal">
      <formula>"CW 3240-R7"</formula>
    </cfRule>
  </conditionalFormatting>
  <conditionalFormatting sqref="D109">
    <cfRule type="cellIs" dxfId="319" priority="359" stopIfTrue="1" operator="equal">
      <formula>"CW 2130-R11"</formula>
    </cfRule>
    <cfRule type="cellIs" dxfId="318" priority="360" stopIfTrue="1" operator="equal">
      <formula>"CW 3120-R2"</formula>
    </cfRule>
    <cfRule type="cellIs" dxfId="317" priority="361" stopIfTrue="1" operator="equal">
      <formula>"CW 3240-R7"</formula>
    </cfRule>
  </conditionalFormatting>
  <conditionalFormatting sqref="D110">
    <cfRule type="cellIs" dxfId="316" priority="356" stopIfTrue="1" operator="equal">
      <formula>"CW 2130-R11"</formula>
    </cfRule>
    <cfRule type="cellIs" dxfId="315" priority="357" stopIfTrue="1" operator="equal">
      <formula>"CW 3120-R2"</formula>
    </cfRule>
    <cfRule type="cellIs" dxfId="314" priority="358" stopIfTrue="1" operator="equal">
      <formula>"CW 3240-R7"</formula>
    </cfRule>
  </conditionalFormatting>
  <conditionalFormatting sqref="D111">
    <cfRule type="cellIs" dxfId="313" priority="353" stopIfTrue="1" operator="equal">
      <formula>"CW 2130-R11"</formula>
    </cfRule>
    <cfRule type="cellIs" dxfId="312" priority="354" stopIfTrue="1" operator="equal">
      <formula>"CW 3120-R2"</formula>
    </cfRule>
    <cfRule type="cellIs" dxfId="311" priority="355" stopIfTrue="1" operator="equal">
      <formula>"CW 3240-R7"</formula>
    </cfRule>
  </conditionalFormatting>
  <conditionalFormatting sqref="D113">
    <cfRule type="cellIs" dxfId="310" priority="347" stopIfTrue="1" operator="equal">
      <formula>"CW 2130-R11"</formula>
    </cfRule>
    <cfRule type="cellIs" dxfId="309" priority="348" stopIfTrue="1" operator="equal">
      <formula>"CW 3120-R2"</formula>
    </cfRule>
    <cfRule type="cellIs" dxfId="308" priority="349" stopIfTrue="1" operator="equal">
      <formula>"CW 3240-R7"</formula>
    </cfRule>
  </conditionalFormatting>
  <conditionalFormatting sqref="D114">
    <cfRule type="cellIs" dxfId="307" priority="344" stopIfTrue="1" operator="equal">
      <formula>"CW 2130-R11"</formula>
    </cfRule>
    <cfRule type="cellIs" dxfId="306" priority="345" stopIfTrue="1" operator="equal">
      <formula>"CW 3120-R2"</formula>
    </cfRule>
    <cfRule type="cellIs" dxfId="305" priority="346" stopIfTrue="1" operator="equal">
      <formula>"CW 3240-R7"</formula>
    </cfRule>
  </conditionalFormatting>
  <conditionalFormatting sqref="D120:D122">
    <cfRule type="cellIs" dxfId="304" priority="341" stopIfTrue="1" operator="equal">
      <formula>"CW 2130-R11"</formula>
    </cfRule>
    <cfRule type="cellIs" dxfId="303" priority="342" stopIfTrue="1" operator="equal">
      <formula>"CW 3120-R2"</formula>
    </cfRule>
    <cfRule type="cellIs" dxfId="302" priority="343" stopIfTrue="1" operator="equal">
      <formula>"CW 3240-R7"</formula>
    </cfRule>
  </conditionalFormatting>
  <conditionalFormatting sqref="D123">
    <cfRule type="cellIs" dxfId="301" priority="338" stopIfTrue="1" operator="equal">
      <formula>"CW 2130-R11"</formula>
    </cfRule>
    <cfRule type="cellIs" dxfId="300" priority="339" stopIfTrue="1" operator="equal">
      <formula>"CW 3120-R2"</formula>
    </cfRule>
    <cfRule type="cellIs" dxfId="299" priority="340" stopIfTrue="1" operator="equal">
      <formula>"CW 3240-R7"</formula>
    </cfRule>
  </conditionalFormatting>
  <conditionalFormatting sqref="D125:D127">
    <cfRule type="cellIs" dxfId="298" priority="335" stopIfTrue="1" operator="equal">
      <formula>"CW 2130-R11"</formula>
    </cfRule>
    <cfRule type="cellIs" dxfId="297" priority="336" stopIfTrue="1" operator="equal">
      <formula>"CW 3120-R2"</formula>
    </cfRule>
    <cfRule type="cellIs" dxfId="296" priority="337" stopIfTrue="1" operator="equal">
      <formula>"CW 3240-R7"</formula>
    </cfRule>
  </conditionalFormatting>
  <conditionalFormatting sqref="D159">
    <cfRule type="cellIs" dxfId="295" priority="326" stopIfTrue="1" operator="equal">
      <formula>"CW 2130-R11"</formula>
    </cfRule>
    <cfRule type="cellIs" dxfId="294" priority="327" stopIfTrue="1" operator="equal">
      <formula>"CW 3120-R2"</formula>
    </cfRule>
    <cfRule type="cellIs" dxfId="293" priority="328" stopIfTrue="1" operator="equal">
      <formula>"CW 3240-R7"</formula>
    </cfRule>
  </conditionalFormatting>
  <conditionalFormatting sqref="D160">
    <cfRule type="cellIs" dxfId="292" priority="332" stopIfTrue="1" operator="equal">
      <formula>"CW 2130-R11"</formula>
    </cfRule>
    <cfRule type="cellIs" dxfId="291" priority="333" stopIfTrue="1" operator="equal">
      <formula>"CW 3120-R2"</formula>
    </cfRule>
    <cfRule type="cellIs" dxfId="290" priority="334" stopIfTrue="1" operator="equal">
      <formula>"CW 3240-R7"</formula>
    </cfRule>
  </conditionalFormatting>
  <conditionalFormatting sqref="D164">
    <cfRule type="cellIs" dxfId="289" priority="320" stopIfTrue="1" operator="equal">
      <formula>"CW 2130-R11"</formula>
    </cfRule>
    <cfRule type="cellIs" dxfId="288" priority="321" stopIfTrue="1" operator="equal">
      <formula>"CW 3120-R2"</formula>
    </cfRule>
    <cfRule type="cellIs" dxfId="287" priority="322" stopIfTrue="1" operator="equal">
      <formula>"CW 3240-R7"</formula>
    </cfRule>
  </conditionalFormatting>
  <conditionalFormatting sqref="D165">
    <cfRule type="cellIs" dxfId="286" priority="317" stopIfTrue="1" operator="equal">
      <formula>"CW 2130-R11"</formula>
    </cfRule>
    <cfRule type="cellIs" dxfId="285" priority="318" stopIfTrue="1" operator="equal">
      <formula>"CW 3120-R2"</formula>
    </cfRule>
    <cfRule type="cellIs" dxfId="284" priority="319" stopIfTrue="1" operator="equal">
      <formula>"CW 3240-R7"</formula>
    </cfRule>
  </conditionalFormatting>
  <conditionalFormatting sqref="D176">
    <cfRule type="cellIs" dxfId="283" priority="293" stopIfTrue="1" operator="equal">
      <formula>"CW 2130-R11"</formula>
    </cfRule>
    <cfRule type="cellIs" dxfId="282" priority="294" stopIfTrue="1" operator="equal">
      <formula>"CW 3120-R2"</formula>
    </cfRule>
    <cfRule type="cellIs" dxfId="281" priority="295" stopIfTrue="1" operator="equal">
      <formula>"CW 3240-R7"</formula>
    </cfRule>
  </conditionalFormatting>
  <conditionalFormatting sqref="D161">
    <cfRule type="cellIs" dxfId="280" priority="329" stopIfTrue="1" operator="equal">
      <formula>"CW 2130-R11"</formula>
    </cfRule>
    <cfRule type="cellIs" dxfId="279" priority="330" stopIfTrue="1" operator="equal">
      <formula>"CW 3120-R2"</formula>
    </cfRule>
    <cfRule type="cellIs" dxfId="278" priority="331" stopIfTrue="1" operator="equal">
      <formula>"CW 3240-R7"</formula>
    </cfRule>
  </conditionalFormatting>
  <conditionalFormatting sqref="D163">
    <cfRule type="cellIs" dxfId="277" priority="323" stopIfTrue="1" operator="equal">
      <formula>"CW 2130-R11"</formula>
    </cfRule>
    <cfRule type="cellIs" dxfId="276" priority="324" stopIfTrue="1" operator="equal">
      <formula>"CW 3120-R2"</formula>
    </cfRule>
    <cfRule type="cellIs" dxfId="275" priority="325" stopIfTrue="1" operator="equal">
      <formula>"CW 3240-R7"</formula>
    </cfRule>
  </conditionalFormatting>
  <conditionalFormatting sqref="D166:D169">
    <cfRule type="cellIs" dxfId="274" priority="314" stopIfTrue="1" operator="equal">
      <formula>"CW 2130-R11"</formula>
    </cfRule>
    <cfRule type="cellIs" dxfId="273" priority="315" stopIfTrue="1" operator="equal">
      <formula>"CW 3120-R2"</formula>
    </cfRule>
    <cfRule type="cellIs" dxfId="272" priority="316" stopIfTrue="1" operator="equal">
      <formula>"CW 3240-R7"</formula>
    </cfRule>
  </conditionalFormatting>
  <conditionalFormatting sqref="D172">
    <cfRule type="cellIs" dxfId="271" priority="305" stopIfTrue="1" operator="equal">
      <formula>"CW 2130-R11"</formula>
    </cfRule>
    <cfRule type="cellIs" dxfId="270" priority="306" stopIfTrue="1" operator="equal">
      <formula>"CW 3120-R2"</formula>
    </cfRule>
    <cfRule type="cellIs" dxfId="269" priority="307" stopIfTrue="1" operator="equal">
      <formula>"CW 3240-R7"</formula>
    </cfRule>
  </conditionalFormatting>
  <conditionalFormatting sqref="D177">
    <cfRule type="cellIs" dxfId="268" priority="290" stopIfTrue="1" operator="equal">
      <formula>"CW 2130-R11"</formula>
    </cfRule>
    <cfRule type="cellIs" dxfId="267" priority="291" stopIfTrue="1" operator="equal">
      <formula>"CW 3120-R2"</formula>
    </cfRule>
    <cfRule type="cellIs" dxfId="266" priority="292" stopIfTrue="1" operator="equal">
      <formula>"CW 3240-R7"</formula>
    </cfRule>
  </conditionalFormatting>
  <conditionalFormatting sqref="D170">
    <cfRule type="cellIs" dxfId="265" priority="311" stopIfTrue="1" operator="equal">
      <formula>"CW 2130-R11"</formula>
    </cfRule>
    <cfRule type="cellIs" dxfId="264" priority="312" stopIfTrue="1" operator="equal">
      <formula>"CW 3120-R2"</formula>
    </cfRule>
    <cfRule type="cellIs" dxfId="263" priority="313" stopIfTrue="1" operator="equal">
      <formula>"CW 3240-R7"</formula>
    </cfRule>
  </conditionalFormatting>
  <conditionalFormatting sqref="D178">
    <cfRule type="cellIs" dxfId="262" priority="287" stopIfTrue="1" operator="equal">
      <formula>"CW 2130-R11"</formula>
    </cfRule>
    <cfRule type="cellIs" dxfId="261" priority="288" stopIfTrue="1" operator="equal">
      <formula>"CW 3120-R2"</formula>
    </cfRule>
    <cfRule type="cellIs" dxfId="260" priority="289" stopIfTrue="1" operator="equal">
      <formula>"CW 3240-R7"</formula>
    </cfRule>
  </conditionalFormatting>
  <conditionalFormatting sqref="D173">
    <cfRule type="cellIs" dxfId="259" priority="302" stopIfTrue="1" operator="equal">
      <formula>"CW 2130-R11"</formula>
    </cfRule>
    <cfRule type="cellIs" dxfId="258" priority="303" stopIfTrue="1" operator="equal">
      <formula>"CW 3120-R2"</formula>
    </cfRule>
    <cfRule type="cellIs" dxfId="257" priority="304" stopIfTrue="1" operator="equal">
      <formula>"CW 3240-R7"</formula>
    </cfRule>
  </conditionalFormatting>
  <conditionalFormatting sqref="D175">
    <cfRule type="cellIs" dxfId="256" priority="296" stopIfTrue="1" operator="equal">
      <formula>"CW 2130-R11"</formula>
    </cfRule>
    <cfRule type="cellIs" dxfId="255" priority="297" stopIfTrue="1" operator="equal">
      <formula>"CW 3120-R2"</formula>
    </cfRule>
    <cfRule type="cellIs" dxfId="254" priority="298" stopIfTrue="1" operator="equal">
      <formula>"CW 3240-R7"</formula>
    </cfRule>
  </conditionalFormatting>
  <conditionalFormatting sqref="D174">
    <cfRule type="cellIs" dxfId="253" priority="299" stopIfTrue="1" operator="equal">
      <formula>"CW 2130-R11"</formula>
    </cfRule>
    <cfRule type="cellIs" dxfId="252" priority="300" stopIfTrue="1" operator="equal">
      <formula>"CW 3120-R2"</formula>
    </cfRule>
    <cfRule type="cellIs" dxfId="251" priority="301" stopIfTrue="1" operator="equal">
      <formula>"CW 3240-R7"</formula>
    </cfRule>
  </conditionalFormatting>
  <conditionalFormatting sqref="D191">
    <cfRule type="cellIs" dxfId="250" priority="278" stopIfTrue="1" operator="equal">
      <formula>"CW 2130-R11"</formula>
    </cfRule>
    <cfRule type="cellIs" dxfId="249" priority="279" stopIfTrue="1" operator="equal">
      <formula>"CW 3120-R2"</formula>
    </cfRule>
    <cfRule type="cellIs" dxfId="248" priority="280" stopIfTrue="1" operator="equal">
      <formula>"CW 3240-R7"</formula>
    </cfRule>
  </conditionalFormatting>
  <conditionalFormatting sqref="D214">
    <cfRule type="cellIs" dxfId="247" priority="222" stopIfTrue="1" operator="equal">
      <formula>"CW 2130-R11"</formula>
    </cfRule>
    <cfRule type="cellIs" dxfId="246" priority="223" stopIfTrue="1" operator="equal">
      <formula>"CW 3120-R2"</formula>
    </cfRule>
    <cfRule type="cellIs" dxfId="245" priority="224" stopIfTrue="1" operator="equal">
      <formula>"CW 3240-R7"</formula>
    </cfRule>
  </conditionalFormatting>
  <conditionalFormatting sqref="D180:D182">
    <cfRule type="cellIs" dxfId="244" priority="284" stopIfTrue="1" operator="equal">
      <formula>"CW 2130-R11"</formula>
    </cfRule>
    <cfRule type="cellIs" dxfId="243" priority="285" stopIfTrue="1" operator="equal">
      <formula>"CW 3120-R2"</formula>
    </cfRule>
    <cfRule type="cellIs" dxfId="242" priority="286" stopIfTrue="1" operator="equal">
      <formula>"CW 3240-R7"</formula>
    </cfRule>
  </conditionalFormatting>
  <conditionalFormatting sqref="D184:D186">
    <cfRule type="cellIs" dxfId="241" priority="281" stopIfTrue="1" operator="equal">
      <formula>"CW 2130-R11"</formula>
    </cfRule>
    <cfRule type="cellIs" dxfId="240" priority="282" stopIfTrue="1" operator="equal">
      <formula>"CW 3120-R2"</formula>
    </cfRule>
    <cfRule type="cellIs" dxfId="239" priority="283" stopIfTrue="1" operator="equal">
      <formula>"CW 3240-R7"</formula>
    </cfRule>
  </conditionalFormatting>
  <conditionalFormatting sqref="D190">
    <cfRule type="cellIs" dxfId="238" priority="272" stopIfTrue="1" operator="equal">
      <formula>"CW 2130-R11"</formula>
    </cfRule>
    <cfRule type="cellIs" dxfId="237" priority="273" stopIfTrue="1" operator="equal">
      <formula>"CW 3120-R2"</formula>
    </cfRule>
    <cfRule type="cellIs" dxfId="236" priority="274" stopIfTrue="1" operator="equal">
      <formula>"CW 3240-R7"</formula>
    </cfRule>
  </conditionalFormatting>
  <conditionalFormatting sqref="D207">
    <cfRule type="cellIs" dxfId="235" priority="233" stopIfTrue="1" operator="equal">
      <formula>"CW 2130-R11"</formula>
    </cfRule>
    <cfRule type="cellIs" dxfId="234" priority="234" stopIfTrue="1" operator="equal">
      <formula>"CW 3120-R2"</formula>
    </cfRule>
    <cfRule type="cellIs" dxfId="233" priority="235" stopIfTrue="1" operator="equal">
      <formula>"CW 3240-R7"</formula>
    </cfRule>
  </conditionalFormatting>
  <conditionalFormatting sqref="D210">
    <cfRule type="cellIs" dxfId="232" priority="228" stopIfTrue="1" operator="equal">
      <formula>"CW 2130-R11"</formula>
    </cfRule>
    <cfRule type="cellIs" dxfId="231" priority="229" stopIfTrue="1" operator="equal">
      <formula>"CW 3120-R2"</formula>
    </cfRule>
    <cfRule type="cellIs" dxfId="230" priority="230" stopIfTrue="1" operator="equal">
      <formula>"CW 3240-R7"</formula>
    </cfRule>
  </conditionalFormatting>
  <conditionalFormatting sqref="D205">
    <cfRule type="cellIs" dxfId="229" priority="239" stopIfTrue="1" operator="equal">
      <formula>"CW 2130-R11"</formula>
    </cfRule>
    <cfRule type="cellIs" dxfId="228" priority="240" stopIfTrue="1" operator="equal">
      <formula>"CW 3120-R2"</formula>
    </cfRule>
    <cfRule type="cellIs" dxfId="227" priority="241" stopIfTrue="1" operator="equal">
      <formula>"CW 3240-R7"</formula>
    </cfRule>
  </conditionalFormatting>
  <conditionalFormatting sqref="D192">
    <cfRule type="cellIs" dxfId="226" priority="275" stopIfTrue="1" operator="equal">
      <formula>"CW 2130-R11"</formula>
    </cfRule>
    <cfRule type="cellIs" dxfId="225" priority="276" stopIfTrue="1" operator="equal">
      <formula>"CW 3120-R2"</formula>
    </cfRule>
    <cfRule type="cellIs" dxfId="224" priority="277" stopIfTrue="1" operator="equal">
      <formula>"CW 3240-R7"</formula>
    </cfRule>
  </conditionalFormatting>
  <conditionalFormatting sqref="D195">
    <cfRule type="cellIs" dxfId="223" priority="266" stopIfTrue="1" operator="equal">
      <formula>"CW 2130-R11"</formula>
    </cfRule>
    <cfRule type="cellIs" dxfId="222" priority="267" stopIfTrue="1" operator="equal">
      <formula>"CW 3120-R2"</formula>
    </cfRule>
    <cfRule type="cellIs" dxfId="221" priority="268" stopIfTrue="1" operator="equal">
      <formula>"CW 3240-R7"</formula>
    </cfRule>
  </conditionalFormatting>
  <conditionalFormatting sqref="D196">
    <cfRule type="cellIs" dxfId="220" priority="263" stopIfTrue="1" operator="equal">
      <formula>"CW 2130-R11"</formula>
    </cfRule>
    <cfRule type="cellIs" dxfId="219" priority="264" stopIfTrue="1" operator="equal">
      <formula>"CW 3120-R2"</formula>
    </cfRule>
    <cfRule type="cellIs" dxfId="218" priority="265" stopIfTrue="1" operator="equal">
      <formula>"CW 3240-R7"</formula>
    </cfRule>
  </conditionalFormatting>
  <conditionalFormatting sqref="D194">
    <cfRule type="cellIs" dxfId="217" priority="269" stopIfTrue="1" operator="equal">
      <formula>"CW 2130-R11"</formula>
    </cfRule>
    <cfRule type="cellIs" dxfId="216" priority="270" stopIfTrue="1" operator="equal">
      <formula>"CW 3120-R2"</formula>
    </cfRule>
    <cfRule type="cellIs" dxfId="215" priority="271" stopIfTrue="1" operator="equal">
      <formula>"CW 3240-R7"</formula>
    </cfRule>
  </conditionalFormatting>
  <conditionalFormatting sqref="D197:D200">
    <cfRule type="cellIs" dxfId="214" priority="260" stopIfTrue="1" operator="equal">
      <formula>"CW 2130-R11"</formula>
    </cfRule>
    <cfRule type="cellIs" dxfId="213" priority="261" stopIfTrue="1" operator="equal">
      <formula>"CW 3120-R2"</formula>
    </cfRule>
    <cfRule type="cellIs" dxfId="212" priority="262" stopIfTrue="1" operator="equal">
      <formula>"CW 3240-R7"</formula>
    </cfRule>
  </conditionalFormatting>
  <conditionalFormatting sqref="D213">
    <cfRule type="cellIs" dxfId="211" priority="219" stopIfTrue="1" operator="equal">
      <formula>"CW 2130-R11"</formula>
    </cfRule>
    <cfRule type="cellIs" dxfId="210" priority="220" stopIfTrue="1" operator="equal">
      <formula>"CW 3120-R2"</formula>
    </cfRule>
    <cfRule type="cellIs" dxfId="209" priority="221" stopIfTrue="1" operator="equal">
      <formula>"CW 3240-R7"</formula>
    </cfRule>
  </conditionalFormatting>
  <conditionalFormatting sqref="D206">
    <cfRule type="cellIs" dxfId="208" priority="236" stopIfTrue="1" operator="equal">
      <formula>"CW 2130-R11"</formula>
    </cfRule>
    <cfRule type="cellIs" dxfId="207" priority="237" stopIfTrue="1" operator="equal">
      <formula>"CW 3120-R2"</formula>
    </cfRule>
    <cfRule type="cellIs" dxfId="206" priority="238" stopIfTrue="1" operator="equal">
      <formula>"CW 3240-R7"</formula>
    </cfRule>
  </conditionalFormatting>
  <conditionalFormatting sqref="D212">
    <cfRule type="cellIs" dxfId="205" priority="225" stopIfTrue="1" operator="equal">
      <formula>"CW 2130-R11"</formula>
    </cfRule>
    <cfRule type="cellIs" dxfId="204" priority="226" stopIfTrue="1" operator="equal">
      <formula>"CW 3120-R2"</formula>
    </cfRule>
    <cfRule type="cellIs" dxfId="203" priority="227" stopIfTrue="1" operator="equal">
      <formula>"CW 3240-R7"</formula>
    </cfRule>
  </conditionalFormatting>
  <conditionalFormatting sqref="D235">
    <cfRule type="cellIs" dxfId="202" priority="186" stopIfTrue="1" operator="equal">
      <formula>"CW 2130-R11"</formula>
    </cfRule>
    <cfRule type="cellIs" dxfId="201" priority="187" stopIfTrue="1" operator="equal">
      <formula>"CW 3120-R2"</formula>
    </cfRule>
    <cfRule type="cellIs" dxfId="200" priority="188" stopIfTrue="1" operator="equal">
      <formula>"CW 3240-R7"</formula>
    </cfRule>
  </conditionalFormatting>
  <conditionalFormatting sqref="D201">
    <cfRule type="cellIs" dxfId="199" priority="251" stopIfTrue="1" operator="equal">
      <formula>"CW 2130-R11"</formula>
    </cfRule>
    <cfRule type="cellIs" dxfId="198" priority="252" stopIfTrue="1" operator="equal">
      <formula>"CW 3120-R2"</formula>
    </cfRule>
    <cfRule type="cellIs" dxfId="197" priority="253" stopIfTrue="1" operator="equal">
      <formula>"CW 3240-R7"</formula>
    </cfRule>
  </conditionalFormatting>
  <conditionalFormatting sqref="D202">
    <cfRule type="cellIs" dxfId="196" priority="248" stopIfTrue="1" operator="equal">
      <formula>"CW 2130-R11"</formula>
    </cfRule>
    <cfRule type="cellIs" dxfId="195" priority="249" stopIfTrue="1" operator="equal">
      <formula>"CW 3120-R2"</formula>
    </cfRule>
    <cfRule type="cellIs" dxfId="194" priority="250" stopIfTrue="1" operator="equal">
      <formula>"CW 3240-R7"</formula>
    </cfRule>
  </conditionalFormatting>
  <conditionalFormatting sqref="D203">
    <cfRule type="cellIs" dxfId="193" priority="245" stopIfTrue="1" operator="equal">
      <formula>"CW 2130-R11"</formula>
    </cfRule>
    <cfRule type="cellIs" dxfId="192" priority="246" stopIfTrue="1" operator="equal">
      <formula>"CW 3120-R2"</formula>
    </cfRule>
    <cfRule type="cellIs" dxfId="191" priority="247" stopIfTrue="1" operator="equal">
      <formula>"CW 3240-R7"</formula>
    </cfRule>
  </conditionalFormatting>
  <conditionalFormatting sqref="D204">
    <cfRule type="cellIs" dxfId="190" priority="242" stopIfTrue="1" operator="equal">
      <formula>"CW 2130-R11"</formula>
    </cfRule>
    <cfRule type="cellIs" dxfId="189" priority="243" stopIfTrue="1" operator="equal">
      <formula>"CW 3120-R2"</formula>
    </cfRule>
    <cfRule type="cellIs" dxfId="188" priority="244" stopIfTrue="1" operator="equal">
      <formula>"CW 3240-R7"</formula>
    </cfRule>
  </conditionalFormatting>
  <conditionalFormatting sqref="D209">
    <cfRule type="cellIs" dxfId="187" priority="231" stopIfTrue="1" operator="equal">
      <formula>"CW 3120-R2"</formula>
    </cfRule>
    <cfRule type="cellIs" dxfId="186" priority="232" stopIfTrue="1" operator="equal">
      <formula>"CW 3240-R7"</formula>
    </cfRule>
  </conditionalFormatting>
  <conditionalFormatting sqref="D215">
    <cfRule type="cellIs" dxfId="185" priority="216" stopIfTrue="1" operator="equal">
      <formula>"CW 2130-R11"</formula>
    </cfRule>
    <cfRule type="cellIs" dxfId="184" priority="217" stopIfTrue="1" operator="equal">
      <formula>"CW 3120-R2"</formula>
    </cfRule>
    <cfRule type="cellIs" dxfId="183" priority="218" stopIfTrue="1" operator="equal">
      <formula>"CW 3240-R7"</formula>
    </cfRule>
  </conditionalFormatting>
  <conditionalFormatting sqref="D216">
    <cfRule type="cellIs" dxfId="182" priority="213" stopIfTrue="1" operator="equal">
      <formula>"CW 2130-R11"</formula>
    </cfRule>
    <cfRule type="cellIs" dxfId="181" priority="214" stopIfTrue="1" operator="equal">
      <formula>"CW 3120-R2"</formula>
    </cfRule>
    <cfRule type="cellIs" dxfId="180" priority="215" stopIfTrue="1" operator="equal">
      <formula>"CW 3240-R7"</formula>
    </cfRule>
  </conditionalFormatting>
  <conditionalFormatting sqref="D236">
    <cfRule type="cellIs" dxfId="179" priority="183" stopIfTrue="1" operator="equal">
      <formula>"CW 2130-R11"</formula>
    </cfRule>
    <cfRule type="cellIs" dxfId="178" priority="184" stopIfTrue="1" operator="equal">
      <formula>"CW 3120-R2"</formula>
    </cfRule>
    <cfRule type="cellIs" dxfId="177" priority="185" stopIfTrue="1" operator="equal">
      <formula>"CW 3240-R7"</formula>
    </cfRule>
  </conditionalFormatting>
  <conditionalFormatting sqref="D218:D220">
    <cfRule type="cellIs" dxfId="176" priority="210" stopIfTrue="1" operator="equal">
      <formula>"CW 2130-R11"</formula>
    </cfRule>
    <cfRule type="cellIs" dxfId="175" priority="211" stopIfTrue="1" operator="equal">
      <formula>"CW 3120-R2"</formula>
    </cfRule>
    <cfRule type="cellIs" dxfId="174" priority="212" stopIfTrue="1" operator="equal">
      <formula>"CW 3240-R7"</formula>
    </cfRule>
  </conditionalFormatting>
  <conditionalFormatting sqref="D226">
    <cfRule type="cellIs" dxfId="173" priority="204" stopIfTrue="1" operator="equal">
      <formula>"CW 2130-R11"</formula>
    </cfRule>
    <cfRule type="cellIs" dxfId="172" priority="205" stopIfTrue="1" operator="equal">
      <formula>"CW 3120-R2"</formula>
    </cfRule>
    <cfRule type="cellIs" dxfId="171" priority="206" stopIfTrue="1" operator="equal">
      <formula>"CW 3240-R7"</formula>
    </cfRule>
  </conditionalFormatting>
  <conditionalFormatting sqref="D224">
    <cfRule type="cellIs" dxfId="170" priority="201" stopIfTrue="1" operator="equal">
      <formula>"CW 2130-R11"</formula>
    </cfRule>
    <cfRule type="cellIs" dxfId="169" priority="202" stopIfTrue="1" operator="equal">
      <formula>"CW 3120-R2"</formula>
    </cfRule>
    <cfRule type="cellIs" dxfId="168" priority="203" stopIfTrue="1" operator="equal">
      <formula>"CW 3240-R7"</formula>
    </cfRule>
  </conditionalFormatting>
  <conditionalFormatting sqref="D241">
    <cfRule type="cellIs" dxfId="167" priority="150" stopIfTrue="1" operator="equal">
      <formula>"CW 2130-R11"</formula>
    </cfRule>
    <cfRule type="cellIs" dxfId="166" priority="151" stopIfTrue="1" operator="equal">
      <formula>"CW 3120-R2"</formula>
    </cfRule>
    <cfRule type="cellIs" dxfId="165" priority="152" stopIfTrue="1" operator="equal">
      <formula>"CW 3240-R7"</formula>
    </cfRule>
  </conditionalFormatting>
  <conditionalFormatting sqref="D237">
    <cfRule type="cellIs" dxfId="164" priority="159" stopIfTrue="1" operator="equal">
      <formula>"CW 2130-R11"</formula>
    </cfRule>
    <cfRule type="cellIs" dxfId="163" priority="160" stopIfTrue="1" operator="equal">
      <formula>"CW 3120-R2"</formula>
    </cfRule>
    <cfRule type="cellIs" dxfId="162" priority="161" stopIfTrue="1" operator="equal">
      <formula>"CW 3240-R7"</formula>
    </cfRule>
  </conditionalFormatting>
  <conditionalFormatting sqref="D225">
    <cfRule type="cellIs" dxfId="161" priority="207" stopIfTrue="1" operator="equal">
      <formula>"CW 2130-R11"</formula>
    </cfRule>
    <cfRule type="cellIs" dxfId="160" priority="208" stopIfTrue="1" operator="equal">
      <formula>"CW 3120-R2"</formula>
    </cfRule>
    <cfRule type="cellIs" dxfId="159" priority="209" stopIfTrue="1" operator="equal">
      <formula>"CW 3240-R7"</formula>
    </cfRule>
  </conditionalFormatting>
  <conditionalFormatting sqref="D228">
    <cfRule type="cellIs" dxfId="158" priority="198" stopIfTrue="1" operator="equal">
      <formula>"CW 2130-R11"</formula>
    </cfRule>
    <cfRule type="cellIs" dxfId="157" priority="199" stopIfTrue="1" operator="equal">
      <formula>"CW 3120-R2"</formula>
    </cfRule>
    <cfRule type="cellIs" dxfId="156" priority="200" stopIfTrue="1" operator="equal">
      <formula>"CW 3240-R7"</formula>
    </cfRule>
  </conditionalFormatting>
  <conditionalFormatting sqref="D238">
    <cfRule type="cellIs" dxfId="155" priority="180" stopIfTrue="1" operator="equal">
      <formula>"CW 2130-R11"</formula>
    </cfRule>
    <cfRule type="cellIs" dxfId="154" priority="181" stopIfTrue="1" operator="equal">
      <formula>"CW 3120-R2"</formula>
    </cfRule>
    <cfRule type="cellIs" dxfId="153" priority="182" stopIfTrue="1" operator="equal">
      <formula>"CW 3240-R7"</formula>
    </cfRule>
  </conditionalFormatting>
  <conditionalFormatting sqref="D229">
    <cfRule type="cellIs" dxfId="152" priority="195" stopIfTrue="1" operator="equal">
      <formula>"CW 2130-R11"</formula>
    </cfRule>
    <cfRule type="cellIs" dxfId="151" priority="196" stopIfTrue="1" operator="equal">
      <formula>"CW 3120-R2"</formula>
    </cfRule>
    <cfRule type="cellIs" dxfId="150" priority="197" stopIfTrue="1" operator="equal">
      <formula>"CW 3240-R7"</formula>
    </cfRule>
  </conditionalFormatting>
  <conditionalFormatting sqref="D230">
    <cfRule type="cellIs" dxfId="149" priority="192" stopIfTrue="1" operator="equal">
      <formula>"CW 2130-R11"</formula>
    </cfRule>
    <cfRule type="cellIs" dxfId="148" priority="193" stopIfTrue="1" operator="equal">
      <formula>"CW 3120-R2"</formula>
    </cfRule>
    <cfRule type="cellIs" dxfId="147" priority="194" stopIfTrue="1" operator="equal">
      <formula>"CW 3240-R7"</formula>
    </cfRule>
  </conditionalFormatting>
  <conditionalFormatting sqref="D242">
    <cfRule type="cellIs" dxfId="146" priority="165" stopIfTrue="1" operator="equal">
      <formula>"CW 2130-R11"</formula>
    </cfRule>
    <cfRule type="cellIs" dxfId="145" priority="166" stopIfTrue="1" operator="equal">
      <formula>"CW 3120-R2"</formula>
    </cfRule>
    <cfRule type="cellIs" dxfId="144" priority="167" stopIfTrue="1" operator="equal">
      <formula>"CW 3240-R7"</formula>
    </cfRule>
  </conditionalFormatting>
  <conditionalFormatting sqref="D231:D234">
    <cfRule type="cellIs" dxfId="143" priority="189" stopIfTrue="1" operator="equal">
      <formula>"CW 2130-R11"</formula>
    </cfRule>
    <cfRule type="cellIs" dxfId="142" priority="190" stopIfTrue="1" operator="equal">
      <formula>"CW 3120-R2"</formula>
    </cfRule>
    <cfRule type="cellIs" dxfId="141" priority="191" stopIfTrue="1" operator="equal">
      <formula>"CW 3240-R7"</formula>
    </cfRule>
  </conditionalFormatting>
  <conditionalFormatting sqref="D239">
    <cfRule type="cellIs" dxfId="140" priority="171" stopIfTrue="1" operator="equal">
      <formula>"CW 2130-R11"</formula>
    </cfRule>
    <cfRule type="cellIs" dxfId="139" priority="172" stopIfTrue="1" operator="equal">
      <formula>"CW 3120-R2"</formula>
    </cfRule>
    <cfRule type="cellIs" dxfId="138" priority="173" stopIfTrue="1" operator="equal">
      <formula>"CW 3240-R7"</formula>
    </cfRule>
  </conditionalFormatting>
  <conditionalFormatting sqref="D240">
    <cfRule type="cellIs" dxfId="137" priority="153" stopIfTrue="1" operator="equal">
      <formula>"CW 2130-R11"</formula>
    </cfRule>
    <cfRule type="cellIs" dxfId="136" priority="154" stopIfTrue="1" operator="equal">
      <formula>"CW 3120-R2"</formula>
    </cfRule>
    <cfRule type="cellIs" dxfId="135" priority="155" stopIfTrue="1" operator="equal">
      <formula>"CW 3240-R7"</formula>
    </cfRule>
  </conditionalFormatting>
  <conditionalFormatting sqref="D244">
    <cfRule type="cellIs" dxfId="134" priority="144" stopIfTrue="1" operator="equal">
      <formula>"CW 2130-R11"</formula>
    </cfRule>
    <cfRule type="cellIs" dxfId="133" priority="145" stopIfTrue="1" operator="equal">
      <formula>"CW 3120-R2"</formula>
    </cfRule>
    <cfRule type="cellIs" dxfId="132" priority="146" stopIfTrue="1" operator="equal">
      <formula>"CW 3240-R7"</formula>
    </cfRule>
  </conditionalFormatting>
  <conditionalFormatting sqref="D245:D247">
    <cfRule type="cellIs" dxfId="131" priority="141" stopIfTrue="1" operator="equal">
      <formula>"CW 2130-R11"</formula>
    </cfRule>
    <cfRule type="cellIs" dxfId="130" priority="142" stopIfTrue="1" operator="equal">
      <formula>"CW 3120-R2"</formula>
    </cfRule>
    <cfRule type="cellIs" dxfId="129" priority="143" stopIfTrue="1" operator="equal">
      <formula>"CW 3240-R7"</formula>
    </cfRule>
  </conditionalFormatting>
  <conditionalFormatting sqref="D250:D252">
    <cfRule type="cellIs" dxfId="128" priority="135" stopIfTrue="1" operator="equal">
      <formula>"CW 2130-R11"</formula>
    </cfRule>
    <cfRule type="cellIs" dxfId="127" priority="136" stopIfTrue="1" operator="equal">
      <formula>"CW 3120-R2"</formula>
    </cfRule>
    <cfRule type="cellIs" dxfId="126" priority="137" stopIfTrue="1" operator="equal">
      <formula>"CW 3240-R7"</formula>
    </cfRule>
  </conditionalFormatting>
  <conditionalFormatting sqref="D260">
    <cfRule type="cellIs" dxfId="125" priority="123" stopIfTrue="1" operator="equal">
      <formula>"CW 2130-R11"</formula>
    </cfRule>
    <cfRule type="cellIs" dxfId="124" priority="124" stopIfTrue="1" operator="equal">
      <formula>"CW 3120-R2"</formula>
    </cfRule>
    <cfRule type="cellIs" dxfId="123" priority="125" stopIfTrue="1" operator="equal">
      <formula>"CW 3240-R7"</formula>
    </cfRule>
  </conditionalFormatting>
  <conditionalFormatting sqref="D248">
    <cfRule type="cellIs" dxfId="122" priority="138" stopIfTrue="1" operator="equal">
      <formula>"CW 2130-R11"</formula>
    </cfRule>
    <cfRule type="cellIs" dxfId="121" priority="139" stopIfTrue="1" operator="equal">
      <formula>"CW 3120-R2"</formula>
    </cfRule>
    <cfRule type="cellIs" dxfId="120" priority="140" stopIfTrue="1" operator="equal">
      <formula>"CW 3240-R7"</formula>
    </cfRule>
  </conditionalFormatting>
  <conditionalFormatting sqref="D256">
    <cfRule type="cellIs" dxfId="119" priority="126" stopIfTrue="1" operator="equal">
      <formula>"CW 2130-R11"</formula>
    </cfRule>
    <cfRule type="cellIs" dxfId="118" priority="127" stopIfTrue="1" operator="equal">
      <formula>"CW 3120-R2"</formula>
    </cfRule>
    <cfRule type="cellIs" dxfId="117" priority="128" stopIfTrue="1" operator="equal">
      <formula>"CW 3240-R7"</formula>
    </cfRule>
  </conditionalFormatting>
  <conditionalFormatting sqref="D258">
    <cfRule type="cellIs" dxfId="116" priority="129" stopIfTrue="1" operator="equal">
      <formula>"CW 2130-R11"</formula>
    </cfRule>
    <cfRule type="cellIs" dxfId="115" priority="130" stopIfTrue="1" operator="equal">
      <formula>"CW 3120-R2"</formula>
    </cfRule>
    <cfRule type="cellIs" dxfId="114" priority="131" stopIfTrue="1" operator="equal">
      <formula>"CW 3240-R7"</formula>
    </cfRule>
  </conditionalFormatting>
  <conditionalFormatting sqref="D257">
    <cfRule type="cellIs" dxfId="113" priority="132" stopIfTrue="1" operator="equal">
      <formula>"CW 2130-R11"</formula>
    </cfRule>
    <cfRule type="cellIs" dxfId="112" priority="133" stopIfTrue="1" operator="equal">
      <formula>"CW 3120-R2"</formula>
    </cfRule>
    <cfRule type="cellIs" dxfId="111" priority="134" stopIfTrue="1" operator="equal">
      <formula>"CW 3240-R7"</formula>
    </cfRule>
  </conditionalFormatting>
  <conditionalFormatting sqref="D261:D264">
    <cfRule type="cellIs" dxfId="110" priority="120" stopIfTrue="1" operator="equal">
      <formula>"CW 2130-R11"</formula>
    </cfRule>
    <cfRule type="cellIs" dxfId="109" priority="121" stopIfTrue="1" operator="equal">
      <formula>"CW 3120-R2"</formula>
    </cfRule>
    <cfRule type="cellIs" dxfId="108" priority="122" stopIfTrue="1" operator="equal">
      <formula>"CW 3240-R7"</formula>
    </cfRule>
  </conditionalFormatting>
  <conditionalFormatting sqref="D268">
    <cfRule type="cellIs" dxfId="107" priority="114" stopIfTrue="1" operator="equal">
      <formula>"CW 2130-R11"</formula>
    </cfRule>
    <cfRule type="cellIs" dxfId="106" priority="115" stopIfTrue="1" operator="equal">
      <formula>"CW 3120-R2"</formula>
    </cfRule>
    <cfRule type="cellIs" dxfId="105" priority="116" stopIfTrue="1" operator="equal">
      <formula>"CW 3240-R7"</formula>
    </cfRule>
  </conditionalFormatting>
  <conditionalFormatting sqref="D265:D267">
    <cfRule type="cellIs" dxfId="104" priority="117" stopIfTrue="1" operator="equal">
      <formula>"CW 2130-R11"</formula>
    </cfRule>
    <cfRule type="cellIs" dxfId="103" priority="118" stopIfTrue="1" operator="equal">
      <formula>"CW 3120-R2"</formula>
    </cfRule>
    <cfRule type="cellIs" dxfId="102" priority="119" stopIfTrue="1" operator="equal">
      <formula>"CW 3240-R7"</formula>
    </cfRule>
  </conditionalFormatting>
  <conditionalFormatting sqref="D269">
    <cfRule type="cellIs" dxfId="101" priority="111" stopIfTrue="1" operator="equal">
      <formula>"CW 2130-R11"</formula>
    </cfRule>
    <cfRule type="cellIs" dxfId="100" priority="112" stopIfTrue="1" operator="equal">
      <formula>"CW 3120-R2"</formula>
    </cfRule>
    <cfRule type="cellIs" dxfId="99" priority="113" stopIfTrue="1" operator="equal">
      <formula>"CW 3240-R7"</formula>
    </cfRule>
  </conditionalFormatting>
  <conditionalFormatting sqref="D271">
    <cfRule type="cellIs" dxfId="98" priority="102" stopIfTrue="1" operator="equal">
      <formula>"CW 2130-R11"</formula>
    </cfRule>
    <cfRule type="cellIs" dxfId="97" priority="103" stopIfTrue="1" operator="equal">
      <formula>"CW 3120-R2"</formula>
    </cfRule>
    <cfRule type="cellIs" dxfId="96" priority="104" stopIfTrue="1" operator="equal">
      <formula>"CW 3240-R7"</formula>
    </cfRule>
  </conditionalFormatting>
  <conditionalFormatting sqref="D270">
    <cfRule type="cellIs" dxfId="95" priority="108" stopIfTrue="1" operator="equal">
      <formula>"CW 2130-R11"</formula>
    </cfRule>
    <cfRule type="cellIs" dxfId="94" priority="109" stopIfTrue="1" operator="equal">
      <formula>"CW 3120-R2"</formula>
    </cfRule>
    <cfRule type="cellIs" dxfId="93" priority="110" stopIfTrue="1" operator="equal">
      <formula>"CW 3240-R7"</formula>
    </cfRule>
  </conditionalFormatting>
  <conditionalFormatting sqref="D274">
    <cfRule type="cellIs" dxfId="92" priority="99" stopIfTrue="1" operator="equal">
      <formula>"CW 2130-R11"</formula>
    </cfRule>
    <cfRule type="cellIs" dxfId="91" priority="100" stopIfTrue="1" operator="equal">
      <formula>"CW 3120-R2"</formula>
    </cfRule>
    <cfRule type="cellIs" dxfId="90" priority="101" stopIfTrue="1" operator="equal">
      <formula>"CW 3240-R7"</formula>
    </cfRule>
  </conditionalFormatting>
  <conditionalFormatting sqref="D280:D282">
    <cfRule type="cellIs" dxfId="89" priority="87" stopIfTrue="1" operator="equal">
      <formula>"CW 2130-R11"</formula>
    </cfRule>
    <cfRule type="cellIs" dxfId="88" priority="88" stopIfTrue="1" operator="equal">
      <formula>"CW 3120-R2"</formula>
    </cfRule>
    <cfRule type="cellIs" dxfId="87" priority="89" stopIfTrue="1" operator="equal">
      <formula>"CW 3240-R7"</formula>
    </cfRule>
  </conditionalFormatting>
  <conditionalFormatting sqref="D273">
    <cfRule type="cellIs" dxfId="86" priority="96" stopIfTrue="1" operator="equal">
      <formula>"CW 2130-R11"</formula>
    </cfRule>
    <cfRule type="cellIs" dxfId="85" priority="97" stopIfTrue="1" operator="equal">
      <formula>"CW 3120-R2"</formula>
    </cfRule>
    <cfRule type="cellIs" dxfId="84" priority="98" stopIfTrue="1" operator="equal">
      <formula>"CW 3240-R7"</formula>
    </cfRule>
  </conditionalFormatting>
  <conditionalFormatting sqref="D286:D287">
    <cfRule type="cellIs" dxfId="83" priority="84" stopIfTrue="1" operator="equal">
      <formula>"CW 2130-R11"</formula>
    </cfRule>
    <cfRule type="cellIs" dxfId="82" priority="85" stopIfTrue="1" operator="equal">
      <formula>"CW 3120-R2"</formula>
    </cfRule>
    <cfRule type="cellIs" dxfId="81" priority="86" stopIfTrue="1" operator="equal">
      <formula>"CW 3240-R7"</formula>
    </cfRule>
  </conditionalFormatting>
  <conditionalFormatting sqref="D278">
    <cfRule type="cellIs" dxfId="80" priority="90" stopIfTrue="1" operator="equal">
      <formula>"CW 2130-R11"</formula>
    </cfRule>
    <cfRule type="cellIs" dxfId="79" priority="91" stopIfTrue="1" operator="equal">
      <formula>"CW 3120-R2"</formula>
    </cfRule>
    <cfRule type="cellIs" dxfId="78" priority="92" stopIfTrue="1" operator="equal">
      <formula>"CW 3240-R7"</formula>
    </cfRule>
  </conditionalFormatting>
  <conditionalFormatting sqref="D290">
    <cfRule type="cellIs" dxfId="77" priority="78" stopIfTrue="1" operator="equal">
      <formula>"CW 2130-R11"</formula>
    </cfRule>
    <cfRule type="cellIs" dxfId="76" priority="79" stopIfTrue="1" operator="equal">
      <formula>"CW 3120-R2"</formula>
    </cfRule>
    <cfRule type="cellIs" dxfId="75" priority="80" stopIfTrue="1" operator="equal">
      <formula>"CW 3240-R7"</formula>
    </cfRule>
  </conditionalFormatting>
  <conditionalFormatting sqref="D288">
    <cfRule type="cellIs" dxfId="74" priority="75" stopIfTrue="1" operator="equal">
      <formula>"CW 2130-R11"</formula>
    </cfRule>
    <cfRule type="cellIs" dxfId="73" priority="76" stopIfTrue="1" operator="equal">
      <formula>"CW 3120-R2"</formula>
    </cfRule>
    <cfRule type="cellIs" dxfId="72" priority="77" stopIfTrue="1" operator="equal">
      <formula>"CW 3240-R7"</formula>
    </cfRule>
  </conditionalFormatting>
  <conditionalFormatting sqref="D275:D277">
    <cfRule type="cellIs" dxfId="71" priority="93" stopIfTrue="1" operator="equal">
      <formula>"CW 2130-R11"</formula>
    </cfRule>
    <cfRule type="cellIs" dxfId="70" priority="94" stopIfTrue="1" operator="equal">
      <formula>"CW 3120-R2"</formula>
    </cfRule>
    <cfRule type="cellIs" dxfId="69" priority="95" stopIfTrue="1" operator="equal">
      <formula>"CW 3240-R7"</formula>
    </cfRule>
  </conditionalFormatting>
  <conditionalFormatting sqref="D289">
    <cfRule type="cellIs" dxfId="68" priority="81" stopIfTrue="1" operator="equal">
      <formula>"CW 2130-R11"</formula>
    </cfRule>
    <cfRule type="cellIs" dxfId="67" priority="82" stopIfTrue="1" operator="equal">
      <formula>"CW 3120-R2"</formula>
    </cfRule>
    <cfRule type="cellIs" dxfId="66" priority="83" stopIfTrue="1" operator="equal">
      <formula>"CW 3240-R7"</formula>
    </cfRule>
  </conditionalFormatting>
  <conditionalFormatting sqref="D292">
    <cfRule type="cellIs" dxfId="65" priority="72" stopIfTrue="1" operator="equal">
      <formula>"CW 2130-R11"</formula>
    </cfRule>
    <cfRule type="cellIs" dxfId="64" priority="73" stopIfTrue="1" operator="equal">
      <formula>"CW 3120-R2"</formula>
    </cfRule>
    <cfRule type="cellIs" dxfId="63" priority="74" stopIfTrue="1" operator="equal">
      <formula>"CW 3240-R7"</formula>
    </cfRule>
  </conditionalFormatting>
  <conditionalFormatting sqref="D293">
    <cfRule type="cellIs" dxfId="62" priority="69" stopIfTrue="1" operator="equal">
      <formula>"CW 2130-R11"</formula>
    </cfRule>
    <cfRule type="cellIs" dxfId="61" priority="70" stopIfTrue="1" operator="equal">
      <formula>"CW 3120-R2"</formula>
    </cfRule>
    <cfRule type="cellIs" dxfId="60" priority="71" stopIfTrue="1" operator="equal">
      <formula>"CW 3240-R7"</formula>
    </cfRule>
  </conditionalFormatting>
  <conditionalFormatting sqref="D294">
    <cfRule type="cellIs" dxfId="59" priority="66" stopIfTrue="1" operator="equal">
      <formula>"CW 2130-R11"</formula>
    </cfRule>
    <cfRule type="cellIs" dxfId="58" priority="67" stopIfTrue="1" operator="equal">
      <formula>"CW 3120-R2"</formula>
    </cfRule>
    <cfRule type="cellIs" dxfId="57" priority="68" stopIfTrue="1" operator="equal">
      <formula>"CW 3240-R7"</formula>
    </cfRule>
  </conditionalFormatting>
  <conditionalFormatting sqref="D299">
    <cfRule type="cellIs" dxfId="56" priority="48" stopIfTrue="1" operator="equal">
      <formula>"CW 2130-R11"</formula>
    </cfRule>
    <cfRule type="cellIs" dxfId="55" priority="49" stopIfTrue="1" operator="equal">
      <formula>"CW 3120-R2"</formula>
    </cfRule>
    <cfRule type="cellIs" dxfId="54" priority="50" stopIfTrue="1" operator="equal">
      <formula>"CW 3240-R7"</formula>
    </cfRule>
  </conditionalFormatting>
  <conditionalFormatting sqref="D297">
    <cfRule type="cellIs" dxfId="53" priority="60" stopIfTrue="1" operator="equal">
      <formula>"CW 2130-R11"</formula>
    </cfRule>
    <cfRule type="cellIs" dxfId="52" priority="61" stopIfTrue="1" operator="equal">
      <formula>"CW 3120-R2"</formula>
    </cfRule>
    <cfRule type="cellIs" dxfId="51" priority="62" stopIfTrue="1" operator="equal">
      <formula>"CW 3240-R7"</formula>
    </cfRule>
  </conditionalFormatting>
  <conditionalFormatting sqref="D301">
    <cfRule type="cellIs" dxfId="50" priority="45" stopIfTrue="1" operator="equal">
      <formula>"CW 2130-R11"</formula>
    </cfRule>
    <cfRule type="cellIs" dxfId="49" priority="46" stopIfTrue="1" operator="equal">
      <formula>"CW 3120-R2"</formula>
    </cfRule>
    <cfRule type="cellIs" dxfId="48" priority="47" stopIfTrue="1" operator="equal">
      <formula>"CW 3240-R7"</formula>
    </cfRule>
  </conditionalFormatting>
  <conditionalFormatting sqref="D302">
    <cfRule type="cellIs" dxfId="47" priority="42" stopIfTrue="1" operator="equal">
      <formula>"CW 2130-R11"</formula>
    </cfRule>
    <cfRule type="cellIs" dxfId="46" priority="43" stopIfTrue="1" operator="equal">
      <formula>"CW 3120-R2"</formula>
    </cfRule>
    <cfRule type="cellIs" dxfId="45" priority="44" stopIfTrue="1" operator="equal">
      <formula>"CW 3240-R7"</formula>
    </cfRule>
  </conditionalFormatting>
  <conditionalFormatting sqref="D298">
    <cfRule type="cellIs" dxfId="44" priority="39" stopIfTrue="1" operator="equal">
      <formula>"CW 2130-R11"</formula>
    </cfRule>
    <cfRule type="cellIs" dxfId="43" priority="40" stopIfTrue="1" operator="equal">
      <formula>"CW 3120-R2"</formula>
    </cfRule>
    <cfRule type="cellIs" dxfId="42" priority="41" stopIfTrue="1" operator="equal">
      <formula>"CW 3240-R7"</formula>
    </cfRule>
  </conditionalFormatting>
  <conditionalFormatting sqref="D300">
    <cfRule type="cellIs" dxfId="41" priority="36" stopIfTrue="1" operator="equal">
      <formula>"CW 2130-R11"</formula>
    </cfRule>
    <cfRule type="cellIs" dxfId="40" priority="37" stopIfTrue="1" operator="equal">
      <formula>"CW 3120-R2"</formula>
    </cfRule>
    <cfRule type="cellIs" dxfId="39" priority="38" stopIfTrue="1" operator="equal">
      <formula>"CW 3240-R7"</formula>
    </cfRule>
  </conditionalFormatting>
  <conditionalFormatting sqref="D304">
    <cfRule type="cellIs" dxfId="38" priority="33" stopIfTrue="1" operator="equal">
      <formula>"CW 2130-R11"</formula>
    </cfRule>
    <cfRule type="cellIs" dxfId="37" priority="34" stopIfTrue="1" operator="equal">
      <formula>"CW 3120-R2"</formula>
    </cfRule>
    <cfRule type="cellIs" dxfId="36" priority="35" stopIfTrue="1" operator="equal">
      <formula>"CW 3240-R7"</formula>
    </cfRule>
  </conditionalFormatting>
  <conditionalFormatting sqref="D305">
    <cfRule type="cellIs" dxfId="35" priority="30" stopIfTrue="1" operator="equal">
      <formula>"CW 2130-R11"</formula>
    </cfRule>
    <cfRule type="cellIs" dxfId="34" priority="31" stopIfTrue="1" operator="equal">
      <formula>"CW 3120-R2"</formula>
    </cfRule>
    <cfRule type="cellIs" dxfId="33" priority="32" stopIfTrue="1" operator="equal">
      <formula>"CW 3240-R7"</formula>
    </cfRule>
  </conditionalFormatting>
  <conditionalFormatting sqref="D307">
    <cfRule type="cellIs" dxfId="32" priority="27" stopIfTrue="1" operator="equal">
      <formula>"CW 2130-R11"</formula>
    </cfRule>
    <cfRule type="cellIs" dxfId="31" priority="28" stopIfTrue="1" operator="equal">
      <formula>"CW 3120-R2"</formula>
    </cfRule>
    <cfRule type="cellIs" dxfId="30" priority="29" stopIfTrue="1" operator="equal">
      <formula>"CW 3240-R7"</formula>
    </cfRule>
  </conditionalFormatting>
  <conditionalFormatting sqref="D308">
    <cfRule type="cellIs" dxfId="29" priority="24" stopIfTrue="1" operator="equal">
      <formula>"CW 2130-R11"</formula>
    </cfRule>
    <cfRule type="cellIs" dxfId="28" priority="25" stopIfTrue="1" operator="equal">
      <formula>"CW 3120-R2"</formula>
    </cfRule>
    <cfRule type="cellIs" dxfId="27" priority="26" stopIfTrue="1" operator="equal">
      <formula>"CW 3240-R7"</formula>
    </cfRule>
  </conditionalFormatting>
  <conditionalFormatting sqref="D310:D312">
    <cfRule type="cellIs" dxfId="26" priority="21" stopIfTrue="1" operator="equal">
      <formula>"CW 2130-R11"</formula>
    </cfRule>
    <cfRule type="cellIs" dxfId="25" priority="22" stopIfTrue="1" operator="equal">
      <formula>"CW 3120-R2"</formula>
    </cfRule>
    <cfRule type="cellIs" dxfId="24" priority="23" stopIfTrue="1" operator="equal">
      <formula>"CW 3240-R7"</formula>
    </cfRule>
  </conditionalFormatting>
  <conditionalFormatting sqref="D314">
    <cfRule type="cellIs" dxfId="23" priority="18" stopIfTrue="1" operator="equal">
      <formula>"CW 2130-R11"</formula>
    </cfRule>
    <cfRule type="cellIs" dxfId="22" priority="19" stopIfTrue="1" operator="equal">
      <formula>"CW 3120-R2"</formula>
    </cfRule>
    <cfRule type="cellIs" dxfId="21" priority="20" stopIfTrue="1" operator="equal">
      <formula>"CW 3240-R7"</formula>
    </cfRule>
  </conditionalFormatting>
  <conditionalFormatting sqref="D102">
    <cfRule type="cellIs" dxfId="20" priority="15" stopIfTrue="1" operator="equal">
      <formula>"CW 2130-R11"</formula>
    </cfRule>
    <cfRule type="cellIs" dxfId="19" priority="16" stopIfTrue="1" operator="equal">
      <formula>"CW 3120-R2"</formula>
    </cfRule>
    <cfRule type="cellIs" dxfId="18" priority="17" stopIfTrue="1" operator="equal">
      <formula>"CW 3240-R7"</formula>
    </cfRule>
  </conditionalFormatting>
  <conditionalFormatting sqref="D36">
    <cfRule type="cellIs" dxfId="17" priority="12" stopIfTrue="1" operator="equal">
      <formula>"CW 2130-R11"</formula>
    </cfRule>
    <cfRule type="cellIs" dxfId="16" priority="13" stopIfTrue="1" operator="equal">
      <formula>"CW 3120-R2"</formula>
    </cfRule>
    <cfRule type="cellIs" dxfId="15" priority="14" stopIfTrue="1" operator="equal">
      <formula>"CW 3240-R7"</formula>
    </cfRule>
  </conditionalFormatting>
  <conditionalFormatting sqref="D59">
    <cfRule type="cellIs" dxfId="14" priority="9" stopIfTrue="1" operator="equal">
      <formula>"CW 2130-R11"</formula>
    </cfRule>
    <cfRule type="cellIs" dxfId="13" priority="10" stopIfTrue="1" operator="equal">
      <formula>"CW 3120-R2"</formula>
    </cfRule>
    <cfRule type="cellIs" dxfId="12" priority="11" stopIfTrue="1" operator="equal">
      <formula>"CW 3240-R7"</formula>
    </cfRule>
  </conditionalFormatting>
  <conditionalFormatting sqref="D116">
    <cfRule type="cellIs" dxfId="11" priority="7" stopIfTrue="1" operator="equal">
      <formula>"CW 3120-R2"</formula>
    </cfRule>
    <cfRule type="cellIs" dxfId="10" priority="8" stopIfTrue="1" operator="equal">
      <formula>"CW 3240-R7"</formula>
    </cfRule>
  </conditionalFormatting>
  <conditionalFormatting sqref="D117:D118">
    <cfRule type="cellIs" dxfId="9" priority="4" stopIfTrue="1" operator="equal">
      <formula>"CW 2130-R11"</formula>
    </cfRule>
    <cfRule type="cellIs" dxfId="8" priority="5" stopIfTrue="1" operator="equal">
      <formula>"CW 3120-R2"</formula>
    </cfRule>
    <cfRule type="cellIs" dxfId="7" priority="6" stopIfTrue="1" operator="equal">
      <formula>"CW 3240-R7"</formula>
    </cfRule>
  </conditionalFormatting>
  <conditionalFormatting sqref="D89">
    <cfRule type="cellIs" dxfId="6" priority="1" stopIfTrue="1" operator="equal">
      <formula>"CW 2130-R11"</formula>
    </cfRule>
    <cfRule type="cellIs" dxfId="5" priority="2" stopIfTrue="1" operator="equal">
      <formula>"CW 3120-R2"</formula>
    </cfRule>
    <cfRule type="cellIs" dxfId="4" priority="3" stopIfTrue="1" operator="equal">
      <formula>"CW 3240-R7"</formula>
    </cfRule>
  </conditionalFormatting>
  <dataValidations count="3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317" xr:uid="{00000000-0002-0000-0100-000000000000}">
      <formula1>IF(AND(G317&gt;=0.01,G317&lt;=G330*0.05),ROUND(G317,2),0.01)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314 G13 G15 G18:G20 G23:G27 G30:G31 G43 G41 G54 G154:G155 G33:G38 G62:G67 G70:G71 G73 G75:G82 G85:G86 G117:G118 G132:G133 G136 G138 G141 G143 G146:G149 G151 G48:G49 G51 G57:G59 G98 G100 G103:G104 G106:G107 G94:G95 G120:G123 G126:G127 G160:G161 G164 G167:G169 G171 G174:G178 G180:G182 G185:G186 G191:G192 G195 G198:G200 G203:G207 G210 G212 G214:G216 G219:G220 G225:G226 G229 G232:G234 G236:G237 G239:G242 G244:G248 G251:G252 G257:G258 G262:G267 G270:G271 G274:G278 G281:G282 G286:G287 G289:G290 G293 G296 G298:G302 G304:G305 G307:G308 G311:G312 G9:G10 G110:G114 G88:G89" xr:uid="{B4F578B8-BAA7-47B3-8065-5C4E239B466D}">
      <formula1>IF(G9&gt;=0.01,ROUND(G9,2),0.01)</formula1>
    </dataValidation>
    <dataValidation type="custom" allowBlank="1" showInputMessage="1" showErrorMessage="1" error="If you can enter a Unit  Price in this cell, pLease contact the Contract Administrator immediately!" sqref="G8 G12 G14 G16:G17 G21 G29 G40 G101:G102 G47 G53 G55:G56 G60 G69 G74 G84 G131 G135 G137 G139:G140 G142 G144 G153 G50 G93 G97 G99 G310 G108 G125 G159 G163 G165:G166 G172 G184 G190 G194 G196:G197 G201 G209 G213 G218 G224 G228 G230:G231 G238 G250 G256 G260:G261 G268 G273 G280 G288 G292 G294:G295 G297 G116" xr:uid="{9C79E4E2-FC01-4127-BDF8-8E8F6AB5E68D}">
      <formula1>"isblank(G3)"</formula1>
    </dataValidation>
  </dataValidations>
  <pageMargins left="0.5" right="0.5" top="0.75" bottom="0.75" header="0.25" footer="0.25"/>
  <pageSetup scale="62" orientation="portrait" r:id="rId1"/>
  <headerFooter alignWithMargins="0">
    <oddHeader>&amp;L&amp;10The City of Winnipeg
Tender No. 21-2021 Addendum 1
&amp;R&amp;10Bid Submission
&amp;P of &amp;N</oddHeader>
    <oddFooter xml:space="preserve">&amp;R                    </oddFooter>
  </headerFooter>
  <rowBreaks count="19" manualBreakCount="19">
    <brk id="31" min="1" max="7" man="1"/>
    <brk id="44" max="7" man="1"/>
    <brk id="65" min="1" max="7" man="1"/>
    <brk id="90" min="1" max="7" man="1"/>
    <brk id="118" min="1" max="7" man="1"/>
    <brk id="128" min="1" max="7" man="1"/>
    <brk id="149" min="1" max="7" man="1"/>
    <brk id="156" min="1" max="7" man="1"/>
    <brk id="182" min="1" max="7" man="1"/>
    <brk id="187" min="1" max="7" man="1"/>
    <brk id="210" min="1" max="7" man="1"/>
    <brk id="221" max="7" man="1"/>
    <brk id="246" min="1" max="7" man="1"/>
    <brk id="253" min="1" max="7" man="1"/>
    <brk id="278" min="1" max="7" man="1"/>
    <brk id="283" min="1" max="7" man="1"/>
    <brk id="308" min="1" max="7" man="1"/>
    <brk id="315" min="1" max="7" man="1"/>
    <brk id="31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autoPageBreaks="0"/>
  </sheetPr>
  <dimension ref="A1:H84"/>
  <sheetViews>
    <sheetView showZeros="0" showOutlineSymbols="0" view="pageBreakPreview" zoomScale="75" zoomScaleNormal="87" zoomScaleSheetLayoutView="75" workbookViewId="0">
      <selection activeCell="J6" sqref="J6:J7"/>
    </sheetView>
  </sheetViews>
  <sheetFormatPr defaultColWidth="10.53515625" defaultRowHeight="15.5" x14ac:dyDescent="0.35"/>
  <cols>
    <col min="1" max="1" width="7.84375" style="22" customWidth="1"/>
    <col min="2" max="2" width="8.765625" style="13" customWidth="1"/>
    <col min="3" max="3" width="36.765625" customWidth="1"/>
    <col min="4" max="4" width="12.765625" style="26" customWidth="1"/>
    <col min="5" max="5" width="6.765625" customWidth="1"/>
    <col min="6" max="6" width="11.765625" customWidth="1"/>
    <col min="7" max="7" width="11.765625" style="22" customWidth="1"/>
    <col min="8" max="8" width="16.765625" style="22" customWidth="1"/>
    <col min="9" max="9" width="12.07421875" customWidth="1"/>
    <col min="10" max="10" width="26.3046875" customWidth="1"/>
  </cols>
  <sheetData>
    <row r="1" spans="1:8" x14ac:dyDescent="0.35">
      <c r="A1" s="34"/>
      <c r="B1" s="32" t="s">
        <v>0</v>
      </c>
      <c r="C1" s="33"/>
      <c r="D1" s="33"/>
      <c r="E1" s="33"/>
      <c r="F1" s="33"/>
      <c r="G1" s="34"/>
      <c r="H1" s="33"/>
    </row>
    <row r="2" spans="1:8" x14ac:dyDescent="0.35">
      <c r="A2" s="31"/>
      <c r="B2" s="14" t="s">
        <v>67</v>
      </c>
      <c r="C2" s="1"/>
      <c r="D2" s="1"/>
      <c r="E2" s="1"/>
      <c r="F2" s="1"/>
      <c r="G2" s="31"/>
      <c r="H2" s="1"/>
    </row>
    <row r="3" spans="1:8" x14ac:dyDescent="0.35">
      <c r="A3" s="18"/>
      <c r="B3" s="13" t="s">
        <v>1</v>
      </c>
      <c r="C3" s="38"/>
      <c r="D3" s="38"/>
      <c r="E3" s="38"/>
      <c r="F3" s="38"/>
      <c r="G3" s="54"/>
      <c r="H3" s="55"/>
    </row>
    <row r="4" spans="1:8" x14ac:dyDescent="0.35">
      <c r="A4" s="73" t="s">
        <v>27</v>
      </c>
      <c r="B4" s="15" t="s">
        <v>3</v>
      </c>
      <c r="C4" s="3" t="s">
        <v>4</v>
      </c>
      <c r="D4" s="2" t="s">
        <v>5</v>
      </c>
      <c r="E4" s="4" t="s">
        <v>6</v>
      </c>
      <c r="F4" s="4" t="s">
        <v>7</v>
      </c>
      <c r="G4" s="19" t="s">
        <v>8</v>
      </c>
      <c r="H4" s="2" t="s">
        <v>9</v>
      </c>
    </row>
    <row r="5" spans="1:8" ht="16" thickBot="1" x14ac:dyDescent="0.4">
      <c r="A5" s="24"/>
      <c r="B5" s="48"/>
      <c r="C5" s="49"/>
      <c r="D5" s="50" t="s">
        <v>10</v>
      </c>
      <c r="E5" s="51"/>
      <c r="F5" s="52" t="s">
        <v>11</v>
      </c>
      <c r="G5" s="53"/>
      <c r="H5" s="67"/>
    </row>
    <row r="6" spans="1:8" ht="30" customHeight="1" thickTop="1" x14ac:dyDescent="0.35">
      <c r="A6" s="20"/>
      <c r="B6" s="244" t="s">
        <v>31</v>
      </c>
      <c r="C6" s="245"/>
      <c r="D6" s="245"/>
      <c r="E6" s="245"/>
      <c r="F6" s="246"/>
      <c r="G6" s="56"/>
      <c r="H6" s="57"/>
    </row>
    <row r="7" spans="1:8" s="43" customFormat="1" ht="30" customHeight="1" x14ac:dyDescent="0.35">
      <c r="A7" s="41"/>
      <c r="B7" s="40" t="s">
        <v>12</v>
      </c>
      <c r="C7" s="249" t="s">
        <v>28</v>
      </c>
      <c r="D7" s="250"/>
      <c r="E7" s="250"/>
      <c r="F7" s="251"/>
      <c r="G7" s="42"/>
      <c r="H7" s="42" t="s">
        <v>2</v>
      </c>
    </row>
    <row r="8" spans="1:8" ht="36" customHeight="1" x14ac:dyDescent="0.35">
      <c r="A8" s="20"/>
      <c r="B8" s="16"/>
      <c r="C8" s="35" t="s">
        <v>19</v>
      </c>
      <c r="D8" s="10"/>
      <c r="E8" s="8" t="s">
        <v>2</v>
      </c>
      <c r="F8" s="8" t="s">
        <v>2</v>
      </c>
      <c r="G8" s="23" t="s">
        <v>2</v>
      </c>
      <c r="H8" s="23"/>
    </row>
    <row r="9" spans="1:8" ht="36" customHeight="1" x14ac:dyDescent="0.35">
      <c r="A9" s="20"/>
      <c r="B9" s="16"/>
      <c r="C9" s="36" t="s">
        <v>212</v>
      </c>
      <c r="D9" s="10"/>
      <c r="E9" s="7"/>
      <c r="F9" s="10"/>
      <c r="G9" s="23"/>
      <c r="H9" s="23"/>
    </row>
    <row r="10" spans="1:8" ht="36" customHeight="1" x14ac:dyDescent="0.35">
      <c r="A10" s="20"/>
      <c r="B10" s="6"/>
      <c r="C10" s="36" t="s">
        <v>22</v>
      </c>
      <c r="D10" s="10"/>
      <c r="E10" s="9"/>
      <c r="F10" s="8"/>
      <c r="G10" s="23"/>
      <c r="H10" s="23"/>
    </row>
    <row r="11" spans="1:8" ht="48" customHeight="1" x14ac:dyDescent="0.35">
      <c r="A11" s="20"/>
      <c r="B11" s="6"/>
      <c r="C11" s="36" t="s">
        <v>23</v>
      </c>
      <c r="D11" s="10"/>
      <c r="E11" s="9"/>
      <c r="F11" s="8"/>
      <c r="G11" s="23"/>
      <c r="H11" s="23"/>
    </row>
    <row r="12" spans="1:8" ht="36" customHeight="1" x14ac:dyDescent="0.35">
      <c r="A12" s="20"/>
      <c r="B12" s="12"/>
      <c r="C12" s="36" t="s">
        <v>24</v>
      </c>
      <c r="D12" s="10"/>
      <c r="E12" s="9"/>
      <c r="F12" s="8"/>
      <c r="G12" s="23"/>
      <c r="H12" s="23"/>
    </row>
    <row r="13" spans="1:8" ht="36" customHeight="1" x14ac:dyDescent="0.35">
      <c r="A13" s="20"/>
      <c r="B13" s="16"/>
      <c r="C13" s="36" t="s">
        <v>25</v>
      </c>
      <c r="D13" s="10"/>
      <c r="E13" s="7"/>
      <c r="F13" s="10"/>
      <c r="G13" s="23"/>
      <c r="H13" s="23"/>
    </row>
    <row r="14" spans="1:8" ht="36" customHeight="1" x14ac:dyDescent="0.35">
      <c r="A14" s="20"/>
      <c r="B14" s="5"/>
      <c r="C14" s="36" t="s">
        <v>26</v>
      </c>
      <c r="D14" s="10"/>
      <c r="E14" s="9"/>
      <c r="F14" s="8"/>
      <c r="G14" s="24"/>
      <c r="H14" s="23"/>
    </row>
    <row r="15" spans="1:8" ht="30" customHeight="1" thickBot="1" x14ac:dyDescent="0.4">
      <c r="A15" s="21"/>
      <c r="B15" s="39" t="s">
        <v>12</v>
      </c>
      <c r="C15" s="252" t="str">
        <f>C7</f>
        <v xml:space="preserve">(INSERT LOCATION AND TYPE OF WORK) </v>
      </c>
      <c r="D15" s="253"/>
      <c r="E15" s="253"/>
      <c r="F15" s="254"/>
      <c r="G15" s="21" t="s">
        <v>17</v>
      </c>
      <c r="H15" s="21">
        <f>SUM(H7:H14)</f>
        <v>0</v>
      </c>
    </row>
    <row r="16" spans="1:8" s="43" customFormat="1" ht="30" customHeight="1" thickTop="1" x14ac:dyDescent="0.35">
      <c r="A16" s="41"/>
      <c r="B16" s="40" t="s">
        <v>13</v>
      </c>
      <c r="C16" s="255" t="s">
        <v>28</v>
      </c>
      <c r="D16" s="256"/>
      <c r="E16" s="256"/>
      <c r="F16" s="257"/>
      <c r="G16" s="41"/>
      <c r="H16" s="42"/>
    </row>
    <row r="17" spans="1:8" ht="36" customHeight="1" x14ac:dyDescent="0.35">
      <c r="A17" s="20"/>
      <c r="B17" s="16"/>
      <c r="C17" s="35" t="s">
        <v>19</v>
      </c>
      <c r="D17" s="10"/>
      <c r="E17" s="8" t="s">
        <v>2</v>
      </c>
      <c r="F17" s="8" t="s">
        <v>2</v>
      </c>
      <c r="G17" s="20" t="s">
        <v>2</v>
      </c>
      <c r="H17" s="23"/>
    </row>
    <row r="18" spans="1:8" ht="36" customHeight="1" x14ac:dyDescent="0.35">
      <c r="A18" s="20"/>
      <c r="B18" s="16"/>
      <c r="C18" s="36" t="s">
        <v>212</v>
      </c>
      <c r="D18" s="10"/>
      <c r="E18" s="7"/>
      <c r="F18" s="10"/>
      <c r="G18" s="20"/>
      <c r="H18" s="23"/>
    </row>
    <row r="19" spans="1:8" ht="36" customHeight="1" x14ac:dyDescent="0.35">
      <c r="A19" s="20"/>
      <c r="B19" s="17"/>
      <c r="C19" s="36" t="s">
        <v>20</v>
      </c>
      <c r="D19" s="10"/>
      <c r="E19" s="9"/>
      <c r="F19" s="8"/>
      <c r="G19" s="20"/>
      <c r="H19" s="23"/>
    </row>
    <row r="20" spans="1:8" ht="36" customHeight="1" x14ac:dyDescent="0.35">
      <c r="A20" s="20"/>
      <c r="B20" s="6"/>
      <c r="C20" s="36" t="s">
        <v>21</v>
      </c>
      <c r="D20" s="10"/>
      <c r="E20" s="8"/>
      <c r="F20" s="8"/>
      <c r="G20" s="20"/>
      <c r="H20" s="23"/>
    </row>
    <row r="21" spans="1:8" ht="36" customHeight="1" x14ac:dyDescent="0.35">
      <c r="A21" s="20"/>
      <c r="B21" s="6"/>
      <c r="C21" s="36" t="s">
        <v>22</v>
      </c>
      <c r="D21" s="10"/>
      <c r="E21" s="9"/>
      <c r="F21" s="8"/>
      <c r="G21" s="20"/>
      <c r="H21" s="23"/>
    </row>
    <row r="22" spans="1:8" ht="48" customHeight="1" x14ac:dyDescent="0.35">
      <c r="A22" s="20"/>
      <c r="B22" s="6"/>
      <c r="C22" s="36" t="s">
        <v>23</v>
      </c>
      <c r="D22" s="10"/>
      <c r="E22" s="9"/>
      <c r="F22" s="8"/>
      <c r="G22" s="20"/>
      <c r="H22" s="23"/>
    </row>
    <row r="23" spans="1:8" ht="36" customHeight="1" x14ac:dyDescent="0.35">
      <c r="A23" s="20"/>
      <c r="B23" s="12"/>
      <c r="C23" s="36" t="s">
        <v>24</v>
      </c>
      <c r="D23" s="10"/>
      <c r="E23" s="9"/>
      <c r="F23" s="8"/>
      <c r="G23" s="20"/>
      <c r="H23" s="23"/>
    </row>
    <row r="24" spans="1:8" ht="36" customHeight="1" x14ac:dyDescent="0.35">
      <c r="A24" s="20"/>
      <c r="B24" s="16"/>
      <c r="C24" s="36" t="s">
        <v>25</v>
      </c>
      <c r="D24" s="10"/>
      <c r="E24" s="7"/>
      <c r="F24" s="10"/>
      <c r="G24" s="20"/>
      <c r="H24" s="23"/>
    </row>
    <row r="25" spans="1:8" ht="36" customHeight="1" x14ac:dyDescent="0.35">
      <c r="A25" s="20"/>
      <c r="B25" s="5"/>
      <c r="C25" s="36" t="s">
        <v>26</v>
      </c>
      <c r="D25" s="10"/>
      <c r="E25" s="9"/>
      <c r="F25" s="8"/>
      <c r="G25" s="20"/>
      <c r="H25" s="23"/>
    </row>
    <row r="26" spans="1:8" s="43" customFormat="1" ht="30" customHeight="1" thickBot="1" x14ac:dyDescent="0.4">
      <c r="A26" s="44"/>
      <c r="B26" s="39" t="s">
        <v>13</v>
      </c>
      <c r="C26" s="252" t="str">
        <f>C16</f>
        <v xml:space="preserve">(INSERT LOCATION AND TYPE OF WORK) </v>
      </c>
      <c r="D26" s="253"/>
      <c r="E26" s="253"/>
      <c r="F26" s="254"/>
      <c r="G26" s="44" t="s">
        <v>17</v>
      </c>
      <c r="H26" s="44">
        <f>SUM(H16:H25)</f>
        <v>0</v>
      </c>
    </row>
    <row r="27" spans="1:8" s="43" customFormat="1" ht="30" customHeight="1" thickTop="1" x14ac:dyDescent="0.35">
      <c r="A27" s="41"/>
      <c r="B27" s="40" t="s">
        <v>14</v>
      </c>
      <c r="C27" s="255" t="s">
        <v>28</v>
      </c>
      <c r="D27" s="256"/>
      <c r="E27" s="256"/>
      <c r="F27" s="257"/>
      <c r="G27" s="41"/>
      <c r="H27" s="42"/>
    </row>
    <row r="28" spans="1:8" ht="36" customHeight="1" x14ac:dyDescent="0.35">
      <c r="A28" s="20"/>
      <c r="B28" s="16"/>
      <c r="C28" s="35" t="s">
        <v>19</v>
      </c>
      <c r="D28" s="10"/>
      <c r="E28" s="8" t="s">
        <v>2</v>
      </c>
      <c r="F28" s="8" t="s">
        <v>2</v>
      </c>
      <c r="G28" s="20" t="s">
        <v>2</v>
      </c>
      <c r="H28" s="23"/>
    </row>
    <row r="29" spans="1:8" ht="36" customHeight="1" x14ac:dyDescent="0.35">
      <c r="A29" s="20"/>
      <c r="B29" s="16"/>
      <c r="C29" s="36" t="s">
        <v>212</v>
      </c>
      <c r="D29" s="10"/>
      <c r="E29" s="7"/>
      <c r="F29" s="10"/>
      <c r="G29" s="20"/>
      <c r="H29" s="23"/>
    </row>
    <row r="30" spans="1:8" ht="36" customHeight="1" x14ac:dyDescent="0.35">
      <c r="A30" s="20"/>
      <c r="B30" s="17"/>
      <c r="C30" s="36" t="s">
        <v>20</v>
      </c>
      <c r="D30" s="10"/>
      <c r="E30" s="9"/>
      <c r="F30" s="8"/>
      <c r="G30" s="20"/>
      <c r="H30" s="23"/>
    </row>
    <row r="31" spans="1:8" ht="36" customHeight="1" x14ac:dyDescent="0.35">
      <c r="A31" s="20"/>
      <c r="B31" s="6"/>
      <c r="C31" s="36" t="s">
        <v>21</v>
      </c>
      <c r="D31" s="10"/>
      <c r="E31" s="8"/>
      <c r="F31" s="8"/>
      <c r="G31" s="20"/>
      <c r="H31" s="23"/>
    </row>
    <row r="32" spans="1:8" ht="36" customHeight="1" x14ac:dyDescent="0.35">
      <c r="A32" s="20"/>
      <c r="B32" s="6"/>
      <c r="C32" s="36" t="s">
        <v>22</v>
      </c>
      <c r="D32" s="10"/>
      <c r="E32" s="9"/>
      <c r="F32" s="8"/>
      <c r="G32" s="20"/>
      <c r="H32" s="23"/>
    </row>
    <row r="33" spans="1:8" ht="48" customHeight="1" x14ac:dyDescent="0.35">
      <c r="A33" s="20"/>
      <c r="B33" s="6"/>
      <c r="C33" s="36" t="s">
        <v>23</v>
      </c>
      <c r="D33" s="10"/>
      <c r="E33" s="9"/>
      <c r="F33" s="8"/>
      <c r="G33" s="20"/>
      <c r="H33" s="23"/>
    </row>
    <row r="34" spans="1:8" ht="36" customHeight="1" x14ac:dyDescent="0.35">
      <c r="A34" s="20"/>
      <c r="B34" s="12"/>
      <c r="C34" s="36" t="s">
        <v>24</v>
      </c>
      <c r="D34" s="10"/>
      <c r="E34" s="9"/>
      <c r="F34" s="8"/>
      <c r="G34" s="20"/>
      <c r="H34" s="23"/>
    </row>
    <row r="35" spans="1:8" ht="36" customHeight="1" x14ac:dyDescent="0.35">
      <c r="A35" s="20"/>
      <c r="B35" s="16"/>
      <c r="C35" s="36" t="s">
        <v>25</v>
      </c>
      <c r="D35" s="10"/>
      <c r="E35" s="7"/>
      <c r="F35" s="10"/>
      <c r="G35" s="20"/>
      <c r="H35" s="23"/>
    </row>
    <row r="36" spans="1:8" ht="36" customHeight="1" x14ac:dyDescent="0.35">
      <c r="A36" s="20"/>
      <c r="B36" s="5"/>
      <c r="C36" s="36" t="s">
        <v>26</v>
      </c>
      <c r="D36" s="10"/>
      <c r="E36" s="9"/>
      <c r="F36" s="8"/>
      <c r="G36" s="20"/>
      <c r="H36" s="23"/>
    </row>
    <row r="37" spans="1:8" s="43" customFormat="1" ht="30" customHeight="1" thickBot="1" x14ac:dyDescent="0.4">
      <c r="A37" s="44"/>
      <c r="B37" s="39" t="s">
        <v>14</v>
      </c>
      <c r="C37" s="252" t="str">
        <f>C27</f>
        <v xml:space="preserve">(INSERT LOCATION AND TYPE OF WORK) </v>
      </c>
      <c r="D37" s="253"/>
      <c r="E37" s="253"/>
      <c r="F37" s="254"/>
      <c r="G37" s="44" t="s">
        <v>17</v>
      </c>
      <c r="H37" s="44">
        <f>SUM(H27:H36)</f>
        <v>0</v>
      </c>
    </row>
    <row r="38" spans="1:8" s="43" customFormat="1" ht="30" customHeight="1" thickTop="1" x14ac:dyDescent="0.35">
      <c r="A38" s="41"/>
      <c r="B38" s="40" t="s">
        <v>15</v>
      </c>
      <c r="C38" s="249" t="s">
        <v>124</v>
      </c>
      <c r="D38" s="258"/>
      <c r="E38" s="258"/>
      <c r="F38" s="251"/>
      <c r="G38" s="41"/>
      <c r="H38" s="42"/>
    </row>
    <row r="39" spans="1:8" ht="36" customHeight="1" x14ac:dyDescent="0.35">
      <c r="A39" s="20"/>
      <c r="B39" s="16"/>
      <c r="C39" s="35" t="s">
        <v>125</v>
      </c>
      <c r="D39" s="10"/>
      <c r="E39" s="8" t="s">
        <v>2</v>
      </c>
      <c r="F39" s="8" t="s">
        <v>2</v>
      </c>
      <c r="G39" s="20" t="s">
        <v>2</v>
      </c>
      <c r="H39" s="23"/>
    </row>
    <row r="40" spans="1:8" ht="36" customHeight="1" x14ac:dyDescent="0.35">
      <c r="A40" s="20"/>
      <c r="B40" s="16"/>
      <c r="C40" s="35" t="s">
        <v>125</v>
      </c>
      <c r="D40" s="10"/>
      <c r="E40" s="7"/>
      <c r="F40" s="10"/>
      <c r="G40" s="20"/>
      <c r="H40" s="23"/>
    </row>
    <row r="41" spans="1:8" ht="36" customHeight="1" x14ac:dyDescent="0.35">
      <c r="A41" s="20"/>
      <c r="B41" s="17"/>
      <c r="C41" s="35" t="s">
        <v>125</v>
      </c>
      <c r="D41" s="10"/>
      <c r="E41" s="9"/>
      <c r="F41" s="8"/>
      <c r="G41" s="20"/>
      <c r="H41" s="23"/>
    </row>
    <row r="42" spans="1:8" s="43" customFormat="1" ht="30" customHeight="1" thickBot="1" x14ac:dyDescent="0.4">
      <c r="A42" s="44"/>
      <c r="B42" s="39" t="str">
        <f>B38</f>
        <v>D</v>
      </c>
      <c r="C42" s="252" t="str">
        <f>C38</f>
        <v>WATER AND WASTE WORK</v>
      </c>
      <c r="D42" s="253"/>
      <c r="E42" s="253"/>
      <c r="F42" s="254"/>
      <c r="G42" s="44" t="s">
        <v>17</v>
      </c>
      <c r="H42" s="44">
        <f>SUM(H38:H41)</f>
        <v>0</v>
      </c>
    </row>
    <row r="43" spans="1:8" ht="54.65" customHeight="1" thickTop="1" x14ac:dyDescent="0.35">
      <c r="A43" s="20"/>
      <c r="B43" s="259" t="s">
        <v>222</v>
      </c>
      <c r="C43" s="260"/>
      <c r="D43" s="260"/>
      <c r="E43" s="260"/>
      <c r="F43" s="260"/>
      <c r="G43" s="261"/>
      <c r="H43" s="68"/>
    </row>
    <row r="44" spans="1:8" s="43" customFormat="1" ht="30" customHeight="1" x14ac:dyDescent="0.35">
      <c r="A44" s="41"/>
      <c r="B44" s="88" t="s">
        <v>16</v>
      </c>
      <c r="C44" s="249" t="s">
        <v>28</v>
      </c>
      <c r="D44" s="250"/>
      <c r="E44" s="250"/>
      <c r="F44" s="251"/>
      <c r="G44" s="41"/>
      <c r="H44" s="42"/>
    </row>
    <row r="45" spans="1:8" ht="36" customHeight="1" x14ac:dyDescent="0.35">
      <c r="A45" s="20"/>
      <c r="B45" s="16"/>
      <c r="C45" s="35" t="s">
        <v>19</v>
      </c>
      <c r="D45" s="10"/>
      <c r="E45" s="8" t="s">
        <v>2</v>
      </c>
      <c r="F45" s="8" t="s">
        <v>2</v>
      </c>
      <c r="G45" s="20" t="s">
        <v>2</v>
      </c>
      <c r="H45" s="23"/>
    </row>
    <row r="46" spans="1:8" ht="36" customHeight="1" x14ac:dyDescent="0.35">
      <c r="A46" s="20"/>
      <c r="B46" s="16"/>
      <c r="C46" s="36" t="s">
        <v>212</v>
      </c>
      <c r="D46" s="10"/>
      <c r="E46" s="7"/>
      <c r="F46" s="10"/>
      <c r="G46" s="20"/>
      <c r="H46" s="23"/>
    </row>
    <row r="47" spans="1:8" ht="36" customHeight="1" x14ac:dyDescent="0.35">
      <c r="A47" s="20"/>
      <c r="B47" s="17"/>
      <c r="C47" s="36" t="s">
        <v>20</v>
      </c>
      <c r="D47" s="10"/>
      <c r="E47" s="9"/>
      <c r="F47" s="8"/>
      <c r="G47" s="20"/>
      <c r="H47" s="23"/>
    </row>
    <row r="48" spans="1:8" ht="36" customHeight="1" x14ac:dyDescent="0.35">
      <c r="A48" s="20"/>
      <c r="B48" s="6"/>
      <c r="C48" s="36" t="s">
        <v>21</v>
      </c>
      <c r="D48" s="10"/>
      <c r="E48" s="8"/>
      <c r="F48" s="8"/>
      <c r="G48" s="20"/>
      <c r="H48" s="23"/>
    </row>
    <row r="49" spans="1:8" ht="36" customHeight="1" x14ac:dyDescent="0.35">
      <c r="A49" s="20"/>
      <c r="B49" s="6"/>
      <c r="C49" s="36" t="s">
        <v>22</v>
      </c>
      <c r="D49" s="10"/>
      <c r="E49" s="9"/>
      <c r="F49" s="8"/>
      <c r="G49" s="20"/>
      <c r="H49" s="23"/>
    </row>
    <row r="50" spans="1:8" ht="48" customHeight="1" x14ac:dyDescent="0.35">
      <c r="A50" s="20"/>
      <c r="B50" s="6"/>
      <c r="C50" s="36" t="s">
        <v>23</v>
      </c>
      <c r="D50" s="10"/>
      <c r="E50" s="9"/>
      <c r="F50" s="8"/>
      <c r="G50" s="20"/>
      <c r="H50" s="23"/>
    </row>
    <row r="51" spans="1:8" ht="36" customHeight="1" x14ac:dyDescent="0.35">
      <c r="A51" s="20"/>
      <c r="B51" s="12"/>
      <c r="C51" s="36" t="s">
        <v>24</v>
      </c>
      <c r="D51" s="10"/>
      <c r="E51" s="9"/>
      <c r="F51" s="8"/>
      <c r="G51" s="20"/>
      <c r="H51" s="23"/>
    </row>
    <row r="52" spans="1:8" ht="36" customHeight="1" x14ac:dyDescent="0.35">
      <c r="A52" s="20"/>
      <c r="B52" s="16"/>
      <c r="C52" s="36" t="s">
        <v>25</v>
      </c>
      <c r="D52" s="10"/>
      <c r="E52" s="7"/>
      <c r="F52" s="10"/>
      <c r="G52" s="20"/>
      <c r="H52" s="23"/>
    </row>
    <row r="53" spans="1:8" ht="36" customHeight="1" x14ac:dyDescent="0.35">
      <c r="A53" s="20"/>
      <c r="B53" s="5"/>
      <c r="C53" s="36" t="s">
        <v>26</v>
      </c>
      <c r="D53" s="10"/>
      <c r="E53" s="9"/>
      <c r="F53" s="8"/>
      <c r="G53" s="20"/>
      <c r="H53" s="23"/>
    </row>
    <row r="54" spans="1:8" s="43" customFormat="1" ht="30" customHeight="1" thickBot="1" x14ac:dyDescent="0.4">
      <c r="A54" s="44"/>
      <c r="B54" s="39" t="str">
        <f>B44</f>
        <v>E</v>
      </c>
      <c r="C54" s="252" t="str">
        <f>C44</f>
        <v xml:space="preserve">(INSERT LOCATION AND TYPE OF WORK) </v>
      </c>
      <c r="D54" s="253"/>
      <c r="E54" s="253"/>
      <c r="F54" s="254"/>
      <c r="G54" s="44" t="s">
        <v>17</v>
      </c>
      <c r="H54" s="44">
        <f>SUM(H44:H53)</f>
        <v>0</v>
      </c>
    </row>
    <row r="55" spans="1:8" s="43" customFormat="1" ht="30" customHeight="1" thickTop="1" x14ac:dyDescent="0.35">
      <c r="A55" s="45"/>
      <c r="B55" s="88" t="s">
        <v>135</v>
      </c>
      <c r="C55" s="255" t="s">
        <v>28</v>
      </c>
      <c r="D55" s="256"/>
      <c r="E55" s="256"/>
      <c r="F55" s="257"/>
      <c r="G55" s="45"/>
      <c r="H55" s="46"/>
    </row>
    <row r="56" spans="1:8" ht="36" customHeight="1" x14ac:dyDescent="0.35">
      <c r="A56" s="20"/>
      <c r="B56" s="16"/>
      <c r="C56" s="35" t="s">
        <v>19</v>
      </c>
      <c r="D56" s="10"/>
      <c r="E56" s="8" t="s">
        <v>2</v>
      </c>
      <c r="F56" s="8" t="s">
        <v>2</v>
      </c>
      <c r="G56" s="20" t="s">
        <v>2</v>
      </c>
      <c r="H56" s="23"/>
    </row>
    <row r="57" spans="1:8" ht="36" customHeight="1" x14ac:dyDescent="0.35">
      <c r="A57" s="20"/>
      <c r="B57" s="16"/>
      <c r="C57" s="36" t="s">
        <v>212</v>
      </c>
      <c r="D57" s="10"/>
      <c r="E57" s="7"/>
      <c r="F57" s="10"/>
      <c r="G57" s="20"/>
      <c r="H57" s="23"/>
    </row>
    <row r="58" spans="1:8" ht="36" customHeight="1" x14ac:dyDescent="0.35">
      <c r="A58" s="20"/>
      <c r="B58" s="17"/>
      <c r="C58" s="36" t="s">
        <v>20</v>
      </c>
      <c r="D58" s="10"/>
      <c r="E58" s="9"/>
      <c r="F58" s="8"/>
      <c r="G58" s="20"/>
      <c r="H58" s="23"/>
    </row>
    <row r="59" spans="1:8" ht="36" customHeight="1" x14ac:dyDescent="0.35">
      <c r="A59" s="20"/>
      <c r="B59" s="6"/>
      <c r="C59" s="36" t="s">
        <v>21</v>
      </c>
      <c r="D59" s="10"/>
      <c r="E59" s="8"/>
      <c r="F59" s="8"/>
      <c r="G59" s="20"/>
      <c r="H59" s="23"/>
    </row>
    <row r="60" spans="1:8" ht="36" customHeight="1" x14ac:dyDescent="0.35">
      <c r="A60" s="20"/>
      <c r="B60" s="6"/>
      <c r="C60" s="36" t="s">
        <v>22</v>
      </c>
      <c r="D60" s="10"/>
      <c r="E60" s="9"/>
      <c r="F60" s="8"/>
      <c r="G60" s="20"/>
      <c r="H60" s="23"/>
    </row>
    <row r="61" spans="1:8" ht="48" customHeight="1" x14ac:dyDescent="0.35">
      <c r="A61" s="20"/>
      <c r="B61" s="6"/>
      <c r="C61" s="36" t="s">
        <v>23</v>
      </c>
      <c r="D61" s="10"/>
      <c r="E61" s="9"/>
      <c r="F61" s="8"/>
      <c r="G61" s="20"/>
      <c r="H61" s="23"/>
    </row>
    <row r="62" spans="1:8" ht="36" customHeight="1" x14ac:dyDescent="0.35">
      <c r="A62" s="20"/>
      <c r="B62" s="12"/>
      <c r="C62" s="36" t="s">
        <v>24</v>
      </c>
      <c r="D62" s="10"/>
      <c r="E62" s="9"/>
      <c r="F62" s="8"/>
      <c r="G62" s="20"/>
      <c r="H62" s="23"/>
    </row>
    <row r="63" spans="1:8" ht="36" customHeight="1" x14ac:dyDescent="0.35">
      <c r="A63" s="20"/>
      <c r="B63" s="16"/>
      <c r="C63" s="36" t="s">
        <v>25</v>
      </c>
      <c r="D63" s="10"/>
      <c r="E63" s="7"/>
      <c r="F63" s="10"/>
      <c r="G63" s="20"/>
      <c r="H63" s="23"/>
    </row>
    <row r="64" spans="1:8" ht="18" customHeight="1" x14ac:dyDescent="0.35">
      <c r="A64" s="20"/>
      <c r="B64" s="16"/>
      <c r="C64" s="37"/>
      <c r="D64" s="10"/>
      <c r="E64" s="7"/>
      <c r="F64" s="10"/>
      <c r="G64" s="20"/>
      <c r="H64" s="23"/>
    </row>
    <row r="65" spans="1:8" ht="36" customHeight="1" x14ac:dyDescent="0.35">
      <c r="A65" s="20"/>
      <c r="B65" s="5"/>
      <c r="C65" s="36" t="s">
        <v>26</v>
      </c>
      <c r="D65" s="10"/>
      <c r="E65" s="9"/>
      <c r="F65" s="8"/>
      <c r="G65" s="20"/>
      <c r="H65" s="23"/>
    </row>
    <row r="66" spans="1:8" ht="18" customHeight="1" x14ac:dyDescent="0.35">
      <c r="A66" s="23"/>
      <c r="B66" s="5"/>
      <c r="C66" s="36"/>
      <c r="D66" s="10"/>
      <c r="E66" s="9"/>
      <c r="F66" s="8"/>
      <c r="G66" s="23"/>
      <c r="H66" s="23"/>
    </row>
    <row r="67" spans="1:8" s="43" customFormat="1" ht="30" customHeight="1" thickBot="1" x14ac:dyDescent="0.4">
      <c r="A67" s="42"/>
      <c r="B67" s="39" t="str">
        <f>B55</f>
        <v>F</v>
      </c>
      <c r="C67" s="252" t="str">
        <f>C55</f>
        <v xml:space="preserve">(INSERT LOCATION AND TYPE OF WORK) </v>
      </c>
      <c r="D67" s="253"/>
      <c r="E67" s="253"/>
      <c r="F67" s="254"/>
      <c r="G67" s="44" t="s">
        <v>17</v>
      </c>
      <c r="H67" s="44">
        <f>SUM(H55:H66)</f>
        <v>0</v>
      </c>
    </row>
    <row r="68" spans="1:8" s="105" customFormat="1" ht="30" customHeight="1" thickTop="1" x14ac:dyDescent="0.35">
      <c r="A68" s="102"/>
      <c r="B68" s="103" t="s">
        <v>216</v>
      </c>
      <c r="C68" s="262" t="s">
        <v>213</v>
      </c>
      <c r="D68" s="263"/>
      <c r="E68" s="263"/>
      <c r="F68" s="264"/>
      <c r="G68" s="102"/>
      <c r="H68" s="104"/>
    </row>
    <row r="69" spans="1:8" s="101" customFormat="1" ht="30" customHeight="1" x14ac:dyDescent="0.35">
      <c r="A69" s="106" t="s">
        <v>220</v>
      </c>
      <c r="B69" s="94" t="s">
        <v>217</v>
      </c>
      <c r="C69" s="95" t="s">
        <v>221</v>
      </c>
      <c r="D69" s="100" t="s">
        <v>215</v>
      </c>
      <c r="E69" s="96" t="s">
        <v>214</v>
      </c>
      <c r="F69" s="99">
        <v>1</v>
      </c>
      <c r="G69" s="97"/>
      <c r="H69" s="98">
        <f t="shared" ref="H69" si="0">ROUND(G69*F69,2)</f>
        <v>0</v>
      </c>
    </row>
    <row r="70" spans="1:8" s="105" customFormat="1" ht="30" customHeight="1" thickBot="1" x14ac:dyDescent="0.4">
      <c r="A70" s="107"/>
      <c r="B70" s="108" t="str">
        <f>B68</f>
        <v>G</v>
      </c>
      <c r="C70" s="273" t="str">
        <f>C68</f>
        <v>MOBILIZATION /DEMOLIBIZATION</v>
      </c>
      <c r="D70" s="274"/>
      <c r="E70" s="274"/>
      <c r="F70" s="275"/>
      <c r="G70" s="109" t="s">
        <v>17</v>
      </c>
      <c r="H70" s="110">
        <f>H69</f>
        <v>0</v>
      </c>
    </row>
    <row r="71" spans="1:8" ht="36" customHeight="1" thickTop="1" x14ac:dyDescent="0.4">
      <c r="A71" s="74"/>
      <c r="B71" s="11"/>
      <c r="C71" s="58" t="s">
        <v>18</v>
      </c>
      <c r="D71" s="59"/>
      <c r="E71" s="59"/>
      <c r="F71" s="59"/>
      <c r="G71" s="59"/>
      <c r="H71" s="27"/>
    </row>
    <row r="72" spans="1:8" s="43" customFormat="1" ht="32.15" customHeight="1" x14ac:dyDescent="0.35">
      <c r="A72" s="76"/>
      <c r="B72" s="247" t="str">
        <f>B6</f>
        <v>PART 1      CITY FUNDED WORK</v>
      </c>
      <c r="C72" s="248"/>
      <c r="D72" s="248"/>
      <c r="E72" s="248"/>
      <c r="F72" s="248"/>
      <c r="G72" s="60"/>
      <c r="H72" s="69"/>
    </row>
    <row r="73" spans="1:8" ht="30" customHeight="1" thickBot="1" x14ac:dyDescent="0.4">
      <c r="A73" s="21"/>
      <c r="B73" s="39" t="str">
        <f>B7</f>
        <v>A</v>
      </c>
      <c r="C73" s="276" t="str">
        <f>C7</f>
        <v xml:space="preserve">(INSERT LOCATION AND TYPE OF WORK) </v>
      </c>
      <c r="D73" s="253"/>
      <c r="E73" s="253"/>
      <c r="F73" s="254"/>
      <c r="G73" s="21" t="s">
        <v>17</v>
      </c>
      <c r="H73" s="21">
        <f>H15</f>
        <v>0</v>
      </c>
    </row>
    <row r="74" spans="1:8" ht="30" customHeight="1" thickTop="1" thickBot="1" x14ac:dyDescent="0.4">
      <c r="A74" s="21"/>
      <c r="B74" s="39" t="str">
        <f>B16</f>
        <v>B</v>
      </c>
      <c r="C74" s="267" t="str">
        <f>C16</f>
        <v xml:space="preserve">(INSERT LOCATION AND TYPE OF WORK) </v>
      </c>
      <c r="D74" s="268"/>
      <c r="E74" s="268"/>
      <c r="F74" s="269"/>
      <c r="G74" s="21" t="s">
        <v>17</v>
      </c>
      <c r="H74" s="21">
        <f>H26</f>
        <v>0</v>
      </c>
    </row>
    <row r="75" spans="1:8" ht="30" customHeight="1" thickTop="1" thickBot="1" x14ac:dyDescent="0.4">
      <c r="A75" s="21"/>
      <c r="B75" s="39" t="str">
        <f>B27</f>
        <v>C</v>
      </c>
      <c r="C75" s="267" t="str">
        <f>C27</f>
        <v xml:space="preserve">(INSERT LOCATION AND TYPE OF WORK) </v>
      </c>
      <c r="D75" s="268"/>
      <c r="E75" s="268"/>
      <c r="F75" s="269"/>
      <c r="G75" s="21" t="s">
        <v>17</v>
      </c>
      <c r="H75" s="21">
        <f>H37</f>
        <v>0</v>
      </c>
    </row>
    <row r="76" spans="1:8" ht="30" customHeight="1" thickTop="1" thickBot="1" x14ac:dyDescent="0.4">
      <c r="A76" s="21"/>
      <c r="B76" s="39" t="str">
        <f>B38</f>
        <v>D</v>
      </c>
      <c r="C76" s="267" t="str">
        <f>C38</f>
        <v>WATER AND WASTE WORK</v>
      </c>
      <c r="D76" s="268"/>
      <c r="E76" s="268"/>
      <c r="F76" s="269"/>
      <c r="G76" s="21" t="s">
        <v>17</v>
      </c>
      <c r="H76" s="21">
        <f>H38</f>
        <v>0</v>
      </c>
    </row>
    <row r="77" spans="1:8" ht="28.9" customHeight="1" thickTop="1" thickBot="1" x14ac:dyDescent="0.4">
      <c r="A77" s="21"/>
      <c r="B77" s="61"/>
      <c r="C77" s="62"/>
      <c r="D77" s="63"/>
      <c r="E77" s="64"/>
      <c r="F77" s="64"/>
      <c r="G77" s="66" t="s">
        <v>29</v>
      </c>
      <c r="H77" s="65">
        <f>SUM(H73:H76)</f>
        <v>0</v>
      </c>
    </row>
    <row r="78" spans="1:8" s="43" customFormat="1" ht="63" customHeight="1" thickTop="1" thickBot="1" x14ac:dyDescent="0.4">
      <c r="A78" s="44"/>
      <c r="B78" s="270" t="str">
        <f>B43</f>
        <v>PART 2      MANITOBA HYDRO/PROVINCIALLY FUNDED WORK
                 (See B10.6, B18.2.1, B19.6, D2.1, D14.2-3, D15.4)</v>
      </c>
      <c r="C78" s="271"/>
      <c r="D78" s="271"/>
      <c r="E78" s="271"/>
      <c r="F78" s="271"/>
      <c r="G78" s="272"/>
      <c r="H78" s="47"/>
    </row>
    <row r="79" spans="1:8" ht="30" customHeight="1" thickTop="1" thickBot="1" x14ac:dyDescent="0.4">
      <c r="A79" s="30"/>
      <c r="B79" s="39" t="str">
        <f>B44</f>
        <v>E</v>
      </c>
      <c r="C79" s="267" t="str">
        <f>C44</f>
        <v xml:space="preserve">(INSERT LOCATION AND TYPE OF WORK) </v>
      </c>
      <c r="D79" s="268"/>
      <c r="E79" s="268"/>
      <c r="F79" s="269"/>
      <c r="G79" s="30" t="s">
        <v>17</v>
      </c>
      <c r="H79" s="30">
        <f>H54</f>
        <v>0</v>
      </c>
    </row>
    <row r="80" spans="1:8" ht="30" customHeight="1" thickTop="1" thickBot="1" x14ac:dyDescent="0.4">
      <c r="A80" s="25"/>
      <c r="B80" s="77" t="str">
        <f>B55</f>
        <v>F</v>
      </c>
      <c r="C80" s="267" t="str">
        <f>C55</f>
        <v xml:space="preserve">(INSERT LOCATION AND TYPE OF WORK) </v>
      </c>
      <c r="D80" s="268"/>
      <c r="E80" s="268"/>
      <c r="F80" s="269"/>
      <c r="G80" s="25" t="s">
        <v>17</v>
      </c>
      <c r="H80" s="25">
        <f>H67</f>
        <v>0</v>
      </c>
    </row>
    <row r="81" spans="1:8" ht="28.9" customHeight="1" thickTop="1" thickBot="1" x14ac:dyDescent="0.4">
      <c r="A81" s="21"/>
      <c r="B81" s="111"/>
      <c r="C81" s="62"/>
      <c r="D81" s="63"/>
      <c r="E81" s="64"/>
      <c r="F81" s="64"/>
      <c r="G81" s="112" t="s">
        <v>30</v>
      </c>
      <c r="H81" s="56">
        <f>SUM(H79:H80)</f>
        <v>0</v>
      </c>
    </row>
    <row r="82" spans="1:8" ht="30" customHeight="1" thickTop="1" thickBot="1" x14ac:dyDescent="0.4">
      <c r="A82" s="21"/>
      <c r="B82" s="77" t="str">
        <f>B68</f>
        <v>G</v>
      </c>
      <c r="C82" s="267" t="str">
        <f>C68</f>
        <v>MOBILIZATION /DEMOLIBIZATION</v>
      </c>
      <c r="D82" s="268"/>
      <c r="E82" s="268"/>
      <c r="F82" s="269"/>
      <c r="G82" s="114" t="s">
        <v>219</v>
      </c>
      <c r="H82" s="113">
        <f>H70</f>
        <v>0</v>
      </c>
    </row>
    <row r="83" spans="1:8" s="38" customFormat="1" ht="37.9" customHeight="1" thickTop="1" x14ac:dyDescent="0.35">
      <c r="A83" s="20"/>
      <c r="B83" s="277" t="s">
        <v>32</v>
      </c>
      <c r="C83" s="278"/>
      <c r="D83" s="278"/>
      <c r="E83" s="278"/>
      <c r="F83" s="278"/>
      <c r="G83" s="265">
        <f>H77+H81+H82</f>
        <v>0</v>
      </c>
      <c r="H83" s="266"/>
    </row>
    <row r="84" spans="1:8" ht="16" customHeight="1" x14ac:dyDescent="0.35">
      <c r="A84" s="75"/>
      <c r="B84" s="70"/>
      <c r="C84" s="71"/>
      <c r="D84" s="72"/>
      <c r="E84" s="71"/>
      <c r="F84" s="71"/>
      <c r="G84" s="28"/>
      <c r="H84" s="29"/>
    </row>
  </sheetData>
  <mergeCells count="27">
    <mergeCell ref="C70:F70"/>
    <mergeCell ref="C82:F82"/>
    <mergeCell ref="C73:F73"/>
    <mergeCell ref="C74:F74"/>
    <mergeCell ref="B83:F83"/>
    <mergeCell ref="G83:H83"/>
    <mergeCell ref="C80:F80"/>
    <mergeCell ref="C79:F79"/>
    <mergeCell ref="B78:G78"/>
    <mergeCell ref="C75:F75"/>
    <mergeCell ref="C76:F76"/>
    <mergeCell ref="B6:F6"/>
    <mergeCell ref="B72:F72"/>
    <mergeCell ref="C7:F7"/>
    <mergeCell ref="C15:F15"/>
    <mergeCell ref="C16:F16"/>
    <mergeCell ref="C26:F26"/>
    <mergeCell ref="C67:F67"/>
    <mergeCell ref="C44:F44"/>
    <mergeCell ref="C54:F54"/>
    <mergeCell ref="C38:F38"/>
    <mergeCell ref="C27:F27"/>
    <mergeCell ref="C37:F37"/>
    <mergeCell ref="C55:F55"/>
    <mergeCell ref="B43:G43"/>
    <mergeCell ref="C42:F42"/>
    <mergeCell ref="C68:F68"/>
  </mergeCells>
  <phoneticPr fontId="0" type="noConversion"/>
  <conditionalFormatting sqref="D69">
    <cfRule type="cellIs" dxfId="3" priority="2" stopIfTrue="1" operator="equal">
      <formula>"CW 2130-R11"</formula>
    </cfRule>
    <cfRule type="cellIs" dxfId="2" priority="3" stopIfTrue="1" operator="equal">
      <formula>"CW 3120-R2"</formula>
    </cfRule>
    <cfRule type="cellIs" dxfId="1" priority="4" stopIfTrue="1" operator="equal">
      <formula>"CW 3240-R7"</formula>
    </cfRule>
  </conditionalFormatting>
  <conditionalFormatting sqref="G69">
    <cfRule type="expression" dxfId="0" priority="1">
      <formula>G69&gt;G83*0.05</formula>
    </cfRule>
  </conditionalFormatting>
  <dataValidations disablePrompts="1" count="1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69" xr:uid="{00000000-0002-0000-0200-000000000000}">
      <formula1>IF(AND(G69&gt;=0.01,G69&lt;=G83*0.05),ROUND(G69,2),0.01)</formula1>
    </dataValidation>
  </dataValidations>
  <pageMargins left="0.5" right="0.5" top="0.75" bottom="0.75" header="0.25" footer="0.25"/>
  <pageSetup scale="75" orientation="portrait" r:id="rId1"/>
  <headerFooter alignWithMargins="0">
    <oddHeader>&amp;L&amp;10The City of Winnipeg
Tender No. xxx-yyyy 
&amp;R&amp;10Bid Submission
&amp;P of &amp;N</oddHeader>
    <oddFooter xml:space="preserve">&amp;R                   </oddFooter>
  </headerFooter>
  <rowBreaks count="5" manualBreakCount="5">
    <brk id="15" min="1" max="7" man="1"/>
    <brk id="26" min="1" max="7" man="1"/>
    <brk id="42" min="1" max="7" man="1"/>
    <brk id="54" min="1" max="7" man="1"/>
    <brk id="70" min="1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FORM B - PRICES</vt:lpstr>
      <vt:lpstr>FORM B -(2 Part w cond funds)</vt:lpstr>
      <vt:lpstr>'FORM B - PRICES'!Print_Area</vt:lpstr>
      <vt:lpstr>'FORM B -(2 Part w cond funds)'!Print_Area</vt:lpstr>
      <vt:lpstr>'FORM B - PRICES'!Print_Titles</vt:lpstr>
      <vt:lpstr>'FORM B -(2 Part w cond funds)'!Print_Titles</vt:lpstr>
      <vt:lpstr>Print_Titles</vt:lpstr>
      <vt:lpstr>'FORM B -(2 Part w cond funds)'!XEVERYTHING</vt:lpstr>
      <vt:lpstr>XEVERYTHING</vt:lpstr>
      <vt:lpstr>'FORM B -(2 Part w cond funds)'!XITEMS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 C. Humbert
Feb. 24, 2021
File Size 58.6 KB</dc:description>
  <cp:lastModifiedBy>Windows User</cp:lastModifiedBy>
  <cp:lastPrinted>2021-02-24T20:14:12Z</cp:lastPrinted>
  <dcterms:created xsi:type="dcterms:W3CDTF">1999-03-31T15:44:33Z</dcterms:created>
  <dcterms:modified xsi:type="dcterms:W3CDTF">2021-02-25T14:18:02Z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