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1\146-2021\WORK IN PROGRESS\FTP2021 03 04 R1\"/>
    </mc:Choice>
  </mc:AlternateContent>
  <xr:revisionPtr revIDLastSave="0" documentId="8_{1976CAAA-DF88-4A64-9222-9433133B732C}" xr6:coauthVersionLast="36" xr6:coauthVersionMax="36" xr10:uidLastSave="{00000000-0000-0000-0000-000000000000}"/>
  <bookViews>
    <workbookView xWindow="0" yWindow="0" windowWidth="21576" windowHeight="8436" xr2:uid="{8A4A7880-E4CA-4AF6-BE54-3C4EBC4F4C6E}"/>
  </bookViews>
  <sheets>
    <sheet name="By Section" sheetId="2" r:id="rId1"/>
  </sheets>
  <externalReferences>
    <externalReference r:id="rId2"/>
    <externalReference r:id="rId3"/>
  </externalReferences>
  <definedNames>
    <definedName name="_12TENDER_SUBMISSI" localSheetId="0">'[1]FORM B - PRICES'!#REF!</definedName>
    <definedName name="_12TENDER_SUBMISSI">'[2]FORM B; PRICES'!#REF!</definedName>
    <definedName name="_1PAGE_1_OF_13" localSheetId="0">'By Section'!#REF!</definedName>
    <definedName name="_4PAGE_1_OF_13" localSheetId="0">'[1]FORM B - PRICES'!#REF!</definedName>
    <definedName name="_4PAGE_1_OF_13">'[2]FORM B; PRICES'!#REF!</definedName>
    <definedName name="_5TENDER_NO._181" localSheetId="0">'By Section'!#REF!</definedName>
    <definedName name="_8TENDER_NO._181" localSheetId="0">'[1]FORM B - PRICES'!#REF!</definedName>
    <definedName name="_8TENDER_NO._181">'[2]FORM B; PRICES'!#REF!</definedName>
    <definedName name="_9TENDER_SUBMISSI" localSheetId="0">'By Section'!#REF!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'By Section'!#REF!</definedName>
    <definedName name="HEADER">'[2]FORM B; PRICES'!#REF!</definedName>
    <definedName name="_xlnm.Print_Area" localSheetId="0">'By Section'!$A$1:$I$78</definedName>
    <definedName name="Print_Area_1">#REF!</definedName>
    <definedName name="Print_Area_2">#REF!</definedName>
    <definedName name="_xlnm.Print_Titles" localSheetId="0">'By Section'!$1:$8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0">'By Section'!#REF!</definedName>
    <definedName name="TEMP">'[2]FORM B; PRICES'!#REF!</definedName>
    <definedName name="TESTHEAD" localSheetId="0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'By Section'!$A$1:$IW$68</definedName>
    <definedName name="XEverything">#REF!</definedName>
    <definedName name="XITEMS" localSheetId="0">'By Section'!$A$10:$IW$68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2" l="1"/>
  <c r="A74" i="2"/>
  <c r="B73" i="2"/>
  <c r="A73" i="2"/>
  <c r="B72" i="2"/>
  <c r="A72" i="2"/>
  <c r="B71" i="2"/>
  <c r="A71" i="2"/>
  <c r="I67" i="2"/>
  <c r="H67" i="2"/>
  <c r="I66" i="2"/>
  <c r="H66" i="2"/>
  <c r="I65" i="2"/>
  <c r="I68" i="2" s="1"/>
  <c r="I74" i="2" s="1"/>
  <c r="H65" i="2"/>
  <c r="I64" i="2"/>
  <c r="H64" i="2"/>
  <c r="I63" i="2"/>
  <c r="H63" i="2"/>
  <c r="A63" i="2"/>
  <c r="A64" i="2" s="1"/>
  <c r="A65" i="2" s="1"/>
  <c r="A66" i="2" s="1"/>
  <c r="A67" i="2" s="1"/>
  <c r="I62" i="2"/>
  <c r="H62" i="2"/>
  <c r="A62" i="2"/>
  <c r="I61" i="2"/>
  <c r="H61" i="2"/>
  <c r="H68" i="2" s="1"/>
  <c r="H74" i="2" s="1"/>
  <c r="H58" i="2"/>
  <c r="H73" i="2" s="1"/>
  <c r="I57" i="2"/>
  <c r="H57" i="2"/>
  <c r="I56" i="2"/>
  <c r="H56" i="2"/>
  <c r="I55" i="2"/>
  <c r="H55" i="2"/>
  <c r="A55" i="2"/>
  <c r="A56" i="2" s="1"/>
  <c r="A57" i="2" s="1"/>
  <c r="I54" i="2"/>
  <c r="H54" i="2"/>
  <c r="A54" i="2"/>
  <c r="I53" i="2"/>
  <c r="I58" i="2" s="1"/>
  <c r="I73" i="2" s="1"/>
  <c r="H53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H50" i="2" s="1"/>
  <c r="H72" i="2" s="1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I30" i="2"/>
  <c r="I50" i="2" s="1"/>
  <c r="I72" i="2" s="1"/>
  <c r="H30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I11" i="2"/>
  <c r="I27" i="2" s="1"/>
  <c r="I71" i="2" s="1"/>
  <c r="G77" i="2" s="1"/>
  <c r="H11" i="2"/>
  <c r="H27" i="2" s="1"/>
  <c r="H71" i="2" s="1"/>
  <c r="G7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BD8F44AC-2210-489A-B95B-F8331C3783DB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<sst xmlns="http://schemas.openxmlformats.org/spreadsheetml/2006/main" count="196" uniqueCount="91">
  <si>
    <t>FORM B: PRICES</t>
  </si>
  <si>
    <t>(See B9)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</si>
  <si>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</si>
  <si>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</si>
  <si>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</si>
  <si>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</si>
  <si>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</si>
  <si>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</si>
  <si>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</si>
  <si>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</si>
  <si>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</si>
  <si>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</si>
  <si>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Alternative 1</t>
  </si>
  <si>
    <t>Alternative 2</t>
  </si>
  <si>
    <t xml:space="preserve">Award as a </t>
  </si>
  <si>
    <t xml:space="preserve">Award by </t>
  </si>
  <si>
    <t>Whole</t>
  </si>
  <si>
    <t>Section</t>
  </si>
  <si>
    <t>Section A</t>
  </si>
  <si>
    <t>A</t>
  </si>
  <si>
    <t>Limestone Clean to North, East and South Areas</t>
  </si>
  <si>
    <t xml:space="preserve">Limestone clean 10 mm </t>
  </si>
  <si>
    <t>E2.1</t>
  </si>
  <si>
    <t>T</t>
  </si>
  <si>
    <t>Limestone clean 10 mm Delivery charge North Area</t>
  </si>
  <si>
    <t>D10.2(a)</t>
  </si>
  <si>
    <t>Limestone clean 10 mm Delivery charge East Area</t>
  </si>
  <si>
    <t>D10.2(b)</t>
  </si>
  <si>
    <t>Limestone clean 10 mm Delivery charge South Area</t>
  </si>
  <si>
    <t>D10.2(c)</t>
  </si>
  <si>
    <t xml:space="preserve">Limestone clean 20 mm </t>
  </si>
  <si>
    <t>Limestone clean 20 mm Delivery charge North Area</t>
  </si>
  <si>
    <t>Limestone clean 20 mm Delivery charge East Area</t>
  </si>
  <si>
    <t>Limestone clean 20 mm Delivery charge South Area</t>
  </si>
  <si>
    <t xml:space="preserve">Limestone clean 50 mm </t>
  </si>
  <si>
    <t>Limestone clean 50 mm Delivery charge North Area</t>
  </si>
  <si>
    <t>Limestone clean 50 mm Delivery charge East Area</t>
  </si>
  <si>
    <t>Limestone clean 50 mm Delivery charge South Area</t>
  </si>
  <si>
    <t xml:space="preserve">Limestone clean 100 mm </t>
  </si>
  <si>
    <t>Limestone clean 100 mm Delivery charge North Area</t>
  </si>
  <si>
    <t>Limestone clean 100 mm Delivery charge East Area</t>
  </si>
  <si>
    <t>Limestone clean 100 mm Delivery charge South Area</t>
  </si>
  <si>
    <t>Subtotals:</t>
  </si>
  <si>
    <t>Section B</t>
  </si>
  <si>
    <t>B</t>
  </si>
  <si>
    <t>Limestone Down to North, East and South Areas</t>
  </si>
  <si>
    <t xml:space="preserve">Limestone down 8 mm </t>
  </si>
  <si>
    <t>E2.2</t>
  </si>
  <si>
    <t>Limestone down 8 mm delivery charge North Area</t>
  </si>
  <si>
    <t>Limestone down 8 mm delivery charge East Area</t>
  </si>
  <si>
    <t>Limestone down 8 mm delivery charge South Area</t>
  </si>
  <si>
    <t xml:space="preserve">Limestone down 20 mm </t>
  </si>
  <si>
    <t>Limestone down 20 mm delivery charge North Area</t>
  </si>
  <si>
    <t>Limestone down 20 mm delivery charge East Area</t>
  </si>
  <si>
    <t>Limestone down 20 mm delivery charge South Area</t>
  </si>
  <si>
    <t xml:space="preserve">Limestone down 50 mm </t>
  </si>
  <si>
    <t>Limestone down 50 mm delivery charge North Area</t>
  </si>
  <si>
    <t>Limestone down 50 mm delivery charge East Area</t>
  </si>
  <si>
    <t>Limestone down 50 mm delivery charge South Area</t>
  </si>
  <si>
    <t xml:space="preserve">Limestone down 100 mm </t>
  </si>
  <si>
    <t>Limestone down 100 mm delivery charge North Area</t>
  </si>
  <si>
    <t>Limestone down 100 mm delivery charge East Area</t>
  </si>
  <si>
    <t>Limestone down 100 mm delivery charge South Area</t>
  </si>
  <si>
    <t xml:space="preserve">Limestone down 150 mm </t>
  </si>
  <si>
    <t>Limestone down 150 mm delivery charge North Area</t>
  </si>
  <si>
    <t>Limestone down 150 mm delivery charge East Area</t>
  </si>
  <si>
    <t>Limestone down 150 mm delivery charge South Area</t>
  </si>
  <si>
    <t>Section C</t>
  </si>
  <si>
    <t>C</t>
  </si>
  <si>
    <t>Limestone Clean/Down to Brady Road Landfill</t>
  </si>
  <si>
    <t>Limestone clean 50 mm to Brady Road Landfill</t>
  </si>
  <si>
    <t>Limestone clean 100 mm to Brady Road Landfill</t>
  </si>
  <si>
    <t>Limestone down 50 mm to Brady Road Landfill</t>
  </si>
  <si>
    <t>Limestone down 100 mm to Brady Road Landfill</t>
  </si>
  <si>
    <t>Limestone delivery charge to Brady Road Landfill</t>
  </si>
  <si>
    <t>D10.2(d)</t>
  </si>
  <si>
    <t>Section D</t>
  </si>
  <si>
    <t>D</t>
  </si>
  <si>
    <t>Limestone Clean/Down to Deacons Water Treatment Plant</t>
  </si>
  <si>
    <t>Limestone down 8 mm to Deacons Water Treatment Plant</t>
  </si>
  <si>
    <t>Limestone down 20 mm to Deacons Water Treatment Plant</t>
  </si>
  <si>
    <t>Limestone down 50 mm to Deacons Water Treatment Plant</t>
  </si>
  <si>
    <t>Limestone clean 10 mm to Deacons Water Treatment Plant</t>
  </si>
  <si>
    <t>Limestone clean 20 mm to Deacons Water Treatment Plant</t>
  </si>
  <si>
    <t>Limestone clean 50 mm to Deacons Water Treatment Plant</t>
  </si>
  <si>
    <t>Limestone delivery charge to Deacons Water Treatment Plant</t>
  </si>
  <si>
    <t>D10.2(e)</t>
  </si>
  <si>
    <t>SUMMARY</t>
  </si>
  <si>
    <t>Section Subtotals</t>
  </si>
  <si>
    <r>
      <t xml:space="preserve">TOTAL BID PRICE (GST extra) </t>
    </r>
    <r>
      <rPr>
        <b/>
        <sz val="12"/>
        <rFont val="Arial"/>
        <family val="2"/>
      </rPr>
      <t xml:space="preserve"> Alternative 1 - Award as a Whole </t>
    </r>
    <r>
      <rPr>
        <sz val="12"/>
        <rFont val="Arial"/>
        <family val="2"/>
      </rPr>
      <t xml:space="preserve">                      (in figures)                                             </t>
    </r>
  </si>
  <si>
    <r>
      <t xml:space="preserve">TOTAL BID PRICE (GST extra) </t>
    </r>
    <r>
      <rPr>
        <b/>
        <sz val="12"/>
        <rFont val="Arial"/>
        <family val="2"/>
      </rPr>
      <t xml:space="preserve"> Alternative 2 - Award by Section     </t>
    </r>
    <r>
      <rPr>
        <sz val="12"/>
        <rFont val="Arial"/>
        <family val="2"/>
      </rPr>
      <t xml:space="preserve">                   (in figures)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</si>
</sst>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0."/>
    <numFmt numFmtId="165" formatCode="0;0;&quot;&quot;;@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6"/>
      <color indexed="8"/>
      <name val="Arial"/>
      <family val="2"/>
    </font>
    <font>
      <sz val="11"/>
      <name val="Arial"/>
      <family val="2"/>
    </font>
    <font>
      <sz val="6"/>
      <color indexed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b/>
      <u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2" borderId="0"/>
    <xf numFmtId="0" fontId="3" fillId="2" borderId="0"/>
    <xf numFmtId="0" fontId="9" fillId="0" borderId="0"/>
  </cellStyleXfs>
  <cellXfs count="121">
    <xf numFmtId="0" fontId="0" fillId="0" borderId="0" xfId="0"/>
    <xf numFmtId="1" fontId="4" fillId="2" borderId="0" xfId="1" applyNumberFormat="1" applyFont="1" applyAlignment="1" applyProtection="1">
      <alignment horizontal="centerContinuous" vertical="top"/>
    </xf>
    <xf numFmtId="0" fontId="4" fillId="2" borderId="0" xfId="1" applyNumberFormat="1" applyFont="1" applyAlignment="1" applyProtection="1">
      <alignment horizontal="centerContinuous" vertical="center"/>
    </xf>
    <xf numFmtId="0" fontId="5" fillId="2" borderId="0" xfId="1" applyNumberFormat="1" applyFont="1" applyAlignment="1" applyProtection="1">
      <alignment horizontal="centerContinuous" vertical="center"/>
    </xf>
    <xf numFmtId="7" fontId="6" fillId="2" borderId="0" xfId="1" applyNumberFormat="1" applyFont="1" applyAlignment="1" applyProtection="1">
      <alignment horizontal="centerContinuous" vertical="center"/>
    </xf>
    <xf numFmtId="1" fontId="3" fillId="2" borderId="0" xfId="1" applyNumberFormat="1" applyAlignment="1" applyProtection="1">
      <alignment horizontal="centerContinuous" vertical="top"/>
    </xf>
    <xf numFmtId="0" fontId="3" fillId="2" borderId="0" xfId="1" applyNumberFormat="1" applyAlignment="1" applyProtection="1">
      <alignment horizontal="centerContinuous" vertical="center"/>
    </xf>
    <xf numFmtId="7" fontId="8" fillId="2" borderId="0" xfId="1" applyNumberFormat="1" applyFont="1" applyAlignment="1" applyProtection="1">
      <alignment horizontal="centerContinuous" vertical="center"/>
    </xf>
    <xf numFmtId="0" fontId="9" fillId="2" borderId="0" xfId="1" applyNumberFormat="1" applyFont="1" applyAlignment="1" applyProtection="1">
      <alignment vertical="top"/>
    </xf>
    <xf numFmtId="0" fontId="9" fillId="2" borderId="0" xfId="1" applyNumberFormat="1" applyFont="1" applyAlignment="1" applyProtection="1"/>
    <xf numFmtId="7" fontId="9" fillId="2" borderId="0" xfId="1" applyNumberFormat="1" applyFont="1" applyAlignment="1" applyProtection="1">
      <alignment vertical="center"/>
    </xf>
    <xf numFmtId="2" fontId="9" fillId="2" borderId="0" xfId="1" applyNumberFormat="1" applyFont="1" applyAlignment="1" applyProtection="1"/>
    <xf numFmtId="0" fontId="9" fillId="2" borderId="1" xfId="1" applyNumberFormat="1" applyFont="1" applyBorder="1" applyAlignment="1" applyProtection="1">
      <alignment horizontal="center" vertical="top"/>
    </xf>
    <xf numFmtId="0" fontId="9" fillId="2" borderId="2" xfId="1" applyNumberFormat="1" applyFont="1" applyBorder="1" applyAlignment="1" applyProtection="1">
      <alignment horizontal="center"/>
    </xf>
    <xf numFmtId="0" fontId="9" fillId="2" borderId="1" xfId="1" applyNumberFormat="1" applyFont="1" applyBorder="1" applyAlignment="1" applyProtection="1">
      <alignment horizontal="center"/>
    </xf>
    <xf numFmtId="0" fontId="9" fillId="2" borderId="3" xfId="1" applyNumberFormat="1" applyFont="1" applyBorder="1" applyAlignment="1" applyProtection="1">
      <alignment horizontal="center"/>
    </xf>
    <xf numFmtId="0" fontId="9" fillId="2" borderId="5" xfId="1" applyNumberFormat="1" applyFont="1" applyBorder="1" applyAlignment="1" applyProtection="1">
      <alignment horizontal="center" vertical="top"/>
    </xf>
    <xf numFmtId="0" fontId="9" fillId="2" borderId="0" xfId="1" applyNumberFormat="1" applyFont="1" applyBorder="1" applyAlignment="1" applyProtection="1">
      <alignment horizontal="center"/>
    </xf>
    <xf numFmtId="0" fontId="9" fillId="2" borderId="5" xfId="1" applyNumberFormat="1" applyFont="1" applyBorder="1" applyAlignment="1" applyProtection="1">
      <alignment horizontal="center"/>
    </xf>
    <xf numFmtId="0" fontId="9" fillId="2" borderId="6" xfId="1" applyNumberFormat="1" applyFont="1" applyBorder="1" applyAlignment="1" applyProtection="1">
      <alignment horizontal="center"/>
    </xf>
    <xf numFmtId="0" fontId="10" fillId="2" borderId="6" xfId="1" applyNumberFormat="1" applyFont="1" applyBorder="1" applyAlignment="1" applyProtection="1">
      <alignment horizontal="center"/>
    </xf>
    <xf numFmtId="7" fontId="10" fillId="2" borderId="6" xfId="1" applyNumberFormat="1" applyFont="1" applyBorder="1" applyAlignment="1" applyProtection="1">
      <alignment horizontal="center"/>
    </xf>
    <xf numFmtId="7" fontId="9" fillId="2" borderId="6" xfId="1" applyNumberFormat="1" applyFont="1" applyBorder="1" applyAlignment="1" applyProtection="1">
      <alignment horizontal="center"/>
    </xf>
    <xf numFmtId="0" fontId="9" fillId="2" borderId="9" xfId="1" applyNumberFormat="1" applyFont="1" applyBorder="1" applyAlignment="1" applyProtection="1">
      <alignment vertical="top"/>
    </xf>
    <xf numFmtId="0" fontId="9" fillId="2" borderId="10" xfId="1" applyNumberFormat="1" applyFont="1" applyBorder="1" applyProtection="1"/>
    <xf numFmtId="0" fontId="9" fillId="2" borderId="9" xfId="1" applyNumberFormat="1" applyFont="1" applyBorder="1" applyAlignment="1" applyProtection="1">
      <alignment horizontal="center"/>
    </xf>
    <xf numFmtId="0" fontId="9" fillId="2" borderId="11" xfId="1" applyNumberFormat="1" applyFont="1" applyBorder="1" applyProtection="1"/>
    <xf numFmtId="0" fontId="9" fillId="2" borderId="11" xfId="1" applyNumberFormat="1" applyFont="1" applyBorder="1" applyAlignment="1" applyProtection="1">
      <alignment horizontal="center"/>
    </xf>
    <xf numFmtId="7" fontId="9" fillId="2" borderId="11" xfId="1" applyNumberFormat="1" applyFont="1" applyBorder="1" applyAlignment="1" applyProtection="1">
      <alignment horizontal="center"/>
    </xf>
    <xf numFmtId="0" fontId="12" fillId="2" borderId="15" xfId="1" applyNumberFormat="1" applyFont="1" applyBorder="1" applyAlignment="1" applyProtection="1">
      <alignment horizontal="center" vertical="center"/>
    </xf>
    <xf numFmtId="164" fontId="9" fillId="0" borderId="19" xfId="3" applyNumberFormat="1" applyFont="1" applyBorder="1" applyAlignment="1" applyProtection="1">
      <alignment vertical="center"/>
    </xf>
    <xf numFmtId="165" fontId="12" fillId="3" borderId="20" xfId="1" applyNumberFormat="1" applyFont="1" applyFill="1" applyBorder="1" applyAlignment="1" applyProtection="1">
      <alignment horizontal="left" vertical="center"/>
    </xf>
    <xf numFmtId="1" fontId="9" fillId="2" borderId="21" xfId="1" applyNumberFormat="1" applyFont="1" applyBorder="1" applyAlignment="1" applyProtection="1">
      <alignment horizontal="center" vertical="center"/>
    </xf>
    <xf numFmtId="0" fontId="9" fillId="2" borderId="21" xfId="1" applyNumberFormat="1" applyFont="1" applyBorder="1" applyAlignment="1" applyProtection="1">
      <alignment horizontal="center" vertical="center"/>
    </xf>
    <xf numFmtId="166" fontId="9" fillId="2" borderId="21" xfId="1" applyNumberFormat="1" applyFont="1" applyBorder="1" applyAlignment="1" applyProtection="1">
      <alignment horizontal="right" vertical="center"/>
      <protection locked="0"/>
    </xf>
    <xf numFmtId="166" fontId="9" fillId="2" borderId="22" xfId="1" applyNumberFormat="1" applyFont="1" applyBorder="1" applyAlignment="1" applyProtection="1">
      <alignment horizontal="right" vertical="center"/>
    </xf>
    <xf numFmtId="165" fontId="12" fillId="3" borderId="23" xfId="1" applyNumberFormat="1" applyFont="1" applyFill="1" applyBorder="1" applyAlignment="1" applyProtection="1">
      <alignment horizontal="left" vertical="center" wrapText="1"/>
    </xf>
    <xf numFmtId="1" fontId="9" fillId="2" borderId="24" xfId="1" applyNumberFormat="1" applyFont="1" applyBorder="1" applyAlignment="1" applyProtection="1">
      <alignment horizontal="center" vertical="center"/>
    </xf>
    <xf numFmtId="0" fontId="9" fillId="2" borderId="24" xfId="1" applyNumberFormat="1" applyFont="1" applyBorder="1" applyAlignment="1" applyProtection="1">
      <alignment horizontal="center" vertical="center"/>
    </xf>
    <xf numFmtId="0" fontId="9" fillId="2" borderId="25" xfId="1" applyNumberFormat="1" applyFont="1" applyBorder="1" applyAlignment="1" applyProtection="1">
      <alignment horizontal="center" vertical="center"/>
    </xf>
    <xf numFmtId="0" fontId="12" fillId="2" borderId="26" xfId="1" applyNumberFormat="1" applyFont="1" applyBorder="1" applyAlignment="1" applyProtection="1">
      <alignment horizontal="center" vertical="center"/>
    </xf>
    <xf numFmtId="0" fontId="9" fillId="2" borderId="28" xfId="2" applyNumberFormat="1" applyFont="1" applyBorder="1" applyAlignment="1" applyProtection="1">
      <alignment vertical="center" wrapText="1"/>
    </xf>
    <xf numFmtId="7" fontId="9" fillId="2" borderId="29" xfId="1" applyNumberFormat="1" applyFont="1" applyBorder="1" applyAlignment="1" applyProtection="1">
      <alignment horizontal="right"/>
    </xf>
    <xf numFmtId="166" fontId="9" fillId="2" borderId="30" xfId="1" applyNumberFormat="1" applyFont="1" applyBorder="1" applyAlignment="1" applyProtection="1">
      <alignment horizontal="right"/>
    </xf>
    <xf numFmtId="3" fontId="9" fillId="2" borderId="21" xfId="1" applyNumberFormat="1" applyFont="1" applyBorder="1" applyAlignment="1" applyProtection="1">
      <alignment horizontal="center" vertical="center"/>
    </xf>
    <xf numFmtId="3" fontId="9" fillId="2" borderId="24" xfId="1" applyNumberFormat="1" applyFont="1" applyBorder="1" applyAlignment="1" applyProtection="1">
      <alignment horizontal="center" vertical="center"/>
    </xf>
    <xf numFmtId="3" fontId="9" fillId="2" borderId="25" xfId="1" applyNumberFormat="1" applyFont="1" applyBorder="1" applyAlignment="1" applyProtection="1">
      <alignment horizontal="center" vertical="center"/>
    </xf>
    <xf numFmtId="3" fontId="9" fillId="2" borderId="31" xfId="1" applyNumberFormat="1" applyFont="1" applyBorder="1" applyAlignment="1" applyProtection="1">
      <alignment horizontal="center" vertical="center"/>
    </xf>
    <xf numFmtId="39" fontId="9" fillId="2" borderId="29" xfId="1" applyNumberFormat="1" applyFont="1" applyBorder="1" applyAlignment="1" applyProtection="1">
      <alignment horizontal="right"/>
    </xf>
    <xf numFmtId="0" fontId="12" fillId="2" borderId="34" xfId="1" applyNumberFormat="1" applyFont="1" applyBorder="1" applyAlignment="1" applyProtection="1">
      <alignment horizontal="center" vertical="center"/>
    </xf>
    <xf numFmtId="165" fontId="12" fillId="3" borderId="35" xfId="1" applyNumberFormat="1" applyFont="1" applyFill="1" applyBorder="1" applyAlignment="1" applyProtection="1">
      <alignment horizontal="left" vertical="center" wrapText="1"/>
    </xf>
    <xf numFmtId="0" fontId="12" fillId="2" borderId="36" xfId="1" applyNumberFormat="1" applyFont="1" applyBorder="1" applyAlignment="1" applyProtection="1">
      <alignment horizontal="center" vertical="center"/>
    </xf>
    <xf numFmtId="164" fontId="9" fillId="0" borderId="37" xfId="3" applyNumberFormat="1" applyFont="1" applyBorder="1" applyAlignment="1" applyProtection="1">
      <alignment vertical="center"/>
    </xf>
    <xf numFmtId="1" fontId="9" fillId="2" borderId="25" xfId="1" applyNumberFormat="1" applyFont="1" applyBorder="1" applyAlignment="1" applyProtection="1">
      <alignment horizontal="center" vertical="center"/>
    </xf>
    <xf numFmtId="0" fontId="12" fillId="2" borderId="27" xfId="1" applyNumberFormat="1" applyFont="1" applyBorder="1" applyAlignment="1" applyProtection="1">
      <alignment horizontal="center" vertical="center"/>
    </xf>
    <xf numFmtId="166" fontId="9" fillId="2" borderId="39" xfId="1" applyNumberFormat="1" applyFont="1" applyBorder="1" applyAlignment="1" applyProtection="1">
      <alignment horizontal="right"/>
    </xf>
    <xf numFmtId="0" fontId="9" fillId="2" borderId="40" xfId="1" applyNumberFormat="1" applyFont="1" applyBorder="1" applyAlignment="1" applyProtection="1">
      <alignment vertical="top"/>
    </xf>
    <xf numFmtId="0" fontId="11" fillId="2" borderId="41" xfId="1" applyNumberFormat="1" applyFont="1" applyBorder="1" applyAlignment="1" applyProtection="1">
      <alignment horizontal="centerContinuous"/>
    </xf>
    <xf numFmtId="0" fontId="9" fillId="2" borderId="41" xfId="1" applyNumberFormat="1" applyFont="1" applyBorder="1" applyAlignment="1" applyProtection="1">
      <alignment horizontal="centerContinuous"/>
    </xf>
    <xf numFmtId="0" fontId="9" fillId="2" borderId="42" xfId="1" applyNumberFormat="1" applyFont="1" applyBorder="1" applyAlignment="1" applyProtection="1">
      <alignment horizontal="right"/>
    </xf>
    <xf numFmtId="0" fontId="9" fillId="2" borderId="0" xfId="1" applyNumberFormat="1" applyFont="1" applyBorder="1" applyAlignment="1" applyProtection="1">
      <alignment vertical="center"/>
    </xf>
    <xf numFmtId="0" fontId="9" fillId="2" borderId="0" xfId="1" applyNumberFormat="1" applyFont="1" applyAlignment="1" applyProtection="1">
      <alignment horizontal="right" vertical="center"/>
    </xf>
    <xf numFmtId="0" fontId="9" fillId="2" borderId="45" xfId="1" applyNumberFormat="1" applyFont="1" applyBorder="1" applyAlignment="1" applyProtection="1">
      <alignment horizontal="right" vertical="center"/>
    </xf>
    <xf numFmtId="0" fontId="9" fillId="2" borderId="46" xfId="1" applyNumberFormat="1" applyFont="1" applyBorder="1" applyAlignment="1" applyProtection="1">
      <alignment vertical="center" wrapText="1"/>
    </xf>
    <xf numFmtId="7" fontId="9" fillId="2" borderId="26" xfId="1" applyNumberFormat="1" applyFont="1" applyBorder="1" applyAlignment="1" applyProtection="1">
      <alignment horizontal="right"/>
    </xf>
    <xf numFmtId="0" fontId="9" fillId="2" borderId="50" xfId="1" applyNumberFormat="1" applyFont="1" applyBorder="1" applyAlignment="1" applyProtection="1">
      <alignment vertical="center" wrapText="1"/>
    </xf>
    <xf numFmtId="0" fontId="3" fillId="2" borderId="58" xfId="1" applyNumberFormat="1" applyBorder="1" applyAlignment="1" applyProtection="1">
      <alignment vertical="top"/>
    </xf>
    <xf numFmtId="0" fontId="3" fillId="2" borderId="56" xfId="1" applyNumberFormat="1" applyBorder="1" applyProtection="1"/>
    <xf numFmtId="0" fontId="3" fillId="2" borderId="56" xfId="1" applyNumberFormat="1" applyBorder="1" applyAlignment="1" applyProtection="1">
      <alignment horizontal="center"/>
    </xf>
    <xf numFmtId="7" fontId="3" fillId="2" borderId="56" xfId="1" applyNumberFormat="1" applyBorder="1" applyAlignment="1" applyProtection="1">
      <alignment horizontal="right"/>
    </xf>
    <xf numFmtId="0" fontId="3" fillId="2" borderId="57" xfId="1" applyNumberFormat="1" applyBorder="1" applyAlignment="1" applyProtection="1">
      <alignment horizontal="right"/>
    </xf>
    <xf numFmtId="0" fontId="3" fillId="2" borderId="0" xfId="1" applyNumberFormat="1"/>
    <xf numFmtId="0" fontId="3" fillId="2" borderId="0" xfId="1" applyNumberFormat="1" applyAlignment="1">
      <alignment vertical="center"/>
    </xf>
    <xf numFmtId="0" fontId="3" fillId="2" borderId="0" xfId="1" applyNumberFormat="1" applyAlignment="1"/>
    <xf numFmtId="0" fontId="3" fillId="2" borderId="0" xfId="1" applyNumberFormat="1" applyAlignment="1">
      <alignment vertical="top"/>
    </xf>
    <xf numFmtId="0" fontId="3" fillId="2" borderId="0" xfId="1" applyNumberFormat="1" applyAlignment="1">
      <alignment horizontal="center"/>
    </xf>
    <xf numFmtId="0" fontId="3" fillId="2" borderId="0" xfId="1" applyNumberFormat="1" applyAlignment="1">
      <alignment horizontal="right"/>
    </xf>
    <xf numFmtId="1" fontId="15" fillId="2" borderId="47" xfId="1" applyNumberFormat="1" applyFont="1" applyBorder="1" applyAlignment="1" applyProtection="1">
      <alignment horizontal="left" vertical="center" wrapText="1"/>
    </xf>
    <xf numFmtId="0" fontId="9" fillId="2" borderId="48" xfId="1" applyNumberFormat="1" applyFont="1" applyBorder="1" applyAlignment="1" applyProtection="1">
      <alignment vertical="center" wrapText="1"/>
    </xf>
    <xf numFmtId="0" fontId="9" fillId="2" borderId="49" xfId="1" applyNumberFormat="1" applyFont="1" applyBorder="1" applyAlignment="1" applyProtection="1">
      <alignment vertical="center" wrapText="1"/>
    </xf>
    <xf numFmtId="0" fontId="12" fillId="2" borderId="51" xfId="1" applyNumberFormat="1" applyFont="1" applyBorder="1" applyAlignment="1" applyProtection="1">
      <alignment horizontal="center"/>
    </xf>
    <xf numFmtId="0" fontId="12" fillId="2" borderId="0" xfId="1" applyNumberFormat="1" applyFont="1" applyBorder="1" applyAlignment="1" applyProtection="1">
      <alignment horizontal="center"/>
    </xf>
    <xf numFmtId="0" fontId="12" fillId="2" borderId="6" xfId="1" applyNumberFormat="1" applyFont="1" applyBorder="1" applyAlignment="1" applyProtection="1">
      <alignment horizontal="center"/>
    </xf>
    <xf numFmtId="0" fontId="3" fillId="2" borderId="52" xfId="1" applyNumberFormat="1" applyFont="1" applyBorder="1" applyAlignment="1" applyProtection="1">
      <alignment horizontal="left"/>
    </xf>
    <xf numFmtId="0" fontId="3" fillId="2" borderId="53" xfId="1" applyNumberFormat="1" applyBorder="1" applyAlignment="1" applyProtection="1">
      <alignment horizontal="left"/>
    </xf>
    <xf numFmtId="7" fontId="3" fillId="2" borderId="54" xfId="1" applyNumberFormat="1" applyBorder="1" applyAlignment="1" applyProtection="1">
      <alignment horizontal="center"/>
    </xf>
    <xf numFmtId="0" fontId="3" fillId="2" borderId="55" xfId="1" applyNumberFormat="1" applyBorder="1" applyAlignment="1" applyProtection="1"/>
    <xf numFmtId="0" fontId="3" fillId="2" borderId="37" xfId="1" applyNumberFormat="1" applyFont="1" applyBorder="1" applyAlignment="1" applyProtection="1">
      <alignment horizontal="left"/>
    </xf>
    <xf numFmtId="0" fontId="3" fillId="2" borderId="0" xfId="1" applyNumberFormat="1" applyBorder="1" applyAlignment="1" applyProtection="1">
      <alignment horizontal="left"/>
    </xf>
    <xf numFmtId="7" fontId="3" fillId="2" borderId="56" xfId="1" applyNumberFormat="1" applyBorder="1" applyAlignment="1" applyProtection="1">
      <alignment horizontal="center"/>
    </xf>
    <xf numFmtId="0" fontId="3" fillId="2" borderId="57" xfId="1" applyNumberFormat="1" applyBorder="1" applyAlignment="1" applyProtection="1"/>
    <xf numFmtId="0" fontId="12" fillId="2" borderId="0" xfId="1" applyNumberFormat="1" applyFont="1" applyBorder="1" applyAlignment="1" applyProtection="1"/>
    <xf numFmtId="0" fontId="12" fillId="2" borderId="6" xfId="1" applyNumberFormat="1" applyFont="1" applyBorder="1" applyAlignment="1" applyProtection="1"/>
    <xf numFmtId="1" fontId="13" fillId="2" borderId="16" xfId="2" applyNumberFormat="1" applyFont="1" applyBorder="1" applyAlignment="1" applyProtection="1">
      <alignment horizontal="left" vertical="center" wrapText="1"/>
    </xf>
    <xf numFmtId="1" fontId="13" fillId="2" borderId="17" xfId="2" applyNumberFormat="1" applyFont="1" applyBorder="1" applyAlignment="1" applyProtection="1">
      <alignment horizontal="left" vertical="center" wrapText="1"/>
    </xf>
    <xf numFmtId="1" fontId="13" fillId="2" borderId="18" xfId="2" applyNumberFormat="1" applyFont="1" applyBorder="1" applyAlignment="1" applyProtection="1">
      <alignment horizontal="left" vertical="center" wrapText="1"/>
    </xf>
    <xf numFmtId="1" fontId="13" fillId="2" borderId="28" xfId="2" applyNumberFormat="1" applyFont="1" applyBorder="1" applyAlignment="1" applyProtection="1">
      <alignment horizontal="left" vertical="center" wrapText="1"/>
    </xf>
    <xf numFmtId="0" fontId="9" fillId="2" borderId="28" xfId="2" applyNumberFormat="1" applyFont="1" applyBorder="1" applyAlignment="1" applyProtection="1">
      <alignment vertical="center" wrapText="1"/>
    </xf>
    <xf numFmtId="0" fontId="9" fillId="2" borderId="38" xfId="2" applyNumberFormat="1" applyFont="1" applyBorder="1" applyAlignment="1" applyProtection="1">
      <alignment vertical="center" wrapText="1"/>
    </xf>
    <xf numFmtId="0" fontId="11" fillId="2" borderId="43" xfId="1" applyNumberFormat="1" applyFont="1" applyBorder="1" applyAlignment="1" applyProtection="1">
      <alignment vertical="center"/>
    </xf>
    <xf numFmtId="0" fontId="9" fillId="2" borderId="44" xfId="1" applyNumberFormat="1" applyFont="1" applyBorder="1" applyAlignment="1" applyProtection="1">
      <alignment vertical="center"/>
    </xf>
    <xf numFmtId="1" fontId="15" fillId="2" borderId="32" xfId="1" applyNumberFormat="1" applyFont="1" applyBorder="1" applyAlignment="1" applyProtection="1">
      <alignment horizontal="left" vertical="center" wrapText="1"/>
    </xf>
    <xf numFmtId="0" fontId="9" fillId="2" borderId="33" xfId="1" applyNumberFormat="1" applyFont="1" applyBorder="1" applyAlignment="1" applyProtection="1">
      <alignment vertical="center" wrapText="1"/>
    </xf>
    <xf numFmtId="0" fontId="9" fillId="2" borderId="30" xfId="1" applyNumberFormat="1" applyFont="1" applyBorder="1" applyAlignment="1" applyProtection="1">
      <alignment vertical="center" wrapText="1"/>
    </xf>
    <xf numFmtId="1" fontId="13" fillId="2" borderId="32" xfId="1" applyNumberFormat="1" applyFont="1" applyBorder="1" applyAlignment="1" applyProtection="1">
      <alignment horizontal="left" vertical="center" wrapText="1"/>
    </xf>
    <xf numFmtId="0" fontId="14" fillId="2" borderId="13" xfId="1" applyNumberFormat="1" applyFont="1" applyBorder="1" applyAlignment="1" applyProtection="1"/>
    <xf numFmtId="0" fontId="14" fillId="2" borderId="0" xfId="1" applyNumberFormat="1" applyFont="1" applyBorder="1" applyAlignment="1" applyProtection="1"/>
    <xf numFmtId="0" fontId="14" fillId="2" borderId="14" xfId="1" applyNumberFormat="1" applyFont="1" applyBorder="1" applyAlignment="1" applyProtection="1"/>
    <xf numFmtId="1" fontId="13" fillId="2" borderId="27" xfId="2" applyNumberFormat="1" applyFont="1" applyBorder="1" applyAlignment="1" applyProtection="1">
      <alignment horizontal="left" vertical="center" wrapText="1"/>
    </xf>
    <xf numFmtId="0" fontId="7" fillId="2" borderId="0" xfId="1" applyNumberFormat="1" applyFont="1" applyAlignment="1" applyProtection="1">
      <alignment horizontal="center" vertical="center"/>
    </xf>
    <xf numFmtId="7" fontId="9" fillId="2" borderId="4" xfId="1" applyNumberFormat="1" applyFont="1" applyBorder="1" applyAlignment="1" applyProtection="1">
      <alignment horizontal="center" vertical="center"/>
    </xf>
    <xf numFmtId="7" fontId="9" fillId="2" borderId="3" xfId="1" applyNumberFormat="1" applyFont="1" applyBorder="1" applyAlignment="1" applyProtection="1">
      <alignment horizontal="center" vertical="center"/>
    </xf>
    <xf numFmtId="7" fontId="9" fillId="2" borderId="7" xfId="1" applyNumberFormat="1" applyFont="1" applyBorder="1" applyAlignment="1" applyProtection="1">
      <alignment horizontal="center" vertical="center"/>
    </xf>
    <xf numFmtId="7" fontId="9" fillId="2" borderId="8" xfId="1" applyNumberFormat="1" applyFont="1" applyBorder="1" applyAlignment="1" applyProtection="1">
      <alignment horizontal="center" vertical="center"/>
    </xf>
    <xf numFmtId="0" fontId="9" fillId="2" borderId="4" xfId="1" applyNumberFormat="1" applyFont="1" applyBorder="1" applyAlignment="1" applyProtection="1">
      <alignment horizontal="center" vertical="center"/>
    </xf>
    <xf numFmtId="0" fontId="9" fillId="2" borderId="3" xfId="1" applyNumberFormat="1" applyFont="1" applyBorder="1" applyAlignment="1" applyProtection="1">
      <alignment horizontal="center" vertical="center"/>
    </xf>
    <xf numFmtId="0" fontId="9" fillId="2" borderId="7" xfId="1" applyNumberFormat="1" applyFont="1" applyBorder="1" applyAlignment="1" applyProtection="1">
      <alignment horizontal="center" vertical="center"/>
    </xf>
    <xf numFmtId="0" fontId="9" fillId="2" borderId="8" xfId="1" applyNumberFormat="1" applyFont="1" applyBorder="1" applyAlignment="1" applyProtection="1">
      <alignment horizontal="center" vertical="center"/>
    </xf>
    <xf numFmtId="0" fontId="11" fillId="2" borderId="12" xfId="1" applyNumberFormat="1" applyFont="1" applyBorder="1" applyAlignment="1" applyProtection="1">
      <alignment horizontal="left"/>
    </xf>
    <xf numFmtId="0" fontId="11" fillId="2" borderId="13" xfId="1" applyNumberFormat="1" applyFont="1" applyBorder="1" applyAlignment="1" applyProtection="1">
      <alignment horizontal="left"/>
    </xf>
    <xf numFmtId="0" fontId="11" fillId="2" borderId="14" xfId="1" applyNumberFormat="1" applyFont="1" applyBorder="1" applyAlignment="1" applyProtection="1">
      <alignment horizontal="left"/>
    </xf>
  </cellXfs>
  <cellStyles count="4">
    <cellStyle name="Normal" xfId="0" builtinId="0"/>
    <cellStyle name="Normal 3 2" xfId="2" xr:uid="{ED342A10-8DD6-49F5-BE5A-45679E6903E1}"/>
    <cellStyle name="Normal 7 3" xfId="3" xr:uid="{FA3FB0A3-E442-48C8-BA67-9D6512AC8AF9}"/>
    <cellStyle name="Normal 8" xfId="1" xr:uid="{36C25AB3-E2E3-4DBA-8D91-2B9B40256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4637-28BE-4FB4-8B6A-9919E80E3D2F}">
  <sheetPr>
    <tabColor indexed="23"/>
    <pageSetUpPr autoPageBreaks="0" fitToPage="1"/>
  </sheetPr>
  <dimension ref="A1:I78"/>
  <sheetViews>
    <sheetView tabSelected="1" showOutlineSymbols="0" zoomScale="85" zoomScaleNormal="85" zoomScaleSheetLayoutView="75" workbookViewId="0">
      <selection activeCell="F13" sqref="F13"/>
    </sheetView>
  </sheetViews>
  <sheetFormatPr defaultColWidth="13.5546875" defaultRowHeight="15" x14ac:dyDescent="0.25"/>
  <cols>
    <col min="1" max="1" width="11.33203125" style="74" customWidth="1"/>
    <col min="2" max="2" width="33" style="71" customWidth="1"/>
    <col min="3" max="3" width="16.44140625" style="75" customWidth="1"/>
    <col min="4" max="4" width="8.6640625" style="71" customWidth="1"/>
    <col min="5" max="6" width="15.109375" style="71" customWidth="1"/>
    <col min="7" max="7" width="15.109375" style="76" customWidth="1"/>
    <col min="8" max="8" width="18.6640625" style="76" customWidth="1"/>
    <col min="9" max="9" width="21.5546875" style="76" customWidth="1"/>
    <col min="10" max="10" width="15.5546875" style="71" customWidth="1"/>
    <col min="11" max="11" width="33.88671875" style="71" customWidth="1"/>
    <col min="12" max="16384" width="13.5546875" style="71"/>
  </cols>
  <sheetData>
    <row r="1" spans="1:9" ht="15.6" x14ac:dyDescent="0.25">
      <c r="A1" s="1" t="s">
        <v>0</v>
      </c>
      <c r="B1" s="2"/>
      <c r="C1" s="3"/>
      <c r="D1" s="2"/>
      <c r="E1" s="2"/>
      <c r="F1" s="2"/>
      <c r="G1" s="4"/>
      <c r="H1" s="4"/>
      <c r="I1" s="2"/>
    </row>
    <row r="2" spans="1:9" x14ac:dyDescent="0.25">
      <c r="A2" s="5"/>
      <c r="B2" s="6"/>
      <c r="C2" s="109" t="s">
        <v>1</v>
      </c>
      <c r="D2" s="109"/>
      <c r="E2" s="109"/>
      <c r="F2" s="109"/>
      <c r="G2" s="109"/>
      <c r="H2" s="7"/>
      <c r="I2" s="6"/>
    </row>
    <row r="3" spans="1:9" x14ac:dyDescent="0.25">
      <c r="A3" s="8" t="s">
        <v>2</v>
      </c>
      <c r="B3" s="9"/>
      <c r="C3" s="9"/>
      <c r="D3" s="9"/>
      <c r="E3" s="9"/>
      <c r="F3" s="9"/>
      <c r="G3" s="10"/>
      <c r="H3" s="10"/>
      <c r="I3" s="11"/>
    </row>
    <row r="4" spans="1:9" x14ac:dyDescent="0.25">
      <c r="A4" s="12" t="s">
        <v>3</v>
      </c>
      <c r="B4" s="13" t="s">
        <v>4</v>
      </c>
      <c r="C4" s="14" t="s">
        <v>5</v>
      </c>
      <c r="D4" s="15" t="s">
        <v>6</v>
      </c>
      <c r="E4" s="15" t="s">
        <v>7</v>
      </c>
      <c r="F4" s="110" t="s">
        <v>8</v>
      </c>
      <c r="G4" s="111"/>
      <c r="H4" s="114" t="s">
        <v>9</v>
      </c>
      <c r="I4" s="115"/>
    </row>
    <row r="5" spans="1:9" x14ac:dyDescent="0.25">
      <c r="A5" s="16"/>
      <c r="B5" s="17"/>
      <c r="C5" s="18" t="s">
        <v>10</v>
      </c>
      <c r="D5" s="19"/>
      <c r="E5" s="19" t="s">
        <v>11</v>
      </c>
      <c r="F5" s="112"/>
      <c r="G5" s="113"/>
      <c r="H5" s="116"/>
      <c r="I5" s="117"/>
    </row>
    <row r="6" spans="1:9" x14ac:dyDescent="0.25">
      <c r="A6" s="16"/>
      <c r="B6" s="17"/>
      <c r="C6" s="18"/>
      <c r="D6" s="19"/>
      <c r="E6" s="19"/>
      <c r="F6" s="20" t="s">
        <v>12</v>
      </c>
      <c r="G6" s="21" t="s">
        <v>13</v>
      </c>
      <c r="H6" s="20" t="s">
        <v>12</v>
      </c>
      <c r="I6" s="21" t="s">
        <v>13</v>
      </c>
    </row>
    <row r="7" spans="1:9" x14ac:dyDescent="0.25">
      <c r="A7" s="16"/>
      <c r="B7" s="17"/>
      <c r="C7" s="18"/>
      <c r="D7" s="19"/>
      <c r="E7" s="19"/>
      <c r="F7" s="19" t="s">
        <v>14</v>
      </c>
      <c r="G7" s="22" t="s">
        <v>15</v>
      </c>
      <c r="H7" s="19" t="s">
        <v>14</v>
      </c>
      <c r="I7" s="22" t="s">
        <v>15</v>
      </c>
    </row>
    <row r="8" spans="1:9" ht="15.6" thickBot="1" x14ac:dyDescent="0.3">
      <c r="A8" s="23"/>
      <c r="B8" s="24"/>
      <c r="C8" s="25"/>
      <c r="D8" s="26"/>
      <c r="E8" s="27"/>
      <c r="F8" s="27" t="s">
        <v>16</v>
      </c>
      <c r="G8" s="28" t="s">
        <v>17</v>
      </c>
      <c r="H8" s="27" t="s">
        <v>16</v>
      </c>
      <c r="I8" s="28" t="s">
        <v>17</v>
      </c>
    </row>
    <row r="9" spans="1:9" ht="30" customHeight="1" thickTop="1" thickBot="1" x14ac:dyDescent="0.3">
      <c r="A9" s="118" t="s">
        <v>18</v>
      </c>
      <c r="B9" s="119"/>
      <c r="C9" s="119"/>
      <c r="D9" s="119"/>
      <c r="E9" s="119"/>
      <c r="F9" s="119"/>
      <c r="G9" s="119"/>
      <c r="H9" s="119"/>
      <c r="I9" s="120"/>
    </row>
    <row r="10" spans="1:9" s="72" customFormat="1" ht="30" customHeight="1" thickTop="1" x14ac:dyDescent="0.3">
      <c r="A10" s="29" t="s">
        <v>19</v>
      </c>
      <c r="B10" s="93" t="s">
        <v>20</v>
      </c>
      <c r="C10" s="94"/>
      <c r="D10" s="94"/>
      <c r="E10" s="94"/>
      <c r="F10" s="94"/>
      <c r="G10" s="94"/>
      <c r="H10" s="94"/>
      <c r="I10" s="95"/>
    </row>
    <row r="11" spans="1:9" x14ac:dyDescent="0.25">
      <c r="A11" s="30">
        <v>1</v>
      </c>
      <c r="B11" s="31" t="s">
        <v>21</v>
      </c>
      <c r="C11" s="32" t="s">
        <v>22</v>
      </c>
      <c r="D11" s="33" t="s">
        <v>23</v>
      </c>
      <c r="E11" s="33">
        <v>60</v>
      </c>
      <c r="F11" s="34">
        <v>0</v>
      </c>
      <c r="G11" s="34">
        <v>0</v>
      </c>
      <c r="H11" s="35">
        <f>ROUND(E11*F11,2)</f>
        <v>0</v>
      </c>
      <c r="I11" s="35">
        <f>ROUND(E11*G11,2)</f>
        <v>0</v>
      </c>
    </row>
    <row r="12" spans="1:9" ht="26.4" x14ac:dyDescent="0.25">
      <c r="A12" s="30">
        <f>A11+1</f>
        <v>2</v>
      </c>
      <c r="B12" s="36" t="s">
        <v>24</v>
      </c>
      <c r="C12" s="37" t="s">
        <v>25</v>
      </c>
      <c r="D12" s="37" t="s">
        <v>23</v>
      </c>
      <c r="E12" s="37">
        <v>20</v>
      </c>
      <c r="F12" s="34">
        <v>0</v>
      </c>
      <c r="G12" s="34">
        <v>0</v>
      </c>
      <c r="H12" s="35">
        <f t="shared" ref="H12:H26" si="0">ROUND(E12*F12,2)</f>
        <v>0</v>
      </c>
      <c r="I12" s="35">
        <f t="shared" ref="I12:I26" si="1">ROUND(E12*G12,2)</f>
        <v>0</v>
      </c>
    </row>
    <row r="13" spans="1:9" ht="26.4" x14ac:dyDescent="0.25">
      <c r="A13" s="30">
        <f t="shared" ref="A13:A26" si="2">A12+1</f>
        <v>3</v>
      </c>
      <c r="B13" s="36" t="s">
        <v>26</v>
      </c>
      <c r="C13" s="37" t="s">
        <v>27</v>
      </c>
      <c r="D13" s="38" t="s">
        <v>23</v>
      </c>
      <c r="E13" s="38">
        <v>20</v>
      </c>
      <c r="F13" s="34">
        <v>0</v>
      </c>
      <c r="G13" s="34">
        <v>0</v>
      </c>
      <c r="H13" s="35">
        <f t="shared" si="0"/>
        <v>0</v>
      </c>
      <c r="I13" s="35">
        <f t="shared" si="1"/>
        <v>0</v>
      </c>
    </row>
    <row r="14" spans="1:9" ht="26.4" x14ac:dyDescent="0.25">
      <c r="A14" s="30">
        <f t="shared" si="2"/>
        <v>4</v>
      </c>
      <c r="B14" s="36" t="s">
        <v>28</v>
      </c>
      <c r="C14" s="37" t="s">
        <v>29</v>
      </c>
      <c r="D14" s="38" t="s">
        <v>23</v>
      </c>
      <c r="E14" s="38">
        <v>20</v>
      </c>
      <c r="F14" s="34">
        <v>0</v>
      </c>
      <c r="G14" s="34">
        <v>0</v>
      </c>
      <c r="H14" s="35">
        <f t="shared" si="0"/>
        <v>0</v>
      </c>
      <c r="I14" s="35">
        <f t="shared" si="1"/>
        <v>0</v>
      </c>
    </row>
    <row r="15" spans="1:9" x14ac:dyDescent="0.25">
      <c r="A15" s="30">
        <f t="shared" si="2"/>
        <v>5</v>
      </c>
      <c r="B15" s="31" t="s">
        <v>30</v>
      </c>
      <c r="C15" s="32" t="s">
        <v>22</v>
      </c>
      <c r="D15" s="33" t="s">
        <v>23</v>
      </c>
      <c r="E15" s="38">
        <v>250</v>
      </c>
      <c r="F15" s="34">
        <v>0</v>
      </c>
      <c r="G15" s="34">
        <v>0</v>
      </c>
      <c r="H15" s="35">
        <f t="shared" si="0"/>
        <v>0</v>
      </c>
      <c r="I15" s="35">
        <f t="shared" si="1"/>
        <v>0</v>
      </c>
    </row>
    <row r="16" spans="1:9" ht="26.4" x14ac:dyDescent="0.25">
      <c r="A16" s="30">
        <f t="shared" si="2"/>
        <v>6</v>
      </c>
      <c r="B16" s="36" t="s">
        <v>31</v>
      </c>
      <c r="C16" s="37" t="s">
        <v>25</v>
      </c>
      <c r="D16" s="37" t="s">
        <v>23</v>
      </c>
      <c r="E16" s="38">
        <v>210</v>
      </c>
      <c r="F16" s="34">
        <v>0</v>
      </c>
      <c r="G16" s="34">
        <v>0</v>
      </c>
      <c r="H16" s="35">
        <f t="shared" si="0"/>
        <v>0</v>
      </c>
      <c r="I16" s="35">
        <f t="shared" si="1"/>
        <v>0</v>
      </c>
    </row>
    <row r="17" spans="1:9" ht="26.4" x14ac:dyDescent="0.25">
      <c r="A17" s="30">
        <f t="shared" si="2"/>
        <v>7</v>
      </c>
      <c r="B17" s="36" t="s">
        <v>32</v>
      </c>
      <c r="C17" s="37" t="s">
        <v>27</v>
      </c>
      <c r="D17" s="38" t="s">
        <v>23</v>
      </c>
      <c r="E17" s="38">
        <v>20</v>
      </c>
      <c r="F17" s="34">
        <v>0</v>
      </c>
      <c r="G17" s="34">
        <v>0</v>
      </c>
      <c r="H17" s="35">
        <f t="shared" si="0"/>
        <v>0</v>
      </c>
      <c r="I17" s="35">
        <f t="shared" si="1"/>
        <v>0</v>
      </c>
    </row>
    <row r="18" spans="1:9" ht="26.4" x14ac:dyDescent="0.25">
      <c r="A18" s="30">
        <f t="shared" si="2"/>
        <v>8</v>
      </c>
      <c r="B18" s="36" t="s">
        <v>33</v>
      </c>
      <c r="C18" s="37" t="s">
        <v>29</v>
      </c>
      <c r="D18" s="38" t="s">
        <v>23</v>
      </c>
      <c r="E18" s="38">
        <v>20</v>
      </c>
      <c r="F18" s="34">
        <v>0</v>
      </c>
      <c r="G18" s="34">
        <v>0</v>
      </c>
      <c r="H18" s="35">
        <f t="shared" si="0"/>
        <v>0</v>
      </c>
      <c r="I18" s="35">
        <f t="shared" si="1"/>
        <v>0</v>
      </c>
    </row>
    <row r="19" spans="1:9" x14ac:dyDescent="0.25">
      <c r="A19" s="30">
        <f t="shared" si="2"/>
        <v>9</v>
      </c>
      <c r="B19" s="31" t="s">
        <v>34</v>
      </c>
      <c r="C19" s="32" t="s">
        <v>22</v>
      </c>
      <c r="D19" s="33" t="s">
        <v>23</v>
      </c>
      <c r="E19" s="38">
        <v>150</v>
      </c>
      <c r="F19" s="34">
        <v>0</v>
      </c>
      <c r="G19" s="34">
        <v>0</v>
      </c>
      <c r="H19" s="35">
        <f t="shared" si="0"/>
        <v>0</v>
      </c>
      <c r="I19" s="35">
        <f t="shared" si="1"/>
        <v>0</v>
      </c>
    </row>
    <row r="20" spans="1:9" ht="26.4" x14ac:dyDescent="0.25">
      <c r="A20" s="30">
        <f t="shared" si="2"/>
        <v>10</v>
      </c>
      <c r="B20" s="36" t="s">
        <v>35</v>
      </c>
      <c r="C20" s="37" t="s">
        <v>25</v>
      </c>
      <c r="D20" s="37" t="s">
        <v>23</v>
      </c>
      <c r="E20" s="38">
        <v>30</v>
      </c>
      <c r="F20" s="34">
        <v>0</v>
      </c>
      <c r="G20" s="34">
        <v>0</v>
      </c>
      <c r="H20" s="35">
        <f t="shared" si="0"/>
        <v>0</v>
      </c>
      <c r="I20" s="35">
        <f t="shared" si="1"/>
        <v>0</v>
      </c>
    </row>
    <row r="21" spans="1:9" ht="26.4" x14ac:dyDescent="0.25">
      <c r="A21" s="30">
        <f t="shared" si="2"/>
        <v>11</v>
      </c>
      <c r="B21" s="36" t="s">
        <v>36</v>
      </c>
      <c r="C21" s="37" t="s">
        <v>27</v>
      </c>
      <c r="D21" s="38" t="s">
        <v>23</v>
      </c>
      <c r="E21" s="38">
        <v>40</v>
      </c>
      <c r="F21" s="34">
        <v>0</v>
      </c>
      <c r="G21" s="34">
        <v>0</v>
      </c>
      <c r="H21" s="35">
        <f t="shared" si="0"/>
        <v>0</v>
      </c>
      <c r="I21" s="35">
        <f t="shared" si="1"/>
        <v>0</v>
      </c>
    </row>
    <row r="22" spans="1:9" ht="26.4" x14ac:dyDescent="0.25">
      <c r="A22" s="30">
        <f t="shared" si="2"/>
        <v>12</v>
      </c>
      <c r="B22" s="36" t="s">
        <v>37</v>
      </c>
      <c r="C22" s="37" t="s">
        <v>29</v>
      </c>
      <c r="D22" s="38" t="s">
        <v>23</v>
      </c>
      <c r="E22" s="38">
        <v>80</v>
      </c>
      <c r="F22" s="34">
        <v>0</v>
      </c>
      <c r="G22" s="34">
        <v>0</v>
      </c>
      <c r="H22" s="35">
        <f t="shared" si="0"/>
        <v>0</v>
      </c>
      <c r="I22" s="35">
        <f t="shared" si="1"/>
        <v>0</v>
      </c>
    </row>
    <row r="23" spans="1:9" x14ac:dyDescent="0.25">
      <c r="A23" s="30">
        <f t="shared" si="2"/>
        <v>13</v>
      </c>
      <c r="B23" s="31" t="s">
        <v>38</v>
      </c>
      <c r="C23" s="32" t="s">
        <v>22</v>
      </c>
      <c r="D23" s="33" t="s">
        <v>23</v>
      </c>
      <c r="E23" s="38">
        <v>450</v>
      </c>
      <c r="F23" s="34">
        <v>0</v>
      </c>
      <c r="G23" s="34">
        <v>0</v>
      </c>
      <c r="H23" s="35">
        <f>ROUND(E23*F23,2)</f>
        <v>0</v>
      </c>
      <c r="I23" s="35">
        <f t="shared" si="1"/>
        <v>0</v>
      </c>
    </row>
    <row r="24" spans="1:9" ht="26.4" x14ac:dyDescent="0.25">
      <c r="A24" s="30">
        <f t="shared" si="2"/>
        <v>14</v>
      </c>
      <c r="B24" s="36" t="s">
        <v>39</v>
      </c>
      <c r="C24" s="37" t="s">
        <v>25</v>
      </c>
      <c r="D24" s="37" t="s">
        <v>23</v>
      </c>
      <c r="E24" s="38">
        <v>20</v>
      </c>
      <c r="F24" s="34">
        <v>0</v>
      </c>
      <c r="G24" s="34">
        <v>0</v>
      </c>
      <c r="H24" s="35">
        <f>ROUND(E24*F24,2)</f>
        <v>0</v>
      </c>
      <c r="I24" s="35">
        <f t="shared" si="1"/>
        <v>0</v>
      </c>
    </row>
    <row r="25" spans="1:9" ht="26.4" x14ac:dyDescent="0.25">
      <c r="A25" s="30">
        <f t="shared" si="2"/>
        <v>15</v>
      </c>
      <c r="B25" s="36" t="s">
        <v>40</v>
      </c>
      <c r="C25" s="37" t="s">
        <v>27</v>
      </c>
      <c r="D25" s="38" t="s">
        <v>23</v>
      </c>
      <c r="E25" s="37">
        <v>140</v>
      </c>
      <c r="F25" s="34">
        <v>0</v>
      </c>
      <c r="G25" s="34">
        <v>0</v>
      </c>
      <c r="H25" s="35">
        <f t="shared" si="0"/>
        <v>0</v>
      </c>
      <c r="I25" s="35">
        <f t="shared" si="1"/>
        <v>0</v>
      </c>
    </row>
    <row r="26" spans="1:9" ht="26.4" x14ac:dyDescent="0.25">
      <c r="A26" s="30">
        <f t="shared" si="2"/>
        <v>16</v>
      </c>
      <c r="B26" s="36" t="s">
        <v>41</v>
      </c>
      <c r="C26" s="37" t="s">
        <v>29</v>
      </c>
      <c r="D26" s="38" t="s">
        <v>23</v>
      </c>
      <c r="E26" s="39">
        <v>290</v>
      </c>
      <c r="F26" s="34">
        <v>0</v>
      </c>
      <c r="G26" s="34">
        <v>0</v>
      </c>
      <c r="H26" s="35">
        <f t="shared" si="0"/>
        <v>0</v>
      </c>
      <c r="I26" s="35">
        <f t="shared" si="1"/>
        <v>0</v>
      </c>
    </row>
    <row r="27" spans="1:9" ht="15.6" thickBot="1" x14ac:dyDescent="0.3">
      <c r="A27" s="40" t="s">
        <v>19</v>
      </c>
      <c r="B27" s="108"/>
      <c r="C27" s="97"/>
      <c r="D27" s="97"/>
      <c r="E27" s="97"/>
      <c r="F27" s="41"/>
      <c r="G27" s="42" t="s">
        <v>42</v>
      </c>
      <c r="H27" s="43">
        <f>SUM(H11:H26)</f>
        <v>0</v>
      </c>
      <c r="I27" s="43">
        <f>SUM(I11:I26)</f>
        <v>0</v>
      </c>
    </row>
    <row r="28" spans="1:9" ht="30" customHeight="1" thickTop="1" thickBot="1" x14ac:dyDescent="0.3">
      <c r="A28" s="91" t="s">
        <v>43</v>
      </c>
      <c r="B28" s="91"/>
      <c r="C28" s="91"/>
      <c r="D28" s="91"/>
      <c r="E28" s="91"/>
      <c r="F28" s="91"/>
      <c r="G28" s="91"/>
      <c r="H28" s="91"/>
      <c r="I28" s="92"/>
    </row>
    <row r="29" spans="1:9" s="72" customFormat="1" ht="30" customHeight="1" thickTop="1" x14ac:dyDescent="0.3">
      <c r="A29" s="29" t="s">
        <v>44</v>
      </c>
      <c r="B29" s="93" t="s">
        <v>45</v>
      </c>
      <c r="C29" s="94"/>
      <c r="D29" s="94"/>
      <c r="E29" s="94"/>
      <c r="F29" s="94"/>
      <c r="G29" s="94"/>
      <c r="H29" s="94"/>
      <c r="I29" s="95"/>
    </row>
    <row r="30" spans="1:9" x14ac:dyDescent="0.25">
      <c r="A30" s="30">
        <v>17</v>
      </c>
      <c r="B30" s="31" t="s">
        <v>46</v>
      </c>
      <c r="C30" s="32" t="s">
        <v>47</v>
      </c>
      <c r="D30" s="33" t="s">
        <v>23</v>
      </c>
      <c r="E30" s="44">
        <v>1500</v>
      </c>
      <c r="F30" s="34">
        <v>0</v>
      </c>
      <c r="G30" s="34">
        <v>0</v>
      </c>
      <c r="H30" s="35">
        <f>ROUND(E30*F30,2)</f>
        <v>0</v>
      </c>
      <c r="I30" s="35">
        <f t="shared" ref="I30:I49" si="3">ROUND(E30*G30,2)</f>
        <v>0</v>
      </c>
    </row>
    <row r="31" spans="1:9" ht="26.4" x14ac:dyDescent="0.25">
      <c r="A31" s="30">
        <f>A30+1</f>
        <v>18</v>
      </c>
      <c r="B31" s="36" t="s">
        <v>48</v>
      </c>
      <c r="C31" s="37" t="s">
        <v>25</v>
      </c>
      <c r="D31" s="37" t="s">
        <v>23</v>
      </c>
      <c r="E31" s="45">
        <v>650</v>
      </c>
      <c r="F31" s="34">
        <v>0</v>
      </c>
      <c r="G31" s="34">
        <v>0</v>
      </c>
      <c r="H31" s="35">
        <f t="shared" ref="H31:H49" si="4">ROUND(E31*F31,2)</f>
        <v>0</v>
      </c>
      <c r="I31" s="35">
        <f t="shared" si="3"/>
        <v>0</v>
      </c>
    </row>
    <row r="32" spans="1:9" ht="26.4" x14ac:dyDescent="0.25">
      <c r="A32" s="30">
        <f t="shared" ref="A32:A49" si="5">A31+1</f>
        <v>19</v>
      </c>
      <c r="B32" s="36" t="s">
        <v>49</v>
      </c>
      <c r="C32" s="37" t="s">
        <v>27</v>
      </c>
      <c r="D32" s="38" t="s">
        <v>23</v>
      </c>
      <c r="E32" s="45">
        <v>200</v>
      </c>
      <c r="F32" s="34">
        <v>0</v>
      </c>
      <c r="G32" s="34">
        <v>0</v>
      </c>
      <c r="H32" s="35">
        <f t="shared" si="4"/>
        <v>0</v>
      </c>
      <c r="I32" s="35">
        <f t="shared" si="3"/>
        <v>0</v>
      </c>
    </row>
    <row r="33" spans="1:9" ht="26.4" x14ac:dyDescent="0.25">
      <c r="A33" s="30">
        <f t="shared" si="5"/>
        <v>20</v>
      </c>
      <c r="B33" s="36" t="s">
        <v>50</v>
      </c>
      <c r="C33" s="37" t="s">
        <v>29</v>
      </c>
      <c r="D33" s="38" t="s">
        <v>23</v>
      </c>
      <c r="E33" s="45">
        <v>650</v>
      </c>
      <c r="F33" s="34">
        <v>0</v>
      </c>
      <c r="G33" s="34">
        <v>0</v>
      </c>
      <c r="H33" s="35">
        <f t="shared" si="4"/>
        <v>0</v>
      </c>
      <c r="I33" s="35">
        <f t="shared" si="3"/>
        <v>0</v>
      </c>
    </row>
    <row r="34" spans="1:9" x14ac:dyDescent="0.25">
      <c r="A34" s="30">
        <f t="shared" si="5"/>
        <v>21</v>
      </c>
      <c r="B34" s="31" t="s">
        <v>51</v>
      </c>
      <c r="C34" s="32" t="s">
        <v>47</v>
      </c>
      <c r="D34" s="33" t="s">
        <v>23</v>
      </c>
      <c r="E34" s="45">
        <v>11000</v>
      </c>
      <c r="F34" s="34">
        <v>0</v>
      </c>
      <c r="G34" s="34">
        <v>0</v>
      </c>
      <c r="H34" s="35">
        <f t="shared" si="4"/>
        <v>0</v>
      </c>
      <c r="I34" s="35">
        <f t="shared" si="3"/>
        <v>0</v>
      </c>
    </row>
    <row r="35" spans="1:9" ht="26.4" x14ac:dyDescent="0.25">
      <c r="A35" s="30">
        <f t="shared" si="5"/>
        <v>22</v>
      </c>
      <c r="B35" s="36" t="s">
        <v>52</v>
      </c>
      <c r="C35" s="37" t="s">
        <v>25</v>
      </c>
      <c r="D35" s="37" t="s">
        <v>23</v>
      </c>
      <c r="E35" s="45">
        <v>2700</v>
      </c>
      <c r="F35" s="34">
        <v>0</v>
      </c>
      <c r="G35" s="34">
        <v>0</v>
      </c>
      <c r="H35" s="35">
        <f t="shared" si="4"/>
        <v>0</v>
      </c>
      <c r="I35" s="35">
        <f t="shared" si="3"/>
        <v>0</v>
      </c>
    </row>
    <row r="36" spans="1:9" ht="26.4" x14ac:dyDescent="0.25">
      <c r="A36" s="30">
        <f t="shared" si="5"/>
        <v>23</v>
      </c>
      <c r="B36" s="36" t="s">
        <v>53</v>
      </c>
      <c r="C36" s="37" t="s">
        <v>27</v>
      </c>
      <c r="D36" s="38" t="s">
        <v>23</v>
      </c>
      <c r="E36" s="45">
        <v>2000</v>
      </c>
      <c r="F36" s="34">
        <v>0</v>
      </c>
      <c r="G36" s="34">
        <v>0</v>
      </c>
      <c r="H36" s="35">
        <f t="shared" si="4"/>
        <v>0</v>
      </c>
      <c r="I36" s="35">
        <f t="shared" si="3"/>
        <v>0</v>
      </c>
    </row>
    <row r="37" spans="1:9" ht="26.4" x14ac:dyDescent="0.25">
      <c r="A37" s="30">
        <f t="shared" si="5"/>
        <v>24</v>
      </c>
      <c r="B37" s="36" t="s">
        <v>54</v>
      </c>
      <c r="C37" s="37" t="s">
        <v>29</v>
      </c>
      <c r="D37" s="38" t="s">
        <v>23</v>
      </c>
      <c r="E37" s="45">
        <v>6300</v>
      </c>
      <c r="F37" s="34">
        <v>0</v>
      </c>
      <c r="G37" s="34">
        <v>0</v>
      </c>
      <c r="H37" s="35">
        <f t="shared" si="4"/>
        <v>0</v>
      </c>
      <c r="I37" s="35">
        <f t="shared" si="3"/>
        <v>0</v>
      </c>
    </row>
    <row r="38" spans="1:9" x14ac:dyDescent="0.25">
      <c r="A38" s="30">
        <f t="shared" si="5"/>
        <v>25</v>
      </c>
      <c r="B38" s="31" t="s">
        <v>55</v>
      </c>
      <c r="C38" s="32" t="s">
        <v>47</v>
      </c>
      <c r="D38" s="33" t="s">
        <v>23</v>
      </c>
      <c r="E38" s="45">
        <v>1500</v>
      </c>
      <c r="F38" s="34">
        <v>0</v>
      </c>
      <c r="G38" s="34">
        <v>0</v>
      </c>
      <c r="H38" s="35">
        <f t="shared" si="4"/>
        <v>0</v>
      </c>
      <c r="I38" s="35">
        <f t="shared" si="3"/>
        <v>0</v>
      </c>
    </row>
    <row r="39" spans="1:9" ht="26.4" x14ac:dyDescent="0.25">
      <c r="A39" s="30">
        <f t="shared" si="5"/>
        <v>26</v>
      </c>
      <c r="B39" s="36" t="s">
        <v>56</v>
      </c>
      <c r="C39" s="37" t="s">
        <v>25</v>
      </c>
      <c r="D39" s="37" t="s">
        <v>23</v>
      </c>
      <c r="E39" s="45">
        <v>200</v>
      </c>
      <c r="F39" s="34">
        <v>0</v>
      </c>
      <c r="G39" s="34">
        <v>0</v>
      </c>
      <c r="H39" s="35">
        <f t="shared" si="4"/>
        <v>0</v>
      </c>
      <c r="I39" s="35">
        <f t="shared" si="3"/>
        <v>0</v>
      </c>
    </row>
    <row r="40" spans="1:9" ht="26.4" x14ac:dyDescent="0.25">
      <c r="A40" s="30">
        <f t="shared" si="5"/>
        <v>27</v>
      </c>
      <c r="B40" s="36" t="s">
        <v>57</v>
      </c>
      <c r="C40" s="37" t="s">
        <v>27</v>
      </c>
      <c r="D40" s="38" t="s">
        <v>23</v>
      </c>
      <c r="E40" s="45">
        <v>900</v>
      </c>
      <c r="F40" s="34">
        <v>0</v>
      </c>
      <c r="G40" s="34">
        <v>0</v>
      </c>
      <c r="H40" s="35">
        <f t="shared" si="4"/>
        <v>0</v>
      </c>
      <c r="I40" s="35">
        <f t="shared" si="3"/>
        <v>0</v>
      </c>
    </row>
    <row r="41" spans="1:9" ht="26.4" x14ac:dyDescent="0.25">
      <c r="A41" s="30">
        <f t="shared" si="5"/>
        <v>28</v>
      </c>
      <c r="B41" s="36" t="s">
        <v>58</v>
      </c>
      <c r="C41" s="37" t="s">
        <v>29</v>
      </c>
      <c r="D41" s="38" t="s">
        <v>23</v>
      </c>
      <c r="E41" s="45">
        <v>400</v>
      </c>
      <c r="F41" s="34">
        <v>0</v>
      </c>
      <c r="G41" s="34">
        <v>0</v>
      </c>
      <c r="H41" s="35">
        <f t="shared" si="4"/>
        <v>0</v>
      </c>
      <c r="I41" s="35">
        <f t="shared" si="3"/>
        <v>0</v>
      </c>
    </row>
    <row r="42" spans="1:9" x14ac:dyDescent="0.25">
      <c r="A42" s="30">
        <f t="shared" si="5"/>
        <v>29</v>
      </c>
      <c r="B42" s="31" t="s">
        <v>59</v>
      </c>
      <c r="C42" s="32" t="s">
        <v>47</v>
      </c>
      <c r="D42" s="33" t="s">
        <v>23</v>
      </c>
      <c r="E42" s="45">
        <v>2200</v>
      </c>
      <c r="F42" s="34">
        <v>0</v>
      </c>
      <c r="G42" s="34">
        <v>0</v>
      </c>
      <c r="H42" s="35">
        <f t="shared" si="4"/>
        <v>0</v>
      </c>
      <c r="I42" s="35">
        <f t="shared" si="3"/>
        <v>0</v>
      </c>
    </row>
    <row r="43" spans="1:9" ht="26.4" x14ac:dyDescent="0.25">
      <c r="A43" s="30">
        <f t="shared" si="5"/>
        <v>30</v>
      </c>
      <c r="B43" s="36" t="s">
        <v>60</v>
      </c>
      <c r="C43" s="37" t="s">
        <v>25</v>
      </c>
      <c r="D43" s="37" t="s">
        <v>23</v>
      </c>
      <c r="E43" s="45">
        <v>50</v>
      </c>
      <c r="F43" s="34">
        <v>0</v>
      </c>
      <c r="G43" s="34">
        <v>0</v>
      </c>
      <c r="H43" s="35">
        <f t="shared" si="4"/>
        <v>0</v>
      </c>
      <c r="I43" s="35">
        <f t="shared" si="3"/>
        <v>0</v>
      </c>
    </row>
    <row r="44" spans="1:9" ht="26.4" x14ac:dyDescent="0.25">
      <c r="A44" s="30">
        <f t="shared" si="5"/>
        <v>31</v>
      </c>
      <c r="B44" s="36" t="s">
        <v>61</v>
      </c>
      <c r="C44" s="37" t="s">
        <v>27</v>
      </c>
      <c r="D44" s="38" t="s">
        <v>23</v>
      </c>
      <c r="E44" s="45">
        <v>2100</v>
      </c>
      <c r="F44" s="34">
        <v>0</v>
      </c>
      <c r="G44" s="34">
        <v>0</v>
      </c>
      <c r="H44" s="35">
        <f t="shared" si="4"/>
        <v>0</v>
      </c>
      <c r="I44" s="35">
        <f t="shared" si="3"/>
        <v>0</v>
      </c>
    </row>
    <row r="45" spans="1:9" ht="26.4" x14ac:dyDescent="0.25">
      <c r="A45" s="30">
        <f t="shared" si="5"/>
        <v>32</v>
      </c>
      <c r="B45" s="36" t="s">
        <v>62</v>
      </c>
      <c r="C45" s="37" t="s">
        <v>29</v>
      </c>
      <c r="D45" s="38" t="s">
        <v>23</v>
      </c>
      <c r="E45" s="45">
        <v>50</v>
      </c>
      <c r="F45" s="34">
        <v>0</v>
      </c>
      <c r="G45" s="34">
        <v>0</v>
      </c>
      <c r="H45" s="35">
        <f t="shared" si="4"/>
        <v>0</v>
      </c>
      <c r="I45" s="35">
        <f t="shared" si="3"/>
        <v>0</v>
      </c>
    </row>
    <row r="46" spans="1:9" x14ac:dyDescent="0.25">
      <c r="A46" s="30">
        <f t="shared" si="5"/>
        <v>33</v>
      </c>
      <c r="B46" s="31" t="s">
        <v>63</v>
      </c>
      <c r="C46" s="32" t="s">
        <v>47</v>
      </c>
      <c r="D46" s="33" t="s">
        <v>23</v>
      </c>
      <c r="E46" s="45">
        <v>60</v>
      </c>
      <c r="F46" s="34">
        <v>0</v>
      </c>
      <c r="G46" s="34">
        <v>0</v>
      </c>
      <c r="H46" s="35">
        <f t="shared" si="4"/>
        <v>0</v>
      </c>
      <c r="I46" s="35">
        <f t="shared" si="3"/>
        <v>0</v>
      </c>
    </row>
    <row r="47" spans="1:9" ht="26.4" x14ac:dyDescent="0.25">
      <c r="A47" s="30">
        <f t="shared" si="5"/>
        <v>34</v>
      </c>
      <c r="B47" s="36" t="s">
        <v>64</v>
      </c>
      <c r="C47" s="37" t="s">
        <v>25</v>
      </c>
      <c r="D47" s="37" t="s">
        <v>23</v>
      </c>
      <c r="E47" s="45">
        <v>20</v>
      </c>
      <c r="F47" s="34">
        <v>0</v>
      </c>
      <c r="G47" s="34">
        <v>0</v>
      </c>
      <c r="H47" s="35">
        <f t="shared" si="4"/>
        <v>0</v>
      </c>
      <c r="I47" s="35">
        <f t="shared" si="3"/>
        <v>0</v>
      </c>
    </row>
    <row r="48" spans="1:9" ht="26.4" x14ac:dyDescent="0.25">
      <c r="A48" s="30">
        <f t="shared" si="5"/>
        <v>35</v>
      </c>
      <c r="B48" s="36" t="s">
        <v>65</v>
      </c>
      <c r="C48" s="37" t="s">
        <v>27</v>
      </c>
      <c r="D48" s="38" t="s">
        <v>23</v>
      </c>
      <c r="E48" s="46">
        <v>20</v>
      </c>
      <c r="F48" s="34">
        <v>0</v>
      </c>
      <c r="G48" s="34">
        <v>0</v>
      </c>
      <c r="H48" s="35">
        <f t="shared" si="4"/>
        <v>0</v>
      </c>
      <c r="I48" s="35">
        <f t="shared" si="3"/>
        <v>0</v>
      </c>
    </row>
    <row r="49" spans="1:9" ht="26.4" x14ac:dyDescent="0.25">
      <c r="A49" s="30">
        <f t="shared" si="5"/>
        <v>36</v>
      </c>
      <c r="B49" s="36" t="s">
        <v>66</v>
      </c>
      <c r="C49" s="37" t="s">
        <v>29</v>
      </c>
      <c r="D49" s="38" t="s">
        <v>23</v>
      </c>
      <c r="E49" s="47">
        <v>20</v>
      </c>
      <c r="F49" s="34">
        <v>0</v>
      </c>
      <c r="G49" s="34">
        <v>0</v>
      </c>
      <c r="H49" s="35">
        <f t="shared" si="4"/>
        <v>0</v>
      </c>
      <c r="I49" s="35">
        <f t="shared" si="3"/>
        <v>0</v>
      </c>
    </row>
    <row r="50" spans="1:9" s="72" customFormat="1" ht="15.6" thickBot="1" x14ac:dyDescent="0.3">
      <c r="A50" s="40" t="s">
        <v>44</v>
      </c>
      <c r="B50" s="104"/>
      <c r="C50" s="102"/>
      <c r="D50" s="102"/>
      <c r="E50" s="102"/>
      <c r="F50" s="48"/>
      <c r="G50" s="48" t="s">
        <v>42</v>
      </c>
      <c r="H50" s="43">
        <f>SUM(H30:H49)</f>
        <v>0</v>
      </c>
      <c r="I50" s="43">
        <f>SUM(I30:I49)</f>
        <v>0</v>
      </c>
    </row>
    <row r="51" spans="1:9" s="72" customFormat="1" ht="30" customHeight="1" thickTop="1" thickBot="1" x14ac:dyDescent="0.3">
      <c r="A51" s="105" t="s">
        <v>67</v>
      </c>
      <c r="B51" s="105"/>
      <c r="C51" s="105"/>
      <c r="D51" s="105"/>
      <c r="E51" s="105"/>
      <c r="F51" s="106"/>
      <c r="G51" s="106"/>
      <c r="H51" s="106"/>
      <c r="I51" s="107"/>
    </row>
    <row r="52" spans="1:9" s="72" customFormat="1" ht="30" customHeight="1" thickTop="1" x14ac:dyDescent="0.3">
      <c r="A52" s="49" t="s">
        <v>68</v>
      </c>
      <c r="B52" s="93" t="s">
        <v>69</v>
      </c>
      <c r="C52" s="94"/>
      <c r="D52" s="94"/>
      <c r="E52" s="94"/>
      <c r="F52" s="94"/>
      <c r="G52" s="94"/>
      <c r="H52" s="94"/>
      <c r="I52" s="95"/>
    </row>
    <row r="53" spans="1:9" ht="26.4" x14ac:dyDescent="0.25">
      <c r="A53" s="30">
        <v>37</v>
      </c>
      <c r="B53" s="50" t="s">
        <v>70</v>
      </c>
      <c r="C53" s="32" t="s">
        <v>22</v>
      </c>
      <c r="D53" s="38" t="s">
        <v>23</v>
      </c>
      <c r="E53" s="45">
        <v>600</v>
      </c>
      <c r="F53" s="34">
        <v>0</v>
      </c>
      <c r="G53" s="34">
        <v>0</v>
      </c>
      <c r="H53" s="35">
        <f>ROUND(E53*F53,2)</f>
        <v>0</v>
      </c>
      <c r="I53" s="35">
        <f t="shared" ref="I53:I57" si="6">ROUND(E53*G53,2)</f>
        <v>0</v>
      </c>
    </row>
    <row r="54" spans="1:9" ht="26.4" x14ac:dyDescent="0.25">
      <c r="A54" s="30">
        <f>A53+1</f>
        <v>38</v>
      </c>
      <c r="B54" s="50" t="s">
        <v>71</v>
      </c>
      <c r="C54" s="32" t="s">
        <v>22</v>
      </c>
      <c r="D54" s="38" t="s">
        <v>23</v>
      </c>
      <c r="E54" s="45">
        <v>2400</v>
      </c>
      <c r="F54" s="34">
        <v>0</v>
      </c>
      <c r="G54" s="34">
        <v>0</v>
      </c>
      <c r="H54" s="35">
        <f t="shared" ref="H54:H57" si="7">ROUND(E54*F54,2)</f>
        <v>0</v>
      </c>
      <c r="I54" s="35">
        <f t="shared" si="6"/>
        <v>0</v>
      </c>
    </row>
    <row r="55" spans="1:9" ht="26.4" x14ac:dyDescent="0.25">
      <c r="A55" s="30">
        <f t="shared" ref="A55:A57" si="8">A54+1</f>
        <v>39</v>
      </c>
      <c r="B55" s="50" t="s">
        <v>72</v>
      </c>
      <c r="C55" s="32" t="s">
        <v>47</v>
      </c>
      <c r="D55" s="38" t="s">
        <v>23</v>
      </c>
      <c r="E55" s="45">
        <v>5500</v>
      </c>
      <c r="F55" s="34">
        <v>0</v>
      </c>
      <c r="G55" s="34">
        <v>0</v>
      </c>
      <c r="H55" s="35">
        <f t="shared" si="7"/>
        <v>0</v>
      </c>
      <c r="I55" s="35">
        <f t="shared" si="6"/>
        <v>0</v>
      </c>
    </row>
    <row r="56" spans="1:9" ht="26.4" x14ac:dyDescent="0.25">
      <c r="A56" s="30">
        <f t="shared" si="8"/>
        <v>40</v>
      </c>
      <c r="B56" s="50" t="s">
        <v>73</v>
      </c>
      <c r="C56" s="32" t="s">
        <v>47</v>
      </c>
      <c r="D56" s="38" t="s">
        <v>23</v>
      </c>
      <c r="E56" s="45">
        <v>5800</v>
      </c>
      <c r="F56" s="34">
        <v>0</v>
      </c>
      <c r="G56" s="34">
        <v>0</v>
      </c>
      <c r="H56" s="35">
        <f t="shared" si="7"/>
        <v>0</v>
      </c>
      <c r="I56" s="35">
        <f t="shared" si="6"/>
        <v>0</v>
      </c>
    </row>
    <row r="57" spans="1:9" ht="26.4" x14ac:dyDescent="0.25">
      <c r="A57" s="30">
        <f t="shared" si="8"/>
        <v>41</v>
      </c>
      <c r="B57" s="50" t="s">
        <v>74</v>
      </c>
      <c r="C57" s="37" t="s">
        <v>75</v>
      </c>
      <c r="D57" s="38" t="s">
        <v>23</v>
      </c>
      <c r="E57" s="45">
        <v>14300</v>
      </c>
      <c r="F57" s="34">
        <v>0</v>
      </c>
      <c r="G57" s="34">
        <v>0</v>
      </c>
      <c r="H57" s="35">
        <f t="shared" si="7"/>
        <v>0</v>
      </c>
      <c r="I57" s="35">
        <f t="shared" si="6"/>
        <v>0</v>
      </c>
    </row>
    <row r="58" spans="1:9" s="72" customFormat="1" ht="15.6" thickBot="1" x14ac:dyDescent="0.3">
      <c r="A58" s="40" t="s">
        <v>68</v>
      </c>
      <c r="B58" s="108"/>
      <c r="C58" s="97"/>
      <c r="D58" s="97"/>
      <c r="E58" s="97"/>
      <c r="F58" s="41"/>
      <c r="G58" s="48" t="s">
        <v>42</v>
      </c>
      <c r="H58" s="43">
        <f>SUM(H53:H57)</f>
        <v>0</v>
      </c>
      <c r="I58" s="43">
        <f>SUM(I53:I57)</f>
        <v>0</v>
      </c>
    </row>
    <row r="59" spans="1:9" s="72" customFormat="1" ht="30" customHeight="1" thickTop="1" thickBot="1" x14ac:dyDescent="0.3">
      <c r="A59" s="91" t="s">
        <v>76</v>
      </c>
      <c r="B59" s="91"/>
      <c r="C59" s="91"/>
      <c r="D59" s="91"/>
      <c r="E59" s="91"/>
      <c r="F59" s="91"/>
      <c r="G59" s="91"/>
      <c r="H59" s="91"/>
      <c r="I59" s="92"/>
    </row>
    <row r="60" spans="1:9" s="72" customFormat="1" ht="30" customHeight="1" thickTop="1" x14ac:dyDescent="0.3">
      <c r="A60" s="51" t="s">
        <v>77</v>
      </c>
      <c r="B60" s="93" t="s">
        <v>78</v>
      </c>
      <c r="C60" s="94"/>
      <c r="D60" s="94"/>
      <c r="E60" s="94"/>
      <c r="F60" s="94"/>
      <c r="G60" s="94"/>
      <c r="H60" s="94"/>
      <c r="I60" s="95"/>
    </row>
    <row r="61" spans="1:9" s="72" customFormat="1" ht="26.4" x14ac:dyDescent="0.3">
      <c r="A61" s="52">
        <v>42</v>
      </c>
      <c r="B61" s="36" t="s">
        <v>79</v>
      </c>
      <c r="C61" s="32" t="s">
        <v>47</v>
      </c>
      <c r="D61" s="38" t="s">
        <v>23</v>
      </c>
      <c r="E61" s="38">
        <v>50</v>
      </c>
      <c r="F61" s="34">
        <v>0</v>
      </c>
      <c r="G61" s="34">
        <v>0</v>
      </c>
      <c r="H61" s="35">
        <f>ROUND(E61*F61,2)</f>
        <v>0</v>
      </c>
      <c r="I61" s="35">
        <f t="shared" ref="I61:I67" si="9">ROUND(E61*G61,2)</f>
        <v>0</v>
      </c>
    </row>
    <row r="62" spans="1:9" ht="26.4" x14ac:dyDescent="0.25">
      <c r="A62" s="52">
        <f>A61+1</f>
        <v>43</v>
      </c>
      <c r="B62" s="36" t="s">
        <v>80</v>
      </c>
      <c r="C62" s="32" t="s">
        <v>47</v>
      </c>
      <c r="D62" s="38" t="s">
        <v>23</v>
      </c>
      <c r="E62" s="38">
        <v>50</v>
      </c>
      <c r="F62" s="34">
        <v>0</v>
      </c>
      <c r="G62" s="34">
        <v>0</v>
      </c>
      <c r="H62" s="35">
        <f t="shared" ref="H62:H67" si="10">ROUND(E62*F62,2)</f>
        <v>0</v>
      </c>
      <c r="I62" s="35">
        <f t="shared" si="9"/>
        <v>0</v>
      </c>
    </row>
    <row r="63" spans="1:9" ht="26.4" x14ac:dyDescent="0.25">
      <c r="A63" s="52">
        <f t="shared" ref="A63:A67" si="11">A62+1</f>
        <v>44</v>
      </c>
      <c r="B63" s="36" t="s">
        <v>81</v>
      </c>
      <c r="C63" s="32" t="s">
        <v>47</v>
      </c>
      <c r="D63" s="37" t="s">
        <v>23</v>
      </c>
      <c r="E63" s="37">
        <v>50</v>
      </c>
      <c r="F63" s="34">
        <v>0</v>
      </c>
      <c r="G63" s="34">
        <v>0</v>
      </c>
      <c r="H63" s="35">
        <f t="shared" si="10"/>
        <v>0</v>
      </c>
      <c r="I63" s="35">
        <f t="shared" si="9"/>
        <v>0</v>
      </c>
    </row>
    <row r="64" spans="1:9" ht="26.4" x14ac:dyDescent="0.25">
      <c r="A64" s="52">
        <f t="shared" si="11"/>
        <v>45</v>
      </c>
      <c r="B64" s="36" t="s">
        <v>82</v>
      </c>
      <c r="C64" s="32" t="s">
        <v>22</v>
      </c>
      <c r="D64" s="37" t="s">
        <v>23</v>
      </c>
      <c r="E64" s="37">
        <v>50</v>
      </c>
      <c r="F64" s="34">
        <v>0</v>
      </c>
      <c r="G64" s="34">
        <v>0</v>
      </c>
      <c r="H64" s="35">
        <f t="shared" si="10"/>
        <v>0</v>
      </c>
      <c r="I64" s="35">
        <f t="shared" si="9"/>
        <v>0</v>
      </c>
    </row>
    <row r="65" spans="1:9" ht="26.4" x14ac:dyDescent="0.25">
      <c r="A65" s="52">
        <f t="shared" si="11"/>
        <v>46</v>
      </c>
      <c r="B65" s="36" t="s">
        <v>83</v>
      </c>
      <c r="C65" s="32" t="s">
        <v>22</v>
      </c>
      <c r="D65" s="37" t="s">
        <v>23</v>
      </c>
      <c r="E65" s="37">
        <v>50</v>
      </c>
      <c r="F65" s="34">
        <v>0</v>
      </c>
      <c r="G65" s="34">
        <v>0</v>
      </c>
      <c r="H65" s="35">
        <f t="shared" si="10"/>
        <v>0</v>
      </c>
      <c r="I65" s="35">
        <f t="shared" si="9"/>
        <v>0</v>
      </c>
    </row>
    <row r="66" spans="1:9" ht="26.4" x14ac:dyDescent="0.25">
      <c r="A66" s="52">
        <f t="shared" si="11"/>
        <v>47</v>
      </c>
      <c r="B66" s="36" t="s">
        <v>84</v>
      </c>
      <c r="C66" s="32" t="s">
        <v>22</v>
      </c>
      <c r="D66" s="37" t="s">
        <v>23</v>
      </c>
      <c r="E66" s="37">
        <v>50</v>
      </c>
      <c r="F66" s="34">
        <v>0</v>
      </c>
      <c r="G66" s="34">
        <v>0</v>
      </c>
      <c r="H66" s="35">
        <f t="shared" si="10"/>
        <v>0</v>
      </c>
      <c r="I66" s="35">
        <f t="shared" si="9"/>
        <v>0</v>
      </c>
    </row>
    <row r="67" spans="1:9" ht="26.4" x14ac:dyDescent="0.25">
      <c r="A67" s="52">
        <f t="shared" si="11"/>
        <v>48</v>
      </c>
      <c r="B67" s="50" t="s">
        <v>85</v>
      </c>
      <c r="C67" s="53" t="s">
        <v>86</v>
      </c>
      <c r="D67" s="39" t="s">
        <v>23</v>
      </c>
      <c r="E67" s="39">
        <v>300</v>
      </c>
      <c r="F67" s="34">
        <v>0</v>
      </c>
      <c r="G67" s="34">
        <v>0</v>
      </c>
      <c r="H67" s="35">
        <f t="shared" si="10"/>
        <v>0</v>
      </c>
      <c r="I67" s="35">
        <f t="shared" si="9"/>
        <v>0</v>
      </c>
    </row>
    <row r="68" spans="1:9" s="72" customFormat="1" ht="15.6" thickBot="1" x14ac:dyDescent="0.3">
      <c r="A68" s="54" t="s">
        <v>77</v>
      </c>
      <c r="B68" s="96"/>
      <c r="C68" s="97"/>
      <c r="D68" s="97"/>
      <c r="E68" s="98"/>
      <c r="F68" s="41"/>
      <c r="G68" s="42" t="s">
        <v>42</v>
      </c>
      <c r="H68" s="55">
        <f>SUM(H61:H67)</f>
        <v>0</v>
      </c>
      <c r="I68" s="55">
        <f>SUM(I61:I67)</f>
        <v>0</v>
      </c>
    </row>
    <row r="69" spans="1:9" ht="36" customHeight="1" thickTop="1" x14ac:dyDescent="0.25">
      <c r="A69" s="56"/>
      <c r="B69" s="57" t="s">
        <v>87</v>
      </c>
      <c r="C69" s="58"/>
      <c r="D69" s="58"/>
      <c r="E69" s="58"/>
      <c r="F69" s="58"/>
      <c r="G69" s="58"/>
      <c r="H69" s="58"/>
      <c r="I69" s="59"/>
    </row>
    <row r="70" spans="1:9" s="72" customFormat="1" ht="32.1" customHeight="1" x14ac:dyDescent="0.3">
      <c r="A70" s="99" t="s">
        <v>88</v>
      </c>
      <c r="B70" s="100"/>
      <c r="C70" s="100"/>
      <c r="D70" s="100"/>
      <c r="E70" s="100"/>
      <c r="F70" s="60"/>
      <c r="G70" s="61"/>
      <c r="H70" s="61"/>
      <c r="I70" s="62"/>
    </row>
    <row r="71" spans="1:9" ht="30" customHeight="1" thickBot="1" x14ac:dyDescent="0.3">
      <c r="A71" s="40" t="str">
        <f>A10</f>
        <v>A</v>
      </c>
      <c r="B71" s="101" t="str">
        <f>B10</f>
        <v>Limestone Clean to North, East and South Areas</v>
      </c>
      <c r="C71" s="102"/>
      <c r="D71" s="102"/>
      <c r="E71" s="103"/>
      <c r="F71" s="63"/>
      <c r="G71" s="64" t="s">
        <v>42</v>
      </c>
      <c r="H71" s="64">
        <f>H27</f>
        <v>0</v>
      </c>
      <c r="I71" s="64">
        <f>I27</f>
        <v>0</v>
      </c>
    </row>
    <row r="72" spans="1:9" ht="30" customHeight="1" thickTop="1" thickBot="1" x14ac:dyDescent="0.3">
      <c r="A72" s="40" t="str">
        <f>A29</f>
        <v>B</v>
      </c>
      <c r="B72" s="77" t="str">
        <f>B29</f>
        <v>Limestone Down to North, East and South Areas</v>
      </c>
      <c r="C72" s="78"/>
      <c r="D72" s="78"/>
      <c r="E72" s="79"/>
      <c r="F72" s="65"/>
      <c r="G72" s="64" t="s">
        <v>42</v>
      </c>
      <c r="H72" s="64">
        <f>H50</f>
        <v>0</v>
      </c>
      <c r="I72" s="64">
        <f>I50</f>
        <v>0</v>
      </c>
    </row>
    <row r="73" spans="1:9" ht="30" customHeight="1" thickTop="1" thickBot="1" x14ac:dyDescent="0.3">
      <c r="A73" s="40" t="str">
        <f>A52</f>
        <v>C</v>
      </c>
      <c r="B73" s="77" t="str">
        <f>B52</f>
        <v>Limestone Clean/Down to Brady Road Landfill</v>
      </c>
      <c r="C73" s="78"/>
      <c r="D73" s="78"/>
      <c r="E73" s="79"/>
      <c r="F73" s="65"/>
      <c r="G73" s="64" t="s">
        <v>42</v>
      </c>
      <c r="H73" s="64">
        <f>H58</f>
        <v>0</v>
      </c>
      <c r="I73" s="64">
        <f>I58</f>
        <v>0</v>
      </c>
    </row>
    <row r="74" spans="1:9" ht="30" customHeight="1" thickTop="1" thickBot="1" x14ac:dyDescent="0.3">
      <c r="A74" s="40" t="str">
        <f>A60</f>
        <v>D</v>
      </c>
      <c r="B74" s="77" t="str">
        <f>+B60</f>
        <v>Limestone Clean/Down to Deacons Water Treatment Plant</v>
      </c>
      <c r="C74" s="78"/>
      <c r="D74" s="78"/>
      <c r="E74" s="79"/>
      <c r="F74" s="65"/>
      <c r="G74" s="64" t="s">
        <v>42</v>
      </c>
      <c r="H74" s="64">
        <f>H68</f>
        <v>0</v>
      </c>
      <c r="I74" s="64">
        <f>I68</f>
        <v>0</v>
      </c>
    </row>
    <row r="75" spans="1:9" ht="22.5" customHeight="1" thickTop="1" thickBot="1" x14ac:dyDescent="0.3">
      <c r="A75" s="80"/>
      <c r="B75" s="81"/>
      <c r="C75" s="81"/>
      <c r="D75" s="81"/>
      <c r="E75" s="81"/>
      <c r="F75" s="81"/>
      <c r="G75" s="81"/>
      <c r="H75" s="81"/>
      <c r="I75" s="82"/>
    </row>
    <row r="76" spans="1:9" s="73" customFormat="1" ht="37.950000000000003" customHeight="1" thickTop="1" x14ac:dyDescent="0.3">
      <c r="A76" s="83" t="s">
        <v>89</v>
      </c>
      <c r="B76" s="84"/>
      <c r="C76" s="84"/>
      <c r="D76" s="84"/>
      <c r="E76" s="84"/>
      <c r="F76" s="84"/>
      <c r="G76" s="85">
        <f>SUM(H71:H74)</f>
        <v>0</v>
      </c>
      <c r="H76" s="85"/>
      <c r="I76" s="86"/>
    </row>
    <row r="77" spans="1:9" s="73" customFormat="1" ht="37.950000000000003" customHeight="1" x14ac:dyDescent="0.3">
      <c r="A77" s="87" t="s">
        <v>90</v>
      </c>
      <c r="B77" s="88"/>
      <c r="C77" s="88"/>
      <c r="D77" s="88"/>
      <c r="E77" s="88"/>
      <c r="F77" s="88"/>
      <c r="G77" s="89">
        <f>SUM(I71:I74)</f>
        <v>0</v>
      </c>
      <c r="H77" s="89"/>
      <c r="I77" s="90"/>
    </row>
    <row r="78" spans="1:9" ht="15.75" customHeight="1" x14ac:dyDescent="0.25">
      <c r="A78" s="66"/>
      <c r="B78" s="67"/>
      <c r="C78" s="68"/>
      <c r="D78" s="67"/>
      <c r="E78" s="67"/>
      <c r="F78" s="67"/>
      <c r="G78" s="69"/>
      <c r="H78" s="69"/>
      <c r="I78" s="70"/>
    </row>
  </sheetData>
  <sheetProtection algorithmName="SHA-512" hashValue="AfdItx/mqgGZu99YdhPJbXHSFC0fDuDeVpGe51xeQL5O9AsDTVLLtkS5++MY1XV06Tf0PI+IRNVL9IKaKGz/EA==" saltValue="IWtgDNmGI3ZVN32ePFREzA==" spinCount="100000" sheet="1" selectLockedCells="1"/>
  <mergeCells count="25">
    <mergeCell ref="B58:E58"/>
    <mergeCell ref="C2:G2"/>
    <mergeCell ref="F4:G5"/>
    <mergeCell ref="H4:I5"/>
    <mergeCell ref="A9:I9"/>
    <mergeCell ref="B10:I10"/>
    <mergeCell ref="B27:E27"/>
    <mergeCell ref="A28:I28"/>
    <mergeCell ref="B29:I29"/>
    <mergeCell ref="B50:E50"/>
    <mergeCell ref="A51:I51"/>
    <mergeCell ref="B52:I52"/>
    <mergeCell ref="A77:F77"/>
    <mergeCell ref="G77:I77"/>
    <mergeCell ref="A59:I59"/>
    <mergeCell ref="B60:I60"/>
    <mergeCell ref="B68:E68"/>
    <mergeCell ref="A70:E70"/>
    <mergeCell ref="B71:E71"/>
    <mergeCell ref="B72:E72"/>
    <mergeCell ref="B73:E73"/>
    <mergeCell ref="B74:E74"/>
    <mergeCell ref="A75:I75"/>
    <mergeCell ref="A76:F76"/>
    <mergeCell ref="G76:I76"/>
  </mergeCells>
  <dataValidations count="2">
    <dataValidation type="decimal" operator="equal" allowBlank="1" showInputMessage="1" showErrorMessage="1" sqref="F30:G49 F53:G57 F61:G67 F24 F11:G22 F25:G26 G23:G24" xr:uid="{49D62C06-27E8-4DFA-A95B-B699DC39B421}">
      <formula1>IF(F11&gt;=0.01,ROUND(F11,2),0.01)</formula1>
    </dataValidation>
    <dataValidation type="decimal" operator="equal" allowBlank="1" showInputMessage="1" showErrorMessage="1" sqref="H11" xr:uid="{E848FDC7-01F8-4078-B4EB-9418AA2F248A}">
      <formula1>IF(F11&gt;=0.01,ROUND(F11,2),0.01)</formula1>
    </dataValidation>
  </dataValidations>
  <pageMargins left="0.5" right="0.5" top="0.75" bottom="0.75" header="0.25" footer="0.25"/>
  <pageSetup scale="62" fitToHeight="0" orientation="portrait" r:id="rId1"/>
  <headerFooter alignWithMargins="0">
    <oddHeader>&amp;LThe City of Winnipeg
Tender No. 146-2021 
&amp;4&amp;K00-034Template Version: eGoods Main 20210101 &amp;RBid Submission
 Page &amp;P of &amp;N</oddHeader>
    <oddFooter xml:space="preserve">&amp;R__________________
Name of Bidder                    </oddFooter>
  </headerFooter>
  <rowBreaks count="1" manualBreakCount="1">
    <brk id="50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Bird, Suzanne</cp:lastModifiedBy>
  <dcterms:created xsi:type="dcterms:W3CDTF">2021-03-04T20:37:51Z</dcterms:created>
  <dcterms:modified xsi:type="dcterms:W3CDTF">2021-03-04T20:48:20Z</dcterms:modified>
</cp:coreProperties>
</file>