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0\20M-01243-00 - 2020-2021 Keewatin_King Edward_Pembina_Lag\13 Tendering\01 Tender Documents\02 Form B\"/>
    </mc:Choice>
  </mc:AlternateContent>
  <xr:revisionPtr revIDLastSave="0" documentId="13_ncr:1_{A727C660-430C-4326-B4BA-B5317E30C5FB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129-2021_FORM B - PRICES" sheetId="1" r:id="rId1"/>
  </sheets>
  <definedNames>
    <definedName name="_12TENDER_SUBMISSI">'129-2021_FORM B - PRICES'!#REF!</definedName>
    <definedName name="_4PAGE_1_OF_13">'129-2021_FORM B - PRICES'!#REF!</definedName>
    <definedName name="_8TENDER_NO._181">'129-2021_FORM B - PRICES'!#REF!</definedName>
    <definedName name="_xlnm._FilterDatabase" localSheetId="0" hidden="1">'129-2021_FORM B - PRICES'!$A$1:$J$62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'129-2021_FORM B - PRICES'!#REF!</definedName>
    <definedName name="_xlnm.Print_Area" localSheetId="0">'129-2021_FORM B - PRICES'!$B$6:$H$240</definedName>
    <definedName name="_xlnm.Print_Titles" localSheetId="0">'129-2021_FORM B - PRICES'!$1:$5</definedName>
    <definedName name="_xlnm.Print_Titles">'129-2021_FORM B - PRICES'!$B$4:$IV$4</definedName>
    <definedName name="TEMP">'129-2021_FORM B - PRICES'!#REF!</definedName>
    <definedName name="TESTHEAD">'129-2021_FORM B - PRICES'!#REF!</definedName>
    <definedName name="XEVERYTHING">'129-2021_FORM B - PRICES'!$B$1:$IV$230</definedName>
    <definedName name="XITEMS">'129-2021_FORM B - PRICES'!$B$6:$IV$230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32" i="1" l="1"/>
  <c r="H67" i="1" l="1"/>
  <c r="H160" i="1"/>
  <c r="H147" i="1" l="1"/>
  <c r="H131" i="1"/>
  <c r="H109" i="1"/>
  <c r="H107" i="1"/>
  <c r="H87" i="1" l="1"/>
  <c r="H154" i="1" l="1"/>
  <c r="H130" i="1" l="1"/>
  <c r="H41" i="1"/>
  <c r="H42" i="1"/>
  <c r="H229" i="1" l="1"/>
  <c r="H227" i="1"/>
  <c r="H225" i="1"/>
  <c r="H221" i="1"/>
  <c r="H220" i="1"/>
  <c r="H219" i="1"/>
  <c r="H217" i="1"/>
  <c r="H215" i="1"/>
  <c r="H212" i="1"/>
  <c r="H209" i="1"/>
  <c r="H207" i="1"/>
  <c r="H205" i="1"/>
  <c r="H203" i="1"/>
  <c r="H201" i="1"/>
  <c r="H200" i="1"/>
  <c r="H199" i="1"/>
  <c r="H197" i="1"/>
  <c r="H194" i="1"/>
  <c r="H192" i="1"/>
  <c r="H191" i="1"/>
  <c r="H190" i="1"/>
  <c r="H189" i="1"/>
  <c r="H188" i="1"/>
  <c r="H186" i="1"/>
  <c r="H181" i="1" l="1"/>
  <c r="H180" i="1"/>
  <c r="H177" i="1"/>
  <c r="H176" i="1"/>
  <c r="H175" i="1"/>
  <c r="H174" i="1"/>
  <c r="H172" i="1"/>
  <c r="H170" i="1"/>
  <c r="H169" i="1"/>
  <c r="H168" i="1"/>
  <c r="H166" i="1"/>
  <c r="H165" i="1"/>
  <c r="H164" i="1"/>
  <c r="H163" i="1"/>
  <c r="H162" i="1"/>
  <c r="H157" i="1"/>
  <c r="H152" i="1"/>
  <c r="H149" i="1"/>
  <c r="H144" i="1"/>
  <c r="H143" i="1"/>
  <c r="H141" i="1"/>
  <c r="H139" i="1"/>
  <c r="H136" i="1"/>
  <c r="H135" i="1"/>
  <c r="H132" i="1"/>
  <c r="H128" i="1"/>
  <c r="H127" i="1"/>
  <c r="H124" i="1"/>
  <c r="H122" i="1"/>
  <c r="H120" i="1"/>
  <c r="H118" i="1"/>
  <c r="H117" i="1"/>
  <c r="H115" i="1"/>
  <c r="H112" i="1"/>
  <c r="H111" i="1"/>
  <c r="H103" i="1" l="1"/>
  <c r="H102" i="1"/>
  <c r="H99" i="1"/>
  <c r="H98" i="1"/>
  <c r="H97" i="1"/>
  <c r="H96" i="1"/>
  <c r="H95" i="1"/>
  <c r="H94" i="1"/>
  <c r="H93" i="1"/>
  <c r="H91" i="1"/>
  <c r="H89" i="1"/>
  <c r="H86" i="1"/>
  <c r="H85" i="1"/>
  <c r="H83" i="1"/>
  <c r="H80" i="1"/>
  <c r="H78" i="1"/>
  <c r="H77" i="1"/>
  <c r="H76" i="1"/>
  <c r="H75" i="1"/>
  <c r="H74" i="1"/>
  <c r="H72" i="1" l="1"/>
  <c r="H69" i="1"/>
  <c r="H64" i="1"/>
  <c r="H50" i="1"/>
  <c r="H12" i="1" l="1"/>
  <c r="H62" i="1" l="1"/>
  <c r="H61" i="1"/>
  <c r="H60" i="1"/>
  <c r="H58" i="1"/>
  <c r="H56" i="1"/>
  <c r="H53" i="1"/>
  <c r="H52" i="1"/>
  <c r="H51" i="1"/>
  <c r="H49" i="1"/>
  <c r="H48" i="1"/>
  <c r="H47" i="1"/>
  <c r="H44" i="1"/>
  <c r="H43" i="1"/>
  <c r="H40" i="1"/>
  <c r="H38" i="1"/>
  <c r="H37" i="1"/>
  <c r="H36" i="1"/>
  <c r="H35" i="1"/>
  <c r="H33" i="1"/>
  <c r="H32" i="1"/>
  <c r="H30" i="1"/>
  <c r="H28" i="1"/>
  <c r="H26" i="1"/>
  <c r="H24" i="1"/>
  <c r="H22" i="1"/>
  <c r="H21" i="1"/>
  <c r="H20" i="1"/>
  <c r="H19" i="1"/>
  <c r="H17" i="1"/>
  <c r="H15" i="1"/>
  <c r="H10" i="1"/>
  <c r="H9" i="1"/>
  <c r="H104" i="1" l="1"/>
  <c r="C238" i="1" l="1"/>
  <c r="B238" i="1"/>
  <c r="C233" i="1"/>
  <c r="B233" i="1"/>
  <c r="H233" i="1" l="1"/>
  <c r="H238" i="1" s="1"/>
  <c r="H230" i="1"/>
  <c r="H237" i="1" s="1"/>
  <c r="H182" i="1"/>
  <c r="H236" i="1" s="1"/>
  <c r="B237" i="1"/>
  <c r="B236" i="1"/>
  <c r="B235" i="1"/>
  <c r="B230" i="1"/>
  <c r="B182" i="1"/>
  <c r="B104" i="1"/>
  <c r="C237" i="1"/>
  <c r="C236" i="1"/>
  <c r="C235" i="1"/>
  <c r="C230" i="1"/>
  <c r="C182" i="1"/>
  <c r="C104" i="1"/>
  <c r="H235" i="1" l="1"/>
  <c r="G239" i="1" s="1"/>
</calcChain>
</file>

<file path=xl/sharedStrings.xml><?xml version="1.0" encoding="utf-8"?>
<sst xmlns="http://schemas.openxmlformats.org/spreadsheetml/2006/main" count="935" uniqueCount="411">
  <si>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</si>
  <si>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</si>
  <si>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</si>
  <si>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</si>
  <si>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</si>
  <si>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</si>
  <si>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</si>
  <si>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</si>
  <si>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</si>
  <si>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</si>
  <si>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</si>
  <si>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</si>
  <si>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</si>
  <si>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</si>
  <si>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</si>
  <si>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</si>
  <si>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</si>
  <si>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</si>
  <si>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</si>
  <si>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</si>
  <si>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</si>
  <si>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</si>
  <si>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</si>
  <si>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</si>
  <si>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</si>
  <si>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</si>
  <si>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</si>
  <si>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</si>
  <si>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</si>
  <si>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</si>
  <si>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</si>
  <si>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</si>
  <si>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</si>
  <si>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</si>
  <si>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</si>
  <si>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</si>
  <si>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</si>
  <si>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</si>
  <si>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</si>
  <si>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</si>
  <si>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</si>
  <si>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</si>
  <si>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</si>
  <si>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</si>
  <si>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</si>
  <si>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</si>
  <si>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</si>
  <si>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</si>
  <si>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</si>
  <si>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</si>
  <si>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</si>
  <si>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</si>
  <si>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</si>
  <si>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</si>
  <si>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</si>
  <si>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</si>
  <si>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</si>
  <si>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</si>
  <si>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</si>
  <si>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</si>
  <si>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</si>
  <si>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</si>
  <si>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</si>
  <si>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</si>
  <si>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</si>
  <si>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</si>
  <si>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</si>
  <si>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</si>
  <si>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</si>
  <si>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</si>
  <si>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</si>
  <si>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</si>
  <si>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</si>
  <si>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</si>
  <si>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</si>
  <si>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</si>
  <si>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A007</t>
  </si>
  <si>
    <t>A.3</t>
  </si>
  <si>
    <t>A.4</t>
  </si>
  <si>
    <t>A.5</t>
  </si>
  <si>
    <t>A022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</si>
  <si>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</si>
  <si>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</si>
  <si>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</si>
  <si>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</si>
  <si>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</si>
  <si>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</si>
  <si>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</si>
  <si>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</si>
  <si>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</si>
  <si>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</si>
  <si>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</si>
  <si>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</si>
  <si>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</si>
  <si>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</si>
  <si>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</si>
  <si>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</si>
  <si>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</si>
  <si>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</si>
  <si>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</si>
  <si>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</si>
  <si>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</si>
  <si>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</si>
  <si>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</si>
  <si>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</si>
  <si>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</si>
  <si>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</si>
  <si>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</si>
  <si>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</si>
  <si>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</si>
  <si>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</si>
  <si>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</si>
  <si>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</si>
  <si>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</si>
  <si>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</si>
  <si>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</si>
  <si>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</si>
  <si>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</si>
  <si>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</si>
  <si>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</si>
  <si>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</si>
  <si>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</si>
  <si>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</si>
  <si>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</si>
  <si>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</si>
  <si>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</si>
  <si>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</si>
  <si>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</si>
  <si>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</si>
  <si>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A.25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</si>
  <si>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</si>
  <si>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</si>
  <si>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</si>
  <si>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</si>
  <si>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</si>
  <si>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</si>
  <si>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</si>
  <si>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</si>
  <si>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</si>
  <si>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</si>
  <si>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</si>
  <si>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</si>
  <si>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</si>
  <si>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</si>
  <si>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</si>
  <si>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</si>
  <si>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</si>
  <si>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</si>
  <si>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</si>
  <si>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 xml:space="preserve">250 mm </t>
  </si>
  <si>
    <t>A.1</t>
  </si>
  <si>
    <t>B003</t>
  </si>
  <si>
    <t>Asphalt Pavement</t>
  </si>
  <si>
    <t xml:space="preserve">CW 3230-R8
</t>
  </si>
  <si>
    <t>Median Slab</t>
  </si>
  <si>
    <t>Monolithic Median Slab</t>
  </si>
  <si>
    <t>Bullnose</t>
  </si>
  <si>
    <t>B190</t>
  </si>
  <si>
    <t xml:space="preserve">Construction of Asphaltic Concrete Overlay </t>
  </si>
  <si>
    <t>B193</t>
  </si>
  <si>
    <t>B194</t>
  </si>
  <si>
    <t>B195</t>
  </si>
  <si>
    <t>CW 3326-R3</t>
  </si>
  <si>
    <t>SD-227A</t>
  </si>
  <si>
    <t>SD-226A</t>
  </si>
  <si>
    <t>SD-227C</t>
  </si>
  <si>
    <t>E011</t>
  </si>
  <si>
    <t>A.33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</si>
  <si>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</si>
  <si>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</si>
  <si>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</si>
  <si>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</si>
  <si>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</si>
  <si>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</si>
  <si>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</si>
  <si>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</si>
  <si>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</si>
  <si>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</si>
  <si>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</si>
  <si>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</si>
  <si>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A.38</t>
  </si>
  <si>
    <t>F004</t>
  </si>
  <si>
    <t>38 mm</t>
  </si>
  <si>
    <t>B.3</t>
  </si>
  <si>
    <t>B.2</t>
  </si>
  <si>
    <t>B.1</t>
  </si>
  <si>
    <t>C.1</t>
  </si>
  <si>
    <t>C.2</t>
  </si>
  <si>
    <t>C.3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</si>
  <si>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</si>
  <si>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</si>
  <si>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</si>
  <si>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</si>
  <si>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</si>
  <si>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</si>
  <si>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</si>
  <si>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</si>
  <si>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</si>
  <si>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</si>
  <si>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</si>
  <si>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</si>
  <si>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</si>
  <si>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Modified Barrier (150 mm reveal ht, Dowelled)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</si>
  <si>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</si>
  <si>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</si>
  <si>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</si>
  <si>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</si>
  <si>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</si>
  <si>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</si>
  <si>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</si>
  <si>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</si>
  <si>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</si>
  <si>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</si>
  <si>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</si>
  <si>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</si>
  <si>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</si>
  <si>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</si>
  <si>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</si>
  <si>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</si>
  <si>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</si>
  <si>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</si>
  <si>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</si>
  <si>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</si>
  <si>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</si>
  <si>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</si>
  <si>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</si>
  <si>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</si>
  <si>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</si>
  <si>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</si>
  <si>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</si>
  <si>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</si>
  <si>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</si>
  <si>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</si>
  <si>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</si>
  <si>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</si>
  <si>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</si>
  <si>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</si>
  <si>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</si>
  <si>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</si>
  <si>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</si>
  <si>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</si>
  <si>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</si>
  <si>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</si>
  <si>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</si>
  <si>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</si>
  <si>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</si>
  <si>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</si>
  <si>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</si>
  <si>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</si>
  <si>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</si>
  <si>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</si>
  <si>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</si>
  <si>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</si>
  <si>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</si>
  <si>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</si>
  <si>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</si>
  <si>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</si>
  <si>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</si>
  <si>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</si>
  <si>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</si>
  <si>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</si>
  <si>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</si>
  <si>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</si>
  <si>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D.1</t>
  </si>
  <si>
    <t>SD-205,
SD-206A</t>
  </si>
  <si>
    <t>AP-006 - Standard Frame for Manhole and Catch Basin</t>
  </si>
  <si>
    <t>AP-007 - Standard Solid Cover for Standard Frame</t>
  </si>
  <si>
    <t>Less than 3 m</t>
  </si>
  <si>
    <t>C055</t>
  </si>
  <si>
    <t xml:space="preserve">Construction of Asphaltic Concrete Pavements </t>
  </si>
  <si>
    <t>C056</t>
  </si>
  <si>
    <t>C058</t>
  </si>
  <si>
    <t>ROADWORKS - REMOVALS/RENEWALS</t>
  </si>
  <si>
    <t>L. sum</t>
  </si>
  <si>
    <t>I001</t>
  </si>
  <si>
    <t>Mobilization/Demobilization</t>
  </si>
  <si>
    <t>CW 3110-R21</t>
  </si>
  <si>
    <t>A010A1</t>
  </si>
  <si>
    <t>Base Course Material - Granular A Limestone</t>
  </si>
  <si>
    <t>B004</t>
  </si>
  <si>
    <t>Slab Replacement</t>
  </si>
  <si>
    <t>B011</t>
  </si>
  <si>
    <t>200 mm Concrete Pavement (Reinforced)</t>
  </si>
  <si>
    <t>B017</t>
  </si>
  <si>
    <t>Partial Slab Patches</t>
  </si>
  <si>
    <t>B026</t>
  </si>
  <si>
    <t>200 mm Concrete Pavement (Type A)</t>
  </si>
  <si>
    <t>B027</t>
  </si>
  <si>
    <t>200 mm Concrete Pavement (Type B)</t>
  </si>
  <si>
    <t>B028</t>
  </si>
  <si>
    <t>200 mm Concrete Pavement (Type C)</t>
  </si>
  <si>
    <t>B029</t>
  </si>
  <si>
    <t>200 mm Concrete Pavement (Type D)</t>
  </si>
  <si>
    <t>B107i</t>
  </si>
  <si>
    <t xml:space="preserve">Miscellaneous Concrete Slab Installation </t>
  </si>
  <si>
    <t>B111i</t>
  </si>
  <si>
    <t>B115rl</t>
  </si>
  <si>
    <t>B116rl</t>
  </si>
  <si>
    <t>B122rl</t>
  </si>
  <si>
    <t>B132r</t>
  </si>
  <si>
    <t>Curb Ramp</t>
  </si>
  <si>
    <t>B136iB</t>
  </si>
  <si>
    <t>Barrier (180 mm reveal ht, Dowelled)</t>
  </si>
  <si>
    <t>B150i</t>
  </si>
  <si>
    <t>Curb Ramp (8-12 mm reveal ht, Integral)</t>
  </si>
  <si>
    <t>SD-229A,B,C</t>
  </si>
  <si>
    <t>B153A</t>
  </si>
  <si>
    <t>Splash Strip (180 mm reveal ht, Monolithic Barrier Curb,  750 mm width)</t>
  </si>
  <si>
    <t>SD-223A</t>
  </si>
  <si>
    <t>B155rlB</t>
  </si>
  <si>
    <t>3 m to 30 m</t>
  </si>
  <si>
    <t xml:space="preserve">c) </t>
  </si>
  <si>
    <t xml:space="preserve"> Greater than 30 m</t>
  </si>
  <si>
    <t>B184rl</t>
  </si>
  <si>
    <t>B185rlA</t>
  </si>
  <si>
    <t>CW 3410-R12</t>
  </si>
  <si>
    <t>B206</t>
  </si>
  <si>
    <t>Pavement Repair Fabric</t>
  </si>
  <si>
    <t>A030</t>
  </si>
  <si>
    <t>Fill Material</t>
  </si>
  <si>
    <t>CW 3170-R3</t>
  </si>
  <si>
    <t>A033</t>
  </si>
  <si>
    <t>Supplying and Placing Imported Material</t>
  </si>
  <si>
    <t>B136iA</t>
  </si>
  <si>
    <t>Barrier (150 mm reveal ht, Dowelled)</t>
  </si>
  <si>
    <t>B155rlA</t>
  </si>
  <si>
    <t>B155rlA1</t>
  </si>
  <si>
    <t>B155rlA2</t>
  </si>
  <si>
    <t>B155rlA3</t>
  </si>
  <si>
    <t>B167rlA</t>
  </si>
  <si>
    <t>Trenchless Installation, Class B Type 2 Bedding, Class 3 Backfill</t>
  </si>
  <si>
    <t>AP-008 - Standard Grated Cover for Standard Frame</t>
  </si>
  <si>
    <t>E034</t>
  </si>
  <si>
    <t>Connecting to Existing Catch Basin</t>
  </si>
  <si>
    <t>E035</t>
  </si>
  <si>
    <t>250 mm Drainage Connection Pipe</t>
  </si>
  <si>
    <t>250 mm PVC Connecting Pipe</t>
  </si>
  <si>
    <t>Connecting to 450 mm  (Unknown) Sewer</t>
  </si>
  <si>
    <t>E042</t>
  </si>
  <si>
    <t>Connecting New Sewer Service to Existing Sewer Service</t>
  </si>
  <si>
    <t>E043</t>
  </si>
  <si>
    <t>F015</t>
  </si>
  <si>
    <t>Adjustment of Curb and Gutter Frames</t>
  </si>
  <si>
    <t>E2</t>
  </si>
  <si>
    <t>B047-24</t>
  </si>
  <si>
    <t>Partial Slab Patches - Early Opening (24 hour)</t>
  </si>
  <si>
    <t>B048-24</t>
  </si>
  <si>
    <t>250 mm Concrete Pavement (Type A)</t>
  </si>
  <si>
    <t>B049-24</t>
  </si>
  <si>
    <t>250 mm Concrete Pavement (Type B)</t>
  </si>
  <si>
    <t>B150iA</t>
  </si>
  <si>
    <t>B155rlB1</t>
  </si>
  <si>
    <t>E044</t>
  </si>
  <si>
    <t>Abandoning  Existing Catch Basins</t>
  </si>
  <si>
    <t>Supplying and Placing Sub-base Material</t>
  </si>
  <si>
    <t>A007A1</t>
  </si>
  <si>
    <t>50 mm Granular A Limestone</t>
  </si>
  <si>
    <t>Geotextile Fabric</t>
  </si>
  <si>
    <t>CW 3130-R5</t>
  </si>
  <si>
    <t>A022A2</t>
  </si>
  <si>
    <t>Separation/Filtration Fabric</t>
  </si>
  <si>
    <t>A023</t>
  </si>
  <si>
    <t>Preparation of Existing Roadway</t>
  </si>
  <si>
    <t>CW 3150-R4</t>
  </si>
  <si>
    <t>A024</t>
  </si>
  <si>
    <t>Surfacing Material</t>
  </si>
  <si>
    <t>A026</t>
  </si>
  <si>
    <t>Limestone</t>
  </si>
  <si>
    <t>B057-24</t>
  </si>
  <si>
    <t>B058-24</t>
  </si>
  <si>
    <t>B059-24</t>
  </si>
  <si>
    <t>B111iA</t>
  </si>
  <si>
    <t>150 mm Reinforced Sidewalk</t>
  </si>
  <si>
    <t>G005</t>
  </si>
  <si>
    <t>Salt Tolerant Grass Seeding</t>
  </si>
  <si>
    <t xml:space="preserve"> iii)</t>
  </si>
  <si>
    <t xml:space="preserve"> i)</t>
  </si>
  <si>
    <t>Barrier (150 mm reveal ht, Dowelled)
Slip Form Paving</t>
  </si>
  <si>
    <t>PEMBINA HIGHWAY SOUTHBOUND - DES TRAPPISTES TO DUCHARME REHABILITATION</t>
  </si>
  <si>
    <t>LAGIMODIERE BOULEVARD - SPRINGFIELD ROAD TO 200m S. OF HEADMASTER MILL AND FILL</t>
  </si>
  <si>
    <t xml:space="preserve">PEMBINA HIGHWAY NORTHBOUND - DES TRAPPISTES TO DUCHARME MILL AND FILL </t>
  </si>
  <si>
    <t>B.27</t>
  </si>
  <si>
    <t>E13</t>
  </si>
  <si>
    <t>E12</t>
  </si>
  <si>
    <t>(SEE B9)</t>
  </si>
  <si>
    <t>E051</t>
  </si>
  <si>
    <t>Installation of Subdrains</t>
  </si>
  <si>
    <t>CW 3120-R4</t>
  </si>
  <si>
    <t>ROADWORK - NEW CONSTRUCTION</t>
  </si>
  <si>
    <t>C001</t>
  </si>
  <si>
    <t>Concrete Pavements, Median Slabs, Bull-noses, and Safety Medians</t>
  </si>
  <si>
    <t>CW 3310-R17</t>
  </si>
  <si>
    <t>A003</t>
  </si>
  <si>
    <t>Excavation</t>
  </si>
  <si>
    <t>B139iA</t>
  </si>
  <si>
    <t>C026-24</t>
  </si>
  <si>
    <t>Construction of 200 mm Concrete Pavement for Early Opening 24 Hour (Reinforced)</t>
  </si>
  <si>
    <t>B.28</t>
  </si>
  <si>
    <t>B.29</t>
  </si>
  <si>
    <t>B.30</t>
  </si>
  <si>
    <t>E017</t>
  </si>
  <si>
    <t>Sewer Repair - Up to 3.0 Meters Long</t>
  </si>
  <si>
    <t>E017C</t>
  </si>
  <si>
    <t xml:space="preserve">200 mm </t>
  </si>
  <si>
    <t>E017D</t>
  </si>
  <si>
    <t>Class 1 Backfill</t>
  </si>
  <si>
    <t>B.31</t>
  </si>
  <si>
    <t>SD-024, 1200 mm deep</t>
  </si>
  <si>
    <t>E004</t>
  </si>
  <si>
    <t>A.32</t>
  </si>
  <si>
    <t>MOBILIZATION /DEMOBILIZATION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</si>
</sst>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59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trike/>
      <sz val="10"/>
      <color theme="1"/>
      <name val="MS Sans Serif"/>
      <family val="2"/>
    </font>
    <font>
      <sz val="12"/>
      <color rgb="FFFF0000"/>
      <name val="Arial"/>
      <family val="2"/>
    </font>
    <font>
      <b/>
      <sz val="10"/>
      <color theme="1"/>
      <name val="MS Sans Serif"/>
      <family val="2"/>
    </font>
    <font>
      <b/>
      <sz val="6"/>
      <name val="Arial"/>
      <family val="2"/>
    </font>
    <font>
      <sz val="6"/>
      <name val="Arial"/>
      <family val="2"/>
    </font>
    <font>
      <b/>
      <sz val="1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70" fontId="11" fillId="0" borderId="2" applyFill="0">
      <alignment horizontal="right" vertical="top"/>
    </xf>
    <xf numFmtId="170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5" fontId="14" fillId="0" borderId="4" applyFill="0">
      <alignment horizontal="centerContinuous" wrapText="1"/>
    </xf>
    <xf numFmtId="165" fontId="42" fillId="0" borderId="4" applyFill="0">
      <alignment horizontal="centerContinuous" wrapText="1"/>
    </xf>
    <xf numFmtId="165" fontId="11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5" fontId="11" fillId="0" borderId="1" applyFill="0"/>
    <xf numFmtId="175" fontId="39" fillId="0" borderId="1" applyFill="0"/>
    <xf numFmtId="175" fontId="39" fillId="0" borderId="1" applyFill="0"/>
    <xf numFmtId="171" fontId="11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11" fillId="0" borderId="1" applyFill="0"/>
    <xf numFmtId="169" fontId="39" fillId="0" borderId="1" applyFill="0"/>
    <xf numFmtId="169" fontId="39" fillId="0" borderId="1" applyFill="0"/>
    <xf numFmtId="169" fontId="11" fillId="0" borderId="3" applyFill="0">
      <alignment horizontal="right"/>
    </xf>
    <xf numFmtId="169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7" fontId="12" fillId="0" borderId="3" applyNumberFormat="0" applyFont="0" applyFill="0" applyBorder="0" applyAlignment="0" applyProtection="0">
      <alignment horizontal="center" vertical="top" wrapText="1"/>
    </xf>
    <xf numFmtId="177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176" fontId="18" fillId="0" borderId="0" applyFill="0">
      <alignment horizontal="centerContinuous" vertical="center"/>
    </xf>
    <xf numFmtId="176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2" fontId="19" fillId="0" borderId="0" applyFill="0">
      <alignment horizontal="left"/>
    </xf>
    <xf numFmtId="172" fontId="47" fillId="0" borderId="0" applyFill="0">
      <alignment horizontal="left"/>
    </xf>
    <xf numFmtId="173" fontId="20" fillId="0" borderId="0" applyFill="0">
      <alignment horizontal="right"/>
    </xf>
    <xf numFmtId="173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258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164" fontId="0" fillId="2" borderId="18" xfId="0" applyNumberFormat="1" applyBorder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164" fontId="0" fillId="2" borderId="13" xfId="0" applyNumberFormat="1" applyBorder="1" applyAlignment="1">
      <alignment horizontal="right"/>
    </xf>
    <xf numFmtId="164" fontId="0" fillId="2" borderId="25" xfId="0" applyNumberFormat="1" applyBorder="1" applyAlignment="1">
      <alignment horizontal="right"/>
    </xf>
    <xf numFmtId="164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164" fontId="5" fillId="2" borderId="0" xfId="0" applyNumberFormat="1" applyFont="1" applyAlignment="1">
      <alignment horizontal="centerContinuous" vertical="center"/>
    </xf>
    <xf numFmtId="165" fontId="6" fillId="25" borderId="19" xfId="0" applyNumberFormat="1" applyFont="1" applyFill="1" applyBorder="1" applyAlignment="1" applyProtection="1">
      <alignment horizontal="left" vertical="center"/>
    </xf>
    <xf numFmtId="165" fontId="6" fillId="25" borderId="19" xfId="0" applyNumberFormat="1" applyFont="1" applyFill="1" applyBorder="1" applyAlignment="1" applyProtection="1">
      <alignment horizontal="left" vertical="center" wrapText="1"/>
    </xf>
    <xf numFmtId="164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164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164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164" fontId="0" fillId="2" borderId="27" xfId="0" applyNumberFormat="1" applyBorder="1" applyAlignment="1">
      <alignment horizontal="right"/>
    </xf>
    <xf numFmtId="0" fontId="0" fillId="2" borderId="28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0" fontId="0" fillId="2" borderId="0" xfId="0" applyNumberFormat="1" applyBorder="1" applyAlignment="1">
      <alignment horizontal="right"/>
    </xf>
    <xf numFmtId="164" fontId="0" fillId="2" borderId="30" xfId="0" applyNumberFormat="1" applyBorder="1" applyAlignment="1">
      <alignment horizontal="right" vertical="center"/>
    </xf>
    <xf numFmtId="166" fontId="50" fillId="0" borderId="1" xfId="0" applyNumberFormat="1" applyFont="1" applyFill="1" applyBorder="1" applyAlignment="1" applyProtection="1">
      <alignment horizontal="left" vertical="top" wrapText="1"/>
    </xf>
    <xf numFmtId="165" fontId="50" fillId="0" borderId="1" xfId="0" applyNumberFormat="1" applyFont="1" applyFill="1" applyBorder="1" applyAlignment="1" applyProtection="1">
      <alignment horizontal="left" vertical="top" wrapText="1"/>
    </xf>
    <xf numFmtId="0" fontId="50" fillId="0" borderId="1" xfId="0" applyNumberFormat="1" applyFont="1" applyFill="1" applyBorder="1" applyAlignment="1" applyProtection="1">
      <alignment horizontal="center" vertical="top" wrapText="1"/>
    </xf>
    <xf numFmtId="167" fontId="50" fillId="0" borderId="1" xfId="0" applyNumberFormat="1" applyFont="1" applyFill="1" applyBorder="1" applyAlignment="1" applyProtection="1">
      <alignment vertical="top"/>
      <protection locked="0"/>
    </xf>
    <xf numFmtId="167" fontId="50" fillId="0" borderId="1" xfId="0" applyNumberFormat="1" applyFont="1" applyFill="1" applyBorder="1" applyAlignment="1" applyProtection="1">
      <alignment vertical="top"/>
    </xf>
    <xf numFmtId="0" fontId="50" fillId="0" borderId="1" xfId="0" applyNumberFormat="1" applyFont="1" applyFill="1" applyBorder="1" applyAlignment="1" applyProtection="1">
      <alignment vertical="center"/>
    </xf>
    <xf numFmtId="166" fontId="50" fillId="0" borderId="1" xfId="0" applyNumberFormat="1" applyFont="1" applyFill="1" applyBorder="1" applyAlignment="1" applyProtection="1">
      <alignment horizontal="center" vertical="top" wrapText="1"/>
    </xf>
    <xf numFmtId="165" fontId="50" fillId="0" borderId="1" xfId="0" applyNumberFormat="1" applyFont="1" applyFill="1" applyBorder="1" applyAlignment="1" applyProtection="1">
      <alignment horizontal="center" vertical="top" wrapText="1"/>
    </xf>
    <xf numFmtId="166" fontId="50" fillId="0" borderId="1" xfId="0" applyNumberFormat="1" applyFont="1" applyFill="1" applyBorder="1" applyAlignment="1" applyProtection="1">
      <alignment horizontal="right" vertical="top" wrapText="1"/>
    </xf>
    <xf numFmtId="165" fontId="50" fillId="0" borderId="1" xfId="0" applyNumberFormat="1" applyFont="1" applyFill="1" applyBorder="1" applyAlignment="1" applyProtection="1">
      <alignment vertical="top" wrapText="1"/>
    </xf>
    <xf numFmtId="1" fontId="50" fillId="0" borderId="1" xfId="0" applyNumberFormat="1" applyFont="1" applyFill="1" applyBorder="1" applyAlignment="1" applyProtection="1">
      <alignment horizontal="right" vertical="top" wrapText="1"/>
    </xf>
    <xf numFmtId="0" fontId="50" fillId="26" borderId="1" xfId="0" applyNumberFormat="1" applyFont="1" applyFill="1" applyBorder="1" applyAlignment="1" applyProtection="1">
      <alignment vertical="center"/>
    </xf>
    <xf numFmtId="0" fontId="51" fillId="26" borderId="0" xfId="0" applyFont="1" applyFill="1" applyAlignment="1"/>
    <xf numFmtId="167" fontId="50" fillId="26" borderId="1" xfId="0" applyNumberFormat="1" applyFont="1" applyFill="1" applyBorder="1" applyAlignment="1" applyProtection="1">
      <alignment vertical="top"/>
      <protection locked="0"/>
    </xf>
    <xf numFmtId="1" fontId="50" fillId="26" borderId="1" xfId="0" applyNumberFormat="1" applyFont="1" applyFill="1" applyBorder="1" applyAlignment="1" applyProtection="1">
      <alignment horizontal="right" vertical="top" wrapText="1"/>
    </xf>
    <xf numFmtId="167" fontId="50" fillId="26" borderId="1" xfId="0" applyNumberFormat="1" applyFont="1" applyFill="1" applyBorder="1" applyAlignment="1" applyProtection="1">
      <alignment vertical="top"/>
    </xf>
    <xf numFmtId="166" fontId="8" fillId="0" borderId="1" xfId="81" applyNumberFormat="1" applyFont="1" applyFill="1" applyBorder="1" applyAlignment="1" applyProtection="1">
      <alignment horizontal="left" vertical="top" wrapText="1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7" fontId="50" fillId="26" borderId="1" xfId="81" applyNumberFormat="1" applyFont="1" applyFill="1" applyBorder="1" applyAlignment="1" applyProtection="1">
      <alignment vertical="top"/>
      <protection locked="0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5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164" fontId="8" fillId="2" borderId="20" xfId="81" applyNumberFormat="1" applyBorder="1" applyAlignment="1">
      <alignment horizontal="right" vertical="center"/>
    </xf>
    <xf numFmtId="0" fontId="2" fillId="2" borderId="46" xfId="81" applyNumberFormat="1" applyFont="1" applyBorder="1" applyAlignment="1">
      <alignment horizontal="center" vertical="center"/>
    </xf>
    <xf numFmtId="0" fontId="8" fillId="2" borderId="0" xfId="81" applyNumberFormat="1" applyAlignment="1">
      <alignment vertical="center"/>
    </xf>
    <xf numFmtId="4" fontId="8" fillId="26" borderId="31" xfId="81" applyNumberFormat="1" applyFont="1" applyFill="1" applyBorder="1" applyAlignment="1" applyProtection="1">
      <alignment horizontal="center" vertical="top" wrapText="1"/>
    </xf>
    <xf numFmtId="0" fontId="2" fillId="2" borderId="47" xfId="81" applyNumberFormat="1" applyFont="1" applyBorder="1" applyAlignment="1">
      <alignment horizontal="center" vertical="center"/>
    </xf>
    <xf numFmtId="164" fontId="8" fillId="2" borderId="22" xfId="81" applyNumberFormat="1" applyBorder="1" applyAlignment="1">
      <alignment horizontal="right" vertical="center"/>
    </xf>
    <xf numFmtId="165" fontId="50" fillId="26" borderId="1" xfId="0" applyNumberFormat="1" applyFont="1" applyFill="1" applyBorder="1" applyAlignment="1" applyProtection="1">
      <alignment horizontal="center" vertical="top" wrapText="1"/>
    </xf>
    <xf numFmtId="1" fontId="50" fillId="0" borderId="1" xfId="0" applyNumberFormat="1" applyFont="1" applyFill="1" applyBorder="1" applyAlignment="1" applyProtection="1">
      <alignment horizontal="right" vertical="top"/>
    </xf>
    <xf numFmtId="0" fontId="51" fillId="26" borderId="0" xfId="0" applyFont="1" applyFill="1"/>
    <xf numFmtId="166" fontId="50" fillId="26" borderId="1" xfId="0" applyNumberFormat="1" applyFont="1" applyFill="1" applyBorder="1" applyAlignment="1" applyProtection="1">
      <alignment horizontal="right" vertical="top" wrapText="1"/>
    </xf>
    <xf numFmtId="165" fontId="50" fillId="26" borderId="1" xfId="0" applyNumberFormat="1" applyFont="1" applyFill="1" applyBorder="1" applyAlignment="1" applyProtection="1">
      <alignment horizontal="left" vertical="top" wrapText="1"/>
    </xf>
    <xf numFmtId="0" fontId="50" fillId="26" borderId="1" xfId="0" applyNumberFormat="1" applyFont="1" applyFill="1" applyBorder="1" applyAlignment="1" applyProtection="1">
      <alignment horizontal="center" vertical="top" wrapText="1"/>
    </xf>
    <xf numFmtId="0" fontId="51" fillId="0" borderId="0" xfId="0" applyFont="1" applyFill="1" applyAlignment="1" applyProtection="1"/>
    <xf numFmtId="165" fontId="50" fillId="0" borderId="32" xfId="0" applyNumberFormat="1" applyFont="1" applyFill="1" applyBorder="1" applyAlignment="1" applyProtection="1">
      <alignment horizontal="center" vertical="top" wrapText="1"/>
    </xf>
    <xf numFmtId="165" fontId="50" fillId="0" borderId="1" xfId="80" applyNumberFormat="1" applyFont="1" applyFill="1" applyBorder="1" applyAlignment="1" applyProtection="1">
      <alignment vertical="top" wrapText="1"/>
    </xf>
    <xf numFmtId="165" fontId="50" fillId="0" borderId="1" xfId="80" applyNumberFormat="1" applyFont="1" applyFill="1" applyBorder="1" applyAlignment="1" applyProtection="1">
      <alignment horizontal="center" vertical="top" wrapText="1"/>
    </xf>
    <xf numFmtId="0" fontId="51" fillId="26" borderId="0" xfId="0" applyFont="1" applyFill="1" applyAlignment="1">
      <alignment vertical="top"/>
    </xf>
    <xf numFmtId="165" fontId="50" fillId="0" borderId="1" xfId="80" applyNumberFormat="1" applyFont="1" applyFill="1" applyBorder="1" applyAlignment="1" applyProtection="1">
      <alignment horizontal="left" vertical="top" wrapText="1"/>
    </xf>
    <xf numFmtId="179" fontId="50" fillId="0" borderId="1" xfId="0" applyNumberFormat="1" applyFont="1" applyFill="1" applyBorder="1" applyAlignment="1" applyProtection="1">
      <alignment horizontal="right" vertical="top" wrapText="1"/>
    </xf>
    <xf numFmtId="166" fontId="50" fillId="0" borderId="1" xfId="80" applyNumberFormat="1" applyFont="1" applyFill="1" applyBorder="1" applyAlignment="1" applyProtection="1">
      <alignment horizontal="left" vertical="top" wrapText="1"/>
    </xf>
    <xf numFmtId="0" fontId="50" fillId="0" borderId="1" xfId="80" applyNumberFormat="1" applyFont="1" applyFill="1" applyBorder="1" applyAlignment="1" applyProtection="1">
      <alignment horizontal="center" vertical="top" wrapText="1"/>
    </xf>
    <xf numFmtId="0" fontId="55" fillId="26" borderId="0" xfId="0" applyFont="1" applyFill="1" applyAlignment="1"/>
    <xf numFmtId="1" fontId="8" fillId="26" borderId="1" xfId="81" applyNumberFormat="1" applyFill="1" applyBorder="1" applyAlignment="1">
      <alignment horizontal="right" vertical="top"/>
    </xf>
    <xf numFmtId="1" fontId="8" fillId="26" borderId="1" xfId="81" applyNumberFormat="1" applyFill="1" applyBorder="1" applyAlignment="1">
      <alignment horizontal="right" vertical="top" wrapText="1"/>
    </xf>
    <xf numFmtId="0" fontId="8" fillId="26" borderId="20" xfId="81" applyFill="1" applyBorder="1" applyAlignment="1">
      <alignment horizontal="center" vertical="top"/>
    </xf>
    <xf numFmtId="179" fontId="8" fillId="26" borderId="1" xfId="81" applyNumberFormat="1" applyFill="1" applyBorder="1" applyAlignment="1">
      <alignment horizontal="right" vertical="top" wrapText="1"/>
    </xf>
    <xf numFmtId="1" fontId="8" fillId="26" borderId="1" xfId="80" applyNumberFormat="1" applyFont="1" applyFill="1" applyBorder="1" applyAlignment="1">
      <alignment horizontal="right" vertical="top" wrapText="1"/>
    </xf>
    <xf numFmtId="1" fontId="8" fillId="26" borderId="20" xfId="81" applyNumberFormat="1" applyFill="1" applyBorder="1" applyAlignment="1">
      <alignment horizontal="center" vertical="top"/>
    </xf>
    <xf numFmtId="179" fontId="8" fillId="26" borderId="1" xfId="81" applyNumberFormat="1" applyFill="1" applyBorder="1" applyAlignment="1">
      <alignment horizontal="right" vertical="top"/>
    </xf>
    <xf numFmtId="0" fontId="50" fillId="0" borderId="1" xfId="81" applyFont="1" applyFill="1" applyBorder="1" applyAlignment="1">
      <alignment vertical="center"/>
    </xf>
    <xf numFmtId="167" fontId="50" fillId="0" borderId="1" xfId="81" applyNumberFormat="1" applyFont="1" applyFill="1" applyBorder="1" applyAlignment="1" applyProtection="1">
      <alignment vertical="top"/>
      <protection locked="0"/>
    </xf>
    <xf numFmtId="167" fontId="8" fillId="0" borderId="1" xfId="0" applyNumberFormat="1" applyFont="1" applyFill="1" applyBorder="1" applyAlignment="1" applyProtection="1">
      <alignment vertical="top"/>
      <protection locked="0"/>
    </xf>
    <xf numFmtId="178" fontId="50" fillId="0" borderId="1" xfId="81" applyNumberFormat="1" applyFont="1" applyFill="1" applyBorder="1" applyAlignment="1">
      <alignment vertical="center"/>
    </xf>
    <xf numFmtId="164" fontId="8" fillId="0" borderId="19" xfId="81" applyNumberFormat="1" applyFill="1" applyBorder="1" applyAlignment="1">
      <alignment horizontal="right"/>
    </xf>
    <xf numFmtId="167" fontId="50" fillId="0" borderId="1" xfId="81" applyNumberFormat="1" applyFont="1" applyFill="1" applyBorder="1" applyAlignment="1">
      <alignment vertical="top"/>
    </xf>
    <xf numFmtId="167" fontId="50" fillId="0" borderId="1" xfId="80" applyNumberFormat="1" applyFont="1" applyFill="1" applyBorder="1" applyAlignment="1" applyProtection="1">
      <alignment vertical="top"/>
      <protection locked="0"/>
    </xf>
    <xf numFmtId="179" fontId="50" fillId="0" borderId="1" xfId="0" applyNumberFormat="1" applyFont="1" applyFill="1" applyBorder="1" applyAlignment="1" applyProtection="1">
      <alignment horizontal="right" vertical="top"/>
    </xf>
    <xf numFmtId="179" fontId="50" fillId="0" borderId="32" xfId="0" applyNumberFormat="1" applyFont="1" applyFill="1" applyBorder="1" applyAlignment="1" applyProtection="1">
      <alignment horizontal="right" vertical="top"/>
    </xf>
    <xf numFmtId="179" fontId="50" fillId="26" borderId="1" xfId="0" applyNumberFormat="1" applyFont="1" applyFill="1" applyBorder="1" applyAlignment="1" applyProtection="1">
      <alignment horizontal="right" vertical="top"/>
    </xf>
    <xf numFmtId="179" fontId="0" fillId="2" borderId="20" xfId="0" applyNumberFormat="1" applyBorder="1" applyAlignment="1">
      <alignment horizontal="center" vertical="top"/>
    </xf>
    <xf numFmtId="0" fontId="51" fillId="0" borderId="31" xfId="0" applyFont="1" applyFill="1" applyBorder="1" applyAlignment="1" applyProtection="1">
      <alignment vertical="top" wrapText="1"/>
    </xf>
    <xf numFmtId="0" fontId="51" fillId="0" borderId="31" xfId="0" applyFont="1" applyFill="1" applyBorder="1" applyAlignment="1" applyProtection="1">
      <alignment vertical="top" wrapText="1" shrinkToFit="1"/>
    </xf>
    <xf numFmtId="0" fontId="53" fillId="0" borderId="31" xfId="0" applyFont="1" applyFill="1" applyBorder="1" applyAlignment="1" applyProtection="1">
      <alignment vertical="top" wrapText="1"/>
    </xf>
    <xf numFmtId="0" fontId="53" fillId="0" borderId="31" xfId="0" applyFont="1" applyFill="1" applyBorder="1" applyAlignment="1" applyProtection="1">
      <alignment vertical="top" wrapText="1" shrinkToFit="1"/>
    </xf>
    <xf numFmtId="0" fontId="51" fillId="26" borderId="31" xfId="0" applyFont="1" applyFill="1" applyBorder="1" applyAlignment="1" applyProtection="1">
      <alignment vertical="top" wrapText="1"/>
    </xf>
    <xf numFmtId="0" fontId="51" fillId="0" borderId="31" xfId="0" applyFont="1" applyFill="1" applyBorder="1" applyAlignment="1" applyProtection="1"/>
    <xf numFmtId="0" fontId="0" fillId="2" borderId="0" xfId="0" applyNumberFormat="1" applyBorder="1"/>
    <xf numFmtId="0" fontId="0" fillId="2" borderId="0" xfId="0" applyNumberFormat="1" applyBorder="1" applyAlignment="1">
      <alignment vertical="center"/>
    </xf>
    <xf numFmtId="0" fontId="51" fillId="26" borderId="0" xfId="0" applyFont="1" applyFill="1" applyBorder="1" applyAlignment="1" applyProtection="1">
      <alignment vertical="top"/>
    </xf>
    <xf numFmtId="4" fontId="50" fillId="0" borderId="0" xfId="0" applyNumberFormat="1" applyFont="1" applyFill="1" applyBorder="1" applyAlignment="1" applyProtection="1">
      <alignment horizontal="center" vertical="top"/>
    </xf>
    <xf numFmtId="4" fontId="54" fillId="26" borderId="0" xfId="0" applyNumberFormat="1" applyFont="1" applyFill="1" applyBorder="1" applyAlignment="1" applyProtection="1">
      <alignment horizontal="center" vertical="top"/>
    </xf>
    <xf numFmtId="0" fontId="8" fillId="2" borderId="0" xfId="81" applyNumberFormat="1" applyBorder="1" applyAlignment="1">
      <alignment vertical="center"/>
    </xf>
    <xf numFmtId="0" fontId="8" fillId="2" borderId="0" xfId="81" applyNumberFormat="1" applyBorder="1"/>
    <xf numFmtId="0" fontId="0" fillId="2" borderId="0" xfId="0" applyNumberFormat="1" applyBorder="1" applyAlignment="1"/>
    <xf numFmtId="166" fontId="50" fillId="0" borderId="2" xfId="0" applyNumberFormat="1" applyFont="1" applyFill="1" applyBorder="1" applyAlignment="1" applyProtection="1">
      <alignment horizontal="center" vertical="top" wrapText="1"/>
    </xf>
    <xf numFmtId="165" fontId="50" fillId="0" borderId="2" xfId="0" applyNumberFormat="1" applyFont="1" applyFill="1" applyBorder="1" applyAlignment="1" applyProtection="1">
      <alignment vertical="top" wrapText="1"/>
    </xf>
    <xf numFmtId="165" fontId="50" fillId="0" borderId="2" xfId="0" applyNumberFormat="1" applyFont="1" applyFill="1" applyBorder="1" applyAlignment="1" applyProtection="1">
      <alignment horizontal="center" vertical="top" wrapText="1"/>
    </xf>
    <xf numFmtId="0" fontId="50" fillId="0" borderId="2" xfId="0" applyNumberFormat="1" applyFont="1" applyFill="1" applyBorder="1" applyAlignment="1" applyProtection="1">
      <alignment horizontal="center" vertical="top" wrapText="1"/>
    </xf>
    <xf numFmtId="1" fontId="50" fillId="0" borderId="2" xfId="0" applyNumberFormat="1" applyFont="1" applyFill="1" applyBorder="1" applyAlignment="1" applyProtection="1">
      <alignment horizontal="right" vertical="top" wrapText="1"/>
    </xf>
    <xf numFmtId="167" fontId="50" fillId="0" borderId="2" xfId="0" applyNumberFormat="1" applyFont="1" applyFill="1" applyBorder="1" applyAlignment="1" applyProtection="1">
      <alignment vertical="top"/>
      <protection locked="0"/>
    </xf>
    <xf numFmtId="166" fontId="50" fillId="0" borderId="48" xfId="0" applyNumberFormat="1" applyFont="1" applyFill="1" applyBorder="1" applyAlignment="1" applyProtection="1">
      <alignment horizontal="left" vertical="top" wrapText="1"/>
    </xf>
    <xf numFmtId="165" fontId="50" fillId="0" borderId="48" xfId="0" applyNumberFormat="1" applyFont="1" applyFill="1" applyBorder="1" applyAlignment="1" applyProtection="1">
      <alignment horizontal="left" vertical="top" wrapText="1"/>
    </xf>
    <xf numFmtId="165" fontId="50" fillId="0" borderId="48" xfId="0" applyNumberFormat="1" applyFont="1" applyFill="1" applyBorder="1" applyAlignment="1" applyProtection="1">
      <alignment horizontal="center" vertical="top" wrapText="1"/>
    </xf>
    <xf numFmtId="0" fontId="50" fillId="0" borderId="48" xfId="0" applyNumberFormat="1" applyFont="1" applyFill="1" applyBorder="1" applyAlignment="1" applyProtection="1">
      <alignment horizontal="center" vertical="top" wrapText="1"/>
    </xf>
    <xf numFmtId="1" fontId="50" fillId="0" borderId="48" xfId="0" applyNumberFormat="1" applyFont="1" applyFill="1" applyBorder="1" applyAlignment="1" applyProtection="1">
      <alignment horizontal="right" vertical="top" wrapText="1"/>
    </xf>
    <xf numFmtId="167" fontId="50" fillId="0" borderId="48" xfId="0" applyNumberFormat="1" applyFont="1" applyFill="1" applyBorder="1" applyAlignment="1" applyProtection="1">
      <alignment vertical="top"/>
      <protection locked="0"/>
    </xf>
    <xf numFmtId="166" fontId="50" fillId="0" borderId="2" xfId="0" applyNumberFormat="1" applyFont="1" applyFill="1" applyBorder="1" applyAlignment="1" applyProtection="1">
      <alignment horizontal="right" vertical="top" wrapText="1"/>
    </xf>
    <xf numFmtId="165" fontId="50" fillId="0" borderId="2" xfId="0" applyNumberFormat="1" applyFont="1" applyFill="1" applyBorder="1" applyAlignment="1" applyProtection="1">
      <alignment horizontal="left" vertical="top" wrapText="1"/>
    </xf>
    <xf numFmtId="179" fontId="50" fillId="0" borderId="2" xfId="0" applyNumberFormat="1" applyFont="1" applyFill="1" applyBorder="1" applyAlignment="1" applyProtection="1">
      <alignment horizontal="right" vertical="top"/>
    </xf>
    <xf numFmtId="167" fontId="50" fillId="0" borderId="2" xfId="81" applyNumberFormat="1" applyFont="1" applyFill="1" applyBorder="1" applyAlignment="1" applyProtection="1">
      <alignment vertical="top"/>
      <protection locked="0"/>
    </xf>
    <xf numFmtId="179" fontId="50" fillId="0" borderId="48" xfId="0" applyNumberFormat="1" applyFont="1" applyFill="1" applyBorder="1" applyAlignment="1" applyProtection="1">
      <alignment horizontal="right" vertical="top"/>
    </xf>
    <xf numFmtId="0" fontId="50" fillId="0" borderId="48" xfId="81" applyFont="1" applyFill="1" applyBorder="1" applyAlignment="1">
      <alignment vertical="center"/>
    </xf>
    <xf numFmtId="167" fontId="50" fillId="26" borderId="2" xfId="0" applyNumberFormat="1" applyFont="1" applyFill="1" applyBorder="1" applyAlignment="1" applyProtection="1">
      <alignment vertical="top"/>
      <protection locked="0"/>
    </xf>
    <xf numFmtId="0" fontId="50" fillId="26" borderId="48" xfId="0" applyNumberFormat="1" applyFont="1" applyFill="1" applyBorder="1" applyAlignment="1" applyProtection="1">
      <alignment vertical="center"/>
    </xf>
    <xf numFmtId="164" fontId="56" fillId="2" borderId="0" xfId="0" applyNumberFormat="1" applyFont="1" applyAlignment="1">
      <alignment horizontal="centerContinuous" vertical="center"/>
    </xf>
    <xf numFmtId="164" fontId="57" fillId="2" borderId="0" xfId="0" applyNumberFormat="1" applyFont="1" applyAlignment="1">
      <alignment horizontal="centerContinuous" vertical="center"/>
    </xf>
    <xf numFmtId="164" fontId="8" fillId="2" borderId="0" xfId="0" applyNumberFormat="1" applyFont="1" applyAlignment="1">
      <alignment horizontal="right"/>
    </xf>
    <xf numFmtId="164" fontId="8" fillId="2" borderId="16" xfId="0" applyNumberFormat="1" applyFont="1" applyBorder="1" applyAlignment="1">
      <alignment horizontal="center"/>
    </xf>
    <xf numFmtId="164" fontId="8" fillId="2" borderId="23" xfId="0" applyNumberFormat="1" applyFont="1" applyBorder="1" applyAlignment="1">
      <alignment horizontal="right"/>
    </xf>
    <xf numFmtId="164" fontId="8" fillId="2" borderId="20" xfId="0" applyNumberFormat="1" applyFont="1" applyBorder="1" applyAlignment="1">
      <alignment horizontal="right" vertical="center"/>
    </xf>
    <xf numFmtId="164" fontId="8" fillId="2" borderId="20" xfId="0" applyNumberFormat="1" applyFont="1" applyBorder="1" applyAlignment="1">
      <alignment horizontal="right"/>
    </xf>
    <xf numFmtId="168" fontId="8" fillId="26" borderId="1" xfId="0" applyNumberFormat="1" applyFont="1" applyFill="1" applyBorder="1" applyAlignment="1" applyProtection="1">
      <alignment horizontal="center" vertical="top"/>
    </xf>
    <xf numFmtId="4" fontId="8" fillId="26" borderId="1" xfId="0" applyNumberFormat="1" applyFont="1" applyFill="1" applyBorder="1" applyAlignment="1" applyProtection="1">
      <alignment horizontal="center" vertical="top" wrapText="1"/>
    </xf>
    <xf numFmtId="4" fontId="8" fillId="26" borderId="1" xfId="0" applyNumberFormat="1" applyFont="1" applyFill="1" applyBorder="1" applyAlignment="1" applyProtection="1">
      <alignment horizontal="center" vertical="top"/>
    </xf>
    <xf numFmtId="4" fontId="8" fillId="26" borderId="1" xfId="80" applyNumberFormat="1" applyFont="1" applyFill="1" applyBorder="1" applyAlignment="1" applyProtection="1">
      <alignment horizontal="center" vertical="top" wrapText="1"/>
    </xf>
    <xf numFmtId="164" fontId="8" fillId="2" borderId="22" xfId="0" applyNumberFormat="1" applyFont="1" applyBorder="1" applyAlignment="1">
      <alignment horizontal="right"/>
    </xf>
    <xf numFmtId="164" fontId="8" fillId="2" borderId="22" xfId="0" applyNumberFormat="1" applyFont="1" applyBorder="1" applyAlignment="1">
      <alignment horizontal="right" vertical="center"/>
    </xf>
    <xf numFmtId="164" fontId="8" fillId="2" borderId="20" xfId="81" applyNumberFormat="1" applyFont="1" applyBorder="1" applyAlignment="1">
      <alignment horizontal="right" vertical="center"/>
    </xf>
    <xf numFmtId="164" fontId="8" fillId="2" borderId="37" xfId="81" applyNumberFormat="1" applyFont="1" applyBorder="1" applyAlignment="1">
      <alignment horizontal="right" vertical="center"/>
    </xf>
    <xf numFmtId="0" fontId="8" fillId="2" borderId="20" xfId="0" applyNumberFormat="1" applyFont="1" applyBorder="1" applyAlignment="1">
      <alignment horizontal="right"/>
    </xf>
    <xf numFmtId="164" fontId="8" fillId="2" borderId="25" xfId="0" applyNumberFormat="1" applyFont="1" applyBorder="1" applyAlignment="1">
      <alignment horizontal="right"/>
    </xf>
    <xf numFmtId="164" fontId="8" fillId="2" borderId="29" xfId="0" applyNumberFormat="1" applyFont="1" applyBorder="1" applyAlignment="1">
      <alignment horizontal="right"/>
    </xf>
    <xf numFmtId="0" fontId="8" fillId="2" borderId="0" xfId="0" applyNumberFormat="1" applyFont="1" applyAlignment="1">
      <alignment horizontal="right"/>
    </xf>
    <xf numFmtId="0" fontId="51" fillId="26" borderId="0" xfId="0" applyFont="1" applyFill="1" applyBorder="1"/>
    <xf numFmtId="0" fontId="51" fillId="26" borderId="0" xfId="0" applyFont="1" applyFill="1" applyBorder="1" applyAlignment="1"/>
    <xf numFmtId="4" fontId="8" fillId="26" borderId="31" xfId="0" applyNumberFormat="1" applyFont="1" applyFill="1" applyBorder="1" applyAlignment="1" applyProtection="1">
      <alignment horizontal="center" vertical="top" wrapText="1"/>
    </xf>
    <xf numFmtId="165" fontId="50" fillId="0" borderId="49" xfId="0" applyNumberFormat="1" applyFont="1" applyFill="1" applyBorder="1" applyAlignment="1" applyProtection="1">
      <alignment horizontal="left" vertical="top" wrapText="1"/>
    </xf>
    <xf numFmtId="165" fontId="50" fillId="0" borderId="49" xfId="0" applyNumberFormat="1" applyFont="1" applyFill="1" applyBorder="1" applyAlignment="1" applyProtection="1">
      <alignment horizontal="center" vertical="top" wrapText="1"/>
    </xf>
    <xf numFmtId="0" fontId="50" fillId="0" borderId="49" xfId="0" applyNumberFormat="1" applyFont="1" applyFill="1" applyBorder="1" applyAlignment="1" applyProtection="1">
      <alignment horizontal="center" vertical="top" wrapText="1"/>
    </xf>
    <xf numFmtId="167" fontId="50" fillId="26" borderId="49" xfId="0" applyNumberFormat="1" applyFont="1" applyFill="1" applyBorder="1" applyAlignment="1" applyProtection="1">
      <alignment vertical="top"/>
      <protection locked="0"/>
    </xf>
    <xf numFmtId="4" fontId="50" fillId="26" borderId="1" xfId="0" applyNumberFormat="1" applyFont="1" applyFill="1" applyBorder="1" applyAlignment="1" applyProtection="1">
      <alignment horizontal="center" vertical="top" wrapText="1"/>
    </xf>
    <xf numFmtId="168" fontId="50" fillId="26" borderId="1" xfId="0" applyNumberFormat="1" applyFont="1" applyFill="1" applyBorder="1" applyAlignment="1" applyProtection="1">
      <alignment horizontal="center" vertical="top"/>
    </xf>
    <xf numFmtId="4" fontId="50" fillId="0" borderId="1" xfId="0" applyNumberFormat="1" applyFont="1" applyFill="1" applyBorder="1" applyAlignment="1" applyProtection="1">
      <alignment horizontal="center" vertical="top"/>
    </xf>
    <xf numFmtId="0" fontId="51" fillId="0" borderId="0" xfId="0" applyFont="1" applyFill="1" applyBorder="1" applyAlignment="1" applyProtection="1">
      <alignment vertical="top"/>
    </xf>
    <xf numFmtId="0" fontId="51" fillId="0" borderId="0" xfId="0" applyFont="1" applyFill="1" applyAlignment="1"/>
    <xf numFmtId="166" fontId="50" fillId="0" borderId="49" xfId="0" applyNumberFormat="1" applyFont="1" applyFill="1" applyBorder="1" applyAlignment="1" applyProtection="1">
      <alignment horizontal="center" vertical="top" wrapText="1"/>
    </xf>
    <xf numFmtId="179" fontId="50" fillId="0" borderId="49" xfId="0" applyNumberFormat="1" applyFont="1" applyFill="1" applyBorder="1" applyAlignment="1" applyProtection="1">
      <alignment horizontal="right" vertical="top"/>
    </xf>
    <xf numFmtId="1" fontId="50" fillId="0" borderId="48" xfId="0" applyNumberFormat="1" applyFont="1" applyFill="1" applyBorder="1" applyAlignment="1" applyProtection="1">
      <alignment horizontal="right" vertical="top"/>
    </xf>
    <xf numFmtId="0" fontId="51" fillId="0" borderId="0" xfId="0" applyFont="1" applyFill="1" applyBorder="1" applyAlignment="1" applyProtection="1"/>
    <xf numFmtId="166" fontId="58" fillId="0" borderId="1" xfId="0" applyNumberFormat="1" applyFont="1" applyFill="1" applyBorder="1" applyAlignment="1" applyProtection="1">
      <alignment horizontal="center" vertical="center" wrapText="1"/>
    </xf>
    <xf numFmtId="165" fontId="58" fillId="0" borderId="1" xfId="0" applyNumberFormat="1" applyFont="1" applyFill="1" applyBorder="1" applyAlignment="1" applyProtection="1">
      <alignment vertical="center" wrapText="1"/>
    </xf>
    <xf numFmtId="165" fontId="50" fillId="0" borderId="1" xfId="0" applyNumberFormat="1" applyFont="1" applyFill="1" applyBorder="1" applyAlignment="1" applyProtection="1">
      <alignment horizontal="centerContinuous" wrapText="1"/>
    </xf>
    <xf numFmtId="0" fontId="0" fillId="2" borderId="31" xfId="0" applyNumberFormat="1" applyBorder="1"/>
    <xf numFmtId="0" fontId="0" fillId="2" borderId="31" xfId="0" applyNumberFormat="1" applyBorder="1" applyAlignment="1">
      <alignment vertical="center"/>
    </xf>
    <xf numFmtId="0" fontId="51" fillId="26" borderId="0" xfId="0" applyFont="1" applyFill="1" applyBorder="1" applyAlignment="1">
      <alignment vertical="top"/>
    </xf>
    <xf numFmtId="0" fontId="51" fillId="0" borderId="0" xfId="0" applyFont="1" applyFill="1" applyBorder="1" applyAlignment="1"/>
    <xf numFmtId="0" fontId="55" fillId="26" borderId="0" xfId="0" applyFont="1" applyFill="1" applyBorder="1" applyAlignment="1"/>
    <xf numFmtId="0" fontId="8" fillId="2" borderId="31" xfId="81" applyNumberFormat="1" applyBorder="1" applyAlignment="1">
      <alignment vertical="center"/>
    </xf>
    <xf numFmtId="0" fontId="8" fillId="2" borderId="31" xfId="81" applyNumberFormat="1" applyBorder="1"/>
    <xf numFmtId="0" fontId="0" fillId="2" borderId="31" xfId="0" applyNumberFormat="1" applyBorder="1" applyAlignment="1"/>
    <xf numFmtId="168" fontId="58" fillId="26" borderId="1" xfId="0" applyNumberFormat="1" applyFont="1" applyFill="1" applyBorder="1" applyAlignment="1" applyProtection="1">
      <alignment horizontal="center"/>
    </xf>
    <xf numFmtId="164" fontId="8" fillId="2" borderId="52" xfId="0" applyNumberFormat="1" applyFont="1" applyBorder="1" applyAlignment="1">
      <alignment horizontal="right" vertical="center"/>
    </xf>
    <xf numFmtId="0" fontId="2" fillId="2" borderId="52" xfId="0" applyNumberFormat="1" applyFont="1" applyBorder="1" applyAlignment="1">
      <alignment horizontal="center" vertical="center"/>
    </xf>
    <xf numFmtId="164" fontId="0" fillId="2" borderId="51" xfId="0" applyNumberFormat="1" applyBorder="1" applyAlignment="1">
      <alignment horizontal="right" vertical="center"/>
    </xf>
    <xf numFmtId="0" fontId="0" fillId="2" borderId="55" xfId="0" applyNumberFormat="1" applyBorder="1" applyAlignment="1">
      <alignment horizontal="center"/>
    </xf>
    <xf numFmtId="0" fontId="0" fillId="2" borderId="56" xfId="0" applyNumberFormat="1" applyBorder="1" applyAlignment="1">
      <alignment horizontal="right"/>
    </xf>
    <xf numFmtId="164" fontId="0" fillId="2" borderId="57" xfId="0" applyNumberFormat="1" applyBorder="1" applyAlignment="1">
      <alignment horizontal="right" vertical="center"/>
    </xf>
    <xf numFmtId="164" fontId="0" fillId="2" borderId="58" xfId="0" applyNumberFormat="1" applyBorder="1" applyAlignment="1">
      <alignment horizontal="right"/>
    </xf>
    <xf numFmtId="167" fontId="50" fillId="0" borderId="59" xfId="0" applyNumberFormat="1" applyFont="1" applyFill="1" applyBorder="1" applyAlignment="1" applyProtection="1">
      <alignment vertical="top"/>
    </xf>
    <xf numFmtId="167" fontId="50" fillId="0" borderId="48" xfId="0" applyNumberFormat="1" applyFont="1" applyFill="1" applyBorder="1" applyAlignment="1" applyProtection="1">
      <alignment vertical="top"/>
    </xf>
    <xf numFmtId="164" fontId="0" fillId="2" borderId="32" xfId="0" applyNumberFormat="1" applyBorder="1" applyAlignment="1">
      <alignment horizontal="right"/>
    </xf>
    <xf numFmtId="167" fontId="50" fillId="0" borderId="1" xfId="0" applyNumberFormat="1" applyFont="1" applyFill="1" applyBorder="1" applyAlignment="1" applyProtection="1">
      <alignment vertical="top" wrapText="1"/>
    </xf>
    <xf numFmtId="167" fontId="50" fillId="0" borderId="1" xfId="80" applyNumberFormat="1" applyFont="1" applyFill="1" applyBorder="1" applyAlignment="1" applyProtection="1">
      <alignment vertical="top"/>
    </xf>
    <xf numFmtId="164" fontId="0" fillId="2" borderId="51" xfId="0" applyNumberFormat="1" applyBorder="1" applyAlignment="1">
      <alignment horizontal="right"/>
    </xf>
    <xf numFmtId="164" fontId="0" fillId="2" borderId="58" xfId="0" applyNumberFormat="1" applyBorder="1" applyAlignment="1">
      <alignment horizontal="right" vertical="center"/>
    </xf>
    <xf numFmtId="169" fontId="50" fillId="0" borderId="1" xfId="0" applyNumberFormat="1" applyFont="1" applyFill="1" applyBorder="1" applyAlignment="1" applyProtection="1">
      <alignment horizontal="centerContinuous"/>
    </xf>
    <xf numFmtId="164" fontId="8" fillId="2" borderId="58" xfId="81" applyNumberFormat="1" applyBorder="1" applyAlignment="1">
      <alignment horizontal="right" vertical="center"/>
    </xf>
    <xf numFmtId="164" fontId="8" fillId="2" borderId="51" xfId="81" applyNumberFormat="1" applyBorder="1" applyAlignment="1">
      <alignment horizontal="right" vertical="center"/>
    </xf>
    <xf numFmtId="0" fontId="0" fillId="2" borderId="60" xfId="0" applyNumberFormat="1" applyBorder="1" applyAlignment="1">
      <alignment horizontal="right"/>
    </xf>
    <xf numFmtId="164" fontId="0" fillId="2" borderId="61" xfId="0" applyNumberFormat="1" applyBorder="1" applyAlignment="1">
      <alignment horizontal="right"/>
    </xf>
    <xf numFmtId="0" fontId="0" fillId="2" borderId="62" xfId="0" applyNumberFormat="1" applyBorder="1" applyAlignment="1">
      <alignment horizontal="right"/>
    </xf>
    <xf numFmtId="0" fontId="0" fillId="2" borderId="32" xfId="0" applyNumberFormat="1" applyBorder="1" applyAlignment="1">
      <alignment horizontal="right"/>
    </xf>
    <xf numFmtId="0" fontId="4" fillId="2" borderId="0" xfId="0" applyNumberFormat="1" applyFont="1" applyBorder="1" applyAlignment="1">
      <alignment horizontal="centerContinuous" vertical="center"/>
    </xf>
    <xf numFmtId="0" fontId="0" fillId="2" borderId="0" xfId="0" applyNumberFormat="1" applyBorder="1" applyAlignment="1">
      <alignment horizontal="centerContinuous" vertical="center"/>
    </xf>
    <xf numFmtId="2" fontId="0" fillId="2" borderId="15" xfId="0" applyNumberFormat="1" applyBorder="1" applyAlignment="1">
      <alignment horizontal="centerContinuous"/>
    </xf>
    <xf numFmtId="0" fontId="50" fillId="0" borderId="59" xfId="0" applyNumberFormat="1" applyFont="1" applyFill="1" applyBorder="1" applyAlignment="1" applyProtection="1">
      <alignment horizontal="center" vertical="top" wrapText="1"/>
    </xf>
    <xf numFmtId="1" fontId="50" fillId="0" borderId="59" xfId="0" applyNumberFormat="1" applyFont="1" applyFill="1" applyBorder="1" applyAlignment="1" applyProtection="1">
      <alignment horizontal="right" vertical="top" wrapText="1"/>
    </xf>
    <xf numFmtId="4" fontId="8" fillId="26" borderId="63" xfId="0" applyNumberFormat="1" applyFont="1" applyFill="1" applyBorder="1" applyAlignment="1" applyProtection="1">
      <alignment horizontal="center" vertical="top" wrapText="1"/>
    </xf>
    <xf numFmtId="0" fontId="0" fillId="2" borderId="46" xfId="0" applyNumberFormat="1" applyBorder="1" applyAlignment="1">
      <alignment vertical="top"/>
    </xf>
    <xf numFmtId="165" fontId="50" fillId="0" borderId="59" xfId="0" applyNumberFormat="1" applyFont="1" applyFill="1" applyBorder="1" applyAlignment="1" applyProtection="1">
      <alignment horizontal="left" vertical="top" wrapText="1"/>
    </xf>
    <xf numFmtId="165" fontId="50" fillId="0" borderId="59" xfId="0" applyNumberFormat="1" applyFont="1" applyFill="1" applyBorder="1" applyAlignment="1" applyProtection="1">
      <alignment horizontal="center" vertical="top" wrapText="1"/>
    </xf>
    <xf numFmtId="166" fontId="50" fillId="0" borderId="59" xfId="0" applyNumberFormat="1" applyFont="1" applyFill="1" applyBorder="1" applyAlignment="1" applyProtection="1">
      <alignment horizontal="right" vertical="top" wrapText="1"/>
    </xf>
    <xf numFmtId="167" fontId="50" fillId="26" borderId="59" xfId="0" applyNumberFormat="1" applyFont="1" applyFill="1" applyBorder="1" applyAlignment="1" applyProtection="1">
      <alignment vertical="top"/>
      <protection locked="0"/>
    </xf>
    <xf numFmtId="165" fontId="50" fillId="0" borderId="48" xfId="80" applyNumberFormat="1" applyFont="1" applyFill="1" applyBorder="1" applyAlignment="1" applyProtection="1">
      <alignment vertical="top" wrapText="1"/>
    </xf>
    <xf numFmtId="165" fontId="50" fillId="0" borderId="48" xfId="80" applyNumberFormat="1" applyFont="1" applyFill="1" applyBorder="1" applyAlignment="1" applyProtection="1">
      <alignment horizontal="center" vertical="top" wrapText="1"/>
    </xf>
    <xf numFmtId="167" fontId="50" fillId="0" borderId="48" xfId="0" applyNumberFormat="1" applyFont="1" applyFill="1" applyBorder="1" applyAlignment="1" applyProtection="1">
      <alignment vertical="top" wrapText="1"/>
    </xf>
    <xf numFmtId="164" fontId="0" fillId="2" borderId="33" xfId="0" applyNumberFormat="1" applyBorder="1" applyAlignment="1">
      <alignment horizontal="center"/>
    </xf>
    <xf numFmtId="0" fontId="0" fillId="2" borderId="34" xfId="0" applyNumberFormat="1" applyBorder="1" applyAlignment="1"/>
    <xf numFmtId="1" fontId="7" fillId="2" borderId="30" xfId="0" applyNumberFormat="1" applyFont="1" applyBorder="1" applyAlignment="1">
      <alignment horizontal="left" vertical="center" wrapText="1"/>
    </xf>
    <xf numFmtId="0" fontId="0" fillId="2" borderId="35" xfId="0" applyNumberFormat="1" applyBorder="1" applyAlignment="1">
      <alignment vertical="center" wrapText="1"/>
    </xf>
    <xf numFmtId="0" fontId="0" fillId="2" borderId="36" xfId="0" applyNumberFormat="1" applyBorder="1" applyAlignment="1">
      <alignment vertical="center" wrapText="1"/>
    </xf>
    <xf numFmtId="1" fontId="7" fillId="2" borderId="37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/>
    <xf numFmtId="0" fontId="0" fillId="2" borderId="41" xfId="0" applyNumberFormat="1" applyBorder="1" applyAlignment="1"/>
    <xf numFmtId="1" fontId="7" fillId="2" borderId="50" xfId="0" applyNumberFormat="1" applyFont="1" applyBorder="1" applyAlignment="1">
      <alignment horizontal="left" vertical="center" wrapText="1"/>
    </xf>
    <xf numFmtId="0" fontId="0" fillId="2" borderId="53" xfId="0" applyNumberFormat="1" applyBorder="1" applyAlignment="1">
      <alignment vertical="center" wrapText="1"/>
    </xf>
    <xf numFmtId="0" fontId="0" fillId="2" borderId="54" xfId="0" applyNumberFormat="1" applyBorder="1" applyAlignment="1">
      <alignment vertical="center" wrapText="1"/>
    </xf>
    <xf numFmtId="1" fontId="3" fillId="2" borderId="37" xfId="0" applyNumberFormat="1" applyFont="1" applyBorder="1" applyAlignment="1">
      <alignment horizontal="left" vertical="center" wrapText="1"/>
    </xf>
    <xf numFmtId="1" fontId="3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2" xfId="81" applyNumberFormat="1" applyBorder="1" applyAlignment="1">
      <alignment vertical="center" wrapText="1"/>
    </xf>
    <xf numFmtId="1" fontId="7" fillId="2" borderId="37" xfId="81" applyNumberFormat="1" applyFont="1" applyBorder="1" applyAlignment="1">
      <alignment horizontal="left" vertical="center" wrapText="1"/>
    </xf>
    <xf numFmtId="0" fontId="8" fillId="2" borderId="38" xfId="81" applyNumberFormat="1" applyBorder="1" applyAlignment="1">
      <alignment vertical="center" wrapText="1"/>
    </xf>
    <xf numFmtId="0" fontId="8" fillId="2" borderId="39" xfId="81" applyNumberFormat="1" applyBorder="1" applyAlignment="1">
      <alignment vertical="center" wrapText="1"/>
    </xf>
    <xf numFmtId="1" fontId="52" fillId="2" borderId="43" xfId="0" applyNumberFormat="1" applyFont="1" applyBorder="1" applyAlignment="1">
      <alignment horizontal="left" vertical="center" wrapText="1"/>
    </xf>
    <xf numFmtId="0" fontId="8" fillId="2" borderId="44" xfId="0" applyNumberFormat="1" applyFont="1" applyBorder="1" applyAlignment="1">
      <alignment vertical="center" wrapText="1"/>
    </xf>
    <xf numFmtId="0" fontId="8" fillId="2" borderId="45" xfId="0" applyNumberFormat="1" applyFont="1" applyBorder="1" applyAlignment="1">
      <alignment vertical="center" wrapText="1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5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240"/>
  <sheetViews>
    <sheetView showZeros="0" tabSelected="1" showOutlineSymbols="0" view="pageBreakPreview" topLeftCell="B222" zoomScale="75" zoomScaleNormal="75" zoomScaleSheetLayoutView="75" workbookViewId="0">
      <selection activeCell="G232" sqref="G232"/>
    </sheetView>
  </sheetViews>
  <sheetFormatPr defaultColWidth="10.5546875" defaultRowHeight="15" x14ac:dyDescent="0.2"/>
  <cols>
    <col min="1" max="1" width="7.88671875" style="165" hidden="1" customWidth="1"/>
    <col min="2" max="2" width="8.77734375" style="13" customWidth="1"/>
    <col min="3" max="3" width="36.77734375" customWidth="1"/>
    <col min="4" max="4" width="12.77734375" style="22" customWidth="1"/>
    <col min="5" max="5" width="6.77734375" customWidth="1"/>
    <col min="6" max="6" width="11.77734375" customWidth="1"/>
    <col min="7" max="7" width="11.77734375" style="21" customWidth="1"/>
    <col min="8" max="8" width="16.77734375" style="214" customWidth="1"/>
    <col min="9" max="9" width="25.109375" style="185" customWidth="1"/>
    <col min="10" max="10" width="37.5546875" style="119" customWidth="1"/>
    <col min="11" max="11" width="10.5546875" style="119"/>
  </cols>
  <sheetData>
    <row r="1" spans="1:11" ht="15.75" x14ac:dyDescent="0.2">
      <c r="A1" s="147"/>
      <c r="B1" s="27" t="s">
        <v>0</v>
      </c>
      <c r="C1" s="28"/>
      <c r="D1" s="28"/>
      <c r="E1" s="28"/>
      <c r="F1" s="28"/>
      <c r="G1" s="29"/>
      <c r="H1" s="215"/>
      <c r="I1" s="119"/>
    </row>
    <row r="2" spans="1:11" x14ac:dyDescent="0.2">
      <c r="A2" s="148"/>
      <c r="B2" s="14" t="s">
        <v>384</v>
      </c>
      <c r="C2" s="2"/>
      <c r="D2" s="2"/>
      <c r="E2" s="2"/>
      <c r="F2" s="2"/>
      <c r="G2" s="26"/>
      <c r="H2" s="216"/>
      <c r="I2" s="119"/>
    </row>
    <row r="3" spans="1:11" x14ac:dyDescent="0.2">
      <c r="A3" s="149"/>
      <c r="B3" s="13" t="s">
        <v>1</v>
      </c>
      <c r="C3" s="33"/>
      <c r="D3" s="33"/>
      <c r="E3" s="33"/>
      <c r="F3" s="33"/>
      <c r="G3" s="32"/>
      <c r="H3" s="217"/>
      <c r="I3" s="119"/>
    </row>
    <row r="4" spans="1:11" x14ac:dyDescent="0.2">
      <c r="A4" s="150" t="s">
        <v>24</v>
      </c>
      <c r="B4" s="15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8" t="s">
        <v>8</v>
      </c>
      <c r="H4" s="197" t="s">
        <v>9</v>
      </c>
    </row>
    <row r="5" spans="1:11" ht="15.75" thickBot="1" x14ac:dyDescent="0.25">
      <c r="A5" s="151"/>
      <c r="B5" s="39"/>
      <c r="C5" s="40"/>
      <c r="D5" s="41" t="s">
        <v>10</v>
      </c>
      <c r="E5" s="42"/>
      <c r="F5" s="43" t="s">
        <v>11</v>
      </c>
      <c r="G5" s="44"/>
      <c r="H5" s="198"/>
    </row>
    <row r="6" spans="1:11" s="37" customFormat="1" ht="33" customHeight="1" thickTop="1" x14ac:dyDescent="0.2">
      <c r="A6" s="152"/>
      <c r="B6" s="35" t="s">
        <v>12</v>
      </c>
      <c r="C6" s="231" t="s">
        <v>378</v>
      </c>
      <c r="D6" s="232"/>
      <c r="E6" s="232"/>
      <c r="F6" s="233"/>
      <c r="G6" s="49"/>
      <c r="H6" s="199" t="s">
        <v>2</v>
      </c>
      <c r="I6" s="186"/>
      <c r="J6" s="120"/>
      <c r="K6" s="120"/>
    </row>
    <row r="7" spans="1:11" ht="33" customHeight="1" x14ac:dyDescent="0.2">
      <c r="A7" s="153"/>
      <c r="B7" s="16"/>
      <c r="C7" s="30" t="s">
        <v>18</v>
      </c>
      <c r="D7" s="10"/>
      <c r="E7" s="8" t="s">
        <v>2</v>
      </c>
      <c r="F7" s="8" t="s">
        <v>2</v>
      </c>
      <c r="G7" s="19" t="s">
        <v>2</v>
      </c>
      <c r="H7" s="200"/>
    </row>
    <row r="8" spans="1:11" s="81" customFormat="1" ht="30" customHeight="1" x14ac:dyDescent="0.2">
      <c r="A8" s="154" t="s">
        <v>31</v>
      </c>
      <c r="B8" s="50" t="s">
        <v>150</v>
      </c>
      <c r="C8" s="51" t="s">
        <v>32</v>
      </c>
      <c r="D8" s="79" t="s">
        <v>276</v>
      </c>
      <c r="E8" s="52"/>
      <c r="F8" s="80"/>
      <c r="G8" s="61"/>
      <c r="H8" s="54"/>
      <c r="I8" s="113"/>
      <c r="J8" s="121"/>
      <c r="K8" s="166"/>
    </row>
    <row r="9" spans="1:11" s="81" customFormat="1" ht="30" customHeight="1" x14ac:dyDescent="0.2">
      <c r="A9" s="154" t="s">
        <v>277</v>
      </c>
      <c r="B9" s="56" t="s">
        <v>29</v>
      </c>
      <c r="C9" s="51" t="s">
        <v>278</v>
      </c>
      <c r="D9" s="57" t="s">
        <v>2</v>
      </c>
      <c r="E9" s="52" t="s">
        <v>26</v>
      </c>
      <c r="F9" s="109">
        <v>30</v>
      </c>
      <c r="G9" s="63"/>
      <c r="H9" s="54">
        <f t="shared" ref="H9:H10" si="0">ROUND(G9*F9,2)</f>
        <v>0</v>
      </c>
      <c r="I9" s="113"/>
      <c r="J9" s="121"/>
      <c r="K9" s="166"/>
    </row>
    <row r="10" spans="1:11" s="62" customFormat="1" ht="30" customHeight="1" x14ac:dyDescent="0.2">
      <c r="A10" s="155" t="s">
        <v>33</v>
      </c>
      <c r="B10" s="50" t="s">
        <v>27</v>
      </c>
      <c r="C10" s="51" t="s">
        <v>34</v>
      </c>
      <c r="D10" s="79" t="s">
        <v>276</v>
      </c>
      <c r="E10" s="52" t="s">
        <v>28</v>
      </c>
      <c r="F10" s="109">
        <v>480</v>
      </c>
      <c r="G10" s="63"/>
      <c r="H10" s="54">
        <f t="shared" si="0"/>
        <v>0</v>
      </c>
      <c r="I10" s="113"/>
      <c r="J10" s="121"/>
      <c r="K10" s="167"/>
    </row>
    <row r="11" spans="1:11" s="62" customFormat="1" ht="30" customHeight="1" x14ac:dyDescent="0.2">
      <c r="A11" s="155" t="s">
        <v>318</v>
      </c>
      <c r="B11" s="50" t="s">
        <v>77</v>
      </c>
      <c r="C11" s="51" t="s">
        <v>319</v>
      </c>
      <c r="D11" s="57" t="s">
        <v>320</v>
      </c>
      <c r="E11" s="52"/>
      <c r="F11" s="109"/>
      <c r="G11" s="61"/>
      <c r="H11" s="54"/>
      <c r="I11" s="113"/>
      <c r="J11" s="121"/>
      <c r="K11" s="167"/>
    </row>
    <row r="12" spans="1:11" s="62" customFormat="1" ht="30" customHeight="1" x14ac:dyDescent="0.2">
      <c r="A12" s="155" t="s">
        <v>321</v>
      </c>
      <c r="B12" s="56" t="s">
        <v>29</v>
      </c>
      <c r="C12" s="51" t="s">
        <v>322</v>
      </c>
      <c r="D12" s="86"/>
      <c r="E12" s="52" t="s">
        <v>26</v>
      </c>
      <c r="F12" s="110">
        <v>10</v>
      </c>
      <c r="G12" s="63"/>
      <c r="H12" s="54">
        <f>ROUND(G12*F12,2)</f>
        <v>0</v>
      </c>
      <c r="I12" s="113"/>
      <c r="J12" s="121"/>
      <c r="K12" s="167"/>
    </row>
    <row r="13" spans="1:11" ht="33" customHeight="1" x14ac:dyDescent="0.2">
      <c r="A13" s="153"/>
      <c r="B13" s="16"/>
      <c r="C13" s="31" t="s">
        <v>272</v>
      </c>
      <c r="D13" s="10"/>
      <c r="E13" s="7"/>
      <c r="F13" s="10"/>
      <c r="G13" s="19"/>
      <c r="H13" s="200"/>
    </row>
    <row r="14" spans="1:11" s="81" customFormat="1" ht="30" customHeight="1" x14ac:dyDescent="0.2">
      <c r="A14" s="156" t="s">
        <v>58</v>
      </c>
      <c r="B14" s="50" t="s">
        <v>78</v>
      </c>
      <c r="C14" s="51" t="s">
        <v>59</v>
      </c>
      <c r="D14" s="79" t="s">
        <v>276</v>
      </c>
      <c r="E14" s="52"/>
      <c r="F14" s="80"/>
      <c r="G14" s="61"/>
      <c r="H14" s="54"/>
      <c r="I14" s="113"/>
      <c r="J14" s="121"/>
      <c r="K14" s="166"/>
    </row>
    <row r="15" spans="1:11" s="62" customFormat="1" ht="30" customHeight="1" x14ac:dyDescent="0.2">
      <c r="A15" s="156" t="s">
        <v>60</v>
      </c>
      <c r="B15" s="56" t="s">
        <v>29</v>
      </c>
      <c r="C15" s="51" t="s">
        <v>61</v>
      </c>
      <c r="D15" s="57" t="s">
        <v>2</v>
      </c>
      <c r="E15" s="52" t="s">
        <v>28</v>
      </c>
      <c r="F15" s="109">
        <v>45</v>
      </c>
      <c r="G15" s="53"/>
      <c r="H15" s="54">
        <f>ROUND(G15*F15,2)</f>
        <v>0</v>
      </c>
      <c r="I15" s="113"/>
      <c r="J15" s="121"/>
      <c r="K15" s="167"/>
    </row>
    <row r="16" spans="1:11" s="62" customFormat="1" ht="30" customHeight="1" x14ac:dyDescent="0.2">
      <c r="A16" s="156" t="s">
        <v>279</v>
      </c>
      <c r="B16" s="50" t="s">
        <v>79</v>
      </c>
      <c r="C16" s="51" t="s">
        <v>280</v>
      </c>
      <c r="D16" s="57" t="s">
        <v>153</v>
      </c>
      <c r="E16" s="52"/>
      <c r="F16" s="109"/>
      <c r="G16" s="102"/>
      <c r="H16" s="54"/>
      <c r="I16" s="113"/>
      <c r="J16" s="121"/>
      <c r="K16" s="167"/>
    </row>
    <row r="17" spans="1:11" s="62" customFormat="1" ht="30" customHeight="1" x14ac:dyDescent="0.2">
      <c r="A17" s="156" t="s">
        <v>281</v>
      </c>
      <c r="B17" s="56" t="s">
        <v>29</v>
      </c>
      <c r="C17" s="51" t="s">
        <v>282</v>
      </c>
      <c r="D17" s="57" t="s">
        <v>2</v>
      </c>
      <c r="E17" s="52" t="s">
        <v>28</v>
      </c>
      <c r="F17" s="109">
        <v>420</v>
      </c>
      <c r="G17" s="103"/>
      <c r="H17" s="54">
        <f>ROUND(G17*F17,2)</f>
        <v>0</v>
      </c>
      <c r="I17" s="114"/>
      <c r="J17" s="121"/>
      <c r="K17" s="167"/>
    </row>
    <row r="18" spans="1:11" s="62" customFormat="1" ht="30" customHeight="1" x14ac:dyDescent="0.2">
      <c r="A18" s="156" t="s">
        <v>283</v>
      </c>
      <c r="B18" s="50" t="s">
        <v>81</v>
      </c>
      <c r="C18" s="51" t="s">
        <v>284</v>
      </c>
      <c r="D18" s="57" t="s">
        <v>153</v>
      </c>
      <c r="E18" s="52"/>
      <c r="F18" s="109"/>
      <c r="G18" s="102"/>
      <c r="H18" s="54"/>
      <c r="I18" s="113"/>
      <c r="J18" s="121"/>
      <c r="K18" s="167"/>
    </row>
    <row r="19" spans="1:11" s="62" customFormat="1" ht="30" customHeight="1" x14ac:dyDescent="0.2">
      <c r="A19" s="156" t="s">
        <v>285</v>
      </c>
      <c r="B19" s="56" t="s">
        <v>29</v>
      </c>
      <c r="C19" s="51" t="s">
        <v>286</v>
      </c>
      <c r="D19" s="57" t="s">
        <v>2</v>
      </c>
      <c r="E19" s="52" t="s">
        <v>28</v>
      </c>
      <c r="F19" s="109">
        <v>40</v>
      </c>
      <c r="G19" s="103"/>
      <c r="H19" s="54">
        <f t="shared" ref="H19:H22" si="1">ROUND(G19*F19,2)</f>
        <v>0</v>
      </c>
      <c r="I19" s="113"/>
      <c r="J19" s="121"/>
      <c r="K19" s="167"/>
    </row>
    <row r="20" spans="1:11" s="62" customFormat="1" ht="30" customHeight="1" x14ac:dyDescent="0.2">
      <c r="A20" s="156" t="s">
        <v>287</v>
      </c>
      <c r="B20" s="56" t="s">
        <v>36</v>
      </c>
      <c r="C20" s="51" t="s">
        <v>288</v>
      </c>
      <c r="D20" s="57" t="s">
        <v>2</v>
      </c>
      <c r="E20" s="52" t="s">
        <v>28</v>
      </c>
      <c r="F20" s="109">
        <v>400</v>
      </c>
      <c r="G20" s="103"/>
      <c r="H20" s="54">
        <f t="shared" si="1"/>
        <v>0</v>
      </c>
      <c r="I20" s="113"/>
      <c r="J20" s="121"/>
      <c r="K20" s="167"/>
    </row>
    <row r="21" spans="1:11" s="62" customFormat="1" ht="30" customHeight="1" x14ac:dyDescent="0.2">
      <c r="A21" s="156" t="s">
        <v>289</v>
      </c>
      <c r="B21" s="56" t="s">
        <v>46</v>
      </c>
      <c r="C21" s="51" t="s">
        <v>290</v>
      </c>
      <c r="D21" s="57" t="s">
        <v>2</v>
      </c>
      <c r="E21" s="52" t="s">
        <v>28</v>
      </c>
      <c r="F21" s="109">
        <v>140</v>
      </c>
      <c r="G21" s="103"/>
      <c r="H21" s="54">
        <f t="shared" si="1"/>
        <v>0</v>
      </c>
      <c r="I21" s="113"/>
      <c r="J21" s="121"/>
      <c r="K21" s="167"/>
    </row>
    <row r="22" spans="1:11" s="62" customFormat="1" ht="30" customHeight="1" x14ac:dyDescent="0.2">
      <c r="A22" s="156" t="s">
        <v>291</v>
      </c>
      <c r="B22" s="56" t="s">
        <v>53</v>
      </c>
      <c r="C22" s="51" t="s">
        <v>292</v>
      </c>
      <c r="D22" s="57" t="s">
        <v>2</v>
      </c>
      <c r="E22" s="52" t="s">
        <v>28</v>
      </c>
      <c r="F22" s="109">
        <v>300</v>
      </c>
      <c r="G22" s="103"/>
      <c r="H22" s="54">
        <f t="shared" si="1"/>
        <v>0</v>
      </c>
      <c r="I22" s="113"/>
      <c r="J22" s="121"/>
      <c r="K22" s="167"/>
    </row>
    <row r="23" spans="1:11" s="62" customFormat="1" ht="30" customHeight="1" x14ac:dyDescent="0.2">
      <c r="A23" s="156" t="s">
        <v>37</v>
      </c>
      <c r="B23" s="50" t="s">
        <v>82</v>
      </c>
      <c r="C23" s="51" t="s">
        <v>38</v>
      </c>
      <c r="D23" s="57" t="s">
        <v>153</v>
      </c>
      <c r="E23" s="52"/>
      <c r="F23" s="80"/>
      <c r="G23" s="102"/>
      <c r="H23" s="54"/>
      <c r="I23" s="113"/>
      <c r="J23" s="121"/>
      <c r="K23" s="167"/>
    </row>
    <row r="24" spans="1:11" s="62" customFormat="1" ht="30" customHeight="1" x14ac:dyDescent="0.2">
      <c r="A24" s="156" t="s">
        <v>39</v>
      </c>
      <c r="B24" s="56" t="s">
        <v>29</v>
      </c>
      <c r="C24" s="51" t="s">
        <v>40</v>
      </c>
      <c r="D24" s="57" t="s">
        <v>2</v>
      </c>
      <c r="E24" s="52" t="s">
        <v>35</v>
      </c>
      <c r="F24" s="80">
        <v>1000</v>
      </c>
      <c r="G24" s="103"/>
      <c r="H24" s="54">
        <f>ROUND(G24*F24,2)</f>
        <v>0</v>
      </c>
      <c r="I24" s="113"/>
      <c r="J24" s="121"/>
      <c r="K24" s="167"/>
    </row>
    <row r="25" spans="1:11" s="62" customFormat="1" ht="30" customHeight="1" x14ac:dyDescent="0.2">
      <c r="A25" s="156" t="s">
        <v>41</v>
      </c>
      <c r="B25" s="50" t="s">
        <v>83</v>
      </c>
      <c r="C25" s="51" t="s">
        <v>42</v>
      </c>
      <c r="D25" s="57" t="s">
        <v>153</v>
      </c>
      <c r="E25" s="52"/>
      <c r="F25" s="80"/>
      <c r="G25" s="102"/>
      <c r="H25" s="54"/>
      <c r="I25" s="113"/>
      <c r="J25" s="121"/>
      <c r="K25" s="167"/>
    </row>
    <row r="26" spans="1:11" s="62" customFormat="1" ht="30" customHeight="1" x14ac:dyDescent="0.2">
      <c r="A26" s="156" t="s">
        <v>43</v>
      </c>
      <c r="B26" s="56" t="s">
        <v>29</v>
      </c>
      <c r="C26" s="51" t="s">
        <v>44</v>
      </c>
      <c r="D26" s="57" t="s">
        <v>2</v>
      </c>
      <c r="E26" s="52" t="s">
        <v>35</v>
      </c>
      <c r="F26" s="80">
        <v>1700</v>
      </c>
      <c r="G26" s="103"/>
      <c r="H26" s="54">
        <f>ROUND(G26*F26,2)</f>
        <v>0</v>
      </c>
      <c r="I26" s="113"/>
      <c r="J26" s="121"/>
      <c r="K26" s="167"/>
    </row>
    <row r="27" spans="1:11" s="81" customFormat="1" ht="30" customHeight="1" x14ac:dyDescent="0.2">
      <c r="A27" s="156" t="s">
        <v>142</v>
      </c>
      <c r="B27" s="50" t="s">
        <v>84</v>
      </c>
      <c r="C27" s="51" t="s">
        <v>143</v>
      </c>
      <c r="D27" s="57" t="s">
        <v>87</v>
      </c>
      <c r="E27" s="52"/>
      <c r="F27" s="80"/>
      <c r="G27" s="55"/>
      <c r="H27" s="54"/>
      <c r="I27" s="113"/>
      <c r="J27" s="121"/>
      <c r="K27" s="166"/>
    </row>
    <row r="28" spans="1:11" s="62" customFormat="1" ht="30" customHeight="1" x14ac:dyDescent="0.2">
      <c r="A28" s="156" t="s">
        <v>144</v>
      </c>
      <c r="B28" s="56" t="s">
        <v>29</v>
      </c>
      <c r="C28" s="51" t="s">
        <v>88</v>
      </c>
      <c r="D28" s="57" t="s">
        <v>2</v>
      </c>
      <c r="E28" s="52" t="s">
        <v>28</v>
      </c>
      <c r="F28" s="109">
        <v>20</v>
      </c>
      <c r="G28" s="53"/>
      <c r="H28" s="54">
        <f t="shared" ref="H28" si="2">ROUND(G28*F28,2)</f>
        <v>0</v>
      </c>
      <c r="I28" s="113"/>
      <c r="J28" s="121"/>
      <c r="K28" s="167"/>
    </row>
    <row r="29" spans="1:11" s="81" customFormat="1" ht="30" customHeight="1" x14ac:dyDescent="0.2">
      <c r="A29" s="156" t="s">
        <v>293</v>
      </c>
      <c r="B29" s="50" t="s">
        <v>85</v>
      </c>
      <c r="C29" s="51" t="s">
        <v>294</v>
      </c>
      <c r="D29" s="57" t="s">
        <v>87</v>
      </c>
      <c r="E29" s="52"/>
      <c r="F29" s="109"/>
      <c r="G29" s="55"/>
      <c r="H29" s="54"/>
      <c r="I29" s="113"/>
      <c r="J29" s="121"/>
      <c r="K29" s="166"/>
    </row>
    <row r="30" spans="1:11" s="62" customFormat="1" ht="30" customHeight="1" x14ac:dyDescent="0.2">
      <c r="A30" s="156" t="s">
        <v>295</v>
      </c>
      <c r="B30" s="127" t="s">
        <v>29</v>
      </c>
      <c r="C30" s="140" t="s">
        <v>88</v>
      </c>
      <c r="D30" s="129" t="s">
        <v>192</v>
      </c>
      <c r="E30" s="130" t="s">
        <v>28</v>
      </c>
      <c r="F30" s="141">
        <v>20</v>
      </c>
      <c r="G30" s="132"/>
      <c r="H30" s="201">
        <f t="shared" ref="H30" si="3">ROUND(G30*F30,2)</f>
        <v>0</v>
      </c>
      <c r="I30" s="113"/>
      <c r="J30" s="121"/>
      <c r="K30" s="167"/>
    </row>
    <row r="31" spans="1:11" s="81" customFormat="1" ht="30" customHeight="1" x14ac:dyDescent="0.2">
      <c r="A31" s="156" t="s">
        <v>189</v>
      </c>
      <c r="B31" s="133" t="s">
        <v>86</v>
      </c>
      <c r="C31" s="134" t="s">
        <v>190</v>
      </c>
      <c r="D31" s="135" t="s">
        <v>87</v>
      </c>
      <c r="E31" s="136"/>
      <c r="F31" s="143"/>
      <c r="G31" s="144"/>
      <c r="H31" s="202"/>
      <c r="I31" s="113"/>
      <c r="J31" s="121"/>
      <c r="K31" s="166"/>
    </row>
    <row r="32" spans="1:11" s="62" customFormat="1" ht="30" customHeight="1" x14ac:dyDescent="0.2">
      <c r="A32" s="156" t="s">
        <v>296</v>
      </c>
      <c r="B32" s="56" t="s">
        <v>29</v>
      </c>
      <c r="C32" s="51" t="s">
        <v>154</v>
      </c>
      <c r="D32" s="57" t="s">
        <v>163</v>
      </c>
      <c r="E32" s="52" t="s">
        <v>28</v>
      </c>
      <c r="F32" s="109">
        <v>70</v>
      </c>
      <c r="G32" s="53"/>
      <c r="H32" s="54">
        <f>ROUND(G32*F32,2)</f>
        <v>0</v>
      </c>
      <c r="I32" s="113"/>
      <c r="J32" s="121"/>
      <c r="K32" s="167"/>
    </row>
    <row r="33" spans="1:11" s="62" customFormat="1" ht="30" customHeight="1" x14ac:dyDescent="0.2">
      <c r="A33" s="156" t="s">
        <v>297</v>
      </c>
      <c r="B33" s="56" t="s">
        <v>36</v>
      </c>
      <c r="C33" s="51" t="s">
        <v>155</v>
      </c>
      <c r="D33" s="57" t="s">
        <v>164</v>
      </c>
      <c r="E33" s="52" t="s">
        <v>28</v>
      </c>
      <c r="F33" s="109">
        <v>40</v>
      </c>
      <c r="G33" s="104"/>
      <c r="H33" s="54">
        <f>ROUND(G33*F33,2)</f>
        <v>0</v>
      </c>
      <c r="I33" s="113"/>
      <c r="J33" s="121"/>
      <c r="K33" s="167"/>
    </row>
    <row r="34" spans="1:11" s="62" customFormat="1" ht="30" customHeight="1" x14ac:dyDescent="0.2">
      <c r="A34" s="156" t="s">
        <v>191</v>
      </c>
      <c r="B34" s="56" t="s">
        <v>375</v>
      </c>
      <c r="C34" s="51" t="s">
        <v>88</v>
      </c>
      <c r="D34" s="57" t="s">
        <v>192</v>
      </c>
      <c r="E34" s="52"/>
      <c r="F34" s="109"/>
      <c r="G34" s="102"/>
      <c r="H34" s="54"/>
      <c r="I34" s="113"/>
      <c r="J34" s="121"/>
      <c r="K34" s="167"/>
    </row>
    <row r="35" spans="1:11" s="62" customFormat="1" ht="30" customHeight="1" x14ac:dyDescent="0.2">
      <c r="A35" s="156" t="s">
        <v>193</v>
      </c>
      <c r="B35" s="58" t="s">
        <v>89</v>
      </c>
      <c r="C35" s="51" t="s">
        <v>194</v>
      </c>
      <c r="D35" s="57"/>
      <c r="E35" s="52" t="s">
        <v>28</v>
      </c>
      <c r="F35" s="109">
        <v>80</v>
      </c>
      <c r="G35" s="103"/>
      <c r="H35" s="54">
        <f t="shared" ref="H35:H38" si="4">ROUND(G35*F35,2)</f>
        <v>0</v>
      </c>
      <c r="I35" s="115"/>
      <c r="J35" s="121"/>
      <c r="K35" s="167"/>
    </row>
    <row r="36" spans="1:11" s="62" customFormat="1" ht="30" customHeight="1" x14ac:dyDescent="0.2">
      <c r="A36" s="156" t="s">
        <v>195</v>
      </c>
      <c r="B36" s="58" t="s">
        <v>90</v>
      </c>
      <c r="C36" s="51" t="s">
        <v>196</v>
      </c>
      <c r="D36" s="57"/>
      <c r="E36" s="52" t="s">
        <v>28</v>
      </c>
      <c r="F36" s="109">
        <v>240</v>
      </c>
      <c r="G36" s="103"/>
      <c r="H36" s="54">
        <f t="shared" si="4"/>
        <v>0</v>
      </c>
      <c r="I36" s="113"/>
      <c r="J36" s="121"/>
      <c r="K36" s="167"/>
    </row>
    <row r="37" spans="1:11" s="62" customFormat="1" ht="30" customHeight="1" x14ac:dyDescent="0.2">
      <c r="A37" s="156" t="s">
        <v>225</v>
      </c>
      <c r="B37" s="58" t="s">
        <v>91</v>
      </c>
      <c r="C37" s="51" t="s">
        <v>226</v>
      </c>
      <c r="D37" s="57" t="s">
        <v>2</v>
      </c>
      <c r="E37" s="52" t="s">
        <v>28</v>
      </c>
      <c r="F37" s="109">
        <v>240</v>
      </c>
      <c r="G37" s="53"/>
      <c r="H37" s="54">
        <f t="shared" si="4"/>
        <v>0</v>
      </c>
      <c r="I37" s="116"/>
      <c r="J37" s="121"/>
      <c r="K37" s="167"/>
    </row>
    <row r="38" spans="1:11" s="62" customFormat="1" ht="30" customHeight="1" x14ac:dyDescent="0.2">
      <c r="A38" s="156" t="s">
        <v>298</v>
      </c>
      <c r="B38" s="56" t="s">
        <v>53</v>
      </c>
      <c r="C38" s="51" t="s">
        <v>156</v>
      </c>
      <c r="D38" s="57" t="s">
        <v>165</v>
      </c>
      <c r="E38" s="52" t="s">
        <v>28</v>
      </c>
      <c r="F38" s="109">
        <v>20</v>
      </c>
      <c r="G38" s="103"/>
      <c r="H38" s="54">
        <f t="shared" si="4"/>
        <v>0</v>
      </c>
      <c r="I38" s="113"/>
      <c r="J38" s="121"/>
      <c r="K38" s="167"/>
    </row>
    <row r="39" spans="1:11" s="81" customFormat="1" ht="30" customHeight="1" x14ac:dyDescent="0.2">
      <c r="A39" s="156" t="s">
        <v>197</v>
      </c>
      <c r="B39" s="50" t="s">
        <v>93</v>
      </c>
      <c r="C39" s="51" t="s">
        <v>198</v>
      </c>
      <c r="D39" s="57" t="s">
        <v>199</v>
      </c>
      <c r="E39" s="52"/>
      <c r="F39" s="80"/>
      <c r="G39" s="102"/>
      <c r="H39" s="54"/>
      <c r="I39" s="113"/>
      <c r="J39" s="121"/>
      <c r="K39" s="166"/>
    </row>
    <row r="40" spans="1:11" s="62" customFormat="1" ht="30" customHeight="1" x14ac:dyDescent="0.2">
      <c r="A40" s="156" t="s">
        <v>299</v>
      </c>
      <c r="B40" s="56" t="s">
        <v>29</v>
      </c>
      <c r="C40" s="51" t="s">
        <v>300</v>
      </c>
      <c r="D40" s="57" t="s">
        <v>2</v>
      </c>
      <c r="E40" s="52" t="s">
        <v>45</v>
      </c>
      <c r="F40" s="109">
        <v>5</v>
      </c>
      <c r="G40" s="53"/>
      <c r="H40" s="54">
        <f t="shared" ref="H40:H42" si="5">ROUND(G40*F40,2)</f>
        <v>0</v>
      </c>
      <c r="I40" s="113"/>
      <c r="J40" s="121"/>
      <c r="K40" s="167"/>
    </row>
    <row r="41" spans="1:11" s="62" customFormat="1" ht="30" customHeight="1" x14ac:dyDescent="0.2">
      <c r="A41" s="156" t="s">
        <v>200</v>
      </c>
      <c r="B41" s="50" t="s">
        <v>98</v>
      </c>
      <c r="C41" s="51" t="s">
        <v>201</v>
      </c>
      <c r="D41" s="57" t="s">
        <v>199</v>
      </c>
      <c r="E41" s="52"/>
      <c r="F41" s="109"/>
      <c r="G41" s="102"/>
      <c r="H41" s="54">
        <f t="shared" si="5"/>
        <v>0</v>
      </c>
      <c r="I41" s="113"/>
      <c r="J41" s="121"/>
      <c r="K41" s="167"/>
    </row>
    <row r="42" spans="1:11" s="62" customFormat="1" ht="30" customHeight="1" x14ac:dyDescent="0.2">
      <c r="A42" s="156" t="s">
        <v>323</v>
      </c>
      <c r="B42" s="56" t="s">
        <v>29</v>
      </c>
      <c r="C42" s="51" t="s">
        <v>324</v>
      </c>
      <c r="D42" s="57" t="s">
        <v>106</v>
      </c>
      <c r="E42" s="52" t="s">
        <v>45</v>
      </c>
      <c r="F42" s="109">
        <v>25</v>
      </c>
      <c r="G42" s="53"/>
      <c r="H42" s="54">
        <f t="shared" si="5"/>
        <v>0</v>
      </c>
      <c r="I42" s="113"/>
      <c r="J42" s="121"/>
      <c r="K42" s="167"/>
    </row>
    <row r="43" spans="1:11" s="62" customFormat="1" ht="30" customHeight="1" x14ac:dyDescent="0.2">
      <c r="A43" s="156" t="s">
        <v>303</v>
      </c>
      <c r="B43" s="56" t="s">
        <v>36</v>
      </c>
      <c r="C43" s="51" t="s">
        <v>304</v>
      </c>
      <c r="D43" s="57" t="s">
        <v>305</v>
      </c>
      <c r="E43" s="52" t="s">
        <v>45</v>
      </c>
      <c r="F43" s="109">
        <v>15</v>
      </c>
      <c r="G43" s="53"/>
      <c r="H43" s="54">
        <f t="shared" ref="H43" si="6">ROUND(G43*F43,2)</f>
        <v>0</v>
      </c>
      <c r="I43" s="113"/>
      <c r="J43" s="121"/>
      <c r="K43" s="167"/>
    </row>
    <row r="44" spans="1:11" s="62" customFormat="1" ht="33" customHeight="1" x14ac:dyDescent="0.2">
      <c r="A44" s="156" t="s">
        <v>306</v>
      </c>
      <c r="B44" s="56" t="s">
        <v>46</v>
      </c>
      <c r="C44" s="51" t="s">
        <v>307</v>
      </c>
      <c r="D44" s="57" t="s">
        <v>308</v>
      </c>
      <c r="E44" s="52" t="s">
        <v>45</v>
      </c>
      <c r="F44" s="109">
        <v>5</v>
      </c>
      <c r="G44" s="53"/>
      <c r="H44" s="54">
        <f>ROUND(G44*F44,2)</f>
        <v>0</v>
      </c>
      <c r="I44" s="113"/>
      <c r="J44" s="122"/>
      <c r="K44" s="167"/>
    </row>
    <row r="45" spans="1:11" s="62" customFormat="1" ht="30" customHeight="1" x14ac:dyDescent="0.2">
      <c r="A45" s="156" t="s">
        <v>92</v>
      </c>
      <c r="B45" s="50" t="s">
        <v>102</v>
      </c>
      <c r="C45" s="51" t="s">
        <v>47</v>
      </c>
      <c r="D45" s="57" t="s">
        <v>199</v>
      </c>
      <c r="E45" s="52"/>
      <c r="F45" s="80"/>
      <c r="G45" s="102"/>
      <c r="H45" s="54"/>
      <c r="I45" s="113"/>
      <c r="J45" s="121"/>
      <c r="K45" s="167"/>
    </row>
    <row r="46" spans="1:11" s="62" customFormat="1" ht="33" customHeight="1" x14ac:dyDescent="0.2">
      <c r="A46" s="156" t="s">
        <v>325</v>
      </c>
      <c r="B46" s="56" t="s">
        <v>29</v>
      </c>
      <c r="C46" s="51" t="s">
        <v>377</v>
      </c>
      <c r="D46" s="57" t="s">
        <v>264</v>
      </c>
      <c r="E46" s="52"/>
      <c r="F46" s="80"/>
      <c r="G46" s="54"/>
      <c r="H46" s="54"/>
      <c r="I46" s="113"/>
      <c r="J46" s="121"/>
      <c r="K46" s="167"/>
    </row>
    <row r="47" spans="1:11" s="62" customFormat="1" ht="30" customHeight="1" x14ac:dyDescent="0.2">
      <c r="A47" s="156" t="s">
        <v>326</v>
      </c>
      <c r="B47" s="82" t="s">
        <v>89</v>
      </c>
      <c r="C47" s="83" t="s">
        <v>267</v>
      </c>
      <c r="D47" s="79"/>
      <c r="E47" s="84" t="s">
        <v>45</v>
      </c>
      <c r="F47" s="111">
        <v>20</v>
      </c>
      <c r="G47" s="103"/>
      <c r="H47" s="65">
        <f>ROUND(G47*F47,2)</f>
        <v>0</v>
      </c>
      <c r="I47" s="117"/>
      <c r="J47" s="123"/>
      <c r="K47" s="167"/>
    </row>
    <row r="48" spans="1:11" s="62" customFormat="1" ht="30" customHeight="1" x14ac:dyDescent="0.2">
      <c r="A48" s="156" t="s">
        <v>327</v>
      </c>
      <c r="B48" s="82" t="s">
        <v>90</v>
      </c>
      <c r="C48" s="83" t="s">
        <v>310</v>
      </c>
      <c r="D48" s="79"/>
      <c r="E48" s="84" t="s">
        <v>45</v>
      </c>
      <c r="F48" s="111">
        <v>300</v>
      </c>
      <c r="G48" s="103"/>
      <c r="H48" s="65">
        <f>ROUND(G48*F48,2)</f>
        <v>0</v>
      </c>
      <c r="I48" s="117"/>
      <c r="J48" s="123"/>
      <c r="K48" s="167"/>
    </row>
    <row r="49" spans="1:11" s="62" customFormat="1" ht="30" customHeight="1" x14ac:dyDescent="0.2">
      <c r="A49" s="156" t="s">
        <v>328</v>
      </c>
      <c r="B49" s="82" t="s">
        <v>311</v>
      </c>
      <c r="C49" s="83" t="s">
        <v>312</v>
      </c>
      <c r="D49" s="79" t="s">
        <v>2</v>
      </c>
      <c r="E49" s="84" t="s">
        <v>45</v>
      </c>
      <c r="F49" s="111">
        <v>180</v>
      </c>
      <c r="G49" s="53"/>
      <c r="H49" s="65">
        <f>ROUND(G49*F49,2)</f>
        <v>0</v>
      </c>
      <c r="I49" s="117"/>
      <c r="J49" s="123"/>
      <c r="K49" s="167"/>
    </row>
    <row r="50" spans="1:11" s="62" customFormat="1" ht="30" customHeight="1" x14ac:dyDescent="0.2">
      <c r="A50" s="156" t="s">
        <v>329</v>
      </c>
      <c r="B50" s="56" t="s">
        <v>36</v>
      </c>
      <c r="C50" s="51" t="s">
        <v>202</v>
      </c>
      <c r="D50" s="57" t="s">
        <v>94</v>
      </c>
      <c r="E50" s="52" t="s">
        <v>45</v>
      </c>
      <c r="F50" s="109">
        <v>160</v>
      </c>
      <c r="G50" s="53"/>
      <c r="H50" s="54">
        <f>ROUND(G50*F50,2)</f>
        <v>0</v>
      </c>
      <c r="I50" s="113"/>
      <c r="J50" s="121"/>
      <c r="K50" s="167"/>
    </row>
    <row r="51" spans="1:11" s="62" customFormat="1" ht="30" customHeight="1" x14ac:dyDescent="0.2">
      <c r="A51" s="156" t="s">
        <v>313</v>
      </c>
      <c r="B51" s="56" t="s">
        <v>46</v>
      </c>
      <c r="C51" s="51" t="s">
        <v>304</v>
      </c>
      <c r="D51" s="57" t="s">
        <v>96</v>
      </c>
      <c r="E51" s="52" t="s">
        <v>45</v>
      </c>
      <c r="F51" s="109">
        <v>65</v>
      </c>
      <c r="G51" s="103"/>
      <c r="H51" s="54">
        <f t="shared" ref="H51:H53" si="7">ROUND(G51*F51,2)</f>
        <v>0</v>
      </c>
      <c r="I51" s="113"/>
      <c r="J51" s="121"/>
      <c r="K51" s="167"/>
    </row>
    <row r="52" spans="1:11" s="62" customFormat="1" ht="33" customHeight="1" x14ac:dyDescent="0.2">
      <c r="A52" s="156" t="s">
        <v>314</v>
      </c>
      <c r="B52" s="56" t="s">
        <v>53</v>
      </c>
      <c r="C52" s="51" t="s">
        <v>307</v>
      </c>
      <c r="D52" s="57" t="s">
        <v>308</v>
      </c>
      <c r="E52" s="52" t="s">
        <v>45</v>
      </c>
      <c r="F52" s="109">
        <v>100</v>
      </c>
      <c r="G52" s="53"/>
      <c r="H52" s="54">
        <f t="shared" si="7"/>
        <v>0</v>
      </c>
      <c r="I52" s="113"/>
      <c r="J52" s="122"/>
      <c r="K52" s="167"/>
    </row>
    <row r="53" spans="1:11" s="62" customFormat="1" ht="30" customHeight="1" x14ac:dyDescent="0.2">
      <c r="A53" s="156" t="s">
        <v>203</v>
      </c>
      <c r="B53" s="50" t="s">
        <v>104</v>
      </c>
      <c r="C53" s="51" t="s">
        <v>204</v>
      </c>
      <c r="D53" s="57" t="s">
        <v>205</v>
      </c>
      <c r="E53" s="52" t="s">
        <v>28</v>
      </c>
      <c r="F53" s="109">
        <v>20</v>
      </c>
      <c r="G53" s="104"/>
      <c r="H53" s="54">
        <f t="shared" si="7"/>
        <v>0</v>
      </c>
      <c r="I53" s="113"/>
      <c r="J53" s="121"/>
      <c r="K53" s="167"/>
    </row>
    <row r="54" spans="1:11" s="62" customFormat="1" ht="30" customHeight="1" x14ac:dyDescent="0.2">
      <c r="A54" s="156" t="s">
        <v>157</v>
      </c>
      <c r="B54" s="50" t="s">
        <v>105</v>
      </c>
      <c r="C54" s="51" t="s">
        <v>158</v>
      </c>
      <c r="D54" s="57" t="s">
        <v>315</v>
      </c>
      <c r="E54" s="85"/>
      <c r="F54" s="80"/>
      <c r="G54" s="105"/>
      <c r="H54" s="54"/>
      <c r="I54" s="113"/>
      <c r="J54" s="121"/>
      <c r="K54" s="167"/>
    </row>
    <row r="55" spans="1:11" s="62" customFormat="1" ht="30" customHeight="1" x14ac:dyDescent="0.2">
      <c r="A55" s="156" t="s">
        <v>206</v>
      </c>
      <c r="B55" s="56" t="s">
        <v>29</v>
      </c>
      <c r="C55" s="51" t="s">
        <v>207</v>
      </c>
      <c r="D55" s="57"/>
      <c r="E55" s="52"/>
      <c r="F55" s="80"/>
      <c r="G55" s="102"/>
      <c r="H55" s="54"/>
      <c r="I55" s="113"/>
      <c r="J55" s="121"/>
      <c r="K55" s="167"/>
    </row>
    <row r="56" spans="1:11" s="62" customFormat="1" ht="30" customHeight="1" x14ac:dyDescent="0.2">
      <c r="A56" s="156" t="s">
        <v>159</v>
      </c>
      <c r="B56" s="58" t="s">
        <v>89</v>
      </c>
      <c r="C56" s="51" t="s">
        <v>108</v>
      </c>
      <c r="D56" s="57"/>
      <c r="E56" s="52" t="s">
        <v>30</v>
      </c>
      <c r="F56" s="109">
        <v>1925</v>
      </c>
      <c r="G56" s="103"/>
      <c r="H56" s="54">
        <f>ROUND(G56*F56,2)</f>
        <v>0</v>
      </c>
      <c r="I56" s="113"/>
      <c r="J56" s="121"/>
      <c r="K56" s="167"/>
    </row>
    <row r="57" spans="1:11" s="62" customFormat="1" ht="30" customHeight="1" x14ac:dyDescent="0.2">
      <c r="A57" s="156" t="s">
        <v>160</v>
      </c>
      <c r="B57" s="56" t="s">
        <v>36</v>
      </c>
      <c r="C57" s="51" t="s">
        <v>62</v>
      </c>
      <c r="D57" s="57"/>
      <c r="E57" s="52"/>
      <c r="F57" s="109"/>
      <c r="G57" s="102"/>
      <c r="H57" s="54"/>
      <c r="I57" s="113"/>
      <c r="J57" s="121"/>
      <c r="K57" s="167"/>
    </row>
    <row r="58" spans="1:11" s="62" customFormat="1" ht="30" customHeight="1" x14ac:dyDescent="0.2">
      <c r="A58" s="156" t="s">
        <v>161</v>
      </c>
      <c r="B58" s="139" t="s">
        <v>89</v>
      </c>
      <c r="C58" s="140" t="s">
        <v>108</v>
      </c>
      <c r="D58" s="129"/>
      <c r="E58" s="130" t="s">
        <v>30</v>
      </c>
      <c r="F58" s="141">
        <v>100</v>
      </c>
      <c r="G58" s="142"/>
      <c r="H58" s="201">
        <f>ROUND(G58*F58,2)</f>
        <v>0</v>
      </c>
      <c r="I58" s="113"/>
      <c r="J58" s="121"/>
      <c r="K58" s="167"/>
    </row>
    <row r="59" spans="1:11" s="81" customFormat="1" ht="30" customHeight="1" x14ac:dyDescent="0.2">
      <c r="A59" s="156" t="s">
        <v>97</v>
      </c>
      <c r="B59" s="133" t="s">
        <v>107</v>
      </c>
      <c r="C59" s="134" t="s">
        <v>99</v>
      </c>
      <c r="D59" s="135" t="s">
        <v>208</v>
      </c>
      <c r="E59" s="136"/>
      <c r="F59" s="143"/>
      <c r="G59" s="144"/>
      <c r="H59" s="202"/>
      <c r="I59" s="113"/>
      <c r="J59" s="121"/>
      <c r="K59" s="166"/>
    </row>
    <row r="60" spans="1:11" s="62" customFormat="1" ht="30" customHeight="1" x14ac:dyDescent="0.2">
      <c r="A60" s="156" t="s">
        <v>210</v>
      </c>
      <c r="B60" s="56" t="s">
        <v>29</v>
      </c>
      <c r="C60" s="51" t="s">
        <v>211</v>
      </c>
      <c r="D60" s="57" t="s">
        <v>2</v>
      </c>
      <c r="E60" s="52" t="s">
        <v>28</v>
      </c>
      <c r="F60" s="109">
        <v>6900</v>
      </c>
      <c r="G60" s="103"/>
      <c r="H60" s="54">
        <f t="shared" ref="H60:H61" si="8">ROUND(G60*F60,2)</f>
        <v>0</v>
      </c>
      <c r="I60" s="113"/>
      <c r="J60" s="121"/>
      <c r="K60" s="167"/>
    </row>
    <row r="61" spans="1:11" s="81" customFormat="1" ht="30" customHeight="1" x14ac:dyDescent="0.2">
      <c r="A61" s="156" t="s">
        <v>316</v>
      </c>
      <c r="B61" s="50" t="s">
        <v>109</v>
      </c>
      <c r="C61" s="51" t="s">
        <v>317</v>
      </c>
      <c r="D61" s="57" t="s">
        <v>383</v>
      </c>
      <c r="E61" s="52" t="s">
        <v>28</v>
      </c>
      <c r="F61" s="91">
        <v>2500</v>
      </c>
      <c r="G61" s="103"/>
      <c r="H61" s="54">
        <f t="shared" si="8"/>
        <v>0</v>
      </c>
      <c r="I61" s="114"/>
      <c r="J61" s="121"/>
      <c r="K61" s="166"/>
    </row>
    <row r="62" spans="1:11" s="62" customFormat="1" ht="30" customHeight="1" x14ac:dyDescent="0.2">
      <c r="A62" s="156" t="s">
        <v>101</v>
      </c>
      <c r="B62" s="50" t="s">
        <v>112</v>
      </c>
      <c r="C62" s="51" t="s">
        <v>103</v>
      </c>
      <c r="D62" s="57" t="s">
        <v>162</v>
      </c>
      <c r="E62" s="52" t="s">
        <v>35</v>
      </c>
      <c r="F62" s="60">
        <v>20</v>
      </c>
      <c r="G62" s="103"/>
      <c r="H62" s="54">
        <f>ROUND(G62*F62,2)</f>
        <v>0</v>
      </c>
      <c r="I62" s="113"/>
      <c r="J62" s="121"/>
      <c r="K62" s="167"/>
    </row>
    <row r="63" spans="1:11" ht="33" customHeight="1" x14ac:dyDescent="0.2">
      <c r="A63" s="153"/>
      <c r="B63" s="6"/>
      <c r="C63" s="31" t="s">
        <v>20</v>
      </c>
      <c r="D63" s="10"/>
      <c r="E63" s="9"/>
      <c r="F63" s="8"/>
      <c r="G63" s="55"/>
      <c r="H63" s="203"/>
    </row>
    <row r="64" spans="1:11" s="81" customFormat="1" ht="30" customHeight="1" x14ac:dyDescent="0.2">
      <c r="A64" s="155" t="s">
        <v>48</v>
      </c>
      <c r="B64" s="50" t="s">
        <v>116</v>
      </c>
      <c r="C64" s="51" t="s">
        <v>49</v>
      </c>
      <c r="D64" s="57" t="s">
        <v>110</v>
      </c>
      <c r="E64" s="52" t="s">
        <v>45</v>
      </c>
      <c r="F64" s="91">
        <v>1700</v>
      </c>
      <c r="G64" s="103"/>
      <c r="H64" s="54">
        <f>ROUND(G64*F64,2)</f>
        <v>0</v>
      </c>
      <c r="I64" s="113"/>
      <c r="J64" s="121"/>
      <c r="K64" s="166"/>
    </row>
    <row r="65" spans="1:11" ht="33" customHeight="1" x14ac:dyDescent="0.2">
      <c r="A65" s="153"/>
      <c r="B65" s="6"/>
      <c r="C65" s="31" t="s">
        <v>21</v>
      </c>
      <c r="D65" s="10"/>
      <c r="E65" s="9"/>
      <c r="F65" s="8"/>
      <c r="G65" s="106"/>
      <c r="H65" s="200"/>
    </row>
    <row r="66" spans="1:11" s="81" customFormat="1" ht="30" customHeight="1" x14ac:dyDescent="0.2">
      <c r="A66" s="155" t="s">
        <v>111</v>
      </c>
      <c r="B66" s="50" t="s">
        <v>120</v>
      </c>
      <c r="C66" s="51" t="s">
        <v>113</v>
      </c>
      <c r="D66" s="57" t="s">
        <v>114</v>
      </c>
      <c r="E66" s="52"/>
      <c r="F66" s="60"/>
      <c r="G66" s="55"/>
      <c r="H66" s="204"/>
      <c r="I66" s="113"/>
      <c r="J66" s="121"/>
      <c r="K66" s="166"/>
    </row>
    <row r="67" spans="1:11" s="81" customFormat="1" ht="30" customHeight="1" x14ac:dyDescent="0.2">
      <c r="A67" s="155" t="s">
        <v>408</v>
      </c>
      <c r="B67" s="56" t="s">
        <v>29</v>
      </c>
      <c r="C67" s="51" t="s">
        <v>407</v>
      </c>
      <c r="D67" s="57"/>
      <c r="E67" s="52" t="s">
        <v>35</v>
      </c>
      <c r="F67" s="60">
        <v>3</v>
      </c>
      <c r="G67" s="63"/>
      <c r="H67" s="54">
        <f>ROUND(G67*F67,2)</f>
        <v>0</v>
      </c>
      <c r="I67" s="113"/>
      <c r="J67" s="121"/>
      <c r="K67" s="166"/>
    </row>
    <row r="68" spans="1:11" s="81" customFormat="1" ht="30" customHeight="1" x14ac:dyDescent="0.2">
      <c r="A68" s="155" t="s">
        <v>145</v>
      </c>
      <c r="B68" s="50" t="s">
        <v>122</v>
      </c>
      <c r="C68" s="51" t="s">
        <v>146</v>
      </c>
      <c r="D68" s="57" t="s">
        <v>114</v>
      </c>
      <c r="E68" s="52"/>
      <c r="F68" s="60"/>
      <c r="G68" s="102"/>
      <c r="H68" s="204"/>
      <c r="I68" s="113"/>
      <c r="J68" s="121"/>
      <c r="K68" s="166"/>
    </row>
    <row r="69" spans="1:11" s="81" customFormat="1" ht="30" customHeight="1" x14ac:dyDescent="0.2">
      <c r="A69" s="155" t="s">
        <v>147</v>
      </c>
      <c r="B69" s="56" t="s">
        <v>29</v>
      </c>
      <c r="C69" s="51" t="s">
        <v>148</v>
      </c>
      <c r="D69" s="57"/>
      <c r="E69" s="52" t="s">
        <v>35</v>
      </c>
      <c r="F69" s="60">
        <v>1</v>
      </c>
      <c r="G69" s="53"/>
      <c r="H69" s="54">
        <f>ROUND(G69*F69,2)</f>
        <v>0</v>
      </c>
      <c r="I69" s="113"/>
      <c r="J69" s="121"/>
      <c r="K69" s="166"/>
    </row>
    <row r="70" spans="1:11" s="62" customFormat="1" ht="30" customHeight="1" x14ac:dyDescent="0.2">
      <c r="A70" s="155" t="s">
        <v>115</v>
      </c>
      <c r="B70" s="50" t="s">
        <v>125</v>
      </c>
      <c r="C70" s="51" t="s">
        <v>117</v>
      </c>
      <c r="D70" s="57" t="s">
        <v>114</v>
      </c>
      <c r="E70" s="52"/>
      <c r="F70" s="60"/>
      <c r="G70" s="102"/>
      <c r="H70" s="204"/>
      <c r="I70" s="113"/>
      <c r="J70" s="121"/>
      <c r="K70" s="167"/>
    </row>
    <row r="71" spans="1:11" s="62" customFormat="1" ht="30" customHeight="1" x14ac:dyDescent="0.2">
      <c r="A71" s="155" t="s">
        <v>118</v>
      </c>
      <c r="B71" s="56" t="s">
        <v>29</v>
      </c>
      <c r="C71" s="51" t="s">
        <v>119</v>
      </c>
      <c r="D71" s="57"/>
      <c r="E71" s="52"/>
      <c r="F71" s="60"/>
      <c r="G71" s="102"/>
      <c r="H71" s="204"/>
      <c r="I71" s="113"/>
      <c r="J71" s="121"/>
      <c r="K71" s="167"/>
    </row>
    <row r="72" spans="1:11" s="62" customFormat="1" ht="33" customHeight="1" x14ac:dyDescent="0.2">
      <c r="A72" s="155" t="s">
        <v>166</v>
      </c>
      <c r="B72" s="58" t="s">
        <v>89</v>
      </c>
      <c r="C72" s="51" t="s">
        <v>330</v>
      </c>
      <c r="D72" s="57"/>
      <c r="E72" s="52" t="s">
        <v>45</v>
      </c>
      <c r="F72" s="98">
        <v>30</v>
      </c>
      <c r="G72" s="103"/>
      <c r="H72" s="54">
        <f>ROUND(G72*F72,2)</f>
        <v>0</v>
      </c>
      <c r="I72" s="113"/>
      <c r="J72" s="121"/>
      <c r="K72" s="167"/>
    </row>
    <row r="73" spans="1:11" s="89" customFormat="1" ht="30" customHeight="1" x14ac:dyDescent="0.2">
      <c r="A73" s="155" t="s">
        <v>68</v>
      </c>
      <c r="B73" s="50" t="s">
        <v>127</v>
      </c>
      <c r="C73" s="87" t="s">
        <v>212</v>
      </c>
      <c r="D73" s="88" t="s">
        <v>218</v>
      </c>
      <c r="E73" s="52"/>
      <c r="F73" s="96"/>
      <c r="G73" s="102"/>
      <c r="H73" s="204"/>
      <c r="I73" s="113"/>
      <c r="J73" s="121"/>
      <c r="K73" s="187"/>
    </row>
    <row r="74" spans="1:11" s="62" customFormat="1" ht="33" customHeight="1" x14ac:dyDescent="0.2">
      <c r="A74" s="155" t="s">
        <v>69</v>
      </c>
      <c r="B74" s="56" t="s">
        <v>29</v>
      </c>
      <c r="C74" s="90" t="s">
        <v>265</v>
      </c>
      <c r="D74" s="57"/>
      <c r="E74" s="52" t="s">
        <v>35</v>
      </c>
      <c r="F74" s="96">
        <v>4</v>
      </c>
      <c r="G74" s="103"/>
      <c r="H74" s="54">
        <f t="shared" ref="H74:H78" si="9">ROUND(G74*F74,2)</f>
        <v>0</v>
      </c>
      <c r="I74" s="114"/>
      <c r="J74" s="121"/>
      <c r="K74" s="167"/>
    </row>
    <row r="75" spans="1:11" s="62" customFormat="1" ht="33" customHeight="1" x14ac:dyDescent="0.2">
      <c r="A75" s="155" t="s">
        <v>70</v>
      </c>
      <c r="B75" s="56" t="s">
        <v>36</v>
      </c>
      <c r="C75" s="90" t="s">
        <v>266</v>
      </c>
      <c r="D75" s="57"/>
      <c r="E75" s="52" t="s">
        <v>35</v>
      </c>
      <c r="F75" s="96">
        <v>2</v>
      </c>
      <c r="G75" s="103"/>
      <c r="H75" s="54">
        <f t="shared" si="9"/>
        <v>0</v>
      </c>
      <c r="I75" s="114"/>
      <c r="J75" s="121"/>
      <c r="K75" s="167"/>
    </row>
    <row r="76" spans="1:11" s="62" customFormat="1" ht="33" customHeight="1" x14ac:dyDescent="0.2">
      <c r="A76" s="155" t="s">
        <v>169</v>
      </c>
      <c r="B76" s="56" t="s">
        <v>46</v>
      </c>
      <c r="C76" s="90" t="s">
        <v>331</v>
      </c>
      <c r="D76" s="57"/>
      <c r="E76" s="52" t="s">
        <v>35</v>
      </c>
      <c r="F76" s="96">
        <v>1</v>
      </c>
      <c r="G76" s="103"/>
      <c r="H76" s="54">
        <f t="shared" si="9"/>
        <v>0</v>
      </c>
      <c r="I76" s="114"/>
      <c r="J76" s="121"/>
      <c r="K76" s="167"/>
    </row>
    <row r="77" spans="1:11" s="62" customFormat="1" ht="43.9" customHeight="1" x14ac:dyDescent="0.2">
      <c r="A77" s="155" t="s">
        <v>213</v>
      </c>
      <c r="B77" s="56" t="s">
        <v>53</v>
      </c>
      <c r="C77" s="90" t="s">
        <v>214</v>
      </c>
      <c r="D77" s="57"/>
      <c r="E77" s="52" t="s">
        <v>35</v>
      </c>
      <c r="F77" s="96">
        <v>6</v>
      </c>
      <c r="G77" s="103"/>
      <c r="H77" s="54">
        <f t="shared" si="9"/>
        <v>0</v>
      </c>
      <c r="I77" s="114"/>
      <c r="J77" s="121"/>
      <c r="K77" s="167"/>
    </row>
    <row r="78" spans="1:11" s="62" customFormat="1" ht="43.9" customHeight="1" x14ac:dyDescent="0.2">
      <c r="A78" s="155" t="s">
        <v>215</v>
      </c>
      <c r="B78" s="56" t="s">
        <v>57</v>
      </c>
      <c r="C78" s="90" t="s">
        <v>216</v>
      </c>
      <c r="D78" s="57"/>
      <c r="E78" s="52" t="s">
        <v>35</v>
      </c>
      <c r="F78" s="96">
        <v>6</v>
      </c>
      <c r="G78" s="103"/>
      <c r="H78" s="54">
        <f t="shared" si="9"/>
        <v>0</v>
      </c>
      <c r="I78" s="114"/>
      <c r="J78" s="121"/>
      <c r="K78" s="167"/>
    </row>
    <row r="79" spans="1:11" s="89" customFormat="1" ht="30" customHeight="1" x14ac:dyDescent="0.2">
      <c r="A79" s="155" t="s">
        <v>332</v>
      </c>
      <c r="B79" s="50" t="s">
        <v>129</v>
      </c>
      <c r="C79" s="59" t="s">
        <v>333</v>
      </c>
      <c r="D79" s="57" t="s">
        <v>114</v>
      </c>
      <c r="E79" s="52"/>
      <c r="F79" s="64"/>
      <c r="G79" s="55"/>
      <c r="H79" s="204"/>
      <c r="I79" s="113"/>
      <c r="J79" s="121"/>
      <c r="K79" s="187"/>
    </row>
    <row r="80" spans="1:11" s="89" customFormat="1" ht="30" customHeight="1" x14ac:dyDescent="0.2">
      <c r="A80" s="155" t="s">
        <v>334</v>
      </c>
      <c r="B80" s="56" t="s">
        <v>29</v>
      </c>
      <c r="C80" s="59" t="s">
        <v>335</v>
      </c>
      <c r="D80" s="57"/>
      <c r="E80" s="52" t="s">
        <v>35</v>
      </c>
      <c r="F80" s="96">
        <v>1</v>
      </c>
      <c r="G80" s="103"/>
      <c r="H80" s="54">
        <f>ROUND(G80*F80,2)</f>
        <v>0</v>
      </c>
      <c r="I80" s="113"/>
      <c r="J80" s="121"/>
      <c r="K80" s="187"/>
    </row>
    <row r="81" spans="1:11" s="89" customFormat="1" ht="30" customHeight="1" x14ac:dyDescent="0.2">
      <c r="A81" s="155" t="s">
        <v>121</v>
      </c>
      <c r="B81" s="50" t="s">
        <v>130</v>
      </c>
      <c r="C81" s="59" t="s">
        <v>123</v>
      </c>
      <c r="D81" s="57" t="s">
        <v>114</v>
      </c>
      <c r="E81" s="52"/>
      <c r="F81" s="64"/>
      <c r="G81" s="55"/>
      <c r="H81" s="204"/>
      <c r="I81" s="113"/>
      <c r="J81" s="121"/>
      <c r="K81" s="187"/>
    </row>
    <row r="82" spans="1:11" s="89" customFormat="1" ht="30" customHeight="1" x14ac:dyDescent="0.2">
      <c r="A82" s="155" t="s">
        <v>124</v>
      </c>
      <c r="B82" s="56" t="s">
        <v>29</v>
      </c>
      <c r="C82" s="59" t="s">
        <v>336</v>
      </c>
      <c r="D82" s="57"/>
      <c r="E82" s="52"/>
      <c r="F82" s="64"/>
      <c r="G82" s="55"/>
      <c r="H82" s="204"/>
      <c r="I82" s="113"/>
      <c r="J82" s="121"/>
      <c r="K82" s="187"/>
    </row>
    <row r="83" spans="1:11" s="62" customFormat="1" ht="30" customHeight="1" x14ac:dyDescent="0.2">
      <c r="A83" s="155" t="s">
        <v>176</v>
      </c>
      <c r="B83" s="58" t="s">
        <v>89</v>
      </c>
      <c r="C83" s="51" t="s">
        <v>337</v>
      </c>
      <c r="D83" s="57"/>
      <c r="E83" s="52" t="s">
        <v>35</v>
      </c>
      <c r="F83" s="60">
        <v>1</v>
      </c>
      <c r="G83" s="53"/>
      <c r="H83" s="54">
        <f t="shared" ref="H83" si="10">ROUND(G83*F83,2)</f>
        <v>0</v>
      </c>
      <c r="I83" s="114"/>
      <c r="J83" s="121"/>
      <c r="K83" s="167"/>
    </row>
    <row r="84" spans="1:11" s="89" customFormat="1" ht="33" customHeight="1" x14ac:dyDescent="0.2">
      <c r="A84" s="155" t="s">
        <v>338</v>
      </c>
      <c r="B84" s="50" t="s">
        <v>131</v>
      </c>
      <c r="C84" s="59" t="s">
        <v>339</v>
      </c>
      <c r="D84" s="57" t="s">
        <v>114</v>
      </c>
      <c r="E84" s="52"/>
      <c r="F84" s="64"/>
      <c r="G84" s="60"/>
      <c r="H84" s="204"/>
      <c r="I84" s="113"/>
      <c r="J84" s="121"/>
      <c r="K84" s="187"/>
    </row>
    <row r="85" spans="1:11" s="89" customFormat="1" ht="30" customHeight="1" x14ac:dyDescent="0.2">
      <c r="A85" s="155" t="s">
        <v>340</v>
      </c>
      <c r="B85" s="127" t="s">
        <v>29</v>
      </c>
      <c r="C85" s="128" t="s">
        <v>149</v>
      </c>
      <c r="D85" s="129"/>
      <c r="E85" s="130" t="s">
        <v>35</v>
      </c>
      <c r="F85" s="131">
        <v>4</v>
      </c>
      <c r="G85" s="132"/>
      <c r="H85" s="201">
        <f t="shared" ref="H85:H87" si="11">ROUND(G85*F85,2)</f>
        <v>0</v>
      </c>
      <c r="I85" s="113"/>
      <c r="J85" s="121"/>
      <c r="K85" s="187"/>
    </row>
    <row r="86" spans="1:11" s="81" customFormat="1" ht="30" customHeight="1" x14ac:dyDescent="0.2">
      <c r="A86" s="155" t="s">
        <v>177</v>
      </c>
      <c r="B86" s="133" t="s">
        <v>133</v>
      </c>
      <c r="C86" s="134" t="s">
        <v>179</v>
      </c>
      <c r="D86" s="135" t="s">
        <v>114</v>
      </c>
      <c r="E86" s="136" t="s">
        <v>35</v>
      </c>
      <c r="F86" s="137">
        <v>3</v>
      </c>
      <c r="G86" s="138"/>
      <c r="H86" s="202">
        <f t="shared" si="11"/>
        <v>0</v>
      </c>
      <c r="I86" s="113"/>
      <c r="J86" s="121"/>
      <c r="K86" s="166"/>
    </row>
    <row r="87" spans="1:11" s="62" customFormat="1" ht="30" customHeight="1" x14ac:dyDescent="0.2">
      <c r="A87" s="173" t="s">
        <v>385</v>
      </c>
      <c r="B87" s="50" t="s">
        <v>135</v>
      </c>
      <c r="C87" s="51" t="s">
        <v>386</v>
      </c>
      <c r="D87" s="57" t="s">
        <v>387</v>
      </c>
      <c r="E87" s="52" t="s">
        <v>45</v>
      </c>
      <c r="F87" s="60">
        <v>40</v>
      </c>
      <c r="G87" s="63"/>
      <c r="H87" s="54">
        <f t="shared" si="11"/>
        <v>0</v>
      </c>
      <c r="I87" s="113"/>
      <c r="J87" s="121"/>
      <c r="K87" s="167"/>
    </row>
    <row r="88" spans="1:11" ht="33" customHeight="1" x14ac:dyDescent="0.2">
      <c r="A88" s="153"/>
      <c r="B88" s="12"/>
      <c r="C88" s="31" t="s">
        <v>22</v>
      </c>
      <c r="D88" s="10"/>
      <c r="E88" s="9"/>
      <c r="F88" s="97"/>
      <c r="G88" s="106"/>
      <c r="H88" s="200"/>
    </row>
    <row r="89" spans="1:11" s="62" customFormat="1" ht="30" customHeight="1" x14ac:dyDescent="0.2">
      <c r="A89" s="155" t="s">
        <v>50</v>
      </c>
      <c r="B89" s="50" t="s">
        <v>136</v>
      </c>
      <c r="C89" s="90" t="s">
        <v>217</v>
      </c>
      <c r="D89" s="88" t="s">
        <v>218</v>
      </c>
      <c r="E89" s="52" t="s">
        <v>35</v>
      </c>
      <c r="F89" s="96">
        <v>5</v>
      </c>
      <c r="G89" s="103"/>
      <c r="H89" s="54">
        <f>ROUND(G89*F89,2)</f>
        <v>0</v>
      </c>
      <c r="I89" s="113"/>
      <c r="J89" s="121"/>
      <c r="K89" s="167"/>
    </row>
    <row r="90" spans="1:11" s="62" customFormat="1" ht="30" customHeight="1" x14ac:dyDescent="0.2">
      <c r="A90" s="155" t="s">
        <v>63</v>
      </c>
      <c r="B90" s="50" t="s">
        <v>137</v>
      </c>
      <c r="C90" s="51" t="s">
        <v>71</v>
      </c>
      <c r="D90" s="57" t="s">
        <v>114</v>
      </c>
      <c r="E90" s="52"/>
      <c r="F90" s="96"/>
      <c r="G90" s="107"/>
      <c r="H90" s="204"/>
      <c r="I90" s="113"/>
      <c r="J90" s="121"/>
      <c r="K90" s="167"/>
    </row>
    <row r="91" spans="1:11" s="62" customFormat="1" ht="30" customHeight="1" x14ac:dyDescent="0.2">
      <c r="A91" s="155" t="s">
        <v>72</v>
      </c>
      <c r="B91" s="56" t="s">
        <v>29</v>
      </c>
      <c r="C91" s="51" t="s">
        <v>132</v>
      </c>
      <c r="D91" s="57"/>
      <c r="E91" s="52" t="s">
        <v>64</v>
      </c>
      <c r="F91" s="98">
        <v>1</v>
      </c>
      <c r="G91" s="103"/>
      <c r="H91" s="54">
        <f>ROUND(G91*F91,2)</f>
        <v>0</v>
      </c>
      <c r="I91" s="113"/>
      <c r="J91" s="121"/>
      <c r="K91" s="167"/>
    </row>
    <row r="92" spans="1:11" s="81" customFormat="1" ht="30" customHeight="1" x14ac:dyDescent="0.2">
      <c r="A92" s="155" t="s">
        <v>51</v>
      </c>
      <c r="B92" s="50" t="s">
        <v>409</v>
      </c>
      <c r="C92" s="90" t="s">
        <v>219</v>
      </c>
      <c r="D92" s="88" t="s">
        <v>218</v>
      </c>
      <c r="E92" s="52"/>
      <c r="F92" s="96"/>
      <c r="G92" s="102"/>
      <c r="H92" s="204"/>
      <c r="I92" s="113"/>
      <c r="J92" s="121"/>
      <c r="K92" s="166"/>
    </row>
    <row r="93" spans="1:11" s="62" customFormat="1" ht="30" customHeight="1" x14ac:dyDescent="0.2">
      <c r="A93" s="155" t="s">
        <v>181</v>
      </c>
      <c r="B93" s="56" t="s">
        <v>29</v>
      </c>
      <c r="C93" s="51" t="s">
        <v>182</v>
      </c>
      <c r="D93" s="57"/>
      <c r="E93" s="52" t="s">
        <v>35</v>
      </c>
      <c r="F93" s="96">
        <v>4</v>
      </c>
      <c r="G93" s="103"/>
      <c r="H93" s="54">
        <f>ROUND(G93*F93,2)</f>
        <v>0</v>
      </c>
      <c r="I93" s="113"/>
      <c r="J93" s="121"/>
      <c r="K93" s="167"/>
    </row>
    <row r="94" spans="1:11" s="62" customFormat="1" ht="30" customHeight="1" x14ac:dyDescent="0.2">
      <c r="A94" s="155" t="s">
        <v>52</v>
      </c>
      <c r="B94" s="56" t="s">
        <v>36</v>
      </c>
      <c r="C94" s="51" t="s">
        <v>134</v>
      </c>
      <c r="D94" s="57"/>
      <c r="E94" s="52" t="s">
        <v>35</v>
      </c>
      <c r="F94" s="96">
        <v>4</v>
      </c>
      <c r="G94" s="103"/>
      <c r="H94" s="54">
        <f>ROUND(G94*F94,2)</f>
        <v>0</v>
      </c>
      <c r="I94" s="113"/>
      <c r="J94" s="121"/>
      <c r="K94" s="167"/>
    </row>
    <row r="95" spans="1:11" s="81" customFormat="1" ht="30" customHeight="1" x14ac:dyDescent="0.2">
      <c r="A95" s="155" t="s">
        <v>65</v>
      </c>
      <c r="B95" s="50" t="s">
        <v>167</v>
      </c>
      <c r="C95" s="51" t="s">
        <v>73</v>
      </c>
      <c r="D95" s="88" t="s">
        <v>218</v>
      </c>
      <c r="E95" s="52" t="s">
        <v>35</v>
      </c>
      <c r="F95" s="96">
        <v>4</v>
      </c>
      <c r="G95" s="103"/>
      <c r="H95" s="54">
        <f t="shared" ref="H95:H97" si="12">ROUND(G95*F95,2)</f>
        <v>0</v>
      </c>
      <c r="I95" s="113"/>
      <c r="J95" s="121"/>
      <c r="K95" s="166"/>
    </row>
    <row r="96" spans="1:11" s="81" customFormat="1" ht="30" customHeight="1" x14ac:dyDescent="0.2">
      <c r="A96" s="155" t="s">
        <v>66</v>
      </c>
      <c r="B96" s="50" t="s">
        <v>168</v>
      </c>
      <c r="C96" s="51" t="s">
        <v>74</v>
      </c>
      <c r="D96" s="88" t="s">
        <v>218</v>
      </c>
      <c r="E96" s="52" t="s">
        <v>35</v>
      </c>
      <c r="F96" s="96">
        <v>2</v>
      </c>
      <c r="G96" s="103"/>
      <c r="H96" s="54">
        <f t="shared" si="12"/>
        <v>0</v>
      </c>
      <c r="I96" s="113"/>
      <c r="J96" s="121"/>
      <c r="K96" s="166"/>
    </row>
    <row r="97" spans="1:11" s="62" customFormat="1" ht="30" customHeight="1" x14ac:dyDescent="0.2">
      <c r="A97" s="155" t="s">
        <v>67</v>
      </c>
      <c r="B97" s="50" t="s">
        <v>171</v>
      </c>
      <c r="C97" s="51" t="s">
        <v>75</v>
      </c>
      <c r="D97" s="88" t="s">
        <v>218</v>
      </c>
      <c r="E97" s="52" t="s">
        <v>35</v>
      </c>
      <c r="F97" s="96">
        <v>4</v>
      </c>
      <c r="G97" s="103"/>
      <c r="H97" s="54">
        <f t="shared" si="12"/>
        <v>0</v>
      </c>
      <c r="I97" s="113"/>
      <c r="J97" s="121"/>
      <c r="K97" s="167"/>
    </row>
    <row r="98" spans="1:11" s="62" customFormat="1" ht="30" customHeight="1" x14ac:dyDescent="0.2">
      <c r="A98" s="157" t="s">
        <v>245</v>
      </c>
      <c r="B98" s="92" t="s">
        <v>175</v>
      </c>
      <c r="C98" s="90" t="s">
        <v>246</v>
      </c>
      <c r="D98" s="88" t="s">
        <v>218</v>
      </c>
      <c r="E98" s="93" t="s">
        <v>35</v>
      </c>
      <c r="F98" s="99">
        <v>1</v>
      </c>
      <c r="G98" s="108"/>
      <c r="H98" s="205">
        <f>ROUND(G98*F98,2)</f>
        <v>0</v>
      </c>
      <c r="I98" s="113"/>
      <c r="J98" s="121"/>
      <c r="K98" s="167"/>
    </row>
    <row r="99" spans="1:11" s="62" customFormat="1" ht="30" customHeight="1" x14ac:dyDescent="0.2">
      <c r="A99" s="155" t="s">
        <v>341</v>
      </c>
      <c r="B99" s="50" t="s">
        <v>178</v>
      </c>
      <c r="C99" s="90" t="s">
        <v>342</v>
      </c>
      <c r="D99" s="88" t="s">
        <v>218</v>
      </c>
      <c r="E99" s="52" t="s">
        <v>35</v>
      </c>
      <c r="F99" s="96">
        <v>4</v>
      </c>
      <c r="G99" s="103"/>
      <c r="H99" s="54">
        <f t="shared" ref="H99" si="13">ROUND(G99*F99,2)</f>
        <v>0</v>
      </c>
      <c r="I99" s="113"/>
      <c r="J99" s="121"/>
      <c r="K99" s="167"/>
    </row>
    <row r="100" spans="1:11" ht="33" customHeight="1" x14ac:dyDescent="0.2">
      <c r="A100" s="153"/>
      <c r="B100" s="16"/>
      <c r="C100" s="31" t="s">
        <v>23</v>
      </c>
      <c r="D100" s="10"/>
      <c r="E100" s="7"/>
      <c r="F100" s="100"/>
      <c r="G100" s="106"/>
      <c r="H100" s="200"/>
    </row>
    <row r="101" spans="1:11" s="81" customFormat="1" ht="30" customHeight="1" x14ac:dyDescent="0.2">
      <c r="A101" s="156" t="s">
        <v>54</v>
      </c>
      <c r="B101" s="50" t="s">
        <v>180</v>
      </c>
      <c r="C101" s="51" t="s">
        <v>55</v>
      </c>
      <c r="D101" s="57" t="s">
        <v>138</v>
      </c>
      <c r="E101" s="52"/>
      <c r="F101" s="95"/>
      <c r="G101" s="102"/>
      <c r="H101" s="54"/>
      <c r="I101" s="113"/>
      <c r="J101" s="121"/>
      <c r="K101" s="166"/>
    </row>
    <row r="102" spans="1:11" s="62" customFormat="1" ht="30" customHeight="1" x14ac:dyDescent="0.2">
      <c r="A102" s="156" t="s">
        <v>139</v>
      </c>
      <c r="B102" s="56" t="s">
        <v>29</v>
      </c>
      <c r="C102" s="51" t="s">
        <v>140</v>
      </c>
      <c r="D102" s="57"/>
      <c r="E102" s="52" t="s">
        <v>28</v>
      </c>
      <c r="F102" s="101">
        <v>280</v>
      </c>
      <c r="G102" s="103"/>
      <c r="H102" s="54">
        <f>ROUND(G102*F102,2)</f>
        <v>0</v>
      </c>
      <c r="I102" s="118"/>
      <c r="J102" s="121"/>
      <c r="K102" s="167"/>
    </row>
    <row r="103" spans="1:11" s="62" customFormat="1" ht="30" customHeight="1" x14ac:dyDescent="0.2">
      <c r="A103" s="156" t="s">
        <v>56</v>
      </c>
      <c r="B103" s="56" t="s">
        <v>36</v>
      </c>
      <c r="C103" s="51" t="s">
        <v>141</v>
      </c>
      <c r="D103" s="57"/>
      <c r="E103" s="52" t="s">
        <v>28</v>
      </c>
      <c r="F103" s="101">
        <v>100</v>
      </c>
      <c r="G103" s="103"/>
      <c r="H103" s="54">
        <f>ROUND(G103*F103,2)</f>
        <v>0</v>
      </c>
      <c r="I103" s="113"/>
      <c r="J103" s="121"/>
      <c r="K103" s="167"/>
    </row>
    <row r="104" spans="1:11" ht="33" customHeight="1" thickBot="1" x14ac:dyDescent="0.25">
      <c r="A104" s="158"/>
      <c r="B104" s="34" t="str">
        <f>B6</f>
        <v>A</v>
      </c>
      <c r="C104" s="234" t="str">
        <f>C6</f>
        <v>PEMBINA HIGHWAY SOUTHBOUND - DES TRAPPISTES TO DUCHARME REHABILITATION</v>
      </c>
      <c r="D104" s="235"/>
      <c r="E104" s="235"/>
      <c r="F104" s="236"/>
      <c r="G104" s="78" t="s">
        <v>16</v>
      </c>
      <c r="H104" s="206">
        <f>SUM(H6:H103)</f>
        <v>0</v>
      </c>
    </row>
    <row r="105" spans="1:11" s="37" customFormat="1" ht="33" customHeight="1" thickTop="1" x14ac:dyDescent="0.2">
      <c r="A105" s="152"/>
      <c r="B105" s="35" t="s">
        <v>13</v>
      </c>
      <c r="C105" s="231" t="s">
        <v>380</v>
      </c>
      <c r="D105" s="232"/>
      <c r="E105" s="232"/>
      <c r="F105" s="233"/>
      <c r="G105" s="36"/>
      <c r="H105" s="207"/>
      <c r="I105" s="186"/>
      <c r="J105" s="120"/>
      <c r="K105" s="120"/>
    </row>
    <row r="106" spans="1:11" ht="33" customHeight="1" x14ac:dyDescent="0.2">
      <c r="A106" s="153"/>
      <c r="B106" s="16"/>
      <c r="C106" s="30" t="s">
        <v>18</v>
      </c>
      <c r="D106" s="10"/>
      <c r="E106" s="8" t="s">
        <v>2</v>
      </c>
      <c r="F106" s="8" t="s">
        <v>2</v>
      </c>
      <c r="G106" s="19"/>
      <c r="H106" s="200"/>
    </row>
    <row r="107" spans="1:11" s="81" customFormat="1" ht="30" customHeight="1" x14ac:dyDescent="0.2">
      <c r="A107" s="173" t="s">
        <v>392</v>
      </c>
      <c r="B107" s="50" t="s">
        <v>185</v>
      </c>
      <c r="C107" s="51" t="s">
        <v>393</v>
      </c>
      <c r="D107" s="79" t="s">
        <v>276</v>
      </c>
      <c r="E107" s="52" t="s">
        <v>26</v>
      </c>
      <c r="F107" s="80">
        <v>25</v>
      </c>
      <c r="G107" s="63"/>
      <c r="H107" s="54">
        <f t="shared" ref="H107" si="14">ROUND(G107*F107,2)</f>
        <v>0</v>
      </c>
      <c r="I107" s="113"/>
      <c r="J107" s="121"/>
      <c r="K107" s="166"/>
    </row>
    <row r="108" spans="1:11" s="81" customFormat="1" ht="32.450000000000003" customHeight="1" x14ac:dyDescent="0.2">
      <c r="A108" s="174" t="s">
        <v>76</v>
      </c>
      <c r="B108" s="50" t="s">
        <v>184</v>
      </c>
      <c r="C108" s="51" t="s">
        <v>354</v>
      </c>
      <c r="D108" s="79" t="s">
        <v>276</v>
      </c>
      <c r="E108" s="52"/>
      <c r="F108" s="80"/>
      <c r="G108" s="61"/>
      <c r="H108" s="54"/>
      <c r="I108" s="113"/>
      <c r="J108" s="121"/>
      <c r="K108" s="166"/>
    </row>
    <row r="109" spans="1:11" s="81" customFormat="1" ht="30" customHeight="1" x14ac:dyDescent="0.2">
      <c r="A109" s="174" t="s">
        <v>355</v>
      </c>
      <c r="B109" s="56" t="s">
        <v>29</v>
      </c>
      <c r="C109" s="51" t="s">
        <v>356</v>
      </c>
      <c r="D109" s="57" t="s">
        <v>2</v>
      </c>
      <c r="E109" s="52" t="s">
        <v>30</v>
      </c>
      <c r="F109" s="80">
        <v>25</v>
      </c>
      <c r="G109" s="63"/>
      <c r="H109" s="54">
        <f t="shared" ref="H109" si="15">ROUND(G109*F109,2)</f>
        <v>0</v>
      </c>
      <c r="I109" s="113"/>
      <c r="J109" s="121"/>
      <c r="K109" s="166"/>
    </row>
    <row r="110" spans="1:11" s="81" customFormat="1" ht="30" customHeight="1" x14ac:dyDescent="0.2">
      <c r="A110" s="154" t="s">
        <v>31</v>
      </c>
      <c r="B110" s="50" t="s">
        <v>183</v>
      </c>
      <c r="C110" s="51" t="s">
        <v>32</v>
      </c>
      <c r="D110" s="79" t="s">
        <v>276</v>
      </c>
      <c r="E110" s="52"/>
      <c r="F110" s="80"/>
      <c r="G110" s="61"/>
      <c r="H110" s="54"/>
      <c r="I110" s="113"/>
      <c r="J110" s="121"/>
      <c r="K110" s="166"/>
    </row>
    <row r="111" spans="1:11" s="81" customFormat="1" ht="30" customHeight="1" x14ac:dyDescent="0.2">
      <c r="A111" s="154" t="s">
        <v>277</v>
      </c>
      <c r="B111" s="56" t="s">
        <v>29</v>
      </c>
      <c r="C111" s="51" t="s">
        <v>278</v>
      </c>
      <c r="D111" s="57" t="s">
        <v>2</v>
      </c>
      <c r="E111" s="52" t="s">
        <v>26</v>
      </c>
      <c r="F111" s="109">
        <v>20</v>
      </c>
      <c r="G111" s="63"/>
      <c r="H111" s="54">
        <f t="shared" ref="H111:H112" si="16">ROUND(G111*F111,2)</f>
        <v>0</v>
      </c>
      <c r="I111" s="113"/>
      <c r="J111" s="121"/>
      <c r="K111" s="166"/>
    </row>
    <row r="112" spans="1:11" s="62" customFormat="1" ht="30" customHeight="1" x14ac:dyDescent="0.2">
      <c r="A112" s="155" t="s">
        <v>33</v>
      </c>
      <c r="B112" s="50" t="s">
        <v>220</v>
      </c>
      <c r="C112" s="51" t="s">
        <v>34</v>
      </c>
      <c r="D112" s="79" t="s">
        <v>276</v>
      </c>
      <c r="E112" s="52" t="s">
        <v>28</v>
      </c>
      <c r="F112" s="109">
        <v>100</v>
      </c>
      <c r="G112" s="63"/>
      <c r="H112" s="54">
        <f t="shared" si="16"/>
        <v>0</v>
      </c>
      <c r="I112" s="113"/>
      <c r="J112" s="121"/>
      <c r="K112" s="167"/>
    </row>
    <row r="113" spans="1:11" ht="33" customHeight="1" x14ac:dyDescent="0.2">
      <c r="A113" s="153"/>
      <c r="B113" s="16"/>
      <c r="C113" s="31" t="s">
        <v>272</v>
      </c>
      <c r="D113" s="10"/>
      <c r="E113" s="7"/>
      <c r="F113" s="112"/>
      <c r="G113" s="19"/>
      <c r="H113" s="200"/>
    </row>
    <row r="114" spans="1:11" s="81" customFormat="1" ht="30" customHeight="1" x14ac:dyDescent="0.2">
      <c r="A114" s="156" t="s">
        <v>58</v>
      </c>
      <c r="B114" s="50" t="s">
        <v>221</v>
      </c>
      <c r="C114" s="51" t="s">
        <v>59</v>
      </c>
      <c r="D114" s="79" t="s">
        <v>276</v>
      </c>
      <c r="E114" s="52"/>
      <c r="F114" s="109"/>
      <c r="G114" s="61"/>
      <c r="H114" s="54"/>
      <c r="I114" s="113"/>
      <c r="J114" s="121"/>
      <c r="K114" s="166"/>
    </row>
    <row r="115" spans="1:11" s="62" customFormat="1" ht="30" customHeight="1" x14ac:dyDescent="0.2">
      <c r="A115" s="156" t="s">
        <v>60</v>
      </c>
      <c r="B115" s="56" t="s">
        <v>29</v>
      </c>
      <c r="C115" s="51" t="s">
        <v>61</v>
      </c>
      <c r="D115" s="57" t="s">
        <v>2</v>
      </c>
      <c r="E115" s="52" t="s">
        <v>28</v>
      </c>
      <c r="F115" s="109">
        <v>55</v>
      </c>
      <c r="G115" s="63"/>
      <c r="H115" s="54">
        <f>ROUND(G115*F115,2)</f>
        <v>0</v>
      </c>
      <c r="I115" s="113"/>
      <c r="J115" s="121"/>
      <c r="K115" s="167"/>
    </row>
    <row r="116" spans="1:11" s="62" customFormat="1" ht="30" customHeight="1" x14ac:dyDescent="0.2">
      <c r="A116" s="156" t="s">
        <v>344</v>
      </c>
      <c r="B116" s="50" t="s">
        <v>222</v>
      </c>
      <c r="C116" s="51" t="s">
        <v>345</v>
      </c>
      <c r="D116" s="57" t="s">
        <v>153</v>
      </c>
      <c r="E116" s="52"/>
      <c r="F116" s="109"/>
      <c r="G116" s="61"/>
      <c r="H116" s="54"/>
      <c r="I116" s="113"/>
      <c r="J116" s="121"/>
      <c r="K116" s="167"/>
    </row>
    <row r="117" spans="1:11" s="62" customFormat="1" ht="30" customHeight="1" x14ac:dyDescent="0.2">
      <c r="A117" s="156" t="s">
        <v>346</v>
      </c>
      <c r="B117" s="56" t="s">
        <v>29</v>
      </c>
      <c r="C117" s="51" t="s">
        <v>347</v>
      </c>
      <c r="D117" s="57" t="s">
        <v>2</v>
      </c>
      <c r="E117" s="52" t="s">
        <v>28</v>
      </c>
      <c r="F117" s="109">
        <v>10</v>
      </c>
      <c r="G117" s="63"/>
      <c r="H117" s="54">
        <f t="shared" ref="H117:H118" si="17">ROUND(G117*F117,2)</f>
        <v>0</v>
      </c>
      <c r="I117" s="113"/>
      <c r="J117" s="121"/>
      <c r="K117" s="167"/>
    </row>
    <row r="118" spans="1:11" s="62" customFormat="1" ht="30" customHeight="1" x14ac:dyDescent="0.2">
      <c r="A118" s="156" t="s">
        <v>348</v>
      </c>
      <c r="B118" s="56" t="s">
        <v>36</v>
      </c>
      <c r="C118" s="51" t="s">
        <v>349</v>
      </c>
      <c r="D118" s="57" t="s">
        <v>2</v>
      </c>
      <c r="E118" s="52" t="s">
        <v>28</v>
      </c>
      <c r="F118" s="109">
        <v>280</v>
      </c>
      <c r="G118" s="63"/>
      <c r="H118" s="54">
        <f t="shared" si="17"/>
        <v>0</v>
      </c>
      <c r="I118" s="113"/>
      <c r="J118" s="121"/>
      <c r="K118" s="167"/>
    </row>
    <row r="119" spans="1:11" s="62" customFormat="1" ht="30" customHeight="1" x14ac:dyDescent="0.2">
      <c r="A119" s="156" t="s">
        <v>37</v>
      </c>
      <c r="B119" s="50" t="s">
        <v>223</v>
      </c>
      <c r="C119" s="51" t="s">
        <v>38</v>
      </c>
      <c r="D119" s="57" t="s">
        <v>153</v>
      </c>
      <c r="E119" s="52"/>
      <c r="F119" s="80"/>
      <c r="G119" s="61"/>
      <c r="H119" s="54"/>
      <c r="I119" s="113"/>
      <c r="J119" s="121"/>
      <c r="K119" s="167"/>
    </row>
    <row r="120" spans="1:11" s="62" customFormat="1" ht="30" customHeight="1" x14ac:dyDescent="0.2">
      <c r="A120" s="156" t="s">
        <v>39</v>
      </c>
      <c r="B120" s="56" t="s">
        <v>29</v>
      </c>
      <c r="C120" s="51" t="s">
        <v>40</v>
      </c>
      <c r="D120" s="57" t="s">
        <v>2</v>
      </c>
      <c r="E120" s="52" t="s">
        <v>35</v>
      </c>
      <c r="F120" s="80">
        <v>550</v>
      </c>
      <c r="G120" s="63"/>
      <c r="H120" s="54">
        <f>ROUND(G120*F120,2)</f>
        <v>0</v>
      </c>
      <c r="I120" s="113"/>
      <c r="J120" s="121"/>
      <c r="K120" s="167"/>
    </row>
    <row r="121" spans="1:11" s="62" customFormat="1" ht="30" customHeight="1" x14ac:dyDescent="0.2">
      <c r="A121" s="156" t="s">
        <v>41</v>
      </c>
      <c r="B121" s="50" t="s">
        <v>224</v>
      </c>
      <c r="C121" s="51" t="s">
        <v>42</v>
      </c>
      <c r="D121" s="57" t="s">
        <v>153</v>
      </c>
      <c r="E121" s="52"/>
      <c r="F121" s="80"/>
      <c r="G121" s="61"/>
      <c r="H121" s="54"/>
      <c r="I121" s="113"/>
      <c r="J121" s="121"/>
      <c r="K121" s="167"/>
    </row>
    <row r="122" spans="1:11" s="62" customFormat="1" ht="30" customHeight="1" x14ac:dyDescent="0.2">
      <c r="A122" s="156" t="s">
        <v>43</v>
      </c>
      <c r="B122" s="56" t="s">
        <v>29</v>
      </c>
      <c r="C122" s="51" t="s">
        <v>44</v>
      </c>
      <c r="D122" s="57" t="s">
        <v>2</v>
      </c>
      <c r="E122" s="52" t="s">
        <v>35</v>
      </c>
      <c r="F122" s="80">
        <v>650</v>
      </c>
      <c r="G122" s="63"/>
      <c r="H122" s="54">
        <f>ROUND(G122*F122,2)</f>
        <v>0</v>
      </c>
      <c r="I122" s="113"/>
      <c r="J122" s="121"/>
      <c r="K122" s="167"/>
    </row>
    <row r="123" spans="1:11" s="81" customFormat="1" ht="30" customHeight="1" x14ac:dyDescent="0.2">
      <c r="A123" s="156" t="s">
        <v>293</v>
      </c>
      <c r="B123" s="50" t="s">
        <v>227</v>
      </c>
      <c r="C123" s="51" t="s">
        <v>294</v>
      </c>
      <c r="D123" s="57" t="s">
        <v>87</v>
      </c>
      <c r="E123" s="52"/>
      <c r="F123" s="80"/>
      <c r="G123" s="61"/>
      <c r="H123" s="54"/>
      <c r="I123" s="113"/>
      <c r="J123" s="121"/>
      <c r="K123" s="166"/>
    </row>
    <row r="124" spans="1:11" s="62" customFormat="1" ht="30" customHeight="1" x14ac:dyDescent="0.2">
      <c r="A124" s="156" t="s">
        <v>295</v>
      </c>
      <c r="B124" s="56" t="s">
        <v>29</v>
      </c>
      <c r="C124" s="51" t="s">
        <v>88</v>
      </c>
      <c r="D124" s="57" t="s">
        <v>192</v>
      </c>
      <c r="E124" s="52" t="s">
        <v>28</v>
      </c>
      <c r="F124" s="109">
        <v>15</v>
      </c>
      <c r="G124" s="63"/>
      <c r="H124" s="54">
        <f t="shared" ref="H124" si="18">ROUND(G124*F124,2)</f>
        <v>0</v>
      </c>
      <c r="I124" s="113"/>
      <c r="J124" s="121"/>
      <c r="K124" s="167"/>
    </row>
    <row r="125" spans="1:11" s="81" customFormat="1" ht="30" customHeight="1" x14ac:dyDescent="0.2">
      <c r="A125" s="156" t="s">
        <v>189</v>
      </c>
      <c r="B125" s="50" t="s">
        <v>228</v>
      </c>
      <c r="C125" s="51" t="s">
        <v>190</v>
      </c>
      <c r="D125" s="57" t="s">
        <v>87</v>
      </c>
      <c r="E125" s="52"/>
      <c r="F125" s="109"/>
      <c r="G125" s="61"/>
      <c r="H125" s="54"/>
      <c r="I125" s="113"/>
      <c r="J125" s="121"/>
      <c r="K125" s="166"/>
    </row>
    <row r="126" spans="1:11" s="62" customFormat="1" ht="30" customHeight="1" x14ac:dyDescent="0.2">
      <c r="A126" s="156" t="s">
        <v>191</v>
      </c>
      <c r="B126" s="56" t="s">
        <v>376</v>
      </c>
      <c r="C126" s="51" t="s">
        <v>88</v>
      </c>
      <c r="D126" s="57" t="s">
        <v>192</v>
      </c>
      <c r="E126" s="52"/>
      <c r="F126" s="109"/>
      <c r="G126" s="61"/>
      <c r="H126" s="54"/>
      <c r="I126" s="113"/>
      <c r="J126" s="121"/>
      <c r="K126" s="167"/>
    </row>
    <row r="127" spans="1:11" s="62" customFormat="1" ht="30" customHeight="1" x14ac:dyDescent="0.2">
      <c r="A127" s="156" t="s">
        <v>193</v>
      </c>
      <c r="B127" s="58" t="s">
        <v>89</v>
      </c>
      <c r="C127" s="51" t="s">
        <v>194</v>
      </c>
      <c r="D127" s="57"/>
      <c r="E127" s="52" t="s">
        <v>28</v>
      </c>
      <c r="F127" s="109">
        <v>25</v>
      </c>
      <c r="G127" s="63"/>
      <c r="H127" s="54">
        <f t="shared" ref="H127:H132" si="19">ROUND(G127*F127,2)</f>
        <v>0</v>
      </c>
      <c r="I127" s="115"/>
      <c r="J127" s="121"/>
      <c r="K127" s="167"/>
    </row>
    <row r="128" spans="1:11" s="62" customFormat="1" ht="30" customHeight="1" x14ac:dyDescent="0.2">
      <c r="A128" s="156" t="s">
        <v>225</v>
      </c>
      <c r="B128" s="58" t="s">
        <v>90</v>
      </c>
      <c r="C128" s="51" t="s">
        <v>226</v>
      </c>
      <c r="D128" s="57" t="s">
        <v>2</v>
      </c>
      <c r="E128" s="52" t="s">
        <v>28</v>
      </c>
      <c r="F128" s="109">
        <v>30</v>
      </c>
      <c r="G128" s="63"/>
      <c r="H128" s="54">
        <f t="shared" si="19"/>
        <v>0</v>
      </c>
      <c r="I128" s="116"/>
      <c r="J128" s="121"/>
      <c r="K128" s="167"/>
    </row>
    <row r="129" spans="1:11" s="62" customFormat="1" ht="30" customHeight="1" x14ac:dyDescent="0.2">
      <c r="A129" s="156" t="s">
        <v>200</v>
      </c>
      <c r="B129" s="50" t="s">
        <v>229</v>
      </c>
      <c r="C129" s="51" t="s">
        <v>201</v>
      </c>
      <c r="D129" s="57" t="s">
        <v>199</v>
      </c>
      <c r="E129" s="52"/>
      <c r="F129" s="109"/>
      <c r="G129" s="61"/>
      <c r="H129" s="54"/>
      <c r="I129" s="113"/>
      <c r="J129" s="121"/>
      <c r="K129" s="167"/>
    </row>
    <row r="130" spans="1:11" s="62" customFormat="1" ht="30" customHeight="1" x14ac:dyDescent="0.2">
      <c r="A130" s="156" t="s">
        <v>301</v>
      </c>
      <c r="B130" s="56" t="s">
        <v>29</v>
      </c>
      <c r="C130" s="51" t="s">
        <v>302</v>
      </c>
      <c r="D130" s="57" t="s">
        <v>106</v>
      </c>
      <c r="E130" s="52" t="s">
        <v>45</v>
      </c>
      <c r="F130" s="109">
        <v>25</v>
      </c>
      <c r="G130" s="63"/>
      <c r="H130" s="54">
        <f>ROUND(G130*F130,2)</f>
        <v>0</v>
      </c>
      <c r="I130" s="113"/>
      <c r="J130" s="121"/>
      <c r="K130" s="167"/>
    </row>
    <row r="131" spans="1:11" s="177" customFormat="1" ht="30" customHeight="1" x14ac:dyDescent="0.2">
      <c r="A131" s="175" t="s">
        <v>394</v>
      </c>
      <c r="B131" s="56" t="s">
        <v>36</v>
      </c>
      <c r="C131" s="51" t="s">
        <v>202</v>
      </c>
      <c r="D131" s="57" t="s">
        <v>94</v>
      </c>
      <c r="E131" s="52" t="s">
        <v>45</v>
      </c>
      <c r="F131" s="109">
        <v>10</v>
      </c>
      <c r="G131" s="53"/>
      <c r="H131" s="54">
        <f>ROUND(G131*F131,2)</f>
        <v>0</v>
      </c>
      <c r="I131" s="113"/>
      <c r="J131" s="176"/>
      <c r="K131" s="188"/>
    </row>
    <row r="132" spans="1:11" s="94" customFormat="1" ht="30" customHeight="1" x14ac:dyDescent="0.2">
      <c r="A132" s="156" t="s">
        <v>350</v>
      </c>
      <c r="B132" s="178" t="s">
        <v>46</v>
      </c>
      <c r="C132" s="169" t="s">
        <v>95</v>
      </c>
      <c r="D132" s="170" t="s">
        <v>305</v>
      </c>
      <c r="E132" s="171" t="s">
        <v>45</v>
      </c>
      <c r="F132" s="179">
        <v>25</v>
      </c>
      <c r="G132" s="172"/>
      <c r="H132" s="201">
        <f t="shared" si="19"/>
        <v>0</v>
      </c>
      <c r="I132" s="113"/>
      <c r="J132" s="122"/>
      <c r="K132" s="189"/>
    </row>
    <row r="133" spans="1:11" s="62" customFormat="1" ht="30" customHeight="1" x14ac:dyDescent="0.2">
      <c r="A133" s="156" t="s">
        <v>92</v>
      </c>
      <c r="B133" s="133" t="s">
        <v>230</v>
      </c>
      <c r="C133" s="134" t="s">
        <v>47</v>
      </c>
      <c r="D133" s="135" t="s">
        <v>199</v>
      </c>
      <c r="E133" s="136"/>
      <c r="F133" s="180"/>
      <c r="G133" s="146"/>
      <c r="H133" s="202"/>
      <c r="I133" s="113"/>
      <c r="J133" s="121"/>
      <c r="K133" s="167"/>
    </row>
    <row r="134" spans="1:11" s="62" customFormat="1" ht="30" customHeight="1" x14ac:dyDescent="0.2">
      <c r="A134" s="156" t="s">
        <v>309</v>
      </c>
      <c r="B134" s="56" t="s">
        <v>29</v>
      </c>
      <c r="C134" s="51" t="s">
        <v>302</v>
      </c>
      <c r="D134" s="57" t="s">
        <v>264</v>
      </c>
      <c r="E134" s="52"/>
      <c r="F134" s="80"/>
      <c r="G134" s="65"/>
      <c r="H134" s="54"/>
      <c r="I134" s="113"/>
      <c r="J134" s="121"/>
      <c r="K134" s="167"/>
    </row>
    <row r="135" spans="1:11" s="62" customFormat="1" ht="30" customHeight="1" x14ac:dyDescent="0.2">
      <c r="A135" s="156" t="s">
        <v>351</v>
      </c>
      <c r="B135" s="82" t="s">
        <v>89</v>
      </c>
      <c r="C135" s="83" t="s">
        <v>267</v>
      </c>
      <c r="D135" s="79"/>
      <c r="E135" s="84" t="s">
        <v>45</v>
      </c>
      <c r="F135" s="111">
        <v>30</v>
      </c>
      <c r="G135" s="63"/>
      <c r="H135" s="65">
        <f>ROUND(G135*F135,2)</f>
        <v>0</v>
      </c>
      <c r="I135" s="117"/>
      <c r="J135" s="123"/>
      <c r="K135" s="167"/>
    </row>
    <row r="136" spans="1:11" s="62" customFormat="1" ht="30" customHeight="1" x14ac:dyDescent="0.2">
      <c r="A136" s="156" t="s">
        <v>313</v>
      </c>
      <c r="B136" s="56" t="s">
        <v>36</v>
      </c>
      <c r="C136" s="51" t="s">
        <v>304</v>
      </c>
      <c r="D136" s="57" t="s">
        <v>96</v>
      </c>
      <c r="E136" s="52" t="s">
        <v>45</v>
      </c>
      <c r="F136" s="109">
        <v>40</v>
      </c>
      <c r="G136" s="63"/>
      <c r="H136" s="54">
        <f t="shared" ref="H136" si="20">ROUND(G136*F136,2)</f>
        <v>0</v>
      </c>
      <c r="I136" s="113"/>
      <c r="J136" s="121"/>
      <c r="K136" s="167"/>
    </row>
    <row r="137" spans="1:11" s="62" customFormat="1" ht="30" customHeight="1" x14ac:dyDescent="0.2">
      <c r="A137" s="156" t="s">
        <v>157</v>
      </c>
      <c r="B137" s="50" t="s">
        <v>231</v>
      </c>
      <c r="C137" s="51" t="s">
        <v>158</v>
      </c>
      <c r="D137" s="57" t="s">
        <v>315</v>
      </c>
      <c r="E137" s="181"/>
      <c r="F137" s="109"/>
      <c r="G137" s="61"/>
      <c r="H137" s="54"/>
      <c r="I137" s="113"/>
      <c r="J137" s="121"/>
      <c r="K137" s="167"/>
    </row>
    <row r="138" spans="1:11" s="62" customFormat="1" ht="30" customHeight="1" x14ac:dyDescent="0.2">
      <c r="A138" s="156" t="s">
        <v>206</v>
      </c>
      <c r="B138" s="56" t="s">
        <v>29</v>
      </c>
      <c r="C138" s="51" t="s">
        <v>207</v>
      </c>
      <c r="D138" s="57"/>
      <c r="E138" s="52"/>
      <c r="F138" s="109"/>
      <c r="G138" s="61"/>
      <c r="H138" s="54"/>
      <c r="I138" s="113"/>
      <c r="J138" s="121"/>
      <c r="K138" s="167"/>
    </row>
    <row r="139" spans="1:11" s="62" customFormat="1" ht="30" customHeight="1" x14ac:dyDescent="0.2">
      <c r="A139" s="156" t="s">
        <v>159</v>
      </c>
      <c r="B139" s="58" t="s">
        <v>89</v>
      </c>
      <c r="C139" s="51" t="s">
        <v>108</v>
      </c>
      <c r="D139" s="57"/>
      <c r="E139" s="52" t="s">
        <v>30</v>
      </c>
      <c r="F139" s="109">
        <v>1125</v>
      </c>
      <c r="G139" s="63"/>
      <c r="H139" s="54">
        <f>ROUND(G139*F139,2)</f>
        <v>0</v>
      </c>
      <c r="I139" s="113"/>
      <c r="J139" s="121"/>
      <c r="K139" s="167"/>
    </row>
    <row r="140" spans="1:11" s="62" customFormat="1" ht="30" customHeight="1" x14ac:dyDescent="0.2">
      <c r="A140" s="156" t="s">
        <v>160</v>
      </c>
      <c r="B140" s="56" t="s">
        <v>36</v>
      </c>
      <c r="C140" s="51" t="s">
        <v>62</v>
      </c>
      <c r="D140" s="57"/>
      <c r="E140" s="52"/>
      <c r="F140" s="109"/>
      <c r="G140" s="61"/>
      <c r="H140" s="54"/>
      <c r="I140" s="113"/>
      <c r="J140" s="121"/>
      <c r="K140" s="167"/>
    </row>
    <row r="141" spans="1:11" s="62" customFormat="1" ht="30" customHeight="1" x14ac:dyDescent="0.2">
      <c r="A141" s="156" t="s">
        <v>161</v>
      </c>
      <c r="B141" s="58" t="s">
        <v>89</v>
      </c>
      <c r="C141" s="51" t="s">
        <v>108</v>
      </c>
      <c r="D141" s="57"/>
      <c r="E141" s="52" t="s">
        <v>30</v>
      </c>
      <c r="F141" s="109">
        <v>50</v>
      </c>
      <c r="G141" s="63"/>
      <c r="H141" s="54">
        <f>ROUND(G141*F141,2)</f>
        <v>0</v>
      </c>
      <c r="I141" s="113"/>
      <c r="J141" s="121"/>
      <c r="K141" s="167"/>
    </row>
    <row r="142" spans="1:11" s="81" customFormat="1" ht="30" customHeight="1" x14ac:dyDescent="0.2">
      <c r="A142" s="156" t="s">
        <v>97</v>
      </c>
      <c r="B142" s="50" t="s">
        <v>232</v>
      </c>
      <c r="C142" s="51" t="s">
        <v>99</v>
      </c>
      <c r="D142" s="57" t="s">
        <v>208</v>
      </c>
      <c r="E142" s="52"/>
      <c r="F142" s="109"/>
      <c r="G142" s="61"/>
      <c r="H142" s="54"/>
      <c r="I142" s="113"/>
      <c r="J142" s="121"/>
      <c r="K142" s="166"/>
    </row>
    <row r="143" spans="1:11" s="62" customFormat="1" ht="30" customHeight="1" x14ac:dyDescent="0.2">
      <c r="A143" s="156" t="s">
        <v>100</v>
      </c>
      <c r="B143" s="56" t="s">
        <v>29</v>
      </c>
      <c r="C143" s="51" t="s">
        <v>209</v>
      </c>
      <c r="D143" s="57" t="s">
        <v>2</v>
      </c>
      <c r="E143" s="52" t="s">
        <v>28</v>
      </c>
      <c r="F143" s="109">
        <v>6000</v>
      </c>
      <c r="G143" s="63"/>
      <c r="H143" s="54">
        <f t="shared" ref="H143" si="21">ROUND(G143*F143,2)</f>
        <v>0</v>
      </c>
      <c r="I143" s="113"/>
      <c r="J143" s="121"/>
      <c r="K143" s="167"/>
    </row>
    <row r="144" spans="1:11" s="62" customFormat="1" ht="30" customHeight="1" x14ac:dyDescent="0.2">
      <c r="A144" s="156" t="s">
        <v>101</v>
      </c>
      <c r="B144" s="50" t="s">
        <v>233</v>
      </c>
      <c r="C144" s="51" t="s">
        <v>103</v>
      </c>
      <c r="D144" s="57" t="s">
        <v>162</v>
      </c>
      <c r="E144" s="52" t="s">
        <v>35</v>
      </c>
      <c r="F144" s="60">
        <v>8</v>
      </c>
      <c r="G144" s="63"/>
      <c r="H144" s="54">
        <f>ROUND(G144*F144,2)</f>
        <v>0</v>
      </c>
      <c r="I144" s="113"/>
      <c r="J144" s="121"/>
      <c r="K144" s="167"/>
    </row>
    <row r="145" spans="1:11" s="81" customFormat="1" ht="34.5" customHeight="1" x14ac:dyDescent="0.25">
      <c r="A145" s="193"/>
      <c r="B145" s="182"/>
      <c r="C145" s="183" t="s">
        <v>388</v>
      </c>
      <c r="D145" s="184"/>
      <c r="E145" s="184"/>
      <c r="F145" s="184"/>
      <c r="G145" s="61"/>
      <c r="H145" s="208"/>
      <c r="I145" s="113"/>
      <c r="J145" s="121"/>
      <c r="K145" s="166"/>
    </row>
    <row r="146" spans="1:11" s="81" customFormat="1" ht="43.9" customHeight="1" x14ac:dyDescent="0.2">
      <c r="A146" s="173" t="s">
        <v>389</v>
      </c>
      <c r="B146" s="50" t="s">
        <v>234</v>
      </c>
      <c r="C146" s="51" t="s">
        <v>390</v>
      </c>
      <c r="D146" s="57" t="s">
        <v>391</v>
      </c>
      <c r="E146" s="52"/>
      <c r="F146" s="60"/>
      <c r="G146" s="61"/>
      <c r="H146" s="204"/>
      <c r="I146" s="113"/>
      <c r="J146" s="121"/>
      <c r="K146" s="166"/>
    </row>
    <row r="147" spans="1:11" s="81" customFormat="1" ht="54" customHeight="1" x14ac:dyDescent="0.2">
      <c r="A147" s="173" t="s">
        <v>395</v>
      </c>
      <c r="B147" s="56" t="s">
        <v>29</v>
      </c>
      <c r="C147" s="51" t="s">
        <v>396</v>
      </c>
      <c r="D147" s="57"/>
      <c r="E147" s="52" t="s">
        <v>28</v>
      </c>
      <c r="F147" s="60">
        <v>45</v>
      </c>
      <c r="G147" s="63"/>
      <c r="H147" s="54">
        <f t="shared" ref="H147" si="22">ROUND(G147*F147,2)</f>
        <v>0</v>
      </c>
      <c r="I147" s="114"/>
      <c r="J147" s="121"/>
      <c r="K147" s="166"/>
    </row>
    <row r="148" spans="1:11" ht="33" customHeight="1" x14ac:dyDescent="0.2">
      <c r="A148" s="153"/>
      <c r="B148" s="6"/>
      <c r="C148" s="31" t="s">
        <v>20</v>
      </c>
      <c r="D148" s="10"/>
      <c r="E148" s="9"/>
      <c r="F148" s="8"/>
      <c r="G148" s="19"/>
      <c r="H148" s="200"/>
    </row>
    <row r="149" spans="1:11" s="81" customFormat="1" ht="30" customHeight="1" x14ac:dyDescent="0.2">
      <c r="A149" s="155" t="s">
        <v>48</v>
      </c>
      <c r="B149" s="50" t="s">
        <v>235</v>
      </c>
      <c r="C149" s="51" t="s">
        <v>49</v>
      </c>
      <c r="D149" s="57" t="s">
        <v>110</v>
      </c>
      <c r="E149" s="52" t="s">
        <v>45</v>
      </c>
      <c r="F149" s="91">
        <v>1460</v>
      </c>
      <c r="G149" s="63"/>
      <c r="H149" s="54">
        <f>ROUND(G149*F149,2)</f>
        <v>0</v>
      </c>
      <c r="I149" s="113"/>
      <c r="J149" s="121"/>
      <c r="K149" s="166"/>
    </row>
    <row r="150" spans="1:11" ht="33" customHeight="1" x14ac:dyDescent="0.2">
      <c r="A150" s="153"/>
      <c r="B150" s="6"/>
      <c r="C150" s="31" t="s">
        <v>21</v>
      </c>
      <c r="D150" s="10"/>
      <c r="E150" s="9"/>
      <c r="F150" s="8"/>
      <c r="G150" s="19"/>
      <c r="H150" s="200"/>
    </row>
    <row r="151" spans="1:11" s="81" customFormat="1" ht="30" customHeight="1" x14ac:dyDescent="0.2">
      <c r="A151" s="155" t="s">
        <v>111</v>
      </c>
      <c r="B151" s="50" t="s">
        <v>236</v>
      </c>
      <c r="C151" s="51" t="s">
        <v>113</v>
      </c>
      <c r="D151" s="57" t="s">
        <v>114</v>
      </c>
      <c r="E151" s="52"/>
      <c r="F151" s="60"/>
      <c r="G151" s="61"/>
      <c r="H151" s="204"/>
      <c r="I151" s="113"/>
      <c r="J151" s="121"/>
      <c r="K151" s="166"/>
    </row>
    <row r="152" spans="1:11" s="81" customFormat="1" ht="30" customHeight="1" x14ac:dyDescent="0.2">
      <c r="A152" s="155" t="s">
        <v>408</v>
      </c>
      <c r="B152" s="56" t="s">
        <v>29</v>
      </c>
      <c r="C152" s="51" t="s">
        <v>407</v>
      </c>
      <c r="D152" s="57"/>
      <c r="E152" s="52" t="s">
        <v>35</v>
      </c>
      <c r="F152" s="60">
        <v>1</v>
      </c>
      <c r="G152" s="63"/>
      <c r="H152" s="54">
        <f>ROUND(G152*F152,2)</f>
        <v>0</v>
      </c>
      <c r="I152" s="113"/>
      <c r="J152" s="121"/>
      <c r="K152" s="166"/>
    </row>
    <row r="153" spans="1:11" s="81" customFormat="1" ht="30" customHeight="1" x14ac:dyDescent="0.2">
      <c r="A153" s="155" t="s">
        <v>145</v>
      </c>
      <c r="B153" s="50" t="s">
        <v>237</v>
      </c>
      <c r="C153" s="51" t="s">
        <v>146</v>
      </c>
      <c r="D153" s="57" t="s">
        <v>114</v>
      </c>
      <c r="E153" s="52"/>
      <c r="F153" s="60"/>
      <c r="G153" s="102"/>
      <c r="H153" s="204"/>
      <c r="I153" s="113"/>
      <c r="J153" s="121"/>
      <c r="K153" s="166"/>
    </row>
    <row r="154" spans="1:11" s="81" customFormat="1" ht="30" customHeight="1" x14ac:dyDescent="0.2">
      <c r="A154" s="155" t="s">
        <v>147</v>
      </c>
      <c r="B154" s="56" t="s">
        <v>29</v>
      </c>
      <c r="C154" s="51" t="s">
        <v>148</v>
      </c>
      <c r="D154" s="57"/>
      <c r="E154" s="52" t="s">
        <v>35</v>
      </c>
      <c r="F154" s="60">
        <v>1</v>
      </c>
      <c r="G154" s="53"/>
      <c r="H154" s="54">
        <f>ROUND(G154*F154,2)</f>
        <v>0</v>
      </c>
      <c r="I154" s="113"/>
      <c r="J154" s="121"/>
      <c r="K154" s="166"/>
    </row>
    <row r="155" spans="1:11" s="62" customFormat="1" ht="30" customHeight="1" x14ac:dyDescent="0.2">
      <c r="A155" s="155" t="s">
        <v>115</v>
      </c>
      <c r="B155" s="50" t="s">
        <v>238</v>
      </c>
      <c r="C155" s="51" t="s">
        <v>117</v>
      </c>
      <c r="D155" s="57" t="s">
        <v>114</v>
      </c>
      <c r="E155" s="52"/>
      <c r="F155" s="60"/>
      <c r="G155" s="61"/>
      <c r="H155" s="204"/>
      <c r="I155" s="113"/>
      <c r="J155" s="121"/>
      <c r="K155" s="167"/>
    </row>
    <row r="156" spans="1:11" s="62" customFormat="1" ht="30" customHeight="1" x14ac:dyDescent="0.2">
      <c r="A156" s="155" t="s">
        <v>118</v>
      </c>
      <c r="B156" s="56" t="s">
        <v>29</v>
      </c>
      <c r="C156" s="51" t="s">
        <v>119</v>
      </c>
      <c r="D156" s="57"/>
      <c r="E156" s="52"/>
      <c r="F156" s="60"/>
      <c r="G156" s="61"/>
      <c r="H156" s="204"/>
      <c r="I156" s="113"/>
      <c r="J156" s="121"/>
      <c r="K156" s="167"/>
    </row>
    <row r="157" spans="1:11" s="62" customFormat="1" ht="33" customHeight="1" x14ac:dyDescent="0.2">
      <c r="A157" s="155" t="s">
        <v>166</v>
      </c>
      <c r="B157" s="58" t="s">
        <v>89</v>
      </c>
      <c r="C157" s="51" t="s">
        <v>330</v>
      </c>
      <c r="D157" s="57"/>
      <c r="E157" s="52" t="s">
        <v>45</v>
      </c>
      <c r="F157" s="91">
        <v>10</v>
      </c>
      <c r="G157" s="63"/>
      <c r="H157" s="54">
        <f>ROUND(G157*F157,2)</f>
        <v>0</v>
      </c>
      <c r="I157" s="113"/>
      <c r="J157" s="121"/>
      <c r="K157" s="167"/>
    </row>
    <row r="158" spans="1:11" s="62" customFormat="1" ht="30" customHeight="1" x14ac:dyDescent="0.2">
      <c r="A158" s="173" t="s">
        <v>400</v>
      </c>
      <c r="B158" s="50" t="s">
        <v>239</v>
      </c>
      <c r="C158" s="51" t="s">
        <v>401</v>
      </c>
      <c r="D158" s="57" t="s">
        <v>114</v>
      </c>
      <c r="E158" s="52"/>
      <c r="F158" s="60"/>
      <c r="G158" s="61"/>
      <c r="H158" s="204"/>
      <c r="I158" s="113"/>
      <c r="J158" s="121"/>
    </row>
    <row r="159" spans="1:11" s="62" customFormat="1" ht="30" customHeight="1" x14ac:dyDescent="0.2">
      <c r="A159" s="173" t="s">
        <v>402</v>
      </c>
      <c r="B159" s="56" t="s">
        <v>29</v>
      </c>
      <c r="C159" s="51" t="s">
        <v>403</v>
      </c>
      <c r="D159" s="57"/>
      <c r="E159" s="52"/>
      <c r="F159" s="60"/>
      <c r="G159" s="61"/>
      <c r="H159" s="204"/>
      <c r="I159" s="113"/>
      <c r="J159" s="121"/>
    </row>
    <row r="160" spans="1:11" s="62" customFormat="1" ht="30" customHeight="1" x14ac:dyDescent="0.2">
      <c r="A160" s="173" t="s">
        <v>404</v>
      </c>
      <c r="B160" s="224" t="s">
        <v>89</v>
      </c>
      <c r="C160" s="222" t="s">
        <v>405</v>
      </c>
      <c r="D160" s="223"/>
      <c r="E160" s="218" t="s">
        <v>35</v>
      </c>
      <c r="F160" s="219">
        <v>2</v>
      </c>
      <c r="G160" s="225"/>
      <c r="H160" s="201">
        <f>ROUND(G160*F160,2)</f>
        <v>0</v>
      </c>
      <c r="I160" s="118"/>
      <c r="J160" s="121"/>
    </row>
    <row r="161" spans="1:11" s="89" customFormat="1" ht="30" customHeight="1" x14ac:dyDescent="0.2">
      <c r="A161" s="155" t="s">
        <v>68</v>
      </c>
      <c r="B161" s="133" t="s">
        <v>240</v>
      </c>
      <c r="C161" s="226" t="s">
        <v>212</v>
      </c>
      <c r="D161" s="227" t="s">
        <v>218</v>
      </c>
      <c r="E161" s="136"/>
      <c r="F161" s="137"/>
      <c r="G161" s="146"/>
      <c r="H161" s="228"/>
      <c r="I161" s="113"/>
      <c r="J161" s="121"/>
      <c r="K161" s="187"/>
    </row>
    <row r="162" spans="1:11" s="62" customFormat="1" ht="33" customHeight="1" x14ac:dyDescent="0.2">
      <c r="A162" s="155" t="s">
        <v>69</v>
      </c>
      <c r="B162" s="56" t="s">
        <v>29</v>
      </c>
      <c r="C162" s="90" t="s">
        <v>265</v>
      </c>
      <c r="D162" s="57"/>
      <c r="E162" s="52" t="s">
        <v>35</v>
      </c>
      <c r="F162" s="60">
        <v>1</v>
      </c>
      <c r="G162" s="63"/>
      <c r="H162" s="54">
        <f t="shared" ref="H162:H166" si="23">ROUND(G162*F162,2)</f>
        <v>0</v>
      </c>
      <c r="I162" s="114"/>
      <c r="J162" s="121"/>
      <c r="K162" s="167"/>
    </row>
    <row r="163" spans="1:11" s="62" customFormat="1" ht="33" customHeight="1" x14ac:dyDescent="0.2">
      <c r="A163" s="155" t="s">
        <v>70</v>
      </c>
      <c r="B163" s="56" t="s">
        <v>36</v>
      </c>
      <c r="C163" s="90" t="s">
        <v>266</v>
      </c>
      <c r="D163" s="57"/>
      <c r="E163" s="52" t="s">
        <v>35</v>
      </c>
      <c r="F163" s="60">
        <v>1</v>
      </c>
      <c r="G163" s="63"/>
      <c r="H163" s="54">
        <f t="shared" si="23"/>
        <v>0</v>
      </c>
      <c r="I163" s="114"/>
      <c r="J163" s="121"/>
      <c r="K163" s="167"/>
    </row>
    <row r="164" spans="1:11" s="62" customFormat="1" ht="33" customHeight="1" x14ac:dyDescent="0.2">
      <c r="A164" s="155" t="s">
        <v>169</v>
      </c>
      <c r="B164" s="56" t="s">
        <v>46</v>
      </c>
      <c r="C164" s="90" t="s">
        <v>331</v>
      </c>
      <c r="D164" s="57"/>
      <c r="E164" s="52" t="s">
        <v>35</v>
      </c>
      <c r="F164" s="60">
        <v>1</v>
      </c>
      <c r="G164" s="63"/>
      <c r="H164" s="54">
        <f t="shared" si="23"/>
        <v>0</v>
      </c>
      <c r="I164" s="114"/>
      <c r="J164" s="121"/>
      <c r="K164" s="167"/>
    </row>
    <row r="165" spans="1:11" s="62" customFormat="1" ht="30" customHeight="1" x14ac:dyDescent="0.2">
      <c r="A165" s="155" t="s">
        <v>213</v>
      </c>
      <c r="B165" s="56" t="s">
        <v>53</v>
      </c>
      <c r="C165" s="90" t="s">
        <v>214</v>
      </c>
      <c r="D165" s="57"/>
      <c r="E165" s="52" t="s">
        <v>35</v>
      </c>
      <c r="F165" s="60">
        <v>3</v>
      </c>
      <c r="G165" s="63"/>
      <c r="H165" s="54">
        <f t="shared" si="23"/>
        <v>0</v>
      </c>
      <c r="I165" s="114"/>
      <c r="J165" s="121"/>
      <c r="K165" s="167"/>
    </row>
    <row r="166" spans="1:11" s="62" customFormat="1" ht="30" customHeight="1" x14ac:dyDescent="0.2">
      <c r="A166" s="155" t="s">
        <v>215</v>
      </c>
      <c r="B166" s="56" t="s">
        <v>57</v>
      </c>
      <c r="C166" s="90" t="s">
        <v>216</v>
      </c>
      <c r="D166" s="57"/>
      <c r="E166" s="52" t="s">
        <v>35</v>
      </c>
      <c r="F166" s="60">
        <v>3</v>
      </c>
      <c r="G166" s="63"/>
      <c r="H166" s="54">
        <f t="shared" si="23"/>
        <v>0</v>
      </c>
      <c r="I166" s="114"/>
      <c r="J166" s="121"/>
      <c r="K166" s="167"/>
    </row>
    <row r="167" spans="1:11" s="89" customFormat="1" ht="30" customHeight="1" x14ac:dyDescent="0.2">
      <c r="A167" s="155" t="s">
        <v>170</v>
      </c>
      <c r="B167" s="50" t="s">
        <v>241</v>
      </c>
      <c r="C167" s="59" t="s">
        <v>172</v>
      </c>
      <c r="D167" s="57" t="s">
        <v>114</v>
      </c>
      <c r="E167" s="52"/>
      <c r="F167" s="60"/>
      <c r="G167" s="61"/>
      <c r="H167" s="204"/>
      <c r="I167" s="113"/>
      <c r="J167" s="121"/>
      <c r="K167" s="187"/>
    </row>
    <row r="168" spans="1:11" s="89" customFormat="1" ht="30" customHeight="1" x14ac:dyDescent="0.2">
      <c r="A168" s="155" t="s">
        <v>173</v>
      </c>
      <c r="B168" s="56" t="s">
        <v>29</v>
      </c>
      <c r="C168" s="59" t="s">
        <v>174</v>
      </c>
      <c r="D168" s="57"/>
      <c r="E168" s="52" t="s">
        <v>35</v>
      </c>
      <c r="F168" s="60">
        <v>1</v>
      </c>
      <c r="G168" s="63"/>
      <c r="H168" s="54">
        <f>ROUND(G168*F168,2)</f>
        <v>0</v>
      </c>
      <c r="I168" s="113"/>
      <c r="J168" s="121"/>
      <c r="K168" s="187"/>
    </row>
    <row r="169" spans="1:11" s="166" customFormat="1" ht="30" customHeight="1" x14ac:dyDescent="0.2">
      <c r="A169" s="220" t="s">
        <v>352</v>
      </c>
      <c r="B169" s="50" t="s">
        <v>242</v>
      </c>
      <c r="C169" s="51" t="s">
        <v>353</v>
      </c>
      <c r="D169" s="57" t="s">
        <v>114</v>
      </c>
      <c r="E169" s="52" t="s">
        <v>35</v>
      </c>
      <c r="F169" s="60">
        <v>1</v>
      </c>
      <c r="G169" s="63"/>
      <c r="H169" s="54">
        <f t="shared" ref="H169:H170" si="24">ROUND(G169*F169,2)</f>
        <v>0</v>
      </c>
      <c r="I169" s="113"/>
      <c r="J169" s="121"/>
    </row>
    <row r="170" spans="1:11" s="167" customFormat="1" ht="30" customHeight="1" x14ac:dyDescent="0.2">
      <c r="A170" s="220" t="s">
        <v>126</v>
      </c>
      <c r="B170" s="50" t="s">
        <v>243</v>
      </c>
      <c r="C170" s="51" t="s">
        <v>128</v>
      </c>
      <c r="D170" s="57" t="s">
        <v>114</v>
      </c>
      <c r="E170" s="52" t="s">
        <v>35</v>
      </c>
      <c r="F170" s="60">
        <v>1</v>
      </c>
      <c r="G170" s="63"/>
      <c r="H170" s="54">
        <f t="shared" si="24"/>
        <v>0</v>
      </c>
      <c r="I170" s="113"/>
      <c r="J170" s="121"/>
    </row>
    <row r="171" spans="1:11" ht="33" customHeight="1" x14ac:dyDescent="0.2">
      <c r="A171" s="153"/>
      <c r="B171" s="221"/>
      <c r="C171" s="31" t="s">
        <v>22</v>
      </c>
      <c r="D171" s="10"/>
      <c r="E171" s="9"/>
      <c r="F171" s="8"/>
      <c r="G171" s="19"/>
      <c r="H171" s="200"/>
    </row>
    <row r="172" spans="1:11" s="167" customFormat="1" ht="30" customHeight="1" x14ac:dyDescent="0.2">
      <c r="A172" s="168" t="s">
        <v>50</v>
      </c>
      <c r="B172" s="50" t="s">
        <v>244</v>
      </c>
      <c r="C172" s="90" t="s">
        <v>217</v>
      </c>
      <c r="D172" s="88" t="s">
        <v>218</v>
      </c>
      <c r="E172" s="52" t="s">
        <v>35</v>
      </c>
      <c r="F172" s="60">
        <v>1</v>
      </c>
      <c r="G172" s="63"/>
      <c r="H172" s="54">
        <f>ROUND(G172*F172,2)</f>
        <v>0</v>
      </c>
      <c r="I172" s="113"/>
      <c r="J172" s="121"/>
    </row>
    <row r="173" spans="1:11" s="166" customFormat="1" ht="30" customHeight="1" x14ac:dyDescent="0.2">
      <c r="A173" s="168" t="s">
        <v>51</v>
      </c>
      <c r="B173" s="50" t="s">
        <v>381</v>
      </c>
      <c r="C173" s="90" t="s">
        <v>219</v>
      </c>
      <c r="D173" s="88" t="s">
        <v>218</v>
      </c>
      <c r="E173" s="52"/>
      <c r="F173" s="60"/>
      <c r="G173" s="61"/>
      <c r="H173" s="204"/>
      <c r="I173" s="113"/>
      <c r="J173" s="121"/>
    </row>
    <row r="174" spans="1:11" s="62" customFormat="1" ht="30" customHeight="1" x14ac:dyDescent="0.2">
      <c r="A174" s="168" t="s">
        <v>181</v>
      </c>
      <c r="B174" s="56" t="s">
        <v>29</v>
      </c>
      <c r="C174" s="51" t="s">
        <v>182</v>
      </c>
      <c r="D174" s="57"/>
      <c r="E174" s="52" t="s">
        <v>35</v>
      </c>
      <c r="F174" s="60">
        <v>3</v>
      </c>
      <c r="G174" s="63"/>
      <c r="H174" s="54">
        <f>ROUND(G174*F174,2)</f>
        <v>0</v>
      </c>
      <c r="I174" s="113"/>
      <c r="J174" s="121"/>
      <c r="K174" s="167"/>
    </row>
    <row r="175" spans="1:11" s="81" customFormat="1" ht="30" customHeight="1" x14ac:dyDescent="0.2">
      <c r="A175" s="155" t="s">
        <v>65</v>
      </c>
      <c r="B175" s="50" t="s">
        <v>397</v>
      </c>
      <c r="C175" s="51" t="s">
        <v>73</v>
      </c>
      <c r="D175" s="88" t="s">
        <v>218</v>
      </c>
      <c r="E175" s="52" t="s">
        <v>35</v>
      </c>
      <c r="F175" s="60">
        <v>5</v>
      </c>
      <c r="G175" s="63"/>
      <c r="H175" s="54">
        <f t="shared" ref="H175:H177" si="25">ROUND(G175*F175,2)</f>
        <v>0</v>
      </c>
      <c r="I175" s="113"/>
      <c r="J175" s="121"/>
      <c r="K175" s="166"/>
    </row>
    <row r="176" spans="1:11" s="81" customFormat="1" ht="30" customHeight="1" x14ac:dyDescent="0.2">
      <c r="A176" s="155" t="s">
        <v>66</v>
      </c>
      <c r="B176" s="50" t="s">
        <v>398</v>
      </c>
      <c r="C176" s="51" t="s">
        <v>74</v>
      </c>
      <c r="D176" s="88" t="s">
        <v>218</v>
      </c>
      <c r="E176" s="52" t="s">
        <v>35</v>
      </c>
      <c r="F176" s="60">
        <v>1</v>
      </c>
      <c r="G176" s="63"/>
      <c r="H176" s="54">
        <f t="shared" si="25"/>
        <v>0</v>
      </c>
      <c r="I176" s="113"/>
      <c r="J176" s="121"/>
      <c r="K176" s="166"/>
    </row>
    <row r="177" spans="1:11" s="62" customFormat="1" ht="30" customHeight="1" x14ac:dyDescent="0.2">
      <c r="A177" s="155" t="s">
        <v>341</v>
      </c>
      <c r="B177" s="50" t="s">
        <v>399</v>
      </c>
      <c r="C177" s="90" t="s">
        <v>342</v>
      </c>
      <c r="D177" s="88" t="s">
        <v>218</v>
      </c>
      <c r="E177" s="52" t="s">
        <v>35</v>
      </c>
      <c r="F177" s="60">
        <v>3</v>
      </c>
      <c r="G177" s="63"/>
      <c r="H177" s="54">
        <f t="shared" si="25"/>
        <v>0</v>
      </c>
      <c r="I177" s="113"/>
      <c r="J177" s="121"/>
      <c r="K177" s="167"/>
    </row>
    <row r="178" spans="1:11" ht="33" customHeight="1" x14ac:dyDescent="0.2">
      <c r="A178" s="153"/>
      <c r="B178" s="16"/>
      <c r="C178" s="31" t="s">
        <v>23</v>
      </c>
      <c r="D178" s="10"/>
      <c r="E178" s="7"/>
      <c r="F178" s="10"/>
      <c r="G178" s="19"/>
      <c r="H178" s="200"/>
    </row>
    <row r="179" spans="1:11" s="81" customFormat="1" ht="30" customHeight="1" x14ac:dyDescent="0.2">
      <c r="A179" s="156" t="s">
        <v>54</v>
      </c>
      <c r="B179" s="50" t="s">
        <v>406</v>
      </c>
      <c r="C179" s="51" t="s">
        <v>55</v>
      </c>
      <c r="D179" s="57" t="s">
        <v>138</v>
      </c>
      <c r="E179" s="52"/>
      <c r="F179" s="80"/>
      <c r="G179" s="61"/>
      <c r="H179" s="54"/>
      <c r="I179" s="113"/>
      <c r="J179" s="121"/>
      <c r="K179" s="166"/>
    </row>
    <row r="180" spans="1:11" s="62" customFormat="1" ht="30" customHeight="1" x14ac:dyDescent="0.2">
      <c r="A180" s="156" t="s">
        <v>139</v>
      </c>
      <c r="B180" s="56" t="s">
        <v>29</v>
      </c>
      <c r="C180" s="51" t="s">
        <v>140</v>
      </c>
      <c r="D180" s="57"/>
      <c r="E180" s="52" t="s">
        <v>28</v>
      </c>
      <c r="F180" s="109">
        <v>10</v>
      </c>
      <c r="G180" s="63"/>
      <c r="H180" s="54">
        <f>ROUND(G180*F180,2)</f>
        <v>0</v>
      </c>
      <c r="I180" s="118"/>
      <c r="J180" s="121"/>
      <c r="K180" s="167"/>
    </row>
    <row r="181" spans="1:11" s="62" customFormat="1" ht="30" customHeight="1" x14ac:dyDescent="0.2">
      <c r="A181" s="156" t="s">
        <v>56</v>
      </c>
      <c r="B181" s="56" t="s">
        <v>36</v>
      </c>
      <c r="C181" s="51" t="s">
        <v>141</v>
      </c>
      <c r="D181" s="57"/>
      <c r="E181" s="52" t="s">
        <v>28</v>
      </c>
      <c r="F181" s="109">
        <v>100</v>
      </c>
      <c r="G181" s="63"/>
      <c r="H181" s="54">
        <f>ROUND(G181*F181,2)</f>
        <v>0</v>
      </c>
      <c r="I181" s="113"/>
      <c r="J181" s="121"/>
      <c r="K181" s="167"/>
    </row>
    <row r="182" spans="1:11" s="37" customFormat="1" ht="33" customHeight="1" thickBot="1" x14ac:dyDescent="0.25">
      <c r="A182" s="194"/>
      <c r="B182" s="195" t="str">
        <f>B105</f>
        <v>B</v>
      </c>
      <c r="C182" s="239" t="str">
        <f>C105</f>
        <v xml:space="preserve">PEMBINA HIGHWAY NORTHBOUND - DES TRAPPISTES TO DUCHARME MILL AND FILL </v>
      </c>
      <c r="D182" s="240"/>
      <c r="E182" s="240"/>
      <c r="F182" s="241"/>
      <c r="G182" s="78" t="s">
        <v>16</v>
      </c>
      <c r="H182" s="196">
        <f>SUM(H105:H181)</f>
        <v>0</v>
      </c>
      <c r="I182" s="186"/>
      <c r="J182" s="120"/>
      <c r="K182" s="120"/>
    </row>
    <row r="183" spans="1:11" s="37" customFormat="1" ht="33" customHeight="1" thickTop="1" x14ac:dyDescent="0.2">
      <c r="A183" s="152"/>
      <c r="B183" s="35" t="s">
        <v>14</v>
      </c>
      <c r="C183" s="255" t="s">
        <v>379</v>
      </c>
      <c r="D183" s="256"/>
      <c r="E183" s="256"/>
      <c r="F183" s="257"/>
      <c r="G183" s="36"/>
      <c r="H183" s="207"/>
      <c r="I183" s="186"/>
      <c r="J183" s="120"/>
      <c r="K183" s="120"/>
    </row>
    <row r="184" spans="1:11" ht="33" customHeight="1" x14ac:dyDescent="0.2">
      <c r="A184" s="153"/>
      <c r="B184" s="16"/>
      <c r="C184" s="30" t="s">
        <v>18</v>
      </c>
      <c r="D184" s="10"/>
      <c r="E184" s="8" t="s">
        <v>2</v>
      </c>
      <c r="F184" s="8" t="s">
        <v>2</v>
      </c>
      <c r="G184" s="19"/>
      <c r="H184" s="200"/>
    </row>
    <row r="185" spans="1:11" s="81" customFormat="1" ht="30" customHeight="1" x14ac:dyDescent="0.2">
      <c r="A185" s="154" t="s">
        <v>76</v>
      </c>
      <c r="B185" s="50" t="s">
        <v>186</v>
      </c>
      <c r="C185" s="51" t="s">
        <v>354</v>
      </c>
      <c r="D185" s="79" t="s">
        <v>276</v>
      </c>
      <c r="E185" s="52"/>
      <c r="F185" s="80"/>
      <c r="G185" s="61"/>
      <c r="H185" s="54"/>
      <c r="I185" s="113"/>
      <c r="J185" s="121"/>
      <c r="K185" s="166"/>
    </row>
    <row r="186" spans="1:11" s="81" customFormat="1" ht="30" customHeight="1" x14ac:dyDescent="0.2">
      <c r="A186" s="154" t="s">
        <v>355</v>
      </c>
      <c r="B186" s="56" t="s">
        <v>29</v>
      </c>
      <c r="C186" s="51" t="s">
        <v>356</v>
      </c>
      <c r="D186" s="57" t="s">
        <v>2</v>
      </c>
      <c r="E186" s="52" t="s">
        <v>30</v>
      </c>
      <c r="F186" s="109">
        <v>75</v>
      </c>
      <c r="G186" s="63"/>
      <c r="H186" s="54">
        <f t="shared" ref="H186" si="26">ROUND(G186*F186,2)</f>
        <v>0</v>
      </c>
      <c r="I186" s="113"/>
      <c r="J186" s="121"/>
      <c r="K186" s="166"/>
    </row>
    <row r="187" spans="1:11" s="81" customFormat="1" ht="30" customHeight="1" x14ac:dyDescent="0.2">
      <c r="A187" s="154" t="s">
        <v>31</v>
      </c>
      <c r="B187" s="50" t="s">
        <v>187</v>
      </c>
      <c r="C187" s="51" t="s">
        <v>32</v>
      </c>
      <c r="D187" s="79" t="s">
        <v>276</v>
      </c>
      <c r="E187" s="52"/>
      <c r="F187" s="109"/>
      <c r="G187" s="61"/>
      <c r="H187" s="54"/>
      <c r="I187" s="113"/>
      <c r="J187" s="121"/>
      <c r="K187" s="166"/>
    </row>
    <row r="188" spans="1:11" s="81" customFormat="1" ht="30" customHeight="1" x14ac:dyDescent="0.2">
      <c r="A188" s="154" t="s">
        <v>277</v>
      </c>
      <c r="B188" s="56" t="s">
        <v>29</v>
      </c>
      <c r="C188" s="51" t="s">
        <v>278</v>
      </c>
      <c r="D188" s="57" t="s">
        <v>2</v>
      </c>
      <c r="E188" s="52" t="s">
        <v>26</v>
      </c>
      <c r="F188" s="109">
        <v>310</v>
      </c>
      <c r="G188" s="63"/>
      <c r="H188" s="54">
        <f t="shared" ref="H188:H191" si="27">ROUND(G188*F188,2)</f>
        <v>0</v>
      </c>
      <c r="I188" s="113"/>
      <c r="J188" s="121"/>
      <c r="K188" s="166"/>
    </row>
    <row r="189" spans="1:11" s="62" customFormat="1" ht="30" customHeight="1" x14ac:dyDescent="0.2">
      <c r="A189" s="155" t="s">
        <v>33</v>
      </c>
      <c r="B189" s="50" t="s">
        <v>188</v>
      </c>
      <c r="C189" s="51" t="s">
        <v>34</v>
      </c>
      <c r="D189" s="79" t="s">
        <v>276</v>
      </c>
      <c r="E189" s="52" t="s">
        <v>28</v>
      </c>
      <c r="F189" s="109">
        <v>700</v>
      </c>
      <c r="G189" s="63"/>
      <c r="H189" s="54">
        <f t="shared" si="27"/>
        <v>0</v>
      </c>
      <c r="I189" s="113"/>
      <c r="J189" s="121"/>
      <c r="K189" s="167"/>
    </row>
    <row r="190" spans="1:11" s="81" customFormat="1" ht="30" customHeight="1" x14ac:dyDescent="0.2">
      <c r="A190" s="154" t="s">
        <v>80</v>
      </c>
      <c r="B190" s="50" t="s">
        <v>247</v>
      </c>
      <c r="C190" s="51" t="s">
        <v>357</v>
      </c>
      <c r="D190" s="79" t="s">
        <v>358</v>
      </c>
      <c r="E190" s="52"/>
      <c r="F190" s="109"/>
      <c r="G190" s="65"/>
      <c r="H190" s="54">
        <f t="shared" si="27"/>
        <v>0</v>
      </c>
      <c r="I190" s="113"/>
      <c r="J190" s="121"/>
      <c r="K190" s="166"/>
    </row>
    <row r="191" spans="1:11" s="81" customFormat="1" ht="30" customHeight="1" x14ac:dyDescent="0.2">
      <c r="A191" s="154" t="s">
        <v>359</v>
      </c>
      <c r="B191" s="56" t="s">
        <v>29</v>
      </c>
      <c r="C191" s="51" t="s">
        <v>360</v>
      </c>
      <c r="D191" s="57" t="s">
        <v>2</v>
      </c>
      <c r="E191" s="52" t="s">
        <v>28</v>
      </c>
      <c r="F191" s="109">
        <v>200</v>
      </c>
      <c r="G191" s="63"/>
      <c r="H191" s="54">
        <f t="shared" si="27"/>
        <v>0</v>
      </c>
      <c r="I191" s="113"/>
      <c r="J191" s="121"/>
      <c r="K191" s="166"/>
    </row>
    <row r="192" spans="1:11" s="62" customFormat="1" ht="30" customHeight="1" x14ac:dyDescent="0.2">
      <c r="A192" s="155" t="s">
        <v>361</v>
      </c>
      <c r="B192" s="50" t="s">
        <v>248</v>
      </c>
      <c r="C192" s="51" t="s">
        <v>362</v>
      </c>
      <c r="D192" s="57" t="s">
        <v>363</v>
      </c>
      <c r="E192" s="52" t="s">
        <v>28</v>
      </c>
      <c r="F192" s="109">
        <v>5000</v>
      </c>
      <c r="G192" s="63"/>
      <c r="H192" s="54">
        <f>ROUND(G192*F192,2)</f>
        <v>0</v>
      </c>
      <c r="I192" s="113"/>
      <c r="J192" s="121"/>
      <c r="K192" s="167"/>
    </row>
    <row r="193" spans="1:11" s="62" customFormat="1" ht="30" customHeight="1" x14ac:dyDescent="0.2">
      <c r="A193" s="155" t="s">
        <v>364</v>
      </c>
      <c r="B193" s="50" t="s">
        <v>249</v>
      </c>
      <c r="C193" s="51" t="s">
        <v>365</v>
      </c>
      <c r="D193" s="57" t="s">
        <v>363</v>
      </c>
      <c r="E193" s="52"/>
      <c r="F193" s="109"/>
      <c r="G193" s="61"/>
      <c r="H193" s="54"/>
      <c r="I193" s="113"/>
      <c r="J193" s="121"/>
      <c r="K193" s="167"/>
    </row>
    <row r="194" spans="1:11" s="81" customFormat="1" ht="30" customHeight="1" x14ac:dyDescent="0.2">
      <c r="A194" s="155" t="s">
        <v>366</v>
      </c>
      <c r="B194" s="56" t="s">
        <v>29</v>
      </c>
      <c r="C194" s="51" t="s">
        <v>367</v>
      </c>
      <c r="D194" s="57" t="s">
        <v>2</v>
      </c>
      <c r="E194" s="52" t="s">
        <v>30</v>
      </c>
      <c r="F194" s="109">
        <v>1250</v>
      </c>
      <c r="G194" s="63"/>
      <c r="H194" s="54">
        <f>ROUND(G194*F194,2)</f>
        <v>0</v>
      </c>
      <c r="I194" s="113"/>
      <c r="J194" s="121"/>
      <c r="K194" s="166"/>
    </row>
    <row r="195" spans="1:11" ht="33" customHeight="1" x14ac:dyDescent="0.2">
      <c r="A195" s="153"/>
      <c r="B195" s="16"/>
      <c r="C195" s="31" t="s">
        <v>272</v>
      </c>
      <c r="D195" s="10"/>
      <c r="E195" s="7"/>
      <c r="F195" s="112"/>
      <c r="G195" s="19"/>
      <c r="H195" s="200"/>
    </row>
    <row r="196" spans="1:11" s="81" customFormat="1" ht="30" customHeight="1" x14ac:dyDescent="0.2">
      <c r="A196" s="156" t="s">
        <v>58</v>
      </c>
      <c r="B196" s="50" t="s">
        <v>250</v>
      </c>
      <c r="C196" s="51" t="s">
        <v>59</v>
      </c>
      <c r="D196" s="79" t="s">
        <v>276</v>
      </c>
      <c r="E196" s="52"/>
      <c r="F196" s="109"/>
      <c r="G196" s="61"/>
      <c r="H196" s="54"/>
      <c r="I196" s="113"/>
      <c r="J196" s="121"/>
      <c r="K196" s="166"/>
    </row>
    <row r="197" spans="1:11" s="62" customFormat="1" ht="30" customHeight="1" x14ac:dyDescent="0.2">
      <c r="A197" s="156" t="s">
        <v>151</v>
      </c>
      <c r="B197" s="56" t="s">
        <v>29</v>
      </c>
      <c r="C197" s="51" t="s">
        <v>152</v>
      </c>
      <c r="D197" s="57" t="s">
        <v>2</v>
      </c>
      <c r="E197" s="52" t="s">
        <v>28</v>
      </c>
      <c r="F197" s="109">
        <v>20</v>
      </c>
      <c r="G197" s="63"/>
      <c r="H197" s="54">
        <f>ROUND(G197*F197,2)</f>
        <v>0</v>
      </c>
      <c r="I197" s="114"/>
      <c r="J197" s="121"/>
      <c r="K197" s="167"/>
    </row>
    <row r="198" spans="1:11" s="62" customFormat="1" ht="30" customHeight="1" x14ac:dyDescent="0.2">
      <c r="A198" s="156" t="s">
        <v>344</v>
      </c>
      <c r="B198" s="50" t="s">
        <v>251</v>
      </c>
      <c r="C198" s="51" t="s">
        <v>345</v>
      </c>
      <c r="D198" s="57" t="s">
        <v>153</v>
      </c>
      <c r="E198" s="52"/>
      <c r="F198" s="109"/>
      <c r="G198" s="61"/>
      <c r="H198" s="54"/>
      <c r="I198" s="113"/>
      <c r="J198" s="121"/>
      <c r="K198" s="167"/>
    </row>
    <row r="199" spans="1:11" s="62" customFormat="1" ht="30" customHeight="1" x14ac:dyDescent="0.2">
      <c r="A199" s="156" t="s">
        <v>368</v>
      </c>
      <c r="B199" s="56" t="s">
        <v>29</v>
      </c>
      <c r="C199" s="51" t="s">
        <v>288</v>
      </c>
      <c r="D199" s="57" t="s">
        <v>2</v>
      </c>
      <c r="E199" s="52" t="s">
        <v>28</v>
      </c>
      <c r="F199" s="109">
        <v>1200</v>
      </c>
      <c r="G199" s="63"/>
      <c r="H199" s="54">
        <f t="shared" ref="H199:H201" si="28">ROUND(G199*F199,2)</f>
        <v>0</v>
      </c>
      <c r="I199" s="113"/>
      <c r="J199" s="121"/>
      <c r="K199" s="167"/>
    </row>
    <row r="200" spans="1:11" s="62" customFormat="1" ht="30" customHeight="1" x14ac:dyDescent="0.2">
      <c r="A200" s="156" t="s">
        <v>369</v>
      </c>
      <c r="B200" s="56" t="s">
        <v>36</v>
      </c>
      <c r="C200" s="51" t="s">
        <v>290</v>
      </c>
      <c r="D200" s="57" t="s">
        <v>2</v>
      </c>
      <c r="E200" s="52" t="s">
        <v>28</v>
      </c>
      <c r="F200" s="109">
        <v>20</v>
      </c>
      <c r="G200" s="63"/>
      <c r="H200" s="54">
        <f t="shared" si="28"/>
        <v>0</v>
      </c>
      <c r="I200" s="114"/>
      <c r="J200" s="121"/>
      <c r="K200" s="167"/>
    </row>
    <row r="201" spans="1:11" s="62" customFormat="1" ht="30" customHeight="1" x14ac:dyDescent="0.2">
      <c r="A201" s="156" t="s">
        <v>370</v>
      </c>
      <c r="B201" s="56" t="s">
        <v>46</v>
      </c>
      <c r="C201" s="51" t="s">
        <v>292</v>
      </c>
      <c r="D201" s="57" t="s">
        <v>2</v>
      </c>
      <c r="E201" s="52" t="s">
        <v>28</v>
      </c>
      <c r="F201" s="109">
        <v>80</v>
      </c>
      <c r="G201" s="63"/>
      <c r="H201" s="54">
        <f t="shared" si="28"/>
        <v>0</v>
      </c>
      <c r="I201" s="114"/>
      <c r="J201" s="121"/>
      <c r="K201" s="167"/>
    </row>
    <row r="202" spans="1:11" s="62" customFormat="1" ht="30" customHeight="1" x14ac:dyDescent="0.2">
      <c r="A202" s="156" t="s">
        <v>37</v>
      </c>
      <c r="B202" s="50" t="s">
        <v>252</v>
      </c>
      <c r="C202" s="51" t="s">
        <v>38</v>
      </c>
      <c r="D202" s="57" t="s">
        <v>153</v>
      </c>
      <c r="E202" s="52"/>
      <c r="F202" s="80"/>
      <c r="G202" s="61"/>
      <c r="H202" s="54"/>
      <c r="I202" s="113"/>
      <c r="J202" s="121"/>
      <c r="K202" s="167"/>
    </row>
    <row r="203" spans="1:11" s="62" customFormat="1" ht="30" customHeight="1" x14ac:dyDescent="0.2">
      <c r="A203" s="156" t="s">
        <v>39</v>
      </c>
      <c r="B203" s="56" t="s">
        <v>29</v>
      </c>
      <c r="C203" s="51" t="s">
        <v>40</v>
      </c>
      <c r="D203" s="57" t="s">
        <v>2</v>
      </c>
      <c r="E203" s="52" t="s">
        <v>35</v>
      </c>
      <c r="F203" s="80">
        <v>1900</v>
      </c>
      <c r="G203" s="63"/>
      <c r="H203" s="54">
        <f>ROUND(G203*F203,2)</f>
        <v>0</v>
      </c>
      <c r="I203" s="113"/>
      <c r="J203" s="121"/>
      <c r="K203" s="167"/>
    </row>
    <row r="204" spans="1:11" s="62" customFormat="1" ht="30" customHeight="1" x14ac:dyDescent="0.2">
      <c r="A204" s="156" t="s">
        <v>41</v>
      </c>
      <c r="B204" s="50" t="s">
        <v>253</v>
      </c>
      <c r="C204" s="51" t="s">
        <v>42</v>
      </c>
      <c r="D204" s="57" t="s">
        <v>153</v>
      </c>
      <c r="E204" s="52"/>
      <c r="F204" s="80"/>
      <c r="G204" s="61"/>
      <c r="H204" s="54"/>
      <c r="I204" s="113"/>
      <c r="J204" s="121"/>
      <c r="K204" s="167"/>
    </row>
    <row r="205" spans="1:11" s="62" customFormat="1" ht="30" customHeight="1" x14ac:dyDescent="0.2">
      <c r="A205" s="156" t="s">
        <v>43</v>
      </c>
      <c r="B205" s="56" t="s">
        <v>29</v>
      </c>
      <c r="C205" s="51" t="s">
        <v>44</v>
      </c>
      <c r="D205" s="57" t="s">
        <v>2</v>
      </c>
      <c r="E205" s="52" t="s">
        <v>35</v>
      </c>
      <c r="F205" s="80">
        <v>2100</v>
      </c>
      <c r="G205" s="63"/>
      <c r="H205" s="54">
        <f>ROUND(G205*F205,2)</f>
        <v>0</v>
      </c>
      <c r="I205" s="113"/>
      <c r="J205" s="121"/>
      <c r="K205" s="167"/>
    </row>
    <row r="206" spans="1:11" s="81" customFormat="1" ht="30" customHeight="1" x14ac:dyDescent="0.2">
      <c r="A206" s="156" t="s">
        <v>142</v>
      </c>
      <c r="B206" s="50" t="s">
        <v>254</v>
      </c>
      <c r="C206" s="51" t="s">
        <v>143</v>
      </c>
      <c r="D206" s="57" t="s">
        <v>87</v>
      </c>
      <c r="E206" s="52"/>
      <c r="F206" s="80"/>
      <c r="G206" s="61"/>
      <c r="H206" s="54"/>
      <c r="I206" s="113"/>
      <c r="J206" s="121"/>
      <c r="K206" s="166"/>
    </row>
    <row r="207" spans="1:11" s="62" customFormat="1" ht="30" customHeight="1" x14ac:dyDescent="0.2">
      <c r="A207" s="156" t="s">
        <v>144</v>
      </c>
      <c r="B207" s="56" t="s">
        <v>29</v>
      </c>
      <c r="C207" s="51" t="s">
        <v>88</v>
      </c>
      <c r="D207" s="57" t="s">
        <v>2</v>
      </c>
      <c r="E207" s="52" t="s">
        <v>28</v>
      </c>
      <c r="F207" s="109">
        <v>5</v>
      </c>
      <c r="G207" s="63"/>
      <c r="H207" s="54">
        <f t="shared" ref="H207" si="29">ROUND(G207*F207,2)</f>
        <v>0</v>
      </c>
      <c r="I207" s="113"/>
      <c r="J207" s="121"/>
      <c r="K207" s="167"/>
    </row>
    <row r="208" spans="1:11" s="81" customFormat="1" ht="43.9" customHeight="1" x14ac:dyDescent="0.2">
      <c r="A208" s="156" t="s">
        <v>293</v>
      </c>
      <c r="B208" s="50" t="s">
        <v>255</v>
      </c>
      <c r="C208" s="51" t="s">
        <v>294</v>
      </c>
      <c r="D208" s="57" t="s">
        <v>87</v>
      </c>
      <c r="E208" s="52"/>
      <c r="F208" s="80"/>
      <c r="G208" s="61"/>
      <c r="H208" s="54"/>
      <c r="I208" s="113"/>
      <c r="J208" s="121"/>
      <c r="K208" s="166"/>
    </row>
    <row r="209" spans="1:11" s="62" customFormat="1" ht="30" customHeight="1" x14ac:dyDescent="0.2">
      <c r="A209" s="156" t="s">
        <v>371</v>
      </c>
      <c r="B209" s="127" t="s">
        <v>29</v>
      </c>
      <c r="C209" s="140" t="s">
        <v>372</v>
      </c>
      <c r="D209" s="129" t="s">
        <v>2</v>
      </c>
      <c r="E209" s="130" t="s">
        <v>28</v>
      </c>
      <c r="F209" s="141">
        <v>5</v>
      </c>
      <c r="G209" s="145"/>
      <c r="H209" s="201">
        <f t="shared" ref="H209" si="30">ROUND(G209*F209,2)</f>
        <v>0</v>
      </c>
      <c r="I209" s="113"/>
      <c r="J209" s="121"/>
      <c r="K209" s="167"/>
    </row>
    <row r="210" spans="1:11" s="62" customFormat="1" ht="30" customHeight="1" x14ac:dyDescent="0.2">
      <c r="A210" s="156" t="s">
        <v>92</v>
      </c>
      <c r="B210" s="133" t="s">
        <v>256</v>
      </c>
      <c r="C210" s="134" t="s">
        <v>47</v>
      </c>
      <c r="D210" s="135" t="s">
        <v>199</v>
      </c>
      <c r="E210" s="136"/>
      <c r="F210" s="143"/>
      <c r="G210" s="146"/>
      <c r="H210" s="202"/>
      <c r="I210" s="113"/>
      <c r="J210" s="121"/>
      <c r="K210" s="167"/>
    </row>
    <row r="211" spans="1:11" s="62" customFormat="1" ht="30" customHeight="1" x14ac:dyDescent="0.2">
      <c r="A211" s="156" t="s">
        <v>309</v>
      </c>
      <c r="B211" s="56" t="s">
        <v>29</v>
      </c>
      <c r="C211" s="51" t="s">
        <v>302</v>
      </c>
      <c r="D211" s="57" t="s">
        <v>264</v>
      </c>
      <c r="E211" s="52"/>
      <c r="F211" s="109"/>
      <c r="G211" s="65"/>
      <c r="H211" s="54"/>
      <c r="I211" s="113"/>
      <c r="J211" s="121"/>
      <c r="K211" s="167"/>
    </row>
    <row r="212" spans="1:11" s="62" customFormat="1" ht="30" customHeight="1" x14ac:dyDescent="0.2">
      <c r="A212" s="156" t="s">
        <v>351</v>
      </c>
      <c r="B212" s="82" t="s">
        <v>89</v>
      </c>
      <c r="C212" s="83" t="s">
        <v>267</v>
      </c>
      <c r="D212" s="79"/>
      <c r="E212" s="84" t="s">
        <v>45</v>
      </c>
      <c r="F212" s="111">
        <v>5</v>
      </c>
      <c r="G212" s="63"/>
      <c r="H212" s="65">
        <f>ROUND(G212*F212,2)</f>
        <v>0</v>
      </c>
      <c r="I212" s="117"/>
      <c r="J212" s="123"/>
      <c r="K212" s="167"/>
    </row>
    <row r="213" spans="1:11" s="62" customFormat="1" ht="30" customHeight="1" x14ac:dyDescent="0.2">
      <c r="A213" s="156" t="s">
        <v>157</v>
      </c>
      <c r="B213" s="50" t="s">
        <v>257</v>
      </c>
      <c r="C213" s="51" t="s">
        <v>158</v>
      </c>
      <c r="D213" s="57" t="s">
        <v>315</v>
      </c>
      <c r="E213" s="85"/>
      <c r="F213" s="109"/>
      <c r="G213" s="61"/>
      <c r="H213" s="54"/>
      <c r="I213" s="113"/>
      <c r="J213" s="121"/>
      <c r="K213" s="167"/>
    </row>
    <row r="214" spans="1:11" s="62" customFormat="1" ht="30" customHeight="1" x14ac:dyDescent="0.2">
      <c r="A214" s="156" t="s">
        <v>206</v>
      </c>
      <c r="B214" s="56" t="s">
        <v>29</v>
      </c>
      <c r="C214" s="51" t="s">
        <v>207</v>
      </c>
      <c r="D214" s="57"/>
      <c r="E214" s="52"/>
      <c r="F214" s="109"/>
      <c r="G214" s="61"/>
      <c r="H214" s="54"/>
      <c r="I214" s="113"/>
      <c r="J214" s="121"/>
      <c r="K214" s="167"/>
    </row>
    <row r="215" spans="1:11" s="62" customFormat="1" ht="30" customHeight="1" x14ac:dyDescent="0.2">
      <c r="A215" s="156" t="s">
        <v>159</v>
      </c>
      <c r="B215" s="58" t="s">
        <v>89</v>
      </c>
      <c r="C215" s="51" t="s">
        <v>108</v>
      </c>
      <c r="D215" s="57"/>
      <c r="E215" s="52" t="s">
        <v>30</v>
      </c>
      <c r="F215" s="109">
        <v>5500</v>
      </c>
      <c r="G215" s="63"/>
      <c r="H215" s="54">
        <f>ROUND(G215*F215,2)</f>
        <v>0</v>
      </c>
      <c r="I215" s="113"/>
      <c r="J215" s="121"/>
      <c r="K215" s="167"/>
    </row>
    <row r="216" spans="1:11" s="62" customFormat="1" ht="30" customHeight="1" x14ac:dyDescent="0.2">
      <c r="A216" s="156" t="s">
        <v>160</v>
      </c>
      <c r="B216" s="56" t="s">
        <v>36</v>
      </c>
      <c r="C216" s="51" t="s">
        <v>62</v>
      </c>
      <c r="D216" s="57"/>
      <c r="E216" s="52"/>
      <c r="F216" s="109"/>
      <c r="G216" s="61"/>
      <c r="H216" s="54"/>
      <c r="I216" s="113"/>
      <c r="J216" s="121"/>
      <c r="K216" s="167"/>
    </row>
    <row r="217" spans="1:11" s="62" customFormat="1" ht="30" customHeight="1" x14ac:dyDescent="0.2">
      <c r="A217" s="156" t="s">
        <v>161</v>
      </c>
      <c r="B217" s="58" t="s">
        <v>89</v>
      </c>
      <c r="C217" s="51" t="s">
        <v>108</v>
      </c>
      <c r="D217" s="57"/>
      <c r="E217" s="52" t="s">
        <v>30</v>
      </c>
      <c r="F217" s="109">
        <v>100</v>
      </c>
      <c r="G217" s="63"/>
      <c r="H217" s="54">
        <f>ROUND(G217*F217,2)</f>
        <v>0</v>
      </c>
      <c r="I217" s="113"/>
      <c r="J217" s="121"/>
      <c r="K217" s="167"/>
    </row>
    <row r="218" spans="1:11" s="81" customFormat="1" ht="30" customHeight="1" x14ac:dyDescent="0.2">
      <c r="A218" s="156" t="s">
        <v>97</v>
      </c>
      <c r="B218" s="50" t="s">
        <v>258</v>
      </c>
      <c r="C218" s="51" t="s">
        <v>99</v>
      </c>
      <c r="D218" s="57" t="s">
        <v>208</v>
      </c>
      <c r="E218" s="52"/>
      <c r="F218" s="109"/>
      <c r="G218" s="61"/>
      <c r="H218" s="54"/>
      <c r="I218" s="113"/>
      <c r="J218" s="121"/>
      <c r="K218" s="166"/>
    </row>
    <row r="219" spans="1:11" s="62" customFormat="1" ht="30" customHeight="1" x14ac:dyDescent="0.2">
      <c r="A219" s="156" t="s">
        <v>100</v>
      </c>
      <c r="B219" s="56" t="s">
        <v>29</v>
      </c>
      <c r="C219" s="51" t="s">
        <v>209</v>
      </c>
      <c r="D219" s="57" t="s">
        <v>2</v>
      </c>
      <c r="E219" s="52" t="s">
        <v>28</v>
      </c>
      <c r="F219" s="109">
        <v>100</v>
      </c>
      <c r="G219" s="63"/>
      <c r="H219" s="54">
        <f t="shared" ref="H219:H220" si="31">ROUND(G219*F219,2)</f>
        <v>0</v>
      </c>
      <c r="I219" s="113"/>
      <c r="J219" s="121"/>
      <c r="K219" s="167"/>
    </row>
    <row r="220" spans="1:11" s="62" customFormat="1" ht="30" customHeight="1" x14ac:dyDescent="0.2">
      <c r="A220" s="156" t="s">
        <v>210</v>
      </c>
      <c r="B220" s="56" t="s">
        <v>36</v>
      </c>
      <c r="C220" s="51" t="s">
        <v>211</v>
      </c>
      <c r="D220" s="57" t="s">
        <v>2</v>
      </c>
      <c r="E220" s="52" t="s">
        <v>28</v>
      </c>
      <c r="F220" s="109">
        <v>32000</v>
      </c>
      <c r="G220" s="63"/>
      <c r="H220" s="54">
        <f t="shared" si="31"/>
        <v>0</v>
      </c>
      <c r="I220" s="113"/>
      <c r="J220" s="121"/>
      <c r="K220" s="167"/>
    </row>
    <row r="221" spans="1:11" s="62" customFormat="1" ht="30" customHeight="1" x14ac:dyDescent="0.2">
      <c r="A221" s="156" t="s">
        <v>101</v>
      </c>
      <c r="B221" s="50" t="s">
        <v>259</v>
      </c>
      <c r="C221" s="51" t="s">
        <v>103</v>
      </c>
      <c r="D221" s="57" t="s">
        <v>162</v>
      </c>
      <c r="E221" s="52" t="s">
        <v>35</v>
      </c>
      <c r="F221" s="60">
        <v>1</v>
      </c>
      <c r="G221" s="63"/>
      <c r="H221" s="54">
        <f>ROUND(G221*F221,2)</f>
        <v>0</v>
      </c>
      <c r="I221" s="113"/>
      <c r="J221" s="121"/>
      <c r="K221" s="167"/>
    </row>
    <row r="222" spans="1:11" ht="33" customHeight="1" x14ac:dyDescent="0.2">
      <c r="A222" s="153"/>
      <c r="B222" s="6"/>
      <c r="C222" s="31" t="s">
        <v>19</v>
      </c>
      <c r="D222" s="10"/>
      <c r="E222" s="8"/>
      <c r="F222" s="8"/>
      <c r="G222" s="19"/>
      <c r="H222" s="200"/>
    </row>
    <row r="223" spans="1:11" s="62" customFormat="1" ht="30" customHeight="1" x14ac:dyDescent="0.2">
      <c r="A223" s="155" t="s">
        <v>268</v>
      </c>
      <c r="B223" s="50" t="s">
        <v>260</v>
      </c>
      <c r="C223" s="51" t="s">
        <v>269</v>
      </c>
      <c r="D223" s="57" t="s">
        <v>315</v>
      </c>
      <c r="E223" s="85"/>
      <c r="F223" s="80"/>
      <c r="G223" s="61"/>
      <c r="H223" s="204"/>
      <c r="I223" s="113"/>
      <c r="J223" s="121"/>
      <c r="K223" s="167"/>
    </row>
    <row r="224" spans="1:11" s="62" customFormat="1" ht="30" customHeight="1" x14ac:dyDescent="0.2">
      <c r="A224" s="155" t="s">
        <v>270</v>
      </c>
      <c r="B224" s="56" t="s">
        <v>29</v>
      </c>
      <c r="C224" s="51" t="s">
        <v>207</v>
      </c>
      <c r="D224" s="57"/>
      <c r="E224" s="52"/>
      <c r="F224" s="80"/>
      <c r="G224" s="61"/>
      <c r="H224" s="204"/>
      <c r="I224" s="113"/>
      <c r="J224" s="121"/>
      <c r="K224" s="167"/>
    </row>
    <row r="225" spans="1:11" s="62" customFormat="1" ht="30" customHeight="1" x14ac:dyDescent="0.2">
      <c r="A225" s="155" t="s">
        <v>271</v>
      </c>
      <c r="B225" s="58" t="s">
        <v>89</v>
      </c>
      <c r="C225" s="51" t="s">
        <v>108</v>
      </c>
      <c r="D225" s="57"/>
      <c r="E225" s="52" t="s">
        <v>30</v>
      </c>
      <c r="F225" s="109">
        <v>700</v>
      </c>
      <c r="G225" s="63"/>
      <c r="H225" s="54">
        <f>ROUND(G225*F225,2)</f>
        <v>0</v>
      </c>
      <c r="I225" s="113"/>
      <c r="J225" s="121"/>
      <c r="K225" s="167"/>
    </row>
    <row r="226" spans="1:11" ht="33" customHeight="1" x14ac:dyDescent="0.2">
      <c r="A226" s="153"/>
      <c r="B226" s="6"/>
      <c r="C226" s="31" t="s">
        <v>20</v>
      </c>
      <c r="D226" s="10"/>
      <c r="E226" s="9"/>
      <c r="F226" s="112"/>
      <c r="G226" s="19"/>
      <c r="H226" s="200"/>
    </row>
    <row r="227" spans="1:11" s="81" customFormat="1" ht="30" customHeight="1" x14ac:dyDescent="0.2">
      <c r="A227" s="155" t="s">
        <v>48</v>
      </c>
      <c r="B227" s="50" t="s">
        <v>261</v>
      </c>
      <c r="C227" s="51" t="s">
        <v>49</v>
      </c>
      <c r="D227" s="57" t="s">
        <v>110</v>
      </c>
      <c r="E227" s="52" t="s">
        <v>45</v>
      </c>
      <c r="F227" s="91">
        <v>6000</v>
      </c>
      <c r="G227" s="63"/>
      <c r="H227" s="54">
        <f>ROUND(G227*F227,2)</f>
        <v>0</v>
      </c>
      <c r="I227" s="113"/>
      <c r="J227" s="121"/>
      <c r="K227" s="166"/>
    </row>
    <row r="228" spans="1:11" ht="33" customHeight="1" x14ac:dyDescent="0.2">
      <c r="A228" s="153"/>
      <c r="B228" s="16"/>
      <c r="C228" s="31" t="s">
        <v>23</v>
      </c>
      <c r="D228" s="10"/>
      <c r="E228" s="7"/>
      <c r="F228" s="112"/>
      <c r="G228" s="19"/>
      <c r="H228" s="200"/>
    </row>
    <row r="229" spans="1:11" s="62" customFormat="1" ht="30" customHeight="1" x14ac:dyDescent="0.2">
      <c r="A229" s="156" t="s">
        <v>373</v>
      </c>
      <c r="B229" s="50" t="s">
        <v>262</v>
      </c>
      <c r="C229" s="51" t="s">
        <v>374</v>
      </c>
      <c r="D229" s="57" t="s">
        <v>382</v>
      </c>
      <c r="E229" s="52" t="s">
        <v>28</v>
      </c>
      <c r="F229" s="109">
        <v>700</v>
      </c>
      <c r="G229" s="63"/>
      <c r="H229" s="54">
        <f>ROUND(G229*F229,2)</f>
        <v>0</v>
      </c>
      <c r="I229" s="113"/>
      <c r="J229" s="121"/>
      <c r="K229" s="167"/>
    </row>
    <row r="230" spans="1:11" s="37" customFormat="1" ht="33" customHeight="1" thickBot="1" x14ac:dyDescent="0.25">
      <c r="A230" s="159"/>
      <c r="B230" s="34" t="str">
        <f>B183</f>
        <v>C</v>
      </c>
      <c r="C230" s="234" t="str">
        <f>C183</f>
        <v>LAGIMODIERE BOULEVARD - SPRINGFIELD ROAD TO 200m S. OF HEADMASTER MILL AND FILL</v>
      </c>
      <c r="D230" s="235"/>
      <c r="E230" s="235"/>
      <c r="F230" s="236"/>
      <c r="G230" s="38" t="s">
        <v>16</v>
      </c>
      <c r="H230" s="196">
        <f>SUM(H183:H229)</f>
        <v>0</v>
      </c>
      <c r="I230" s="186"/>
      <c r="J230" s="120"/>
      <c r="K230" s="120"/>
    </row>
    <row r="231" spans="1:11" s="75" customFormat="1" ht="33" customHeight="1" thickTop="1" x14ac:dyDescent="0.2">
      <c r="A231" s="160"/>
      <c r="B231" s="74" t="s">
        <v>15</v>
      </c>
      <c r="C231" s="246" t="s">
        <v>410</v>
      </c>
      <c r="D231" s="247"/>
      <c r="E231" s="247"/>
      <c r="F231" s="248"/>
      <c r="G231" s="73"/>
      <c r="H231" s="209"/>
      <c r="I231" s="190"/>
      <c r="J231" s="124"/>
      <c r="K231" s="124"/>
    </row>
    <row r="232" spans="1:11" s="72" customFormat="1" ht="30" customHeight="1" x14ac:dyDescent="0.2">
      <c r="A232" s="76" t="s">
        <v>274</v>
      </c>
      <c r="B232" s="66" t="s">
        <v>263</v>
      </c>
      <c r="C232" s="67" t="s">
        <v>275</v>
      </c>
      <c r="D232" s="71" t="s">
        <v>343</v>
      </c>
      <c r="E232" s="68" t="s">
        <v>273</v>
      </c>
      <c r="F232" s="70">
        <v>1</v>
      </c>
      <c r="G232" s="69"/>
      <c r="H232" s="54">
        <f>ROUND(G232*F232,2)</f>
        <v>0</v>
      </c>
      <c r="I232" s="191"/>
      <c r="J232" s="125"/>
      <c r="K232" s="125"/>
    </row>
    <row r="233" spans="1:11" s="75" customFormat="1" ht="33" customHeight="1" thickBot="1" x14ac:dyDescent="0.25">
      <c r="A233" s="161"/>
      <c r="B233" s="77" t="str">
        <f>B231</f>
        <v>D</v>
      </c>
      <c r="C233" s="249" t="str">
        <f>C231</f>
        <v>MOBILIZATION /DEMOBILIZATION</v>
      </c>
      <c r="D233" s="250"/>
      <c r="E233" s="250"/>
      <c r="F233" s="251"/>
      <c r="G233" s="78" t="s">
        <v>16</v>
      </c>
      <c r="H233" s="210">
        <f>H232</f>
        <v>0</v>
      </c>
      <c r="I233" s="190"/>
      <c r="J233" s="124"/>
      <c r="K233" s="124"/>
    </row>
    <row r="234" spans="1:11" ht="36" customHeight="1" thickTop="1" x14ac:dyDescent="0.25">
      <c r="A234" s="162"/>
      <c r="B234" s="11"/>
      <c r="C234" s="17" t="s">
        <v>17</v>
      </c>
      <c r="D234" s="23"/>
      <c r="E234" s="1"/>
      <c r="F234" s="1"/>
      <c r="G234" s="48"/>
      <c r="H234" s="211"/>
    </row>
    <row r="235" spans="1:11" ht="33" customHeight="1" thickBot="1" x14ac:dyDescent="0.25">
      <c r="A235" s="158"/>
      <c r="B235" s="34" t="str">
        <f>B6</f>
        <v>A</v>
      </c>
      <c r="C235" s="242" t="str">
        <f>C6</f>
        <v>PEMBINA HIGHWAY SOUTHBOUND - DES TRAPPISTES TO DUCHARME REHABILITATION</v>
      </c>
      <c r="D235" s="235"/>
      <c r="E235" s="235"/>
      <c r="F235" s="236"/>
      <c r="G235" s="20" t="s">
        <v>16</v>
      </c>
      <c r="H235" s="206">
        <f>H104</f>
        <v>0</v>
      </c>
    </row>
    <row r="236" spans="1:11" ht="33" customHeight="1" thickTop="1" thickBot="1" x14ac:dyDescent="0.25">
      <c r="A236" s="158"/>
      <c r="B236" s="34" t="str">
        <f>B105</f>
        <v>B</v>
      </c>
      <c r="C236" s="243" t="str">
        <f>C105</f>
        <v xml:space="preserve">PEMBINA HIGHWAY NORTHBOUND - DES TRAPPISTES TO DUCHARME MILL AND FILL </v>
      </c>
      <c r="D236" s="244"/>
      <c r="E236" s="244"/>
      <c r="F236" s="245"/>
      <c r="G236" s="20" t="s">
        <v>16</v>
      </c>
      <c r="H236" s="206">
        <f>H182</f>
        <v>0</v>
      </c>
    </row>
    <row r="237" spans="1:11" ht="33" customHeight="1" thickTop="1" thickBot="1" x14ac:dyDescent="0.25">
      <c r="A237" s="158"/>
      <c r="B237" s="34" t="str">
        <f>B183</f>
        <v>C</v>
      </c>
      <c r="C237" s="243" t="str">
        <f>C183</f>
        <v>LAGIMODIERE BOULEVARD - SPRINGFIELD ROAD TO 200m S. OF HEADMASTER MILL AND FILL</v>
      </c>
      <c r="D237" s="244"/>
      <c r="E237" s="244"/>
      <c r="F237" s="245"/>
      <c r="G237" s="20" t="s">
        <v>16</v>
      </c>
      <c r="H237" s="206">
        <f>H230</f>
        <v>0</v>
      </c>
    </row>
    <row r="238" spans="1:11" ht="33" customHeight="1" thickTop="1" thickBot="1" x14ac:dyDescent="0.25">
      <c r="A238" s="163"/>
      <c r="B238" s="34" t="str">
        <f>B231</f>
        <v>D</v>
      </c>
      <c r="C238" s="252" t="str">
        <f>C231</f>
        <v>MOBILIZATION /DEMOBILIZATION</v>
      </c>
      <c r="D238" s="253"/>
      <c r="E238" s="253"/>
      <c r="F238" s="254"/>
      <c r="G238" s="25" t="s">
        <v>16</v>
      </c>
      <c r="H238" s="212">
        <f>H233</f>
        <v>0</v>
      </c>
    </row>
    <row r="239" spans="1:11" s="33" customFormat="1" ht="37.9" customHeight="1" thickTop="1" x14ac:dyDescent="0.2">
      <c r="A239" s="153"/>
      <c r="B239" s="237" t="s">
        <v>25</v>
      </c>
      <c r="C239" s="238"/>
      <c r="D239" s="238"/>
      <c r="E239" s="238"/>
      <c r="F239" s="238"/>
      <c r="G239" s="229">
        <f>SUM(H235:H238)</f>
        <v>0</v>
      </c>
      <c r="H239" s="230"/>
      <c r="I239" s="192"/>
      <c r="J239" s="126"/>
      <c r="K239" s="126"/>
    </row>
    <row r="240" spans="1:11" ht="15.95" customHeight="1" x14ac:dyDescent="0.2">
      <c r="A240" s="164"/>
      <c r="B240" s="45"/>
      <c r="C240" s="46"/>
      <c r="D240" s="47"/>
      <c r="E240" s="46"/>
      <c r="F240" s="46"/>
      <c r="G240" s="24"/>
      <c r="H240" s="213"/>
    </row>
  </sheetData>
  <sheetProtection algorithmName="SHA-512" hashValue="GkN69vu8SgWDuMDuF5TM2beRAJOh3gqgX+5CYHNyQeKFA4QqADQ4PNJw0OvFJvdqDBxDjK93U/ES+tsB3XVGxQ==" saltValue="YOISKIfZ6TQ1qhZVrlGRVA==" spinCount="100000" sheet="1" selectLockedCells="1"/>
  <mergeCells count="14">
    <mergeCell ref="G239:H239"/>
    <mergeCell ref="C6:F6"/>
    <mergeCell ref="C230:F230"/>
    <mergeCell ref="B239:F239"/>
    <mergeCell ref="C105:F105"/>
    <mergeCell ref="C104:F104"/>
    <mergeCell ref="C182:F182"/>
    <mergeCell ref="C235:F235"/>
    <mergeCell ref="C236:F236"/>
    <mergeCell ref="C237:F237"/>
    <mergeCell ref="C231:F231"/>
    <mergeCell ref="C233:F233"/>
    <mergeCell ref="C238:F238"/>
    <mergeCell ref="C183:F183"/>
  </mergeCells>
  <phoneticPr fontId="0" type="noConversion"/>
  <conditionalFormatting sqref="D232">
    <cfRule type="cellIs" dxfId="453" priority="489" stopIfTrue="1" operator="equal">
      <formula>"CW 2130-R11"</formula>
    </cfRule>
    <cfRule type="cellIs" dxfId="452" priority="490" stopIfTrue="1" operator="equal">
      <formula>"CW 3120-R2"</formula>
    </cfRule>
    <cfRule type="cellIs" dxfId="451" priority="491" stopIfTrue="1" operator="equal">
      <formula>"CW 3240-R7"</formula>
    </cfRule>
  </conditionalFormatting>
  <conditionalFormatting sqref="G232">
    <cfRule type="expression" dxfId="450" priority="485">
      <formula>G232&gt;G239*0.05</formula>
    </cfRule>
  </conditionalFormatting>
  <conditionalFormatting sqref="D9">
    <cfRule type="cellIs" dxfId="449" priority="479" stopIfTrue="1" operator="equal">
      <formula>"CW 2130-R11"</formula>
    </cfRule>
    <cfRule type="cellIs" dxfId="448" priority="480" stopIfTrue="1" operator="equal">
      <formula>"CW 3120-R2"</formula>
    </cfRule>
    <cfRule type="cellIs" dxfId="447" priority="481" stopIfTrue="1" operator="equal">
      <formula>"CW 3240-R7"</formula>
    </cfRule>
  </conditionalFormatting>
  <conditionalFormatting sqref="D10">
    <cfRule type="cellIs" dxfId="446" priority="476" stopIfTrue="1" operator="equal">
      <formula>"CW 2130-R11"</formula>
    </cfRule>
    <cfRule type="cellIs" dxfId="445" priority="477" stopIfTrue="1" operator="equal">
      <formula>"CW 3120-R2"</formula>
    </cfRule>
    <cfRule type="cellIs" dxfId="444" priority="478" stopIfTrue="1" operator="equal">
      <formula>"CW 3240-R7"</formula>
    </cfRule>
  </conditionalFormatting>
  <conditionalFormatting sqref="D8">
    <cfRule type="cellIs" dxfId="443" priority="482" stopIfTrue="1" operator="equal">
      <formula>"CW 2130-R11"</formula>
    </cfRule>
    <cfRule type="cellIs" dxfId="442" priority="483" stopIfTrue="1" operator="equal">
      <formula>"CW 3120-R2"</formula>
    </cfRule>
    <cfRule type="cellIs" dxfId="441" priority="484" stopIfTrue="1" operator="equal">
      <formula>"CW 3240-R7"</formula>
    </cfRule>
  </conditionalFormatting>
  <conditionalFormatting sqref="D14:D15">
    <cfRule type="cellIs" dxfId="440" priority="473" stopIfTrue="1" operator="equal">
      <formula>"CW 2130-R11"</formula>
    </cfRule>
    <cfRule type="cellIs" dxfId="439" priority="474" stopIfTrue="1" operator="equal">
      <formula>"CW 3120-R2"</formula>
    </cfRule>
    <cfRule type="cellIs" dxfId="438" priority="475" stopIfTrue="1" operator="equal">
      <formula>"CW 3240-R7"</formula>
    </cfRule>
  </conditionalFormatting>
  <conditionalFormatting sqref="D16">
    <cfRule type="cellIs" dxfId="437" priority="470" stopIfTrue="1" operator="equal">
      <formula>"CW 2130-R11"</formula>
    </cfRule>
    <cfRule type="cellIs" dxfId="436" priority="471" stopIfTrue="1" operator="equal">
      <formula>"CW 3120-R2"</formula>
    </cfRule>
    <cfRule type="cellIs" dxfId="435" priority="472" stopIfTrue="1" operator="equal">
      <formula>"CW 3240-R7"</formula>
    </cfRule>
  </conditionalFormatting>
  <conditionalFormatting sqref="D17">
    <cfRule type="cellIs" dxfId="434" priority="467" stopIfTrue="1" operator="equal">
      <formula>"CW 2130-R11"</formula>
    </cfRule>
    <cfRule type="cellIs" dxfId="433" priority="468" stopIfTrue="1" operator="equal">
      <formula>"CW 3120-R2"</formula>
    </cfRule>
    <cfRule type="cellIs" dxfId="432" priority="469" stopIfTrue="1" operator="equal">
      <formula>"CW 3240-R7"</formula>
    </cfRule>
  </conditionalFormatting>
  <conditionalFormatting sqref="D18">
    <cfRule type="cellIs" dxfId="431" priority="464" stopIfTrue="1" operator="equal">
      <formula>"CW 2130-R11"</formula>
    </cfRule>
    <cfRule type="cellIs" dxfId="430" priority="465" stopIfTrue="1" operator="equal">
      <formula>"CW 3120-R2"</formula>
    </cfRule>
    <cfRule type="cellIs" dxfId="429" priority="466" stopIfTrue="1" operator="equal">
      <formula>"CW 3240-R7"</formula>
    </cfRule>
  </conditionalFormatting>
  <conditionalFormatting sqref="D19">
    <cfRule type="cellIs" dxfId="428" priority="461" stopIfTrue="1" operator="equal">
      <formula>"CW 2130-R11"</formula>
    </cfRule>
    <cfRule type="cellIs" dxfId="427" priority="462" stopIfTrue="1" operator="equal">
      <formula>"CW 3120-R2"</formula>
    </cfRule>
    <cfRule type="cellIs" dxfId="426" priority="463" stopIfTrue="1" operator="equal">
      <formula>"CW 3240-R7"</formula>
    </cfRule>
  </conditionalFormatting>
  <conditionalFormatting sqref="D20:D22">
    <cfRule type="cellIs" dxfId="425" priority="458" stopIfTrue="1" operator="equal">
      <formula>"CW 2130-R11"</formula>
    </cfRule>
    <cfRule type="cellIs" dxfId="424" priority="459" stopIfTrue="1" operator="equal">
      <formula>"CW 3120-R2"</formula>
    </cfRule>
    <cfRule type="cellIs" dxfId="423" priority="460" stopIfTrue="1" operator="equal">
      <formula>"CW 3240-R7"</formula>
    </cfRule>
  </conditionalFormatting>
  <conditionalFormatting sqref="D23:D24">
    <cfRule type="cellIs" dxfId="422" priority="455" stopIfTrue="1" operator="equal">
      <formula>"CW 2130-R11"</formula>
    </cfRule>
    <cfRule type="cellIs" dxfId="421" priority="456" stopIfTrue="1" operator="equal">
      <formula>"CW 3120-R2"</formula>
    </cfRule>
    <cfRule type="cellIs" dxfId="420" priority="457" stopIfTrue="1" operator="equal">
      <formula>"CW 3240-R7"</formula>
    </cfRule>
  </conditionalFormatting>
  <conditionalFormatting sqref="D25">
    <cfRule type="cellIs" dxfId="419" priority="452" stopIfTrue="1" operator="equal">
      <formula>"CW 2130-R11"</formula>
    </cfRule>
    <cfRule type="cellIs" dxfId="418" priority="453" stopIfTrue="1" operator="equal">
      <formula>"CW 3120-R2"</formula>
    </cfRule>
    <cfRule type="cellIs" dxfId="417" priority="454" stopIfTrue="1" operator="equal">
      <formula>"CW 3240-R7"</formula>
    </cfRule>
  </conditionalFormatting>
  <conditionalFormatting sqref="D26">
    <cfRule type="cellIs" dxfId="416" priority="449" stopIfTrue="1" operator="equal">
      <formula>"CW 2130-R11"</formula>
    </cfRule>
    <cfRule type="cellIs" dxfId="415" priority="450" stopIfTrue="1" operator="equal">
      <formula>"CW 3120-R2"</formula>
    </cfRule>
    <cfRule type="cellIs" dxfId="414" priority="451" stopIfTrue="1" operator="equal">
      <formula>"CW 3240-R7"</formula>
    </cfRule>
  </conditionalFormatting>
  <conditionalFormatting sqref="D27">
    <cfRule type="cellIs" dxfId="413" priority="446" stopIfTrue="1" operator="equal">
      <formula>"CW 2130-R11"</formula>
    </cfRule>
    <cfRule type="cellIs" dxfId="412" priority="447" stopIfTrue="1" operator="equal">
      <formula>"CW 3120-R2"</formula>
    </cfRule>
    <cfRule type="cellIs" dxfId="411" priority="448" stopIfTrue="1" operator="equal">
      <formula>"CW 3240-R7"</formula>
    </cfRule>
  </conditionalFormatting>
  <conditionalFormatting sqref="D28">
    <cfRule type="cellIs" dxfId="410" priority="443" stopIfTrue="1" operator="equal">
      <formula>"CW 2130-R11"</formula>
    </cfRule>
    <cfRule type="cellIs" dxfId="409" priority="444" stopIfTrue="1" operator="equal">
      <formula>"CW 3120-R2"</formula>
    </cfRule>
    <cfRule type="cellIs" dxfId="408" priority="445" stopIfTrue="1" operator="equal">
      <formula>"CW 3240-R7"</formula>
    </cfRule>
  </conditionalFormatting>
  <conditionalFormatting sqref="D29">
    <cfRule type="cellIs" dxfId="407" priority="440" stopIfTrue="1" operator="equal">
      <formula>"CW 2130-R11"</formula>
    </cfRule>
    <cfRule type="cellIs" dxfId="406" priority="441" stopIfTrue="1" operator="equal">
      <formula>"CW 3120-R2"</formula>
    </cfRule>
    <cfRule type="cellIs" dxfId="405" priority="442" stopIfTrue="1" operator="equal">
      <formula>"CW 3240-R7"</formula>
    </cfRule>
  </conditionalFormatting>
  <conditionalFormatting sqref="D30">
    <cfRule type="cellIs" dxfId="404" priority="437" stopIfTrue="1" operator="equal">
      <formula>"CW 2130-R11"</formula>
    </cfRule>
    <cfRule type="cellIs" dxfId="403" priority="438" stopIfTrue="1" operator="equal">
      <formula>"CW 3120-R2"</formula>
    </cfRule>
    <cfRule type="cellIs" dxfId="402" priority="439" stopIfTrue="1" operator="equal">
      <formula>"CW 3240-R7"</formula>
    </cfRule>
  </conditionalFormatting>
  <conditionalFormatting sqref="D31:D33">
    <cfRule type="cellIs" dxfId="401" priority="434" stopIfTrue="1" operator="equal">
      <formula>"CW 2130-R11"</formula>
    </cfRule>
    <cfRule type="cellIs" dxfId="400" priority="435" stopIfTrue="1" operator="equal">
      <formula>"CW 3120-R2"</formula>
    </cfRule>
    <cfRule type="cellIs" dxfId="399" priority="436" stopIfTrue="1" operator="equal">
      <formula>"CW 3240-R7"</formula>
    </cfRule>
  </conditionalFormatting>
  <conditionalFormatting sqref="D34:D37">
    <cfRule type="cellIs" dxfId="398" priority="431" stopIfTrue="1" operator="equal">
      <formula>"CW 2130-R11"</formula>
    </cfRule>
    <cfRule type="cellIs" dxfId="397" priority="432" stopIfTrue="1" operator="equal">
      <formula>"CW 3120-R2"</formula>
    </cfRule>
    <cfRule type="cellIs" dxfId="396" priority="433" stopIfTrue="1" operator="equal">
      <formula>"CW 3240-R7"</formula>
    </cfRule>
  </conditionalFormatting>
  <conditionalFormatting sqref="D38">
    <cfRule type="cellIs" dxfId="395" priority="428" stopIfTrue="1" operator="equal">
      <formula>"CW 2130-R11"</formula>
    </cfRule>
    <cfRule type="cellIs" dxfId="394" priority="429" stopIfTrue="1" operator="equal">
      <formula>"CW 3120-R2"</formula>
    </cfRule>
    <cfRule type="cellIs" dxfId="393" priority="430" stopIfTrue="1" operator="equal">
      <formula>"CW 3240-R7"</formula>
    </cfRule>
  </conditionalFormatting>
  <conditionalFormatting sqref="D39">
    <cfRule type="cellIs" dxfId="392" priority="425" stopIfTrue="1" operator="equal">
      <formula>"CW 2130-R11"</formula>
    </cfRule>
    <cfRule type="cellIs" dxfId="391" priority="426" stopIfTrue="1" operator="equal">
      <formula>"CW 3120-R2"</formula>
    </cfRule>
    <cfRule type="cellIs" dxfId="390" priority="427" stopIfTrue="1" operator="equal">
      <formula>"CW 3240-R7"</formula>
    </cfRule>
  </conditionalFormatting>
  <conditionalFormatting sqref="D40">
    <cfRule type="cellIs" dxfId="389" priority="422" stopIfTrue="1" operator="equal">
      <formula>"CW 2130-R11"</formula>
    </cfRule>
    <cfRule type="cellIs" dxfId="388" priority="423" stopIfTrue="1" operator="equal">
      <formula>"CW 3120-R2"</formula>
    </cfRule>
    <cfRule type="cellIs" dxfId="387" priority="424" stopIfTrue="1" operator="equal">
      <formula>"CW 3240-R7"</formula>
    </cfRule>
  </conditionalFormatting>
  <conditionalFormatting sqref="D41">
    <cfRule type="cellIs" dxfId="386" priority="419" stopIfTrue="1" operator="equal">
      <formula>"CW 2130-R11"</formula>
    </cfRule>
    <cfRule type="cellIs" dxfId="385" priority="420" stopIfTrue="1" operator="equal">
      <formula>"CW 3120-R2"</formula>
    </cfRule>
    <cfRule type="cellIs" dxfId="384" priority="421" stopIfTrue="1" operator="equal">
      <formula>"CW 3240-R7"</formula>
    </cfRule>
  </conditionalFormatting>
  <conditionalFormatting sqref="D42">
    <cfRule type="cellIs" dxfId="383" priority="416" stopIfTrue="1" operator="equal">
      <formula>"CW 2130-R11"</formula>
    </cfRule>
    <cfRule type="cellIs" dxfId="382" priority="417" stopIfTrue="1" operator="equal">
      <formula>"CW 3120-R2"</formula>
    </cfRule>
    <cfRule type="cellIs" dxfId="381" priority="418" stopIfTrue="1" operator="equal">
      <formula>"CW 3240-R7"</formula>
    </cfRule>
  </conditionalFormatting>
  <conditionalFormatting sqref="D43">
    <cfRule type="cellIs" dxfId="380" priority="413" stopIfTrue="1" operator="equal">
      <formula>"CW 2130-R11"</formula>
    </cfRule>
    <cfRule type="cellIs" dxfId="379" priority="414" stopIfTrue="1" operator="equal">
      <formula>"CW 3120-R2"</formula>
    </cfRule>
    <cfRule type="cellIs" dxfId="378" priority="415" stopIfTrue="1" operator="equal">
      <formula>"CW 3240-R7"</formula>
    </cfRule>
  </conditionalFormatting>
  <conditionalFormatting sqref="D44">
    <cfRule type="cellIs" dxfId="377" priority="410" stopIfTrue="1" operator="equal">
      <formula>"CW 2130-R11"</formula>
    </cfRule>
    <cfRule type="cellIs" dxfId="376" priority="411" stopIfTrue="1" operator="equal">
      <formula>"CW 3120-R2"</formula>
    </cfRule>
    <cfRule type="cellIs" dxfId="375" priority="412" stopIfTrue="1" operator="equal">
      <formula>"CW 3240-R7"</formula>
    </cfRule>
  </conditionalFormatting>
  <conditionalFormatting sqref="D45">
    <cfRule type="cellIs" dxfId="374" priority="407" stopIfTrue="1" operator="equal">
      <formula>"CW 2130-R11"</formula>
    </cfRule>
    <cfRule type="cellIs" dxfId="373" priority="408" stopIfTrue="1" operator="equal">
      <formula>"CW 3120-R2"</formula>
    </cfRule>
    <cfRule type="cellIs" dxfId="372" priority="409" stopIfTrue="1" operator="equal">
      <formula>"CW 3240-R7"</formula>
    </cfRule>
  </conditionalFormatting>
  <conditionalFormatting sqref="D51">
    <cfRule type="cellIs" dxfId="371" priority="395" stopIfTrue="1" operator="equal">
      <formula>"CW 2130-R11"</formula>
    </cfRule>
    <cfRule type="cellIs" dxfId="370" priority="396" stopIfTrue="1" operator="equal">
      <formula>"CW 3120-R2"</formula>
    </cfRule>
    <cfRule type="cellIs" dxfId="369" priority="397" stopIfTrue="1" operator="equal">
      <formula>"CW 3240-R7"</formula>
    </cfRule>
  </conditionalFormatting>
  <conditionalFormatting sqref="D47:D49">
    <cfRule type="cellIs" dxfId="368" priority="401" stopIfTrue="1" operator="equal">
      <formula>"CW 2130-R11"</formula>
    </cfRule>
    <cfRule type="cellIs" dxfId="367" priority="402" stopIfTrue="1" operator="equal">
      <formula>"CW 3120-R2"</formula>
    </cfRule>
    <cfRule type="cellIs" dxfId="366" priority="403" stopIfTrue="1" operator="equal">
      <formula>"CW 3240-R7"</formula>
    </cfRule>
  </conditionalFormatting>
  <conditionalFormatting sqref="D52">
    <cfRule type="cellIs" dxfId="365" priority="392" stopIfTrue="1" operator="equal">
      <formula>"CW 2130-R11"</formula>
    </cfRule>
    <cfRule type="cellIs" dxfId="364" priority="393" stopIfTrue="1" operator="equal">
      <formula>"CW 3120-R2"</formula>
    </cfRule>
    <cfRule type="cellIs" dxfId="363" priority="394" stopIfTrue="1" operator="equal">
      <formula>"CW 3240-R7"</formula>
    </cfRule>
  </conditionalFormatting>
  <conditionalFormatting sqref="D56">
    <cfRule type="cellIs" dxfId="362" priority="383" stopIfTrue="1" operator="equal">
      <formula>"CW 2130-R11"</formula>
    </cfRule>
    <cfRule type="cellIs" dxfId="361" priority="384" stopIfTrue="1" operator="equal">
      <formula>"CW 3120-R2"</formula>
    </cfRule>
    <cfRule type="cellIs" dxfId="360" priority="385" stopIfTrue="1" operator="equal">
      <formula>"CW 3240-R7"</formula>
    </cfRule>
  </conditionalFormatting>
  <conditionalFormatting sqref="D53">
    <cfRule type="cellIs" dxfId="359" priority="389" stopIfTrue="1" operator="equal">
      <formula>"CW 2130-R11"</formula>
    </cfRule>
    <cfRule type="cellIs" dxfId="358" priority="390" stopIfTrue="1" operator="equal">
      <formula>"CW 3120-R2"</formula>
    </cfRule>
    <cfRule type="cellIs" dxfId="357" priority="391" stopIfTrue="1" operator="equal">
      <formula>"CW 3240-R7"</formula>
    </cfRule>
  </conditionalFormatting>
  <conditionalFormatting sqref="D57:D58">
    <cfRule type="cellIs" dxfId="356" priority="380" stopIfTrue="1" operator="equal">
      <formula>"CW 2130-R11"</formula>
    </cfRule>
    <cfRule type="cellIs" dxfId="355" priority="381" stopIfTrue="1" operator="equal">
      <formula>"CW 3120-R2"</formula>
    </cfRule>
    <cfRule type="cellIs" dxfId="354" priority="382" stopIfTrue="1" operator="equal">
      <formula>"CW 3240-R7"</formula>
    </cfRule>
  </conditionalFormatting>
  <conditionalFormatting sqref="D54:D55">
    <cfRule type="cellIs" dxfId="353" priority="386" stopIfTrue="1" operator="equal">
      <formula>"CW 2130-R11"</formula>
    </cfRule>
    <cfRule type="cellIs" dxfId="352" priority="387" stopIfTrue="1" operator="equal">
      <formula>"CW 3120-R2"</formula>
    </cfRule>
    <cfRule type="cellIs" dxfId="351" priority="388" stopIfTrue="1" operator="equal">
      <formula>"CW 3240-R7"</formula>
    </cfRule>
  </conditionalFormatting>
  <conditionalFormatting sqref="D60">
    <cfRule type="cellIs" dxfId="350" priority="374" stopIfTrue="1" operator="equal">
      <formula>"CW 2130-R11"</formula>
    </cfRule>
    <cfRule type="cellIs" dxfId="349" priority="375" stopIfTrue="1" operator="equal">
      <formula>"CW 3120-R2"</formula>
    </cfRule>
    <cfRule type="cellIs" dxfId="348" priority="376" stopIfTrue="1" operator="equal">
      <formula>"CW 3240-R7"</formula>
    </cfRule>
  </conditionalFormatting>
  <conditionalFormatting sqref="D61">
    <cfRule type="cellIs" dxfId="347" priority="371" stopIfTrue="1" operator="equal">
      <formula>"CW 2130-R11"</formula>
    </cfRule>
    <cfRule type="cellIs" dxfId="346" priority="372" stopIfTrue="1" operator="equal">
      <formula>"CW 3120-R2"</formula>
    </cfRule>
    <cfRule type="cellIs" dxfId="345" priority="373" stopIfTrue="1" operator="equal">
      <formula>"CW 3240-R7"</formula>
    </cfRule>
  </conditionalFormatting>
  <conditionalFormatting sqref="D59">
    <cfRule type="cellIs" dxfId="344" priority="377" stopIfTrue="1" operator="equal">
      <formula>"CW 2130-R11"</formula>
    </cfRule>
    <cfRule type="cellIs" dxfId="343" priority="378" stopIfTrue="1" operator="equal">
      <formula>"CW 3120-R2"</formula>
    </cfRule>
    <cfRule type="cellIs" dxfId="342" priority="379" stopIfTrue="1" operator="equal">
      <formula>"CW 3240-R7"</formula>
    </cfRule>
  </conditionalFormatting>
  <conditionalFormatting sqref="D11">
    <cfRule type="cellIs" dxfId="341" priority="362" stopIfTrue="1" operator="equal">
      <formula>"CW 2130-R11"</formula>
    </cfRule>
    <cfRule type="cellIs" dxfId="340" priority="363" stopIfTrue="1" operator="equal">
      <formula>"CW 3120-R2"</formula>
    </cfRule>
    <cfRule type="cellIs" dxfId="339" priority="364" stopIfTrue="1" operator="equal">
      <formula>"CW 3240-R7"</formula>
    </cfRule>
  </conditionalFormatting>
  <conditionalFormatting sqref="D62">
    <cfRule type="cellIs" dxfId="338" priority="368" stopIfTrue="1" operator="equal">
      <formula>"CW 2130-R11"</formula>
    </cfRule>
    <cfRule type="cellIs" dxfId="337" priority="369" stopIfTrue="1" operator="equal">
      <formula>"CW 3120-R2"</formula>
    </cfRule>
    <cfRule type="cellIs" dxfId="336" priority="370" stopIfTrue="1" operator="equal">
      <formula>"CW 3240-R7"</formula>
    </cfRule>
  </conditionalFormatting>
  <conditionalFormatting sqref="D12">
    <cfRule type="cellIs" dxfId="335" priority="359" stopIfTrue="1" operator="equal">
      <formula>"CW 2130-R11"</formula>
    </cfRule>
    <cfRule type="cellIs" dxfId="334" priority="360" stopIfTrue="1" operator="equal">
      <formula>"CW 3120-R2"</formula>
    </cfRule>
    <cfRule type="cellIs" dxfId="333" priority="361" stopIfTrue="1" operator="equal">
      <formula>"CW 3240-R7"</formula>
    </cfRule>
  </conditionalFormatting>
  <conditionalFormatting sqref="D50">
    <cfRule type="cellIs" dxfId="332" priority="353" stopIfTrue="1" operator="equal">
      <formula>"CW 2130-R11"</formula>
    </cfRule>
    <cfRule type="cellIs" dxfId="331" priority="354" stopIfTrue="1" operator="equal">
      <formula>"CW 3120-R2"</formula>
    </cfRule>
    <cfRule type="cellIs" dxfId="330" priority="355" stopIfTrue="1" operator="equal">
      <formula>"CW 3240-R7"</formula>
    </cfRule>
  </conditionalFormatting>
  <conditionalFormatting sqref="D46">
    <cfRule type="cellIs" dxfId="329" priority="356" stopIfTrue="1" operator="equal">
      <formula>"CW 2130-R11"</formula>
    </cfRule>
    <cfRule type="cellIs" dxfId="328" priority="357" stopIfTrue="1" operator="equal">
      <formula>"CW 3120-R2"</formula>
    </cfRule>
    <cfRule type="cellIs" dxfId="327" priority="358" stopIfTrue="1" operator="equal">
      <formula>"CW 3240-R7"</formula>
    </cfRule>
  </conditionalFormatting>
  <conditionalFormatting sqref="D64">
    <cfRule type="cellIs" dxfId="326" priority="347" stopIfTrue="1" operator="equal">
      <formula>"CW 2130-R11"</formula>
    </cfRule>
    <cfRule type="cellIs" dxfId="325" priority="348" stopIfTrue="1" operator="equal">
      <formula>"CW 3120-R2"</formula>
    </cfRule>
    <cfRule type="cellIs" dxfId="324" priority="349" stopIfTrue="1" operator="equal">
      <formula>"CW 3240-R7"</formula>
    </cfRule>
  </conditionalFormatting>
  <conditionalFormatting sqref="D91">
    <cfRule type="cellIs" dxfId="323" priority="300" stopIfTrue="1" operator="equal">
      <formula>"CW 2130-R11"</formula>
    </cfRule>
    <cfRule type="cellIs" dxfId="322" priority="301" stopIfTrue="1" operator="equal">
      <formula>"CW 3120-R2"</formula>
    </cfRule>
    <cfRule type="cellIs" dxfId="321" priority="302" stopIfTrue="1" operator="equal">
      <formula>"CW 3240-R7"</formula>
    </cfRule>
  </conditionalFormatting>
  <conditionalFormatting sqref="D82">
    <cfRule type="cellIs" dxfId="320" priority="317" stopIfTrue="1" operator="equal">
      <formula>"CW 2130-R11"</formula>
    </cfRule>
    <cfRule type="cellIs" dxfId="319" priority="318" stopIfTrue="1" operator="equal">
      <formula>"CW 3120-R2"</formula>
    </cfRule>
    <cfRule type="cellIs" dxfId="318" priority="319" stopIfTrue="1" operator="equal">
      <formula>"CW 3240-R7"</formula>
    </cfRule>
  </conditionalFormatting>
  <conditionalFormatting sqref="D93:D94">
    <cfRule type="cellIs" dxfId="317" priority="297" stopIfTrue="1" operator="equal">
      <formula>"CW 2130-R11"</formula>
    </cfRule>
    <cfRule type="cellIs" dxfId="316" priority="298" stopIfTrue="1" operator="equal">
      <formula>"CW 3120-R2"</formula>
    </cfRule>
    <cfRule type="cellIs" dxfId="315" priority="299" stopIfTrue="1" operator="equal">
      <formula>"CW 3240-R7"</formula>
    </cfRule>
  </conditionalFormatting>
  <conditionalFormatting sqref="D92">
    <cfRule type="cellIs" dxfId="314" priority="294" stopIfTrue="1" operator="equal">
      <formula>"CW 2130-R11"</formula>
    </cfRule>
    <cfRule type="cellIs" dxfId="313" priority="295" stopIfTrue="1" operator="equal">
      <formula>"CW 3120-R2"</formula>
    </cfRule>
    <cfRule type="cellIs" dxfId="312" priority="296" stopIfTrue="1" operator="equal">
      <formula>"CW 3240-R7"</formula>
    </cfRule>
  </conditionalFormatting>
  <conditionalFormatting sqref="D77:D78">
    <cfRule type="cellIs" dxfId="311" priority="326" stopIfTrue="1" operator="equal">
      <formula>"CW 2130-R11"</formula>
    </cfRule>
    <cfRule type="cellIs" dxfId="310" priority="327" stopIfTrue="1" operator="equal">
      <formula>"CW 3120-R2"</formula>
    </cfRule>
    <cfRule type="cellIs" dxfId="309" priority="328" stopIfTrue="1" operator="equal">
      <formula>"CW 3240-R7"</formula>
    </cfRule>
  </conditionalFormatting>
  <conditionalFormatting sqref="D95:D97">
    <cfRule type="cellIs" dxfId="308" priority="291" stopIfTrue="1" operator="equal">
      <formula>"CW 2130-R11"</formula>
    </cfRule>
    <cfRule type="cellIs" dxfId="307" priority="292" stopIfTrue="1" operator="equal">
      <formula>"CW 3120-R2"</formula>
    </cfRule>
    <cfRule type="cellIs" dxfId="306" priority="293" stopIfTrue="1" operator="equal">
      <formula>"CW 3240-R7"</formula>
    </cfRule>
  </conditionalFormatting>
  <conditionalFormatting sqref="D66">
    <cfRule type="cellIs" dxfId="305" priority="345" stopIfTrue="1" operator="equal">
      <formula>"CW 3120-R2"</formula>
    </cfRule>
    <cfRule type="cellIs" dxfId="304" priority="346" stopIfTrue="1" operator="equal">
      <formula>"CW 3240-R7"</formula>
    </cfRule>
  </conditionalFormatting>
  <conditionalFormatting sqref="D83">
    <cfRule type="cellIs" dxfId="303" priority="314" stopIfTrue="1" operator="equal">
      <formula>"CW 2130-R11"</formula>
    </cfRule>
    <cfRule type="cellIs" dxfId="302" priority="315" stopIfTrue="1" operator="equal">
      <formula>"CW 3120-R2"</formula>
    </cfRule>
    <cfRule type="cellIs" dxfId="301" priority="316" stopIfTrue="1" operator="equal">
      <formula>"CW 3240-R7"</formula>
    </cfRule>
  </conditionalFormatting>
  <conditionalFormatting sqref="D68:D69">
    <cfRule type="cellIs" dxfId="300" priority="340" stopIfTrue="1" operator="equal">
      <formula>"CW 3120-R2"</formula>
    </cfRule>
    <cfRule type="cellIs" dxfId="299" priority="341" stopIfTrue="1" operator="equal">
      <formula>"CW 3240-R7"</formula>
    </cfRule>
  </conditionalFormatting>
  <conditionalFormatting sqref="D70">
    <cfRule type="cellIs" dxfId="298" priority="338" stopIfTrue="1" operator="equal">
      <formula>"CW 3120-R2"</formula>
    </cfRule>
    <cfRule type="cellIs" dxfId="297" priority="339" stopIfTrue="1" operator="equal">
      <formula>"CW 3240-R7"</formula>
    </cfRule>
  </conditionalFormatting>
  <conditionalFormatting sqref="D71">
    <cfRule type="cellIs" dxfId="296" priority="336" stopIfTrue="1" operator="equal">
      <formula>"CW 3120-R2"</formula>
    </cfRule>
    <cfRule type="cellIs" dxfId="295" priority="337" stopIfTrue="1" operator="equal">
      <formula>"CW 3240-R7"</formula>
    </cfRule>
  </conditionalFormatting>
  <conditionalFormatting sqref="D72">
    <cfRule type="cellIs" dxfId="294" priority="334" stopIfTrue="1" operator="equal">
      <formula>"CW 3120-R2"</formula>
    </cfRule>
    <cfRule type="cellIs" dxfId="293" priority="335" stopIfTrue="1" operator="equal">
      <formula>"CW 3240-R7"</formula>
    </cfRule>
  </conditionalFormatting>
  <conditionalFormatting sqref="D74:D76">
    <cfRule type="cellIs" dxfId="292" priority="331" stopIfTrue="1" operator="equal">
      <formula>"CW 2130-R11"</formula>
    </cfRule>
    <cfRule type="cellIs" dxfId="291" priority="332" stopIfTrue="1" operator="equal">
      <formula>"CW 3120-R2"</formula>
    </cfRule>
    <cfRule type="cellIs" dxfId="290" priority="333" stopIfTrue="1" operator="equal">
      <formula>"CW 3240-R7"</formula>
    </cfRule>
  </conditionalFormatting>
  <conditionalFormatting sqref="D73">
    <cfRule type="cellIs" dxfId="289" priority="329" stopIfTrue="1" operator="equal">
      <formula>"CW 3120-R2"</formula>
    </cfRule>
    <cfRule type="cellIs" dxfId="288" priority="330" stopIfTrue="1" operator="equal">
      <formula>"CW 3240-R7"</formula>
    </cfRule>
  </conditionalFormatting>
  <conditionalFormatting sqref="D89">
    <cfRule type="cellIs" dxfId="287" priority="305" stopIfTrue="1" operator="equal">
      <formula>"CW 2130-R11"</formula>
    </cfRule>
    <cfRule type="cellIs" dxfId="286" priority="306" stopIfTrue="1" operator="equal">
      <formula>"CW 3120-R2"</formula>
    </cfRule>
    <cfRule type="cellIs" dxfId="285" priority="307" stopIfTrue="1" operator="equal">
      <formula>"CW 3240-R7"</formula>
    </cfRule>
  </conditionalFormatting>
  <conditionalFormatting sqref="D79">
    <cfRule type="cellIs" dxfId="284" priority="324" stopIfTrue="1" operator="equal">
      <formula>"CW 3120-R2"</formula>
    </cfRule>
    <cfRule type="cellIs" dxfId="283" priority="325" stopIfTrue="1" operator="equal">
      <formula>"CW 3240-R7"</formula>
    </cfRule>
  </conditionalFormatting>
  <conditionalFormatting sqref="D80">
    <cfRule type="cellIs" dxfId="282" priority="322" stopIfTrue="1" operator="equal">
      <formula>"CW 3120-R2"</formula>
    </cfRule>
    <cfRule type="cellIs" dxfId="281" priority="323" stopIfTrue="1" operator="equal">
      <formula>"CW 3240-R7"</formula>
    </cfRule>
  </conditionalFormatting>
  <conditionalFormatting sqref="D81">
    <cfRule type="cellIs" dxfId="280" priority="320" stopIfTrue="1" operator="equal">
      <formula>"CW 3120-R2"</formula>
    </cfRule>
    <cfRule type="cellIs" dxfId="279" priority="321" stopIfTrue="1" operator="equal">
      <formula>"CW 3240-R7"</formula>
    </cfRule>
  </conditionalFormatting>
  <conditionalFormatting sqref="D98">
    <cfRule type="cellIs" dxfId="278" priority="288" stopIfTrue="1" operator="equal">
      <formula>"CW 2130-R11"</formula>
    </cfRule>
    <cfRule type="cellIs" dxfId="277" priority="289" stopIfTrue="1" operator="equal">
      <formula>"CW 3120-R2"</formula>
    </cfRule>
    <cfRule type="cellIs" dxfId="276" priority="290" stopIfTrue="1" operator="equal">
      <formula>"CW 3240-R7"</formula>
    </cfRule>
  </conditionalFormatting>
  <conditionalFormatting sqref="D99">
    <cfRule type="cellIs" dxfId="275" priority="285" stopIfTrue="1" operator="equal">
      <formula>"CW 2130-R11"</formula>
    </cfRule>
    <cfRule type="cellIs" dxfId="274" priority="286" stopIfTrue="1" operator="equal">
      <formula>"CW 3120-R2"</formula>
    </cfRule>
    <cfRule type="cellIs" dxfId="273" priority="287" stopIfTrue="1" operator="equal">
      <formula>"CW 3240-R7"</formula>
    </cfRule>
  </conditionalFormatting>
  <conditionalFormatting sqref="D84">
    <cfRule type="cellIs" dxfId="272" priority="312" stopIfTrue="1" operator="equal">
      <formula>"CW 3120-R2"</formula>
    </cfRule>
    <cfRule type="cellIs" dxfId="271" priority="313" stopIfTrue="1" operator="equal">
      <formula>"CW 3240-R7"</formula>
    </cfRule>
  </conditionalFormatting>
  <conditionalFormatting sqref="D85">
    <cfRule type="cellIs" dxfId="270" priority="310" stopIfTrue="1" operator="equal">
      <formula>"CW 3120-R2"</formula>
    </cfRule>
    <cfRule type="cellIs" dxfId="269" priority="311" stopIfTrue="1" operator="equal">
      <formula>"CW 3240-R7"</formula>
    </cfRule>
  </conditionalFormatting>
  <conditionalFormatting sqref="D86">
    <cfRule type="cellIs" dxfId="268" priority="308" stopIfTrue="1" operator="equal">
      <formula>"CW 3120-R2"</formula>
    </cfRule>
    <cfRule type="cellIs" dxfId="267" priority="309" stopIfTrue="1" operator="equal">
      <formula>"CW 3240-R7"</formula>
    </cfRule>
  </conditionalFormatting>
  <conditionalFormatting sqref="D101:D103">
    <cfRule type="cellIs" dxfId="266" priority="282" stopIfTrue="1" operator="equal">
      <formula>"CW 2130-R11"</formula>
    </cfRule>
    <cfRule type="cellIs" dxfId="265" priority="283" stopIfTrue="1" operator="equal">
      <formula>"CW 3120-R2"</formula>
    </cfRule>
    <cfRule type="cellIs" dxfId="264" priority="284" stopIfTrue="1" operator="equal">
      <formula>"CW 3240-R7"</formula>
    </cfRule>
  </conditionalFormatting>
  <conditionalFormatting sqref="D90">
    <cfRule type="cellIs" dxfId="263" priority="303" stopIfTrue="1" operator="equal">
      <formula>"CW 3120-R2"</formula>
    </cfRule>
    <cfRule type="cellIs" dxfId="262" priority="304" stopIfTrue="1" operator="equal">
      <formula>"CW 3240-R7"</formula>
    </cfRule>
  </conditionalFormatting>
  <conditionalFormatting sqref="D110">
    <cfRule type="cellIs" dxfId="261" priority="276" stopIfTrue="1" operator="equal">
      <formula>"CW 2130-R11"</formula>
    </cfRule>
    <cfRule type="cellIs" dxfId="260" priority="277" stopIfTrue="1" operator="equal">
      <formula>"CW 3120-R2"</formula>
    </cfRule>
    <cfRule type="cellIs" dxfId="259" priority="278" stopIfTrue="1" operator="equal">
      <formula>"CW 3240-R7"</formula>
    </cfRule>
  </conditionalFormatting>
  <conditionalFormatting sqref="D111">
    <cfRule type="cellIs" dxfId="258" priority="273" stopIfTrue="1" operator="equal">
      <formula>"CW 2130-R11"</formula>
    </cfRule>
    <cfRule type="cellIs" dxfId="257" priority="274" stopIfTrue="1" operator="equal">
      <formula>"CW 3120-R2"</formula>
    </cfRule>
    <cfRule type="cellIs" dxfId="256" priority="275" stopIfTrue="1" operator="equal">
      <formula>"CW 3240-R7"</formula>
    </cfRule>
  </conditionalFormatting>
  <conditionalFormatting sqref="D112">
    <cfRule type="cellIs" dxfId="255" priority="270" stopIfTrue="1" operator="equal">
      <formula>"CW 2130-R11"</formula>
    </cfRule>
    <cfRule type="cellIs" dxfId="254" priority="271" stopIfTrue="1" operator="equal">
      <formula>"CW 3120-R2"</formula>
    </cfRule>
    <cfRule type="cellIs" dxfId="253" priority="272" stopIfTrue="1" operator="equal">
      <formula>"CW 3240-R7"</formula>
    </cfRule>
  </conditionalFormatting>
  <conditionalFormatting sqref="D114">
    <cfRule type="cellIs" dxfId="252" priority="267" stopIfTrue="1" operator="equal">
      <formula>"CW 2130-R11"</formula>
    </cfRule>
    <cfRule type="cellIs" dxfId="251" priority="268" stopIfTrue="1" operator="equal">
      <formula>"CW 3120-R2"</formula>
    </cfRule>
    <cfRule type="cellIs" dxfId="250" priority="269" stopIfTrue="1" operator="equal">
      <formula>"CW 3240-R7"</formula>
    </cfRule>
  </conditionalFormatting>
  <conditionalFormatting sqref="D115">
    <cfRule type="cellIs" dxfId="249" priority="264" stopIfTrue="1" operator="equal">
      <formula>"CW 2130-R11"</formula>
    </cfRule>
    <cfRule type="cellIs" dxfId="248" priority="265" stopIfTrue="1" operator="equal">
      <formula>"CW 3120-R2"</formula>
    </cfRule>
    <cfRule type="cellIs" dxfId="247" priority="266" stopIfTrue="1" operator="equal">
      <formula>"CW 3240-R7"</formula>
    </cfRule>
  </conditionalFormatting>
  <conditionalFormatting sqref="D116:D118">
    <cfRule type="cellIs" dxfId="246" priority="261" stopIfTrue="1" operator="equal">
      <formula>"CW 2130-R11"</formula>
    </cfRule>
    <cfRule type="cellIs" dxfId="245" priority="262" stopIfTrue="1" operator="equal">
      <formula>"CW 3120-R2"</formula>
    </cfRule>
    <cfRule type="cellIs" dxfId="244" priority="263" stopIfTrue="1" operator="equal">
      <formula>"CW 3240-R7"</formula>
    </cfRule>
  </conditionalFormatting>
  <conditionalFormatting sqref="D119">
    <cfRule type="cellIs" dxfId="243" priority="258" stopIfTrue="1" operator="equal">
      <formula>"CW 2130-R11"</formula>
    </cfRule>
    <cfRule type="cellIs" dxfId="242" priority="259" stopIfTrue="1" operator="equal">
      <formula>"CW 3120-R2"</formula>
    </cfRule>
    <cfRule type="cellIs" dxfId="241" priority="260" stopIfTrue="1" operator="equal">
      <formula>"CW 3240-R7"</formula>
    </cfRule>
  </conditionalFormatting>
  <conditionalFormatting sqref="D120">
    <cfRule type="cellIs" dxfId="240" priority="255" stopIfTrue="1" operator="equal">
      <formula>"CW 2130-R11"</formula>
    </cfRule>
    <cfRule type="cellIs" dxfId="239" priority="256" stopIfTrue="1" operator="equal">
      <formula>"CW 3120-R2"</formula>
    </cfRule>
    <cfRule type="cellIs" dxfId="238" priority="257" stopIfTrue="1" operator="equal">
      <formula>"CW 3240-R7"</formula>
    </cfRule>
  </conditionalFormatting>
  <conditionalFormatting sqref="D121">
    <cfRule type="cellIs" dxfId="237" priority="252" stopIfTrue="1" operator="equal">
      <formula>"CW 2130-R11"</formula>
    </cfRule>
    <cfRule type="cellIs" dxfId="236" priority="253" stopIfTrue="1" operator="equal">
      <formula>"CW 3120-R2"</formula>
    </cfRule>
    <cfRule type="cellIs" dxfId="235" priority="254" stopIfTrue="1" operator="equal">
      <formula>"CW 3240-R7"</formula>
    </cfRule>
  </conditionalFormatting>
  <conditionalFormatting sqref="D122">
    <cfRule type="cellIs" dxfId="234" priority="249" stopIfTrue="1" operator="equal">
      <formula>"CW 2130-R11"</formula>
    </cfRule>
    <cfRule type="cellIs" dxfId="233" priority="250" stopIfTrue="1" operator="equal">
      <formula>"CW 3120-R2"</formula>
    </cfRule>
    <cfRule type="cellIs" dxfId="232" priority="251" stopIfTrue="1" operator="equal">
      <formula>"CW 3240-R7"</formula>
    </cfRule>
  </conditionalFormatting>
  <conditionalFormatting sqref="D132">
    <cfRule type="cellIs" dxfId="231" priority="231" stopIfTrue="1" operator="equal">
      <formula>"CW 2130-R11"</formula>
    </cfRule>
    <cfRule type="cellIs" dxfId="230" priority="232" stopIfTrue="1" operator="equal">
      <formula>"CW 3120-R2"</formula>
    </cfRule>
    <cfRule type="cellIs" dxfId="229" priority="233" stopIfTrue="1" operator="equal">
      <formula>"CW 3240-R7"</formula>
    </cfRule>
  </conditionalFormatting>
  <conditionalFormatting sqref="D123">
    <cfRule type="cellIs" dxfId="228" priority="246" stopIfTrue="1" operator="equal">
      <formula>"CW 2130-R11"</formula>
    </cfRule>
    <cfRule type="cellIs" dxfId="227" priority="247" stopIfTrue="1" operator="equal">
      <formula>"CW 3120-R2"</formula>
    </cfRule>
    <cfRule type="cellIs" dxfId="226" priority="248" stopIfTrue="1" operator="equal">
      <formula>"CW 3240-R7"</formula>
    </cfRule>
  </conditionalFormatting>
  <conditionalFormatting sqref="D133">
    <cfRule type="cellIs" dxfId="225" priority="228" stopIfTrue="1" operator="equal">
      <formula>"CW 2130-R11"</formula>
    </cfRule>
    <cfRule type="cellIs" dxfId="224" priority="229" stopIfTrue="1" operator="equal">
      <formula>"CW 3120-R2"</formula>
    </cfRule>
    <cfRule type="cellIs" dxfId="223" priority="230" stopIfTrue="1" operator="equal">
      <formula>"CW 3240-R7"</formula>
    </cfRule>
  </conditionalFormatting>
  <conditionalFormatting sqref="D124">
    <cfRule type="cellIs" dxfId="222" priority="243" stopIfTrue="1" operator="equal">
      <formula>"CW 2130-R11"</formula>
    </cfRule>
    <cfRule type="cellIs" dxfId="221" priority="244" stopIfTrue="1" operator="equal">
      <formula>"CW 3120-R2"</formula>
    </cfRule>
    <cfRule type="cellIs" dxfId="220" priority="245" stopIfTrue="1" operator="equal">
      <formula>"CW 3240-R7"</formula>
    </cfRule>
  </conditionalFormatting>
  <conditionalFormatting sqref="D125">
    <cfRule type="cellIs" dxfId="219" priority="240" stopIfTrue="1" operator="equal">
      <formula>"CW 2130-R11"</formula>
    </cfRule>
    <cfRule type="cellIs" dxfId="218" priority="241" stopIfTrue="1" operator="equal">
      <formula>"CW 3120-R2"</formula>
    </cfRule>
    <cfRule type="cellIs" dxfId="217" priority="242" stopIfTrue="1" operator="equal">
      <formula>"CW 3240-R7"</formula>
    </cfRule>
  </conditionalFormatting>
  <conditionalFormatting sqref="D126:D127">
    <cfRule type="cellIs" dxfId="216" priority="237" stopIfTrue="1" operator="equal">
      <formula>"CW 2130-R11"</formula>
    </cfRule>
    <cfRule type="cellIs" dxfId="215" priority="238" stopIfTrue="1" operator="equal">
      <formula>"CW 3120-R2"</formula>
    </cfRule>
    <cfRule type="cellIs" dxfId="214" priority="239" stopIfTrue="1" operator="equal">
      <formula>"CW 3240-R7"</formula>
    </cfRule>
  </conditionalFormatting>
  <conditionalFormatting sqref="D128">
    <cfRule type="cellIs" dxfId="213" priority="234" stopIfTrue="1" operator="equal">
      <formula>"CW 2130-R11"</formula>
    </cfRule>
    <cfRule type="cellIs" dxfId="212" priority="235" stopIfTrue="1" operator="equal">
      <formula>"CW 3120-R2"</formula>
    </cfRule>
    <cfRule type="cellIs" dxfId="211" priority="236" stopIfTrue="1" operator="equal">
      <formula>"CW 3240-R7"</formula>
    </cfRule>
  </conditionalFormatting>
  <conditionalFormatting sqref="D136">
    <cfRule type="cellIs" dxfId="210" priority="219" stopIfTrue="1" operator="equal">
      <formula>"CW 2130-R11"</formula>
    </cfRule>
    <cfRule type="cellIs" dxfId="209" priority="220" stopIfTrue="1" operator="equal">
      <formula>"CW 3120-R2"</formula>
    </cfRule>
    <cfRule type="cellIs" dxfId="208" priority="221" stopIfTrue="1" operator="equal">
      <formula>"CW 3240-R7"</formula>
    </cfRule>
  </conditionalFormatting>
  <conditionalFormatting sqref="D134">
    <cfRule type="cellIs" dxfId="207" priority="225" stopIfTrue="1" operator="equal">
      <formula>"CW 2130-R11"</formula>
    </cfRule>
    <cfRule type="cellIs" dxfId="206" priority="226" stopIfTrue="1" operator="equal">
      <formula>"CW 3120-R2"</formula>
    </cfRule>
    <cfRule type="cellIs" dxfId="205" priority="227" stopIfTrue="1" operator="equal">
      <formula>"CW 3240-R7"</formula>
    </cfRule>
  </conditionalFormatting>
  <conditionalFormatting sqref="D137:D139">
    <cfRule type="cellIs" dxfId="204" priority="216" stopIfTrue="1" operator="equal">
      <formula>"CW 2130-R11"</formula>
    </cfRule>
    <cfRule type="cellIs" dxfId="203" priority="217" stopIfTrue="1" operator="equal">
      <formula>"CW 3120-R2"</formula>
    </cfRule>
    <cfRule type="cellIs" dxfId="202" priority="218" stopIfTrue="1" operator="equal">
      <formula>"CW 3240-R7"</formula>
    </cfRule>
  </conditionalFormatting>
  <conditionalFormatting sqref="D135">
    <cfRule type="cellIs" dxfId="201" priority="222" stopIfTrue="1" operator="equal">
      <formula>"CW 2130-R11"</formula>
    </cfRule>
    <cfRule type="cellIs" dxfId="200" priority="223" stopIfTrue="1" operator="equal">
      <formula>"CW 3120-R2"</formula>
    </cfRule>
    <cfRule type="cellIs" dxfId="199" priority="224" stopIfTrue="1" operator="equal">
      <formula>"CW 3240-R7"</formula>
    </cfRule>
  </conditionalFormatting>
  <conditionalFormatting sqref="D162:D164">
    <cfRule type="cellIs" dxfId="198" priority="188" stopIfTrue="1" operator="equal">
      <formula>"CW 2130-R11"</formula>
    </cfRule>
    <cfRule type="cellIs" dxfId="197" priority="189" stopIfTrue="1" operator="equal">
      <formula>"CW 3120-R2"</formula>
    </cfRule>
    <cfRule type="cellIs" dxfId="196" priority="190" stopIfTrue="1" operator="equal">
      <formula>"CW 3240-R7"</formula>
    </cfRule>
  </conditionalFormatting>
  <conditionalFormatting sqref="D140:D141">
    <cfRule type="cellIs" dxfId="195" priority="213" stopIfTrue="1" operator="equal">
      <formula>"CW 2130-R11"</formula>
    </cfRule>
    <cfRule type="cellIs" dxfId="194" priority="214" stopIfTrue="1" operator="equal">
      <formula>"CW 3120-R2"</formula>
    </cfRule>
    <cfRule type="cellIs" dxfId="193" priority="215" stopIfTrue="1" operator="equal">
      <formula>"CW 3240-R7"</formula>
    </cfRule>
  </conditionalFormatting>
  <conditionalFormatting sqref="D172">
    <cfRule type="cellIs" dxfId="192" priority="164" stopIfTrue="1" operator="equal">
      <formula>"CW 2130-R11"</formula>
    </cfRule>
    <cfRule type="cellIs" dxfId="191" priority="165" stopIfTrue="1" operator="equal">
      <formula>"CW 3120-R2"</formula>
    </cfRule>
    <cfRule type="cellIs" dxfId="190" priority="166" stopIfTrue="1" operator="equal">
      <formula>"CW 3240-R7"</formula>
    </cfRule>
  </conditionalFormatting>
  <conditionalFormatting sqref="D142:D143">
    <cfRule type="cellIs" dxfId="189" priority="210" stopIfTrue="1" operator="equal">
      <formula>"CW 2130-R11"</formula>
    </cfRule>
    <cfRule type="cellIs" dxfId="188" priority="211" stopIfTrue="1" operator="equal">
      <formula>"CW 3120-R2"</formula>
    </cfRule>
    <cfRule type="cellIs" dxfId="187" priority="212" stopIfTrue="1" operator="equal">
      <formula>"CW 3240-R7"</formula>
    </cfRule>
  </conditionalFormatting>
  <conditionalFormatting sqref="D144">
    <cfRule type="cellIs" dxfId="186" priority="207" stopIfTrue="1" operator="equal">
      <formula>"CW 2130-R11"</formula>
    </cfRule>
    <cfRule type="cellIs" dxfId="185" priority="208" stopIfTrue="1" operator="equal">
      <formula>"CW 3120-R2"</formula>
    </cfRule>
    <cfRule type="cellIs" dxfId="184" priority="209" stopIfTrue="1" operator="equal">
      <formula>"CW 3240-R7"</formula>
    </cfRule>
  </conditionalFormatting>
  <conditionalFormatting sqref="D174">
    <cfRule type="cellIs" dxfId="183" priority="161" stopIfTrue="1" operator="equal">
      <formula>"CW 2130-R11"</formula>
    </cfRule>
    <cfRule type="cellIs" dxfId="182" priority="162" stopIfTrue="1" operator="equal">
      <formula>"CW 3120-R2"</formula>
    </cfRule>
    <cfRule type="cellIs" dxfId="181" priority="163" stopIfTrue="1" operator="equal">
      <formula>"CW 3240-R7"</formula>
    </cfRule>
  </conditionalFormatting>
  <conditionalFormatting sqref="D149">
    <cfRule type="cellIs" dxfId="180" priority="204" stopIfTrue="1" operator="equal">
      <formula>"CW 2130-R11"</formula>
    </cfRule>
    <cfRule type="cellIs" dxfId="179" priority="205" stopIfTrue="1" operator="equal">
      <formula>"CW 3120-R2"</formula>
    </cfRule>
    <cfRule type="cellIs" dxfId="178" priority="206" stopIfTrue="1" operator="equal">
      <formula>"CW 3240-R7"</formula>
    </cfRule>
  </conditionalFormatting>
  <conditionalFormatting sqref="D152">
    <cfRule type="cellIs" dxfId="177" priority="199" stopIfTrue="1" operator="equal">
      <formula>"CW 2130-R11"</formula>
    </cfRule>
    <cfRule type="cellIs" dxfId="176" priority="200" stopIfTrue="1" operator="equal">
      <formula>"CW 3120-R2"</formula>
    </cfRule>
    <cfRule type="cellIs" dxfId="175" priority="201" stopIfTrue="1" operator="equal">
      <formula>"CW 3240-R7"</formula>
    </cfRule>
  </conditionalFormatting>
  <conditionalFormatting sqref="D165:D166">
    <cfRule type="cellIs" dxfId="174" priority="183" stopIfTrue="1" operator="equal">
      <formula>"CW 2130-R11"</formula>
    </cfRule>
    <cfRule type="cellIs" dxfId="173" priority="184" stopIfTrue="1" operator="equal">
      <formula>"CW 3120-R2"</formula>
    </cfRule>
    <cfRule type="cellIs" dxfId="172" priority="185" stopIfTrue="1" operator="equal">
      <formula>"CW 3240-R7"</formula>
    </cfRule>
  </conditionalFormatting>
  <conditionalFormatting sqref="D173">
    <cfRule type="cellIs" dxfId="171" priority="158" stopIfTrue="1" operator="equal">
      <formula>"CW 2130-R11"</formula>
    </cfRule>
    <cfRule type="cellIs" dxfId="170" priority="159" stopIfTrue="1" operator="equal">
      <formula>"CW 3120-R2"</formula>
    </cfRule>
    <cfRule type="cellIs" dxfId="169" priority="160" stopIfTrue="1" operator="equal">
      <formula>"CW 3240-R7"</formula>
    </cfRule>
  </conditionalFormatting>
  <conditionalFormatting sqref="D151">
    <cfRule type="cellIs" dxfId="168" priority="202" stopIfTrue="1" operator="equal">
      <formula>"CW 3120-R2"</formula>
    </cfRule>
    <cfRule type="cellIs" dxfId="167" priority="203" stopIfTrue="1" operator="equal">
      <formula>"CW 3240-R7"</formula>
    </cfRule>
  </conditionalFormatting>
  <conditionalFormatting sqref="D155">
    <cfRule type="cellIs" dxfId="166" priority="195" stopIfTrue="1" operator="equal">
      <formula>"CW 3120-R2"</formula>
    </cfRule>
    <cfRule type="cellIs" dxfId="165" priority="196" stopIfTrue="1" operator="equal">
      <formula>"CW 3240-R7"</formula>
    </cfRule>
  </conditionalFormatting>
  <conditionalFormatting sqref="D156">
    <cfRule type="cellIs" dxfId="164" priority="193" stopIfTrue="1" operator="equal">
      <formula>"CW 3120-R2"</formula>
    </cfRule>
    <cfRule type="cellIs" dxfId="163" priority="194" stopIfTrue="1" operator="equal">
      <formula>"CW 3240-R7"</formula>
    </cfRule>
  </conditionalFormatting>
  <conditionalFormatting sqref="D157">
    <cfRule type="cellIs" dxfId="162" priority="191" stopIfTrue="1" operator="equal">
      <formula>"CW 3120-R2"</formula>
    </cfRule>
    <cfRule type="cellIs" dxfId="161" priority="192" stopIfTrue="1" operator="equal">
      <formula>"CW 3240-R7"</formula>
    </cfRule>
  </conditionalFormatting>
  <conditionalFormatting sqref="D175">
    <cfRule type="cellIs" dxfId="160" priority="155" stopIfTrue="1" operator="equal">
      <formula>"CW 2130-R11"</formula>
    </cfRule>
    <cfRule type="cellIs" dxfId="159" priority="156" stopIfTrue="1" operator="equal">
      <formula>"CW 3120-R2"</formula>
    </cfRule>
    <cfRule type="cellIs" dxfId="158" priority="157" stopIfTrue="1" operator="equal">
      <formula>"CW 3240-R7"</formula>
    </cfRule>
  </conditionalFormatting>
  <conditionalFormatting sqref="D161">
    <cfRule type="cellIs" dxfId="157" priority="186" stopIfTrue="1" operator="equal">
      <formula>"CW 3120-R2"</formula>
    </cfRule>
    <cfRule type="cellIs" dxfId="156" priority="187" stopIfTrue="1" operator="equal">
      <formula>"CW 3240-R7"</formula>
    </cfRule>
  </conditionalFormatting>
  <conditionalFormatting sqref="D176">
    <cfRule type="cellIs" dxfId="155" priority="152" stopIfTrue="1" operator="equal">
      <formula>"CW 2130-R11"</formula>
    </cfRule>
    <cfRule type="cellIs" dxfId="154" priority="153" stopIfTrue="1" operator="equal">
      <formula>"CW 3120-R2"</formula>
    </cfRule>
    <cfRule type="cellIs" dxfId="153" priority="154" stopIfTrue="1" operator="equal">
      <formula>"CW 3240-R7"</formula>
    </cfRule>
  </conditionalFormatting>
  <conditionalFormatting sqref="D167">
    <cfRule type="cellIs" dxfId="152" priority="181" stopIfTrue="1" operator="equal">
      <formula>"CW 3120-R2"</formula>
    </cfRule>
    <cfRule type="cellIs" dxfId="151" priority="182" stopIfTrue="1" operator="equal">
      <formula>"CW 3240-R7"</formula>
    </cfRule>
  </conditionalFormatting>
  <conditionalFormatting sqref="D168">
    <cfRule type="cellIs" dxfId="150" priority="179" stopIfTrue="1" operator="equal">
      <formula>"CW 3120-R2"</formula>
    </cfRule>
    <cfRule type="cellIs" dxfId="149" priority="180" stopIfTrue="1" operator="equal">
      <formula>"CW 3240-R7"</formula>
    </cfRule>
  </conditionalFormatting>
  <conditionalFormatting sqref="D177">
    <cfRule type="cellIs" dxfId="148" priority="149" stopIfTrue="1" operator="equal">
      <formula>"CW 2130-R11"</formula>
    </cfRule>
    <cfRule type="cellIs" dxfId="147" priority="150" stopIfTrue="1" operator="equal">
      <formula>"CW 3120-R2"</formula>
    </cfRule>
    <cfRule type="cellIs" dxfId="146" priority="151" stopIfTrue="1" operator="equal">
      <formula>"CW 3240-R7"</formula>
    </cfRule>
  </conditionalFormatting>
  <conditionalFormatting sqref="D179:D180">
    <cfRule type="cellIs" dxfId="145" priority="146" stopIfTrue="1" operator="equal">
      <formula>"CW 2130-R11"</formula>
    </cfRule>
    <cfRule type="cellIs" dxfId="144" priority="147" stopIfTrue="1" operator="equal">
      <formula>"CW 3120-R2"</formula>
    </cfRule>
    <cfRule type="cellIs" dxfId="143" priority="148" stopIfTrue="1" operator="equal">
      <formula>"CW 3240-R7"</formula>
    </cfRule>
  </conditionalFormatting>
  <conditionalFormatting sqref="D169">
    <cfRule type="cellIs" dxfId="142" priority="169" stopIfTrue="1" operator="equal">
      <formula>"CW 3120-R2"</formula>
    </cfRule>
    <cfRule type="cellIs" dxfId="141" priority="170" stopIfTrue="1" operator="equal">
      <formula>"CW 3240-R7"</formula>
    </cfRule>
  </conditionalFormatting>
  <conditionalFormatting sqref="D170">
    <cfRule type="cellIs" dxfId="140" priority="167" stopIfTrue="1" operator="equal">
      <formula>"CW 3120-R2"</formula>
    </cfRule>
    <cfRule type="cellIs" dxfId="139" priority="168" stopIfTrue="1" operator="equal">
      <formula>"CW 3240-R7"</formula>
    </cfRule>
  </conditionalFormatting>
  <conditionalFormatting sqref="D181">
    <cfRule type="cellIs" dxfId="138" priority="143" stopIfTrue="1" operator="equal">
      <formula>"CW 2130-R11"</formula>
    </cfRule>
    <cfRule type="cellIs" dxfId="137" priority="144" stopIfTrue="1" operator="equal">
      <formula>"CW 3120-R2"</formula>
    </cfRule>
    <cfRule type="cellIs" dxfId="136" priority="145" stopIfTrue="1" operator="equal">
      <formula>"CW 3240-R7"</formula>
    </cfRule>
  </conditionalFormatting>
  <conditionalFormatting sqref="D185">
    <cfRule type="cellIs" dxfId="135" priority="140" stopIfTrue="1" operator="equal">
      <formula>"CW 2130-R11"</formula>
    </cfRule>
    <cfRule type="cellIs" dxfId="134" priority="141" stopIfTrue="1" operator="equal">
      <formula>"CW 3120-R2"</formula>
    </cfRule>
    <cfRule type="cellIs" dxfId="133" priority="142" stopIfTrue="1" operator="equal">
      <formula>"CW 3240-R7"</formula>
    </cfRule>
  </conditionalFormatting>
  <conditionalFormatting sqref="D186">
    <cfRule type="cellIs" dxfId="132" priority="137" stopIfTrue="1" operator="equal">
      <formula>"CW 2130-R11"</formula>
    </cfRule>
    <cfRule type="cellIs" dxfId="131" priority="138" stopIfTrue="1" operator="equal">
      <formula>"CW 3120-R2"</formula>
    </cfRule>
    <cfRule type="cellIs" dxfId="130" priority="139" stopIfTrue="1" operator="equal">
      <formula>"CW 3240-R7"</formula>
    </cfRule>
  </conditionalFormatting>
  <conditionalFormatting sqref="D187">
    <cfRule type="cellIs" dxfId="129" priority="134" stopIfTrue="1" operator="equal">
      <formula>"CW 2130-R11"</formula>
    </cfRule>
    <cfRule type="cellIs" dxfId="128" priority="135" stopIfTrue="1" operator="equal">
      <formula>"CW 3120-R2"</formula>
    </cfRule>
    <cfRule type="cellIs" dxfId="127" priority="136" stopIfTrue="1" operator="equal">
      <formula>"CW 3240-R7"</formula>
    </cfRule>
  </conditionalFormatting>
  <conditionalFormatting sqref="D188">
    <cfRule type="cellIs" dxfId="126" priority="131" stopIfTrue="1" operator="equal">
      <formula>"CW 2130-R11"</formula>
    </cfRule>
    <cfRule type="cellIs" dxfId="125" priority="132" stopIfTrue="1" operator="equal">
      <formula>"CW 3120-R2"</formula>
    </cfRule>
    <cfRule type="cellIs" dxfId="124" priority="133" stopIfTrue="1" operator="equal">
      <formula>"CW 3240-R7"</formula>
    </cfRule>
  </conditionalFormatting>
  <conditionalFormatting sqref="D189">
    <cfRule type="cellIs" dxfId="123" priority="128" stopIfTrue="1" operator="equal">
      <formula>"CW 2130-R11"</formula>
    </cfRule>
    <cfRule type="cellIs" dxfId="122" priority="129" stopIfTrue="1" operator="equal">
      <formula>"CW 3120-R2"</formula>
    </cfRule>
    <cfRule type="cellIs" dxfId="121" priority="130" stopIfTrue="1" operator="equal">
      <formula>"CW 3240-R7"</formula>
    </cfRule>
  </conditionalFormatting>
  <conditionalFormatting sqref="D190">
    <cfRule type="cellIs" dxfId="120" priority="125" stopIfTrue="1" operator="equal">
      <formula>"CW 2130-R11"</formula>
    </cfRule>
    <cfRule type="cellIs" dxfId="119" priority="126" stopIfTrue="1" operator="equal">
      <formula>"CW 3120-R2"</formula>
    </cfRule>
    <cfRule type="cellIs" dxfId="118" priority="127" stopIfTrue="1" operator="equal">
      <formula>"CW 3240-R7"</formula>
    </cfRule>
  </conditionalFormatting>
  <conditionalFormatting sqref="D191">
    <cfRule type="cellIs" dxfId="117" priority="122" stopIfTrue="1" operator="equal">
      <formula>"CW 2130-R11"</formula>
    </cfRule>
    <cfRule type="cellIs" dxfId="116" priority="123" stopIfTrue="1" operator="equal">
      <formula>"CW 3120-R2"</formula>
    </cfRule>
    <cfRule type="cellIs" dxfId="115" priority="124" stopIfTrue="1" operator="equal">
      <formula>"CW 3240-R7"</formula>
    </cfRule>
  </conditionalFormatting>
  <conditionalFormatting sqref="D193">
    <cfRule type="cellIs" dxfId="114" priority="116" stopIfTrue="1" operator="equal">
      <formula>"CW 2130-R11"</formula>
    </cfRule>
    <cfRule type="cellIs" dxfId="113" priority="117" stopIfTrue="1" operator="equal">
      <formula>"CW 3120-R2"</formula>
    </cfRule>
    <cfRule type="cellIs" dxfId="112" priority="118" stopIfTrue="1" operator="equal">
      <formula>"CW 3240-R7"</formula>
    </cfRule>
  </conditionalFormatting>
  <conditionalFormatting sqref="D192">
    <cfRule type="cellIs" dxfId="111" priority="119" stopIfTrue="1" operator="equal">
      <formula>"CW 2130-R11"</formula>
    </cfRule>
    <cfRule type="cellIs" dxfId="110" priority="120" stopIfTrue="1" operator="equal">
      <formula>"CW 3120-R2"</formula>
    </cfRule>
    <cfRule type="cellIs" dxfId="109" priority="121" stopIfTrue="1" operator="equal">
      <formula>"CW 3240-R7"</formula>
    </cfRule>
  </conditionalFormatting>
  <conditionalFormatting sqref="D194">
    <cfRule type="cellIs" dxfId="108" priority="113" stopIfTrue="1" operator="equal">
      <formula>"CW 2130-R11"</formula>
    </cfRule>
    <cfRule type="cellIs" dxfId="107" priority="114" stopIfTrue="1" operator="equal">
      <formula>"CW 3120-R2"</formula>
    </cfRule>
    <cfRule type="cellIs" dxfId="106" priority="115" stopIfTrue="1" operator="equal">
      <formula>"CW 3240-R7"</formula>
    </cfRule>
  </conditionalFormatting>
  <conditionalFormatting sqref="D196">
    <cfRule type="cellIs" dxfId="105" priority="110" stopIfTrue="1" operator="equal">
      <formula>"CW 2130-R11"</formula>
    </cfRule>
    <cfRule type="cellIs" dxfId="104" priority="111" stopIfTrue="1" operator="equal">
      <formula>"CW 3120-R2"</formula>
    </cfRule>
    <cfRule type="cellIs" dxfId="103" priority="112" stopIfTrue="1" operator="equal">
      <formula>"CW 3240-R7"</formula>
    </cfRule>
  </conditionalFormatting>
  <conditionalFormatting sqref="D197">
    <cfRule type="cellIs" dxfId="102" priority="107" stopIfTrue="1" operator="equal">
      <formula>"CW 2130-R11"</formula>
    </cfRule>
    <cfRule type="cellIs" dxfId="101" priority="108" stopIfTrue="1" operator="equal">
      <formula>"CW 3120-R2"</formula>
    </cfRule>
    <cfRule type="cellIs" dxfId="100" priority="109" stopIfTrue="1" operator="equal">
      <formula>"CW 3240-R7"</formula>
    </cfRule>
  </conditionalFormatting>
  <conditionalFormatting sqref="D198">
    <cfRule type="cellIs" dxfId="99" priority="104" stopIfTrue="1" operator="equal">
      <formula>"CW 2130-R11"</formula>
    </cfRule>
    <cfRule type="cellIs" dxfId="98" priority="105" stopIfTrue="1" operator="equal">
      <formula>"CW 3120-R2"</formula>
    </cfRule>
    <cfRule type="cellIs" dxfId="97" priority="106" stopIfTrue="1" operator="equal">
      <formula>"CW 3240-R7"</formula>
    </cfRule>
  </conditionalFormatting>
  <conditionalFormatting sqref="D199:D201">
    <cfRule type="cellIs" dxfId="96" priority="101" stopIfTrue="1" operator="equal">
      <formula>"CW 2130-R11"</formula>
    </cfRule>
    <cfRule type="cellIs" dxfId="95" priority="102" stopIfTrue="1" operator="equal">
      <formula>"CW 3120-R2"</formula>
    </cfRule>
    <cfRule type="cellIs" dxfId="94" priority="103" stopIfTrue="1" operator="equal">
      <formula>"CW 3240-R7"</formula>
    </cfRule>
  </conditionalFormatting>
  <conditionalFormatting sqref="D202:D203">
    <cfRule type="cellIs" dxfId="93" priority="98" stopIfTrue="1" operator="equal">
      <formula>"CW 2130-R11"</formula>
    </cfRule>
    <cfRule type="cellIs" dxfId="92" priority="99" stopIfTrue="1" operator="equal">
      <formula>"CW 3120-R2"</formula>
    </cfRule>
    <cfRule type="cellIs" dxfId="91" priority="100" stopIfTrue="1" operator="equal">
      <formula>"CW 3240-R7"</formula>
    </cfRule>
  </conditionalFormatting>
  <conditionalFormatting sqref="D204">
    <cfRule type="cellIs" dxfId="90" priority="95" stopIfTrue="1" operator="equal">
      <formula>"CW 2130-R11"</formula>
    </cfRule>
    <cfRule type="cellIs" dxfId="89" priority="96" stopIfTrue="1" operator="equal">
      <formula>"CW 3120-R2"</formula>
    </cfRule>
    <cfRule type="cellIs" dxfId="88" priority="97" stopIfTrue="1" operator="equal">
      <formula>"CW 3240-R7"</formula>
    </cfRule>
  </conditionalFormatting>
  <conditionalFormatting sqref="D205">
    <cfRule type="cellIs" dxfId="87" priority="92" stopIfTrue="1" operator="equal">
      <formula>"CW 2130-R11"</formula>
    </cfRule>
    <cfRule type="cellIs" dxfId="86" priority="93" stopIfTrue="1" operator="equal">
      <formula>"CW 3120-R2"</formula>
    </cfRule>
    <cfRule type="cellIs" dxfId="85" priority="94" stopIfTrue="1" operator="equal">
      <formula>"CW 3240-R7"</formula>
    </cfRule>
  </conditionalFormatting>
  <conditionalFormatting sqref="D206">
    <cfRule type="cellIs" dxfId="84" priority="89" stopIfTrue="1" operator="equal">
      <formula>"CW 2130-R11"</formula>
    </cfRule>
    <cfRule type="cellIs" dxfId="83" priority="90" stopIfTrue="1" operator="equal">
      <formula>"CW 3120-R2"</formula>
    </cfRule>
    <cfRule type="cellIs" dxfId="82" priority="91" stopIfTrue="1" operator="equal">
      <formula>"CW 3240-R7"</formula>
    </cfRule>
  </conditionalFormatting>
  <conditionalFormatting sqref="D207">
    <cfRule type="cellIs" dxfId="81" priority="86" stopIfTrue="1" operator="equal">
      <formula>"CW 2130-R11"</formula>
    </cfRule>
    <cfRule type="cellIs" dxfId="80" priority="87" stopIfTrue="1" operator="equal">
      <formula>"CW 3120-R2"</formula>
    </cfRule>
    <cfRule type="cellIs" dxfId="79" priority="88" stopIfTrue="1" operator="equal">
      <formula>"CW 3240-R7"</formula>
    </cfRule>
  </conditionalFormatting>
  <conditionalFormatting sqref="D208">
    <cfRule type="cellIs" dxfId="78" priority="83" stopIfTrue="1" operator="equal">
      <formula>"CW 2130-R11"</formula>
    </cfRule>
    <cfRule type="cellIs" dxfId="77" priority="84" stopIfTrue="1" operator="equal">
      <formula>"CW 3120-R2"</formula>
    </cfRule>
    <cfRule type="cellIs" dxfId="76" priority="85" stopIfTrue="1" operator="equal">
      <formula>"CW 3240-R7"</formula>
    </cfRule>
  </conditionalFormatting>
  <conditionalFormatting sqref="D209">
    <cfRule type="cellIs" dxfId="75" priority="80" stopIfTrue="1" operator="equal">
      <formula>"CW 2130-R11"</formula>
    </cfRule>
    <cfRule type="cellIs" dxfId="74" priority="81" stopIfTrue="1" operator="equal">
      <formula>"CW 3120-R2"</formula>
    </cfRule>
    <cfRule type="cellIs" dxfId="73" priority="82" stopIfTrue="1" operator="equal">
      <formula>"CW 3240-R7"</formula>
    </cfRule>
  </conditionalFormatting>
  <conditionalFormatting sqref="D212">
    <cfRule type="cellIs" dxfId="72" priority="74" stopIfTrue="1" operator="equal">
      <formula>"CW 2130-R11"</formula>
    </cfRule>
    <cfRule type="cellIs" dxfId="71" priority="75" stopIfTrue="1" operator="equal">
      <formula>"CW 3120-R2"</formula>
    </cfRule>
    <cfRule type="cellIs" dxfId="70" priority="76" stopIfTrue="1" operator="equal">
      <formula>"CW 3240-R7"</formula>
    </cfRule>
  </conditionalFormatting>
  <conditionalFormatting sqref="D211">
    <cfRule type="cellIs" dxfId="69" priority="71" stopIfTrue="1" operator="equal">
      <formula>"CW 2130-R11"</formula>
    </cfRule>
    <cfRule type="cellIs" dxfId="68" priority="72" stopIfTrue="1" operator="equal">
      <formula>"CW 3120-R2"</formula>
    </cfRule>
    <cfRule type="cellIs" dxfId="67" priority="73" stopIfTrue="1" operator="equal">
      <formula>"CW 3240-R7"</formula>
    </cfRule>
  </conditionalFormatting>
  <conditionalFormatting sqref="D210">
    <cfRule type="cellIs" dxfId="66" priority="77" stopIfTrue="1" operator="equal">
      <formula>"CW 2130-R11"</formula>
    </cfRule>
    <cfRule type="cellIs" dxfId="65" priority="78" stopIfTrue="1" operator="equal">
      <formula>"CW 3120-R2"</formula>
    </cfRule>
    <cfRule type="cellIs" dxfId="64" priority="79" stopIfTrue="1" operator="equal">
      <formula>"CW 3240-R7"</formula>
    </cfRule>
  </conditionalFormatting>
  <conditionalFormatting sqref="D213:D215">
    <cfRule type="cellIs" dxfId="63" priority="68" stopIfTrue="1" operator="equal">
      <formula>"CW 2130-R11"</formula>
    </cfRule>
    <cfRule type="cellIs" dxfId="62" priority="69" stopIfTrue="1" operator="equal">
      <formula>"CW 3120-R2"</formula>
    </cfRule>
    <cfRule type="cellIs" dxfId="61" priority="70" stopIfTrue="1" operator="equal">
      <formula>"CW 3240-R7"</formula>
    </cfRule>
  </conditionalFormatting>
  <conditionalFormatting sqref="D216">
    <cfRule type="cellIs" dxfId="60" priority="65" stopIfTrue="1" operator="equal">
      <formula>"CW 2130-R11"</formula>
    </cfRule>
    <cfRule type="cellIs" dxfId="59" priority="66" stopIfTrue="1" operator="equal">
      <formula>"CW 3120-R2"</formula>
    </cfRule>
    <cfRule type="cellIs" dxfId="58" priority="67" stopIfTrue="1" operator="equal">
      <formula>"CW 3240-R7"</formula>
    </cfRule>
  </conditionalFormatting>
  <conditionalFormatting sqref="D217">
    <cfRule type="cellIs" dxfId="57" priority="62" stopIfTrue="1" operator="equal">
      <formula>"CW 2130-R11"</formula>
    </cfRule>
    <cfRule type="cellIs" dxfId="56" priority="63" stopIfTrue="1" operator="equal">
      <formula>"CW 3120-R2"</formula>
    </cfRule>
    <cfRule type="cellIs" dxfId="55" priority="64" stopIfTrue="1" operator="equal">
      <formula>"CW 3240-R7"</formula>
    </cfRule>
  </conditionalFormatting>
  <conditionalFormatting sqref="D218:D220">
    <cfRule type="cellIs" dxfId="54" priority="59" stopIfTrue="1" operator="equal">
      <formula>"CW 2130-R11"</formula>
    </cfRule>
    <cfRule type="cellIs" dxfId="53" priority="60" stopIfTrue="1" operator="equal">
      <formula>"CW 3120-R2"</formula>
    </cfRule>
    <cfRule type="cellIs" dxfId="52" priority="61" stopIfTrue="1" operator="equal">
      <formula>"CW 3240-R7"</formula>
    </cfRule>
  </conditionalFormatting>
  <conditionalFormatting sqref="D221">
    <cfRule type="cellIs" dxfId="51" priority="56" stopIfTrue="1" operator="equal">
      <formula>"CW 2130-R11"</formula>
    </cfRule>
    <cfRule type="cellIs" dxfId="50" priority="57" stopIfTrue="1" operator="equal">
      <formula>"CW 3120-R2"</formula>
    </cfRule>
    <cfRule type="cellIs" dxfId="49" priority="58" stopIfTrue="1" operator="equal">
      <formula>"CW 3240-R7"</formula>
    </cfRule>
  </conditionalFormatting>
  <conditionalFormatting sqref="D223:D225">
    <cfRule type="cellIs" dxfId="48" priority="53" stopIfTrue="1" operator="equal">
      <formula>"CW 2130-R11"</formula>
    </cfRule>
    <cfRule type="cellIs" dxfId="47" priority="54" stopIfTrue="1" operator="equal">
      <formula>"CW 3120-R2"</formula>
    </cfRule>
    <cfRule type="cellIs" dxfId="46" priority="55" stopIfTrue="1" operator="equal">
      <formula>"CW 3240-R7"</formula>
    </cfRule>
  </conditionalFormatting>
  <conditionalFormatting sqref="D227">
    <cfRule type="cellIs" dxfId="45" priority="50" stopIfTrue="1" operator="equal">
      <formula>"CW 2130-R11"</formula>
    </cfRule>
    <cfRule type="cellIs" dxfId="44" priority="51" stopIfTrue="1" operator="equal">
      <formula>"CW 3120-R2"</formula>
    </cfRule>
    <cfRule type="cellIs" dxfId="43" priority="52" stopIfTrue="1" operator="equal">
      <formula>"CW 3240-R7"</formula>
    </cfRule>
  </conditionalFormatting>
  <conditionalFormatting sqref="D229">
    <cfRule type="cellIs" dxfId="42" priority="47" stopIfTrue="1" operator="equal">
      <formula>"CW 2130-R11"</formula>
    </cfRule>
    <cfRule type="cellIs" dxfId="41" priority="48" stopIfTrue="1" operator="equal">
      <formula>"CW 3120-R2"</formula>
    </cfRule>
    <cfRule type="cellIs" dxfId="40" priority="49" stopIfTrue="1" operator="equal">
      <formula>"CW 3240-R7"</formula>
    </cfRule>
  </conditionalFormatting>
  <conditionalFormatting sqref="D129">
    <cfRule type="cellIs" dxfId="39" priority="44" stopIfTrue="1" operator="equal">
      <formula>"CW 2130-R11"</formula>
    </cfRule>
    <cfRule type="cellIs" dxfId="38" priority="45" stopIfTrue="1" operator="equal">
      <formula>"CW 3120-R2"</formula>
    </cfRule>
    <cfRule type="cellIs" dxfId="37" priority="46" stopIfTrue="1" operator="equal">
      <formula>"CW 3240-R7"</formula>
    </cfRule>
  </conditionalFormatting>
  <conditionalFormatting sqref="D130">
    <cfRule type="cellIs" dxfId="36" priority="41" stopIfTrue="1" operator="equal">
      <formula>"CW 2130-R11"</formula>
    </cfRule>
    <cfRule type="cellIs" dxfId="35" priority="42" stopIfTrue="1" operator="equal">
      <formula>"CW 3120-R2"</formula>
    </cfRule>
    <cfRule type="cellIs" dxfId="34" priority="43" stopIfTrue="1" operator="equal">
      <formula>"CW 3240-R7"</formula>
    </cfRule>
  </conditionalFormatting>
  <conditionalFormatting sqref="D153:D154">
    <cfRule type="cellIs" dxfId="33" priority="39" stopIfTrue="1" operator="equal">
      <formula>"CW 3120-R2"</formula>
    </cfRule>
    <cfRule type="cellIs" dxfId="32" priority="40" stopIfTrue="1" operator="equal">
      <formula>"CW 3240-R7"</formula>
    </cfRule>
  </conditionalFormatting>
  <conditionalFormatting sqref="D87">
    <cfRule type="cellIs" dxfId="31" priority="37" stopIfTrue="1" operator="equal">
      <formula>"CW 2130-R11"</formula>
    </cfRule>
    <cfRule type="cellIs" dxfId="30" priority="38" stopIfTrue="1" operator="equal">
      <formula>"CW 3240-R7"</formula>
    </cfRule>
  </conditionalFormatting>
  <conditionalFormatting sqref="D145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146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107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108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109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131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147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58">
    <cfRule type="cellIs" dxfId="8" priority="8" stopIfTrue="1" operator="equal">
      <formula>"CW 3120-R2"</formula>
    </cfRule>
    <cfRule type="cellIs" dxfId="7" priority="9" stopIfTrue="1" operator="equal">
      <formula>"CW 3240-R7"</formula>
    </cfRule>
  </conditionalFormatting>
  <conditionalFormatting sqref="D160">
    <cfRule type="cellIs" dxfId="6" priority="6" stopIfTrue="1" operator="equal">
      <formula>"CW 3120-R2"</formula>
    </cfRule>
    <cfRule type="cellIs" dxfId="5" priority="7" stopIfTrue="1" operator="equal">
      <formula>"CW 3240-R7"</formula>
    </cfRule>
  </conditionalFormatting>
  <conditionalFormatting sqref="D159">
    <cfRule type="cellIs" dxfId="4" priority="4" stopIfTrue="1" operator="equal">
      <formula>"CW 3120-R2"</formula>
    </cfRule>
    <cfRule type="cellIs" dxfId="3" priority="5" stopIfTrue="1" operator="equal">
      <formula>"CW 3240-R7"</formula>
    </cfRule>
  </conditionalFormatting>
  <conditionalFormatting sqref="D6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32" xr:uid="{00000000-0002-0000-0100-000000000000}">
      <formula1>IF(AND(G232&gt;=0.01,G232&lt;=G239*0.05),ROUND(G232,2),0.01)</formula1>
    </dataValidation>
    <dataValidation type="custom" allowBlank="1" showInputMessage="1" showErrorMessage="1" error="If you can enter a Unit  Price in this cell, pLease contact the Contract Administrator immediately!" sqref="G8 G14 G140 G142 G151 G155:G156 G161 G167 G173 G179 G185 G187 G193 G196 G198 G11 G202 G204 G206 G208 G210 G213:G214 G216 G218 G223:G224 G110 G114 G116 G119 G121 G123 G125:G126 G133 G137:G138 G101 G16 G18 G23 G25 G41 G39 G45 G57 G54:G55 G59 G70:G71 G73 G92 G31 G27 G29 G63 G66 G34 G81:G82 G129 G68 G79 G153 G108 G145:G146 G158:G159" xr:uid="{664CD93A-6AAB-4E9A-9639-B460BF630A76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5:G87 G149 G168:G170 G130:G132 G162:G166 G172 G174:G177 G180:G181 G186 G12 G188:G189 G191:G192 G194 G9:G10 G197 G199:G201 G203 G205 G207 G209 G212 G215 G217 G219:G221 G225 G227 G229 G111:G112 G115 G117:G118 G120 G122 G124 G154 G135:G136 G139 G141 G24 G56 G58 G89 G91 G102:G103 G17 G72 G19:G22 G64 G35:G38 G109 G40 G32:G33 G15 G60:G62 G30 G26 G28 G93:G99 G42:G44 G47:G53 G69 G83 G127:G128 G160 G74:G78 G80 G152 G143:G144 G147 G107 G157 G67" xr:uid="{E08E085E-8B25-4F3E-8ACE-C7D941C12DD9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0" xr:uid="{4D975E8A-12AF-48D5-B809-5B84226C8C44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1" orientation="portrait" r:id="rId1"/>
  <headerFooter alignWithMargins="0">
    <oddHeader>&amp;L&amp;10The City of Winnipeg
Tender No. 129-2021
&amp;R&amp;10Bid Submission
&amp;P of &amp;N</oddHeader>
    <oddFooter xml:space="preserve">&amp;R                    </oddFooter>
  </headerFooter>
  <rowBreaks count="10" manualBreakCount="10">
    <brk id="30" min="1" max="7" man="1"/>
    <brk id="58" min="1" max="7" man="1"/>
    <brk id="85" min="1" max="7" man="1"/>
    <brk id="104" max="7" man="1"/>
    <brk id="132" min="1" max="7" man="1"/>
    <brk id="160" min="1" max="7" man="1"/>
    <brk id="182" max="7" man="1"/>
    <brk id="209" min="1" max="7" man="1"/>
    <brk id="230" max="16383" man="1"/>
    <brk id="2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129-2021_FORM B - PRICES</vt:lpstr>
      <vt:lpstr>'129-2021_FORM B - PRICES'!Print_Area</vt:lpstr>
      <vt:lpstr>'129-2021_FORM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March 25, 2021
File Size 43.1 KB</dc:description>
  <cp:lastModifiedBy>WSP Canada Inc</cp:lastModifiedBy>
  <cp:lastPrinted>2021-03-25T15:56:44Z</cp:lastPrinted>
  <dcterms:created xsi:type="dcterms:W3CDTF">1999-03-31T15:44:33Z</dcterms:created>
  <dcterms:modified xsi:type="dcterms:W3CDTF">2021-03-25T19:14:10Z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