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0-0107-010\"/>
    </mc:Choice>
  </mc:AlternateContent>
  <xr:revisionPtr revIDLastSave="0" documentId="13_ncr:1_{1E4AB50C-3A40-42BD-89FB-C214885C7CA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748-2020- Unit Prices" sheetId="14" r:id="rId2"/>
  </sheets>
  <externalReferences>
    <externalReference r:id="rId3"/>
    <externalReference r:id="rId4"/>
  </externalReferences>
  <definedNames>
    <definedName name="_11TENDER_SUBMISSI" localSheetId="1">'748-2020- Unit Prices'!#REF!</definedName>
    <definedName name="_12TENDER_SUBMISSI" localSheetId="1">'[1]FORM B - PRICES'!#REF!</definedName>
    <definedName name="_12TENDER_SUBMISSI">'[2]FORM B; PRICES'!#REF!</definedName>
    <definedName name="_3PAGE_1_OF_13" localSheetId="1">'748-2020- Unit Prices'!#REF!</definedName>
    <definedName name="_4PAGE_1_OF_13" localSheetId="1">'[1]FORM B - PRICES'!#REF!</definedName>
    <definedName name="_4PAGE_1_OF_13">'[2]FORM B; PRICES'!#REF!</definedName>
    <definedName name="_7TENDER_NO._181" localSheetId="1">'748-2020-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'748-2020- Unit Prices'!$B$4:$H$5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'748-2020- Unit Prices'!#REF!</definedName>
    <definedName name="HEADER">'[2]FORM B; PRICES'!#REF!</definedName>
    <definedName name="_xlnm.Print_Area" localSheetId="1">'748-2020- Unit Prices'!$B$1:$H$433</definedName>
    <definedName name="Print_Area_1">#REF!</definedName>
    <definedName name="Print_Area_2">#REF!</definedName>
    <definedName name="_xlnm.Print_Titles" localSheetId="1">'748-2020-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'748-2020- Unit Prices'!#REF!</definedName>
    <definedName name="TEMP">'[2]FORM B; PRICES'!#REF!</definedName>
    <definedName name="TESTHEAD" localSheetId="1">'748-2020- Unit Prices'!#REF!</definedName>
    <definedName name="TESTHEAD">'[2]FORM B; PRICES'!#REF!</definedName>
    <definedName name="XEVERYTHING" localSheetId="1">'748-2020- Unit Prices'!$B$1:$IV$36</definedName>
    <definedName name="XEverything">#REF!</definedName>
    <definedName name="XITEMS" localSheetId="1">'748-2020- Unit Prices'!$B$6:$IV$36</definedName>
    <definedName name="XItem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5" i="14" l="1"/>
  <c r="H155" i="14"/>
  <c r="H168" i="14"/>
  <c r="H128" i="14" l="1"/>
  <c r="H129" i="14"/>
  <c r="H127" i="14"/>
  <c r="H322" i="14" l="1"/>
  <c r="H321" i="14"/>
  <c r="H37" i="14"/>
  <c r="H207" i="14"/>
  <c r="H318" i="14" l="1"/>
  <c r="H320" i="14"/>
  <c r="H317" i="14"/>
  <c r="H323" i="14" l="1"/>
  <c r="H275" i="14"/>
  <c r="H154" i="14" l="1"/>
  <c r="H352" i="14" l="1"/>
  <c r="H353" i="14"/>
  <c r="H284" i="14"/>
  <c r="H273" i="14"/>
  <c r="H227" i="14"/>
  <c r="H217" i="14"/>
  <c r="H205" i="14"/>
  <c r="H204" i="14"/>
  <c r="H130" i="14"/>
  <c r="H48" i="14"/>
  <c r="H47" i="14"/>
  <c r="H101" i="14"/>
  <c r="H102" i="14"/>
  <c r="H18" i="14" l="1"/>
  <c r="C425" i="14" l="1"/>
  <c r="B425" i="14"/>
  <c r="C424" i="14"/>
  <c r="B424" i="14"/>
  <c r="C323" i="14"/>
  <c r="B323" i="14"/>
  <c r="C308" i="14"/>
  <c r="B308" i="14"/>
  <c r="H307" i="14"/>
  <c r="H306" i="14"/>
  <c r="H305" i="14"/>
  <c r="H303" i="14"/>
  <c r="H302" i="14"/>
  <c r="H308" i="14" l="1"/>
  <c r="G424" i="14" s="1"/>
  <c r="H221" i="14"/>
  <c r="H222" i="14"/>
  <c r="H220" i="14"/>
  <c r="H340" i="14"/>
  <c r="H339" i="14"/>
  <c r="H337" i="14"/>
  <c r="H336" i="14"/>
  <c r="H359" i="14"/>
  <c r="H358" i="14"/>
  <c r="H356" i="14"/>
  <c r="H355" i="14"/>
  <c r="H376" i="14"/>
  <c r="H375" i="14"/>
  <c r="H373" i="14"/>
  <c r="H372" i="14"/>
  <c r="H385" i="14"/>
  <c r="H386" i="14"/>
  <c r="H383" i="14"/>
  <c r="H384" i="14"/>
  <c r="H288" i="14"/>
  <c r="H295" i="14"/>
  <c r="H327" i="14"/>
  <c r="H325" i="14"/>
  <c r="H328" i="14"/>
  <c r="H329" i="14"/>
  <c r="F380" i="14"/>
  <c r="H366" i="14"/>
  <c r="H367" i="14"/>
  <c r="H396" i="14"/>
  <c r="H397" i="14"/>
  <c r="H398" i="14"/>
  <c r="H399" i="14"/>
  <c r="H400" i="14"/>
  <c r="H401" i="14"/>
  <c r="H402" i="14"/>
  <c r="H365" i="14"/>
  <c r="H368" i="14"/>
  <c r="H369" i="14"/>
  <c r="H370" i="14"/>
  <c r="H377" i="14"/>
  <c r="H378" i="14"/>
  <c r="H379" i="14"/>
  <c r="B420" i="14"/>
  <c r="H393" i="14"/>
  <c r="H392" i="14"/>
  <c r="H391" i="14"/>
  <c r="H390" i="14"/>
  <c r="H389" i="14"/>
  <c r="H388" i="14"/>
  <c r="H387" i="14"/>
  <c r="H382" i="14"/>
  <c r="H350" i="14"/>
  <c r="H362" i="14"/>
  <c r="H361" i="14"/>
  <c r="H360" i="14"/>
  <c r="H351" i="14"/>
  <c r="H349" i="14"/>
  <c r="H348" i="14"/>
  <c r="H347" i="14"/>
  <c r="H341" i="14"/>
  <c r="H342" i="14"/>
  <c r="H343" i="14"/>
  <c r="H283" i="14"/>
  <c r="H282" i="14"/>
  <c r="B278" i="14"/>
  <c r="C286" i="14"/>
  <c r="C421" i="14" s="1"/>
  <c r="B286" i="14"/>
  <c r="B421" i="14" s="1"/>
  <c r="H285" i="14"/>
  <c r="H280" i="14"/>
  <c r="C278" i="14"/>
  <c r="C420" i="14" s="1"/>
  <c r="H277" i="14"/>
  <c r="H276" i="14"/>
  <c r="H272" i="14"/>
  <c r="H271" i="14"/>
  <c r="H270" i="14"/>
  <c r="H269" i="14"/>
  <c r="H268" i="14"/>
  <c r="H267" i="14"/>
  <c r="H266" i="14"/>
  <c r="H265" i="14"/>
  <c r="H264" i="14"/>
  <c r="H263" i="14"/>
  <c r="H262" i="14"/>
  <c r="H259" i="14"/>
  <c r="H258" i="14"/>
  <c r="H333" i="14"/>
  <c r="H334" i="14"/>
  <c r="H344" i="14"/>
  <c r="H332" i="14"/>
  <c r="H310" i="14"/>
  <c r="H312" i="14"/>
  <c r="H313" i="14"/>
  <c r="H314" i="14"/>
  <c r="H297" i="14"/>
  <c r="H298" i="14"/>
  <c r="H299" i="14"/>
  <c r="B300" i="14"/>
  <c r="H278" i="14" l="1"/>
  <c r="G420" i="14" s="1"/>
  <c r="H363" i="14"/>
  <c r="H394" i="14"/>
  <c r="H330" i="14"/>
  <c r="G425" i="14" s="1"/>
  <c r="H315" i="14"/>
  <c r="H300" i="14"/>
  <c r="H345" i="14"/>
  <c r="H286" i="14"/>
  <c r="G421" i="14" s="1"/>
  <c r="H380" i="14"/>
  <c r="H403" i="14"/>
  <c r="H405" i="14" s="1"/>
  <c r="H260" i="14"/>
  <c r="H228" i="14"/>
  <c r="H248" i="14" l="1"/>
  <c r="H249" i="14"/>
  <c r="H250" i="14"/>
  <c r="H251" i="14"/>
  <c r="H252" i="14"/>
  <c r="H253" i="14"/>
  <c r="H254" i="14"/>
  <c r="H255" i="14"/>
  <c r="H218" i="14"/>
  <c r="H219" i="14"/>
  <c r="H225" i="14"/>
  <c r="H226" i="14"/>
  <c r="H224" i="14"/>
  <c r="H247" i="14"/>
  <c r="H246" i="14"/>
  <c r="H245" i="14"/>
  <c r="H244" i="14"/>
  <c r="H243" i="14"/>
  <c r="H242" i="14"/>
  <c r="H241" i="14"/>
  <c r="H240" i="14"/>
  <c r="H239" i="14"/>
  <c r="H237" i="14"/>
  <c r="H236" i="14"/>
  <c r="H234" i="14"/>
  <c r="H233" i="14"/>
  <c r="H232" i="14"/>
  <c r="H231" i="14"/>
  <c r="H230" i="14"/>
  <c r="H229" i="14"/>
  <c r="H223" i="14"/>
  <c r="H216" i="14"/>
  <c r="H215" i="14"/>
  <c r="H214" i="14"/>
  <c r="H213" i="14"/>
  <c r="H212" i="14"/>
  <c r="H197" i="14"/>
  <c r="H196" i="14"/>
  <c r="H195" i="14"/>
  <c r="H194" i="14"/>
  <c r="H192" i="14"/>
  <c r="H193" i="14"/>
  <c r="H256" i="14" l="1"/>
  <c r="H209" i="14"/>
  <c r="H203" i="14"/>
  <c r="H202" i="14"/>
  <c r="H201" i="14"/>
  <c r="H200" i="14"/>
  <c r="H199" i="14"/>
  <c r="H198" i="14"/>
  <c r="H191" i="14"/>
  <c r="H190" i="14"/>
  <c r="H189" i="14"/>
  <c r="H183" i="14"/>
  <c r="H184" i="14"/>
  <c r="H166" i="14"/>
  <c r="H167" i="14"/>
  <c r="H186" i="14"/>
  <c r="H182" i="14"/>
  <c r="H181" i="14"/>
  <c r="H180" i="14"/>
  <c r="H179" i="14"/>
  <c r="H178" i="14"/>
  <c r="H176" i="14"/>
  <c r="H174" i="14"/>
  <c r="H173" i="14"/>
  <c r="H172" i="14"/>
  <c r="H171" i="14"/>
  <c r="H170" i="14"/>
  <c r="H169" i="14"/>
  <c r="H165" i="14"/>
  <c r="H164" i="14"/>
  <c r="H163" i="14"/>
  <c r="H162" i="14"/>
  <c r="H161" i="14"/>
  <c r="H160" i="14"/>
  <c r="H159" i="14"/>
  <c r="H113" i="14"/>
  <c r="H114" i="14"/>
  <c r="H156" i="14"/>
  <c r="H153" i="14"/>
  <c r="H152" i="14"/>
  <c r="H151" i="14"/>
  <c r="H150" i="14"/>
  <c r="H148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12" i="14"/>
  <c r="H132" i="14"/>
  <c r="H131" i="14"/>
  <c r="H126" i="14"/>
  <c r="H125" i="14"/>
  <c r="H124" i="14"/>
  <c r="H122" i="14"/>
  <c r="H121" i="14"/>
  <c r="H119" i="14"/>
  <c r="H118" i="14"/>
  <c r="H117" i="14"/>
  <c r="H116" i="14"/>
  <c r="H115" i="14"/>
  <c r="H111" i="14"/>
  <c r="H110" i="14"/>
  <c r="H109" i="14"/>
  <c r="H108" i="14"/>
  <c r="H107" i="14"/>
  <c r="H106" i="14"/>
  <c r="H98" i="14"/>
  <c r="H97" i="14"/>
  <c r="H96" i="14"/>
  <c r="H95" i="14"/>
  <c r="H94" i="14"/>
  <c r="H93" i="14"/>
  <c r="H92" i="14"/>
  <c r="H91" i="14"/>
  <c r="H90" i="14"/>
  <c r="H157" i="14" l="1"/>
  <c r="H187" i="14"/>
  <c r="H210" i="14"/>
  <c r="H133" i="14"/>
  <c r="H103" i="14"/>
  <c r="H100" i="14"/>
  <c r="H99" i="14"/>
  <c r="H89" i="14"/>
  <c r="H88" i="14"/>
  <c r="H87" i="14"/>
  <c r="H86" i="14"/>
  <c r="H84" i="14"/>
  <c r="H83" i="14"/>
  <c r="H81" i="14"/>
  <c r="H80" i="14"/>
  <c r="H79" i="14"/>
  <c r="H78" i="14"/>
  <c r="H77" i="14"/>
  <c r="H76" i="14"/>
  <c r="H75" i="14"/>
  <c r="H74" i="14"/>
  <c r="H73" i="14"/>
  <c r="H72" i="14"/>
  <c r="H71" i="14"/>
  <c r="H66" i="14"/>
  <c r="H65" i="14"/>
  <c r="H64" i="14"/>
  <c r="H63" i="14"/>
  <c r="H62" i="14"/>
  <c r="H61" i="14"/>
  <c r="H60" i="14"/>
  <c r="H58" i="14"/>
  <c r="H57" i="14"/>
  <c r="H55" i="14"/>
  <c r="H54" i="14"/>
  <c r="H53" i="14"/>
  <c r="H52" i="14"/>
  <c r="H51" i="14"/>
  <c r="H50" i="14"/>
  <c r="H49" i="14"/>
  <c r="H46" i="14"/>
  <c r="H45" i="14"/>
  <c r="H44" i="14"/>
  <c r="H43" i="14"/>
  <c r="H104" i="14" l="1"/>
  <c r="H17" i="14"/>
  <c r="H16" i="14"/>
  <c r="H15" i="14"/>
  <c r="H13" i="14"/>
  <c r="H14" i="14"/>
  <c r="H11" i="14"/>
  <c r="H12" i="14"/>
  <c r="H39" i="14"/>
  <c r="H21" i="14"/>
  <c r="H20" i="14"/>
  <c r="H19" i="14"/>
  <c r="H10" i="14" l="1"/>
  <c r="H9" i="14"/>
  <c r="H8" i="14"/>
  <c r="B430" i="14" l="1"/>
  <c r="B429" i="14"/>
  <c r="B428" i="14"/>
  <c r="B427" i="14"/>
  <c r="B426" i="14"/>
  <c r="B423" i="14"/>
  <c r="B422" i="14"/>
  <c r="B419" i="14"/>
  <c r="B418" i="14"/>
  <c r="B417" i="14"/>
  <c r="B416" i="14"/>
  <c r="B415" i="14"/>
  <c r="B414" i="14"/>
  <c r="C419" i="14"/>
  <c r="C418" i="14"/>
  <c r="C417" i="14"/>
  <c r="C415" i="14"/>
  <c r="C414" i="14"/>
  <c r="C413" i="14"/>
  <c r="B413" i="14"/>
  <c r="C412" i="14"/>
  <c r="B412" i="14"/>
  <c r="C411" i="14"/>
  <c r="B411" i="14"/>
  <c r="C260" i="14"/>
  <c r="B260" i="14"/>
  <c r="C293" i="14"/>
  <c r="C422" i="14" s="1"/>
  <c r="B293" i="14"/>
  <c r="B315" i="14"/>
  <c r="C256" i="14"/>
  <c r="B256" i="14"/>
  <c r="C210" i="14"/>
  <c r="B210" i="14"/>
  <c r="C187" i="14"/>
  <c r="C416" i="14" s="1"/>
  <c r="B187" i="14"/>
  <c r="C157" i="14"/>
  <c r="B157" i="14"/>
  <c r="C133" i="14"/>
  <c r="B133" i="14"/>
  <c r="C104" i="14"/>
  <c r="B104" i="14"/>
  <c r="C69" i="14"/>
  <c r="B41" i="14"/>
  <c r="C41" i="14"/>
  <c r="C403" i="14"/>
  <c r="C430" i="14" s="1"/>
  <c r="B403" i="14"/>
  <c r="C394" i="14"/>
  <c r="C429" i="14" s="1"/>
  <c r="B394" i="14"/>
  <c r="C380" i="14"/>
  <c r="C428" i="14" s="1"/>
  <c r="B380" i="14"/>
  <c r="C363" i="14"/>
  <c r="C427" i="14" s="1"/>
  <c r="B363" i="14"/>
  <c r="G428" i="14" l="1"/>
  <c r="G427" i="14"/>
  <c r="G430" i="14"/>
  <c r="G429" i="14"/>
  <c r="C345" i="14"/>
  <c r="C426" i="14" s="1"/>
  <c r="B345" i="14"/>
  <c r="C300" i="14"/>
  <c r="C423" i="14" s="1"/>
  <c r="C330" i="14"/>
  <c r="C315" i="14"/>
  <c r="B330" i="14"/>
  <c r="H68" i="14"/>
  <c r="H67" i="14"/>
  <c r="H69" i="14" l="1"/>
  <c r="G412" i="14" s="1"/>
  <c r="G419" i="14"/>
  <c r="G426" i="14"/>
  <c r="G416" i="14"/>
  <c r="G423" i="14"/>
  <c r="G418" i="14"/>
  <c r="G414" i="14"/>
  <c r="G413" i="14"/>
  <c r="H292" i="14"/>
  <c r="H291" i="14"/>
  <c r="H290" i="14"/>
  <c r="H40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7" i="14"/>
  <c r="H293" i="14" l="1"/>
  <c r="G422" i="14" s="1"/>
  <c r="G415" i="14"/>
  <c r="G417" i="14"/>
  <c r="H41" i="14"/>
  <c r="G411" i="14" l="1"/>
  <c r="G432" i="14" s="1"/>
</calcChain>
</file>

<file path=xl/sharedStrings.xml><?xml version="1.0" encoding="utf-8"?>
<sst xmlns="http://schemas.openxmlformats.org/spreadsheetml/2006/main" count="1289" uniqueCount="488">
  <si>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</si>
  <si>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</si>
  <si>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</si>
  <si>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</si>
  <si>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</si>
  <si>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</si>
  <si>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</si>
  <si>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</si>
  <si>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</si>
  <si>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</si>
  <si>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</si>
  <si>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</si>
  <si>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</si>
  <si>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E15</t>
  </si>
  <si>
    <t>A004</t>
  </si>
  <si>
    <t>A010</t>
  </si>
  <si>
    <t>A012</t>
  </si>
  <si>
    <t>A022</t>
  </si>
  <si>
    <t>A022A</t>
  </si>
  <si>
    <t>B099</t>
  </si>
  <si>
    <t>B199</t>
  </si>
  <si>
    <t>B219</t>
  </si>
  <si>
    <t>E12</t>
  </si>
  <si>
    <t>E19</t>
  </si>
  <si>
    <t>C007</t>
  </si>
  <si>
    <t>C008</t>
  </si>
  <si>
    <t>C014</t>
  </si>
  <si>
    <t>C015</t>
  </si>
  <si>
    <t>E004</t>
  </si>
  <si>
    <t>E005</t>
  </si>
  <si>
    <t>E046</t>
  </si>
  <si>
    <t>F001</t>
  </si>
  <si>
    <t>F011</t>
  </si>
  <si>
    <t>F028</t>
  </si>
  <si>
    <t>E23</t>
  </si>
  <si>
    <t>G001</t>
  </si>
  <si>
    <t>Sodding</t>
  </si>
  <si>
    <t>G002</t>
  </si>
  <si>
    <t>G003</t>
  </si>
  <si>
    <t>Subtotal:</t>
  </si>
  <si>
    <t>D</t>
  </si>
  <si>
    <t>C</t>
  </si>
  <si>
    <t>B</t>
  </si>
  <si>
    <t>A</t>
  </si>
  <si>
    <t>A1</t>
  </si>
  <si>
    <t>Site Development and Restoration</t>
  </si>
  <si>
    <t>E11</t>
  </si>
  <si>
    <t>lump sum</t>
  </si>
  <si>
    <t>A2</t>
  </si>
  <si>
    <t>Installation of Silt Fence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</si>
  <si>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</si>
  <si>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</si>
  <si>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</si>
  <si>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</si>
  <si>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</si>
  <si>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Removal</t>
  </si>
  <si>
    <t>E13</t>
  </si>
  <si>
    <t>a) 50 mm to 249 mm diameter</t>
  </si>
  <si>
    <t>b) 250 mm to 499 mm diameter</t>
  </si>
  <si>
    <t>c) 500 mm to 1000 mm diameter</t>
  </si>
  <si>
    <t>A5</t>
  </si>
  <si>
    <t>Tree Revegation</t>
  </si>
  <si>
    <t>a) Manitoba Maple</t>
  </si>
  <si>
    <t>b) Basswood</t>
  </si>
  <si>
    <t>c) American Elm (Prairie Expedition or Discovery)</t>
  </si>
  <si>
    <t>d) Oak</t>
  </si>
  <si>
    <t>A6</t>
  </si>
  <si>
    <t>A7</t>
  </si>
  <si>
    <t>A8</t>
  </si>
  <si>
    <t>CW3510-R9</t>
  </si>
  <si>
    <t>a) Width &gt; or = 600mm</t>
  </si>
  <si>
    <t>A9</t>
  </si>
  <si>
    <t>A10</t>
  </si>
  <si>
    <t>Temporary Surface Restoration</t>
  </si>
  <si>
    <t>E25</t>
  </si>
  <si>
    <t>A11</t>
  </si>
  <si>
    <t>Prepare &amp; Compact Subgrade</t>
  </si>
  <si>
    <t>CW3110-R19</t>
  </si>
  <si>
    <t>A12</t>
  </si>
  <si>
    <t>Supplying and Placing Crushed Sub-Base Material</t>
  </si>
  <si>
    <t>a) 50 mm</t>
  </si>
  <si>
    <t>tonne</t>
  </si>
  <si>
    <t>A13</t>
  </si>
  <si>
    <t>Supplying and Placing Base Course Material</t>
  </si>
  <si>
    <r>
      <t>m</t>
    </r>
    <r>
      <rPr>
        <vertAlign val="superscript"/>
        <sz val="12"/>
        <rFont val="Arial"/>
        <family val="2"/>
      </rPr>
      <t>3</t>
    </r>
  </si>
  <si>
    <t>A14</t>
  </si>
  <si>
    <t>Separation Geotextile</t>
  </si>
  <si>
    <t>A15</t>
  </si>
  <si>
    <t>Existing Pathway Removal</t>
  </si>
  <si>
    <t>a) Asphalt Pavement</t>
  </si>
  <si>
    <t>A16</t>
  </si>
  <si>
    <t>Construction of Asphaltic Concrete Pavements</t>
  </si>
  <si>
    <t>CW3410-R12</t>
  </si>
  <si>
    <t>a) Main Line Paving - Type 1A</t>
  </si>
  <si>
    <t>A17</t>
  </si>
  <si>
    <t>A18</t>
  </si>
  <si>
    <t>E30</t>
  </si>
  <si>
    <t>A19</t>
  </si>
  <si>
    <t>Allowance for Vibration Monitoring</t>
  </si>
  <si>
    <t>E34</t>
  </si>
  <si>
    <t>E33</t>
  </si>
  <si>
    <t>E32</t>
  </si>
  <si>
    <t>Supply and Installation of Temporary Shoring</t>
  </si>
  <si>
    <t>Supply and Installation of Outfall Pipe</t>
  </si>
  <si>
    <t>E16</t>
  </si>
  <si>
    <t>Supply and Installation of Debris Grate</t>
  </si>
  <si>
    <t>a)</t>
  </si>
  <si>
    <t>b)</t>
  </si>
  <si>
    <t>Sewer Inspection</t>
  </si>
  <si>
    <t>E20</t>
  </si>
  <si>
    <t>E27</t>
  </si>
  <si>
    <t>Riverbank Regrading</t>
  </si>
  <si>
    <t>E17</t>
  </si>
  <si>
    <t>Geotextile</t>
  </si>
  <si>
    <t>Rockfill Riprap</t>
  </si>
  <si>
    <t>B1</t>
  </si>
  <si>
    <t>Sewer Cleaning</t>
  </si>
  <si>
    <t>E35</t>
  </si>
  <si>
    <t>hr</t>
  </si>
  <si>
    <t>B2</t>
  </si>
  <si>
    <t>E</t>
  </si>
  <si>
    <t>F</t>
  </si>
  <si>
    <t>G</t>
  </si>
  <si>
    <t>H</t>
  </si>
  <si>
    <t>I</t>
  </si>
  <si>
    <t>K</t>
  </si>
  <si>
    <t>L</t>
  </si>
  <si>
    <t>M</t>
  </si>
  <si>
    <t>P</t>
  </si>
  <si>
    <t>Q</t>
  </si>
  <si>
    <t>R</t>
  </si>
  <si>
    <t>S</t>
  </si>
  <si>
    <t>T</t>
  </si>
  <si>
    <t xml:space="preserve">Native Grass Seed &amp; Topsoil </t>
  </si>
  <si>
    <t>a) 450 mm diameter CMP (2.0mm) c/w Polymer Coating</t>
  </si>
  <si>
    <t>Supply and Installation of Standard Drop Manhole (SD-010D)</t>
  </si>
  <si>
    <t>vert.m.</t>
  </si>
  <si>
    <t>CW 2130-R12</t>
  </si>
  <si>
    <t>b) 300 mm ID HDPE DR17 (trenchless)</t>
  </si>
  <si>
    <t>a) 300 mm PVC DR35 (trenchless)</t>
  </si>
  <si>
    <t>Connect 300 mm ID HDPE DR17 to Manhole</t>
  </si>
  <si>
    <t>Connect 300 mm PVC DR35 to Manhole</t>
  </si>
  <si>
    <t>Construction of HDPE to CMP Expansion Joint (450 mm diameter)</t>
  </si>
  <si>
    <r>
      <t>Plugging and Abandoning Existing Outfall with lightweight cellular concrete, density 475 kg/m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</si>
  <si>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t>Sewer (300mm PVC)</t>
  </si>
  <si>
    <t>E21</t>
  </si>
  <si>
    <t>E22</t>
  </si>
  <si>
    <t xml:space="preserve">MORROW AVENUE OUTFALL (S-MA70011102) </t>
  </si>
  <si>
    <t>Supply and Installation of Gravity Sewer Pipe</t>
  </si>
  <si>
    <t>Construction of Concrete Collar</t>
  </si>
  <si>
    <t>B3</t>
  </si>
  <si>
    <t>B4</t>
  </si>
  <si>
    <t>B5</t>
  </si>
  <si>
    <t>B6</t>
  </si>
  <si>
    <t>Allowance for Water Service Repair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</si>
  <si>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</si>
  <si>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</si>
  <si>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</si>
  <si>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</si>
  <si>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</si>
  <si>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</si>
  <si>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</si>
  <si>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</si>
  <si>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</si>
  <si>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</si>
  <si>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</si>
  <si>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 xml:space="preserve">CAMPEAU STREET OUTFALL (S-MA60023323) </t>
  </si>
  <si>
    <t xml:space="preserve">COMANCHE ROAD OUTFALL (S-MA70125881) </t>
  </si>
  <si>
    <t xml:space="preserve">a) 450 mm diameter </t>
  </si>
  <si>
    <t>Allowance for Water Main Repair</t>
  </si>
  <si>
    <t>Removal of Concrete Debris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</si>
  <si>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</si>
  <si>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</si>
  <si>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</si>
  <si>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</si>
  <si>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</si>
  <si>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</si>
  <si>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</si>
  <si>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</si>
  <si>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</si>
  <si>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</si>
  <si>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CW3130-R5</t>
  </si>
  <si>
    <t xml:space="preserve">249 EGERTON ROAD OUTFALL (S-MA70032285) 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</si>
  <si>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</si>
  <si>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</si>
  <si>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</si>
  <si>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</si>
  <si>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</si>
  <si>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</si>
  <si>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</si>
  <si>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</si>
  <si>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</si>
  <si>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</si>
  <si>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</si>
  <si>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a) 1050 mm diameter CMP (2.8mm) c/w Polymer Coating</t>
  </si>
  <si>
    <t xml:space="preserve">a) 1050 mm diameter </t>
  </si>
  <si>
    <t>Supply and Installation of Pipe Fittings</t>
  </si>
  <si>
    <t>a) 1050 mm diameter polymer coated internal slip joint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</si>
  <si>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</si>
  <si>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</si>
  <si>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</si>
  <si>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</si>
  <si>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</si>
  <si>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</si>
  <si>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</si>
  <si>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</si>
  <si>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</si>
  <si>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</si>
  <si>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</si>
  <si>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</si>
  <si>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</si>
  <si>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GAREAU STREET/EVANS STREET OUTFALL (S-MA70042084) </t>
  </si>
  <si>
    <t>E1</t>
  </si>
  <si>
    <t>E2</t>
  </si>
  <si>
    <t>a) 525 mm diameter CMP (2.0mm) c/w Polymer Coating</t>
  </si>
  <si>
    <t xml:space="preserve">a) 525 mm diameter </t>
  </si>
  <si>
    <t>D14</t>
  </si>
  <si>
    <t>a) 1050 mm diameter</t>
  </si>
  <si>
    <t xml:space="preserve">PROSPER STREET OUTFALL (S-MA50002566) </t>
  </si>
  <si>
    <t>E3</t>
  </si>
  <si>
    <t>E4</t>
  </si>
  <si>
    <t>E5</t>
  </si>
  <si>
    <t>E6</t>
  </si>
  <si>
    <t>E7</t>
  </si>
  <si>
    <t>E8</t>
  </si>
  <si>
    <t>E9</t>
  </si>
  <si>
    <t>E10</t>
  </si>
  <si>
    <t>b) 300 mm diameter PVC DR35 (trenchless)</t>
  </si>
  <si>
    <t>a) 375 mm diameter CMP (2.0mm) c/w Polymer Coating</t>
  </si>
  <si>
    <t>Connect 375 mm diameter CMP to Manhole</t>
  </si>
  <si>
    <t>Connect 300 mm diameter PVC DR35 to Manhole</t>
  </si>
  <si>
    <t>a) 375 mm diameter polymer coated external slip joint</t>
  </si>
  <si>
    <t>Plugging and Abandoning Existing Outfall with cement stabilized fill</t>
  </si>
  <si>
    <t xml:space="preserve">PEMBINA HIGHWAY OUTFALL (S-MA70044846) </t>
  </si>
  <si>
    <t>F1</t>
  </si>
  <si>
    <t>F3</t>
  </si>
  <si>
    <t>F2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</si>
  <si>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</si>
  <si>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</si>
  <si>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</si>
  <si>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</si>
  <si>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</si>
  <si>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</si>
  <si>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</si>
  <si>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</si>
  <si>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</si>
  <si>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</si>
  <si>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</si>
  <si>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</si>
  <si>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</si>
  <si>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Supply and Installation of HDPE Spiral Wound Liner Pipe</t>
  </si>
  <si>
    <t>a) 676 mm internal diameter sprial wound HDPE pipe (RSC 160)</t>
  </si>
  <si>
    <t>Riverstone Rockfill Riprap</t>
  </si>
  <si>
    <t xml:space="preserve">605 NIAKWA ROAD OUTFALL (S-MA70044846) </t>
  </si>
  <si>
    <t>Connect 300 mm PVC DR35 to Existing Manhole</t>
  </si>
  <si>
    <t>Pipe Removal</t>
  </si>
  <si>
    <t>a) 450 mm diameter CMP</t>
  </si>
  <si>
    <t>m³</t>
  </si>
  <si>
    <t>Pavement Removal</t>
  </si>
  <si>
    <t>m²</t>
  </si>
  <si>
    <t xml:space="preserve">Construction of Asphaltic Concrete Pavements </t>
  </si>
  <si>
    <t>a) Type IA</t>
  </si>
  <si>
    <t xml:space="preserve">a) 50 mm </t>
  </si>
  <si>
    <t>Supply and Placing Crushed Sub-base Material</t>
  </si>
  <si>
    <t>a) Outfall (300mm ID HDPE, 450mm CMP)</t>
  </si>
  <si>
    <t>b) Sewer (300mm PVC)</t>
  </si>
  <si>
    <t>a) Outfall (375 mm PVC, 450 mm CMP)</t>
  </si>
  <si>
    <t>a) Outfall (900 mm Conc, 1050 mm CMP)</t>
  </si>
  <si>
    <t>a) Outfall (450 mm Conc, 525 mm CMP)</t>
  </si>
  <si>
    <t>a) Outfall (676 mm ID HDPE Liner, 1050 mm CMP )</t>
  </si>
  <si>
    <t>a) Tie-ins and Approaches</t>
  </si>
  <si>
    <t xml:space="preserve">WELLINGTON CRESCENT OUTFALL (S-MA60007249) </t>
  </si>
  <si>
    <t>G1</t>
  </si>
  <si>
    <t>G2</t>
  </si>
  <si>
    <t>G3</t>
  </si>
  <si>
    <t>G4</t>
  </si>
  <si>
    <t>G5</t>
  </si>
  <si>
    <t>G6</t>
  </si>
  <si>
    <t>J</t>
  </si>
  <si>
    <t>L1</t>
  </si>
  <si>
    <t>L2</t>
  </si>
  <si>
    <t>L3</t>
  </si>
  <si>
    <t>a) 750 mm diameter LDS outfall</t>
  </si>
  <si>
    <t>HDD Outfall Cleaning (Test Method)</t>
  </si>
  <si>
    <t>a) 1500 mm diameter LDS outfall</t>
  </si>
  <si>
    <t>P1</t>
  </si>
  <si>
    <t>P2</t>
  </si>
  <si>
    <t>P3</t>
  </si>
  <si>
    <t>P4</t>
  </si>
  <si>
    <t>Allowance for Soils Investigation and Instrumentation Installation</t>
  </si>
  <si>
    <t>I1</t>
  </si>
  <si>
    <t>G7</t>
  </si>
  <si>
    <t>G8</t>
  </si>
  <si>
    <t>G9</t>
  </si>
  <si>
    <t>G10</t>
  </si>
  <si>
    <t>G11</t>
  </si>
  <si>
    <t>G12</t>
  </si>
  <si>
    <t>H1</t>
  </si>
  <si>
    <t>H6</t>
  </si>
  <si>
    <t>H10</t>
  </si>
  <si>
    <t>H2</t>
  </si>
  <si>
    <t>H3</t>
  </si>
  <si>
    <t>H4</t>
  </si>
  <si>
    <t>H5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</si>
  <si>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</si>
  <si>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</si>
  <si>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</si>
  <si>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</si>
  <si>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</si>
  <si>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</si>
  <si>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</si>
  <si>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</si>
  <si>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</si>
  <si>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</si>
  <si>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</si>
  <si>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</si>
  <si>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</si>
  <si>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</si>
  <si>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</si>
  <si>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</si>
  <si>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GREENWAY CRESCENT OUTFALL (S-MA70008562)</t>
  </si>
  <si>
    <t>J1</t>
  </si>
  <si>
    <t>J5</t>
  </si>
  <si>
    <t>J2</t>
  </si>
  <si>
    <t>a) 750 mm diameter CMP (2.8mm) c/w Polymer Coating</t>
  </si>
  <si>
    <t xml:space="preserve">a) 750 mm diameter </t>
  </si>
  <si>
    <t>a) Outfall (525 mm Conc, 750 mm CMP)</t>
  </si>
  <si>
    <t>J3</t>
  </si>
  <si>
    <t>J4</t>
  </si>
  <si>
    <t>J6</t>
  </si>
  <si>
    <t>J7</t>
  </si>
  <si>
    <t>J8</t>
  </si>
  <si>
    <t>J9</t>
  </si>
  <si>
    <t>J10</t>
  </si>
  <si>
    <t xml:space="preserve">RIVIERA CRESCENT OUTFALL (S-MA70007648) </t>
  </si>
  <si>
    <t>K1</t>
  </si>
  <si>
    <t>K2</t>
  </si>
  <si>
    <t>K3</t>
  </si>
  <si>
    <t>a) 1800 mm diameter polymer coated internal slip joint</t>
  </si>
  <si>
    <t>K4</t>
  </si>
  <si>
    <t>allowance</t>
  </si>
  <si>
    <t>M1</t>
  </si>
  <si>
    <t>M2</t>
  </si>
  <si>
    <t>M3</t>
  </si>
  <si>
    <t xml:space="preserve">a) 1800 mm CMP, 1350 mm conc </t>
  </si>
  <si>
    <t xml:space="preserve">a) 1800 mm CMP/1350 mm Conc </t>
  </si>
  <si>
    <t>a) 1675 mm CMP</t>
  </si>
  <si>
    <t>a) 1675 mm diameter CMP</t>
  </si>
  <si>
    <t>160 NIAKWA ROAD OUTFALL (S-MA50017305)</t>
  </si>
  <si>
    <t>Q1</t>
  </si>
  <si>
    <t>Q2</t>
  </si>
  <si>
    <t>Q3</t>
  </si>
  <si>
    <t>P5</t>
  </si>
  <si>
    <t>a) Pre-Construction, 1200 mm conc, 1370 mm CMP</t>
  </si>
  <si>
    <t>b) Post-Construction, 1200 mm conc, 1370 mm CMP</t>
  </si>
  <si>
    <t>59 BLACKMORE AVENUE OUTFALL (S-MA50013076)</t>
  </si>
  <si>
    <t>P6</t>
  </si>
  <si>
    <t>Geomembrane</t>
  </si>
  <si>
    <t>E38</t>
  </si>
  <si>
    <t>Q4</t>
  </si>
  <si>
    <t>Q5</t>
  </si>
  <si>
    <t>Q6</t>
  </si>
  <si>
    <t>a) Pre-Construction, 900 mm CMP</t>
  </si>
  <si>
    <t>b) Post-Construction, 900 mm CMP</t>
  </si>
  <si>
    <t>R1</t>
  </si>
  <si>
    <t>R2</t>
  </si>
  <si>
    <t>R3</t>
  </si>
  <si>
    <t>R4</t>
  </si>
  <si>
    <t>R5</t>
  </si>
  <si>
    <t>R6</t>
  </si>
  <si>
    <t>S1</t>
  </si>
  <si>
    <t>S2</t>
  </si>
  <si>
    <t>S3</t>
  </si>
  <si>
    <t>S4</t>
  </si>
  <si>
    <t>S5</t>
  </si>
  <si>
    <t>S6</t>
  </si>
  <si>
    <t>T1</t>
  </si>
  <si>
    <t>T2</t>
  </si>
  <si>
    <t>T3</t>
  </si>
  <si>
    <t>T4</t>
  </si>
  <si>
    <t>T5</t>
  </si>
  <si>
    <t>a) Pre-Construction, 525 mm CMP</t>
  </si>
  <si>
    <t>b) Post-Construction, 525 mm CMP</t>
  </si>
  <si>
    <t>a) Pre-Construction, 1050 mm CMP</t>
  </si>
  <si>
    <t>b) Post-Construction, 1050 mm CMP</t>
  </si>
  <si>
    <t>a) Pre-Construction, 1060 mm CMP</t>
  </si>
  <si>
    <t>b) Post-Construction, 1060 mm CMP</t>
  </si>
  <si>
    <t>R7</t>
  </si>
  <si>
    <t>a) 1060 mm diameter CMP</t>
  </si>
  <si>
    <t>153 EGERTON ROAD OUTFALL (S-MA50015464)</t>
  </si>
  <si>
    <t>555 CUSSON STREET OUTFALL (S-MA70007410)</t>
  </si>
  <si>
    <t>a) 1050 mm CMP</t>
  </si>
  <si>
    <t>S7</t>
  </si>
  <si>
    <t>S8</t>
  </si>
  <si>
    <t>MAISONNEUVE STREET/DUMOULIN STREET OUTFALL (S-MA50011156)</t>
  </si>
  <si>
    <t>R8</t>
  </si>
  <si>
    <t>Q7</t>
  </si>
  <si>
    <t>Q8</t>
  </si>
  <si>
    <t>P7</t>
  </si>
  <si>
    <t>a) 22.5 degree bend - 450 mm diameter PVC DR35</t>
  </si>
  <si>
    <t>a) 450 mm diameter</t>
  </si>
  <si>
    <t>Outfall (450 mm PVC, 450 mm CMP)</t>
  </si>
  <si>
    <t>ASSINIBOINE CRESCENT/WINDHAM ROAD OUTFALL (S-MA20005071)</t>
  </si>
  <si>
    <t>905 COCKBURN STREET SOUTH OUTFALL (S-MA60012037)</t>
  </si>
  <si>
    <t>N-i</t>
  </si>
  <si>
    <t>N-ii</t>
  </si>
  <si>
    <t>O-i</t>
  </si>
  <si>
    <t>O-ii</t>
  </si>
  <si>
    <t>Supply and Installation of In-Line Gate Valve</t>
  </si>
  <si>
    <t>A20</t>
  </si>
  <si>
    <t>E40</t>
  </si>
  <si>
    <t>a. Outfall (600 mm conc, 750 mm CMP)</t>
  </si>
  <si>
    <t>Water main and water service insulation</t>
  </si>
  <si>
    <t>a) in a trench, 100 mm thick (SD-018)</t>
  </si>
  <si>
    <t>m</t>
  </si>
  <si>
    <t>E39</t>
  </si>
  <si>
    <t>a) 750 mm diameter</t>
  </si>
  <si>
    <t>a) 525 mm diameter polymer coated external slip joint</t>
  </si>
  <si>
    <t>D15</t>
  </si>
  <si>
    <t>Patching Existing Manholes</t>
  </si>
  <si>
    <t>G13</t>
  </si>
  <si>
    <t>G14</t>
  </si>
  <si>
    <t>Replacing Existing Manhole Rungs</t>
  </si>
  <si>
    <t>a) 450 mm PVC DR35 (trenchless)</t>
  </si>
  <si>
    <t>b) 300 mm PVC DR35</t>
  </si>
  <si>
    <t>Removal and Re-Installation of Existing Flap Gate</t>
  </si>
  <si>
    <t>Connect 450 mm PVC DR35 to Existing Manhole</t>
  </si>
  <si>
    <t>H24</t>
  </si>
  <si>
    <t>Replace Existing 300 mm Culvert</t>
  </si>
  <si>
    <t>H25</t>
  </si>
  <si>
    <t>Adjustment of Manhole Frame</t>
  </si>
  <si>
    <t>CW 3210-R8</t>
  </si>
  <si>
    <t>J11</t>
  </si>
  <si>
    <t>Lifter Rings</t>
  </si>
  <si>
    <t>a) 51 mm</t>
  </si>
  <si>
    <t>J12</t>
  </si>
  <si>
    <r>
      <t>Repair of Sinkhole w/ Lightweight Cellular Concrete, density 475 kg/m</t>
    </r>
    <r>
      <rPr>
        <vertAlign val="superscript"/>
        <sz val="12"/>
        <rFont val="Arial"/>
        <family val="2"/>
      </rPr>
      <t>3</t>
    </r>
  </si>
  <si>
    <t>K5</t>
  </si>
  <si>
    <t>250 CHURCHILL DRIVE OUTFALL (S-MA60013599) - OPTION A: HDD CLEANING METHOD</t>
  </si>
  <si>
    <t>250 CHURCHILL DRIVE OUTFALL (S-MA60013599) - OPTION B: STANDARD CLEANING</t>
  </si>
  <si>
    <t>GALT AVENUE/DUNCAN STREET OUTFALL (S-MA70021229) - OPTION A: HDD CLEANING METHOD</t>
  </si>
  <si>
    <t>GALT AVENUE/DUNCAN STREET OUTFALL (S-MA70021229) - OPTION B: STANDARD CLEANING</t>
  </si>
  <si>
    <t>a) 900 mm diameter</t>
  </si>
  <si>
    <t>U</t>
  </si>
  <si>
    <t>Summary</t>
  </si>
  <si>
    <t>FORM B: PRICES</t>
  </si>
  <si>
    <t>(See B10)</t>
  </si>
  <si>
    <t>CW 2110</t>
  </si>
  <si>
    <t>CW 3510-R9</t>
  </si>
  <si>
    <t>E37</t>
  </si>
  <si>
    <t>CW 3110-R21</t>
  </si>
  <si>
    <t>CW 3235</t>
  </si>
  <si>
    <t>G15</t>
  </si>
  <si>
    <t>A21</t>
  </si>
  <si>
    <t>E24</t>
  </si>
  <si>
    <t>N-i1</t>
  </si>
  <si>
    <t>N-i2</t>
  </si>
  <si>
    <t>N-i3</t>
  </si>
  <si>
    <t>N-i4</t>
  </si>
  <si>
    <t>N-ii1</t>
  </si>
  <si>
    <t>N-ii2</t>
  </si>
  <si>
    <t>N-ii3</t>
  </si>
  <si>
    <t>O-i1</t>
  </si>
  <si>
    <t>O-i2</t>
  </si>
  <si>
    <t>O-i3</t>
  </si>
  <si>
    <t>O-i4</t>
  </si>
  <si>
    <t>O-ii1</t>
  </si>
  <si>
    <t>O-ii2</t>
  </si>
  <si>
    <t>O-ii4</t>
  </si>
  <si>
    <t>D16</t>
  </si>
  <si>
    <t>D17</t>
  </si>
  <si>
    <t>Replacing Existing Flat Top Reducer</t>
  </si>
  <si>
    <t>a) 1200 mm dia. x 750 mm dia.</t>
  </si>
  <si>
    <r>
      <t xml:space="preserve">HDD Outfall Cleaning (Test Method) </t>
    </r>
    <r>
      <rPr>
        <b/>
        <sz val="12"/>
        <rFont val="Arial"/>
        <family val="2"/>
      </rPr>
      <t xml:space="preserve"> The unit price for this Item should be no larger than [(67.6 m/49.8 m) x N-i2 Lump Sum Price x 1.1]</t>
    </r>
  </si>
  <si>
    <t xml:space="preserve">EVALUATED BID PRICE (GST extra)                                                                              (in figures)                                             </t>
  </si>
  <si>
    <t xml:space="preserve">EVALUATED BID PRICE (ALL ITEMS EXCEPT N-ii and O-i)                                                                                 </t>
  </si>
  <si>
    <t xml:space="preserve">UNIT PRICES FOR BID EVALUATION (Refer to B18)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following pricing forms the Evaluated Bid Price (All Items Except N-ii and O-i) </t>
  </si>
  <si>
    <t>C22</t>
  </si>
  <si>
    <t>b) Adjacent Outfall (800 mm CMP) Pre-Construction</t>
  </si>
  <si>
    <t>c) Adjacent Outfall (800 mm CMP) Post-Construction</t>
  </si>
  <si>
    <t>b) Adjacent Outfall (300 mm CSP) - Post Construction</t>
  </si>
  <si>
    <t>a) Adjacent Outfall (300 mm CSP) - Pre-Construction</t>
  </si>
  <si>
    <t>c) Outfall (300 mm PVC, 375 mm CMP)</t>
  </si>
  <si>
    <t>b) Tee  - 450 mm x 450 mm x 300 mm PVC DR35</t>
  </si>
  <si>
    <t xml:space="preserve">b) 45 degree bend - 300 mm diameter PVC DR35 </t>
  </si>
  <si>
    <t>V</t>
  </si>
  <si>
    <t>Total Bid Price (ALL ITEMS)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</si>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</sst>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  <numFmt numFmtId="176" formatCode="0;0;[Red]&quot;###&quot;;@"/>
  </numFmts>
  <fonts count="5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sz val="6"/>
      <color indexed="8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i/>
      <sz val="12"/>
      <color rgb="FF000000"/>
      <name val="Arial"/>
      <family val="2"/>
    </font>
    <font>
      <b/>
      <i/>
      <u/>
      <sz val="12"/>
      <color rgb="FF000000"/>
      <name val="Arial"/>
      <family val="2"/>
    </font>
    <font>
      <b/>
      <i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116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0" fillId="24" borderId="0"/>
    <xf numFmtId="0" fontId="1" fillId="0" borderId="0"/>
  </cellStyleXfs>
  <cellXfs count="166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7" fontId="35" fillId="0" borderId="17" xfId="110" applyNumberFormat="1" applyFill="1" applyBorder="1" applyAlignment="1">
      <alignment horizontal="center"/>
    </xf>
    <xf numFmtId="7" fontId="35" fillId="0" borderId="20" xfId="110" applyNumberFormat="1" applyFill="1" applyBorder="1" applyAlignment="1">
      <alignment horizontal="right"/>
    </xf>
    <xf numFmtId="7" fontId="35" fillId="0" borderId="24" xfId="110" applyNumberFormat="1" applyFill="1" applyBorder="1" applyAlignment="1">
      <alignment horizontal="right"/>
    </xf>
    <xf numFmtId="4" fontId="38" fillId="0" borderId="15" xfId="110" applyNumberFormat="1" applyFont="1" applyFill="1" applyBorder="1" applyAlignment="1" applyProtection="1">
      <alignment horizontal="center" vertical="top" wrapText="1"/>
    </xf>
    <xf numFmtId="0" fontId="39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5" fontId="38" fillId="0" borderId="15" xfId="110" applyNumberFormat="1" applyFont="1" applyFill="1" applyBorder="1" applyAlignment="1" applyProtection="1">
      <alignment horizontal="center" vertical="top"/>
    </xf>
    <xf numFmtId="4" fontId="38" fillId="0" borderId="15" xfId="110" applyNumberFormat="1" applyFont="1" applyFill="1" applyBorder="1" applyAlignment="1" applyProtection="1">
      <alignment horizontal="center" vertical="top"/>
    </xf>
    <xf numFmtId="4" fontId="38" fillId="0" borderId="0" xfId="110" applyNumberFormat="1" applyFont="1" applyFill="1" applyBorder="1" applyAlignment="1" applyProtection="1">
      <alignment horizontal="center" vertical="top"/>
    </xf>
    <xf numFmtId="4" fontId="38" fillId="25" borderId="10" xfId="110" applyNumberFormat="1" applyFont="1" applyFill="1" applyBorder="1" applyAlignment="1" applyProtection="1">
      <alignment horizontal="center" vertical="top" wrapText="1"/>
    </xf>
    <xf numFmtId="7" fontId="35" fillId="0" borderId="26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0" fontId="20" fillId="0" borderId="0" xfId="113" applyFill="1"/>
    <xf numFmtId="0" fontId="20" fillId="0" borderId="0" xfId="113" applyFill="1" applyAlignment="1">
      <alignment vertical="top"/>
    </xf>
    <xf numFmtId="0" fontId="20" fillId="0" borderId="0" xfId="113" applyFill="1" applyAlignment="1">
      <alignment horizontal="center"/>
    </xf>
    <xf numFmtId="3" fontId="20" fillId="0" borderId="0" xfId="113" applyNumberFormat="1" applyFill="1"/>
    <xf numFmtId="0" fontId="20" fillId="0" borderId="0" xfId="113" applyFill="1" applyAlignment="1">
      <alignment horizontal="right"/>
    </xf>
    <xf numFmtId="0" fontId="39" fillId="0" borderId="0" xfId="110" applyFont="1" applyFill="1" applyBorder="1" applyAlignment="1">
      <alignment horizontal="left" vertical="center" wrapText="1"/>
    </xf>
    <xf numFmtId="0" fontId="20" fillId="0" borderId="0" xfId="110" applyNumberFormat="1" applyFont="1" applyFill="1" applyAlignment="1">
      <alignment vertical="center"/>
    </xf>
    <xf numFmtId="0" fontId="20" fillId="0" borderId="0" xfId="110" applyFont="1" applyFill="1" applyAlignment="1">
      <alignment horizontal="right"/>
    </xf>
    <xf numFmtId="0" fontId="20" fillId="0" borderId="0" xfId="110" applyFont="1" applyFill="1"/>
    <xf numFmtId="175" fontId="38" fillId="0" borderId="15" xfId="110" applyNumberFormat="1" applyFont="1" applyFill="1" applyBorder="1" applyAlignment="1">
      <alignment horizontal="center" vertical="top"/>
    </xf>
    <xf numFmtId="0" fontId="39" fillId="0" borderId="0" xfId="110" applyFont="1" applyFill="1" applyAlignment="1">
      <alignment vertical="top" wrapText="1"/>
    </xf>
    <xf numFmtId="4" fontId="38" fillId="0" borderId="15" xfId="110" applyNumberFormat="1" applyFont="1" applyFill="1" applyBorder="1" applyAlignment="1">
      <alignment horizontal="center" vertical="top" wrapText="1"/>
    </xf>
    <xf numFmtId="4" fontId="38" fillId="0" borderId="15" xfId="110" applyNumberFormat="1" applyFont="1" applyFill="1" applyBorder="1" applyAlignment="1">
      <alignment horizontal="center" vertical="top"/>
    </xf>
    <xf numFmtId="175" fontId="38" fillId="0" borderId="0" xfId="110" applyNumberFormat="1" applyFont="1" applyFill="1" applyBorder="1" applyAlignment="1">
      <alignment horizontal="center" vertical="top"/>
    </xf>
    <xf numFmtId="0" fontId="20" fillId="0" borderId="0" xfId="110" applyNumberFormat="1" applyFont="1" applyFill="1" applyBorder="1"/>
    <xf numFmtId="4" fontId="38" fillId="0" borderId="0" xfId="110" applyNumberFormat="1" applyFont="1" applyFill="1" applyBorder="1" applyAlignment="1" applyProtection="1">
      <alignment horizontal="center" vertical="top" wrapText="1"/>
    </xf>
    <xf numFmtId="0" fontId="35" fillId="0" borderId="15" xfId="110" applyNumberFormat="1" applyFill="1" applyBorder="1"/>
    <xf numFmtId="1" fontId="34" fillId="0" borderId="0" xfId="0" applyNumberFormat="1" applyFont="1" applyAlignment="1" applyProtection="1">
      <alignment horizontal="centerContinuous" vertical="top"/>
    </xf>
    <xf numFmtId="0" fontId="34" fillId="0" borderId="0" xfId="0" applyFont="1" applyAlignment="1" applyProtection="1">
      <alignment horizontal="centerContinuous" vertical="center"/>
    </xf>
    <xf numFmtId="7" fontId="36" fillId="0" borderId="0" xfId="0" applyNumberFormat="1" applyFont="1" applyAlignment="1" applyProtection="1">
      <alignment horizontal="centerContinuous" vertical="center"/>
    </xf>
    <xf numFmtId="1" fontId="1" fillId="0" borderId="0" xfId="0" applyNumberFormat="1" applyFont="1" applyAlignment="1" applyProtection="1">
      <alignment horizontal="centerContinuous" vertical="top"/>
    </xf>
    <xf numFmtId="0" fontId="0" fillId="0" borderId="0" xfId="0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7" fontId="41" fillId="0" borderId="0" xfId="0" applyNumberFormat="1" applyFont="1" applyAlignment="1" applyProtection="1">
      <alignment horizontal="centerContinuous" vertical="center"/>
    </xf>
    <xf numFmtId="0" fontId="20" fillId="0" borderId="0" xfId="0" applyFont="1" applyAlignment="1" applyProtection="1">
      <alignment vertical="top"/>
    </xf>
    <xf numFmtId="0" fontId="0" fillId="0" borderId="0" xfId="0" applyProtection="1"/>
    <xf numFmtId="7" fontId="0" fillId="0" borderId="0" xfId="0" applyNumberFormat="1" applyAlignment="1" applyProtection="1">
      <alignment horizontal="centerContinuous" vertical="center"/>
    </xf>
    <xf numFmtId="2" fontId="0" fillId="0" borderId="0" xfId="0" applyNumberFormat="1" applyAlignment="1" applyProtection="1">
      <alignment horizontal="centerContinuous"/>
    </xf>
    <xf numFmtId="0" fontId="20" fillId="0" borderId="17" xfId="0" applyFont="1" applyBorder="1" applyAlignment="1" applyProtection="1">
      <alignment horizontal="center" vertical="top"/>
    </xf>
    <xf numFmtId="0" fontId="20" fillId="0" borderId="18" xfId="0" applyFont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/>
    </xf>
    <xf numFmtId="0" fontId="20" fillId="0" borderId="19" xfId="0" applyFont="1" applyBorder="1" applyAlignment="1" applyProtection="1">
      <alignment horizontal="center"/>
    </xf>
    <xf numFmtId="0" fontId="20" fillId="0" borderId="21" xfId="0" applyFont="1" applyBorder="1" applyAlignment="1" applyProtection="1">
      <alignment vertical="top"/>
    </xf>
    <xf numFmtId="0" fontId="20" fillId="0" borderId="22" xfId="0" applyFont="1" applyBorder="1" applyProtection="1"/>
    <xf numFmtId="0" fontId="20" fillId="0" borderId="21" xfId="0" applyFont="1" applyBorder="1" applyAlignment="1" applyProtection="1">
      <alignment horizontal="center"/>
    </xf>
    <xf numFmtId="0" fontId="20" fillId="0" borderId="23" xfId="0" applyFont="1" applyBorder="1" applyProtection="1"/>
    <xf numFmtId="0" fontId="20" fillId="0" borderId="23" xfId="0" applyFont="1" applyBorder="1" applyAlignment="1" applyProtection="1">
      <alignment horizontal="center"/>
    </xf>
    <xf numFmtId="7" fontId="20" fillId="0" borderId="23" xfId="0" applyNumberFormat="1" applyFont="1" applyBorder="1" applyAlignment="1" applyProtection="1">
      <alignment horizontal="right"/>
    </xf>
    <xf numFmtId="0" fontId="20" fillId="0" borderId="23" xfId="0" applyFont="1" applyBorder="1" applyAlignment="1" applyProtection="1">
      <alignment horizontal="right"/>
    </xf>
    <xf numFmtId="0" fontId="42" fillId="0" borderId="28" xfId="0" applyFont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vertical="center" wrapText="1"/>
    </xf>
    <xf numFmtId="7" fontId="20" fillId="0" borderId="24" xfId="0" applyNumberFormat="1" applyFont="1" applyFill="1" applyBorder="1" applyAlignment="1" applyProtection="1">
      <alignment horizontal="right" vertical="center"/>
    </xf>
    <xf numFmtId="7" fontId="20" fillId="0" borderId="30" xfId="0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 applyAlignment="1" applyProtection="1">
      <alignment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right" vertical="center" wrapText="1"/>
    </xf>
    <xf numFmtId="0" fontId="42" fillId="0" borderId="32" xfId="0" applyFont="1" applyFill="1" applyBorder="1" applyAlignment="1" applyProtection="1">
      <alignment horizontal="center" vertical="center"/>
    </xf>
    <xf numFmtId="174" fontId="43" fillId="0" borderId="16" xfId="0" applyNumberFormat="1" applyFont="1" applyFill="1" applyBorder="1" applyAlignment="1" applyProtection="1">
      <alignment vertical="center" wrapText="1"/>
    </xf>
    <xf numFmtId="0" fontId="42" fillId="0" borderId="28" xfId="0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</xf>
    <xf numFmtId="164" fontId="45" fillId="0" borderId="10" xfId="81" applyNumberFormat="1" applyFont="1" applyBorder="1" applyAlignment="1" applyProtection="1">
      <alignment horizontal="left" vertical="center" wrapText="1"/>
    </xf>
    <xf numFmtId="0" fontId="45" fillId="0" borderId="10" xfId="81" applyFont="1" applyBorder="1" applyAlignment="1" applyProtection="1">
      <alignment horizontal="center" vertical="center" wrapText="1"/>
    </xf>
    <xf numFmtId="1" fontId="46" fillId="0" borderId="10" xfId="81" applyNumberFormat="1" applyFont="1" applyBorder="1" applyAlignment="1" applyProtection="1">
      <alignment horizontal="right" vertical="top"/>
    </xf>
    <xf numFmtId="176" fontId="45" fillId="0" borderId="10" xfId="81" applyNumberFormat="1" applyFont="1" applyBorder="1" applyAlignment="1" applyProtection="1">
      <alignment horizontal="right" vertical="center" wrapText="1"/>
    </xf>
    <xf numFmtId="0" fontId="45" fillId="0" borderId="10" xfId="81" applyFont="1" applyBorder="1" applyAlignment="1" applyProtection="1">
      <alignment horizontal="center" vertical="top" wrapText="1"/>
    </xf>
    <xf numFmtId="0" fontId="20" fillId="0" borderId="15" xfId="0" applyFont="1" applyBorder="1" applyAlignment="1" applyProtection="1">
      <alignment horizontal="center" vertical="top" wrapText="1"/>
    </xf>
    <xf numFmtId="0" fontId="39" fillId="0" borderId="10" xfId="81" applyFont="1" applyBorder="1" applyProtection="1"/>
    <xf numFmtId="0" fontId="20" fillId="0" borderId="15" xfId="0" applyFont="1" applyBorder="1" applyAlignment="1" applyProtection="1">
      <alignment horizontal="right" vertical="center" wrapText="1"/>
    </xf>
    <xf numFmtId="176" fontId="45" fillId="0" borderId="10" xfId="81" applyNumberFormat="1" applyFont="1" applyBorder="1" applyAlignment="1" applyProtection="1">
      <alignment horizontal="right" vertical="top" wrapText="1"/>
    </xf>
    <xf numFmtId="1" fontId="43" fillId="0" borderId="35" xfId="0" applyNumberFormat="1" applyFont="1" applyFill="1" applyBorder="1" applyAlignment="1" applyProtection="1">
      <alignment vertical="center"/>
    </xf>
    <xf numFmtId="1" fontId="43" fillId="0" borderId="36" xfId="0" applyNumberFormat="1" applyFont="1" applyFill="1" applyBorder="1" applyAlignment="1" applyProtection="1">
      <alignment vertical="center" wrapText="1"/>
    </xf>
    <xf numFmtId="0" fontId="20" fillId="0" borderId="15" xfId="0" applyFont="1" applyBorder="1" applyAlignment="1" applyProtection="1">
      <alignment vertical="center" wrapText="1"/>
    </xf>
    <xf numFmtId="7" fontId="20" fillId="0" borderId="24" xfId="0" applyNumberFormat="1" applyFont="1" applyBorder="1" applyAlignment="1" applyProtection="1">
      <alignment horizontal="right" vertical="center"/>
    </xf>
    <xf numFmtId="7" fontId="20" fillId="0" borderId="30" xfId="0" applyNumberFormat="1" applyFont="1" applyBorder="1" applyAlignment="1" applyProtection="1">
      <alignment horizontal="right" vertical="center"/>
    </xf>
    <xf numFmtId="0" fontId="42" fillId="0" borderId="41" xfId="0" applyFont="1" applyFill="1" applyBorder="1" applyAlignment="1" applyProtection="1">
      <alignment horizontal="center" vertical="center"/>
    </xf>
    <xf numFmtId="1" fontId="43" fillId="0" borderId="39" xfId="0" applyNumberFormat="1" applyFont="1" applyFill="1" applyBorder="1" applyAlignment="1" applyProtection="1">
      <alignment vertical="center" wrapText="1"/>
    </xf>
    <xf numFmtId="174" fontId="43" fillId="0" borderId="53" xfId="0" applyNumberFormat="1" applyFont="1" applyFill="1" applyBorder="1" applyAlignment="1" applyProtection="1">
      <alignment vertical="center" wrapText="1"/>
    </xf>
    <xf numFmtId="0" fontId="42" fillId="0" borderId="51" xfId="0" applyFont="1" applyFill="1" applyBorder="1" applyAlignment="1" applyProtection="1">
      <alignment horizontal="center" vertical="center"/>
    </xf>
    <xf numFmtId="0" fontId="42" fillId="0" borderId="56" xfId="0" applyFont="1" applyFill="1" applyBorder="1" applyAlignment="1" applyProtection="1">
      <alignment horizontal="center" vertical="center"/>
    </xf>
    <xf numFmtId="1" fontId="43" fillId="0" borderId="40" xfId="0" applyNumberFormat="1" applyFont="1" applyFill="1" applyBorder="1" applyAlignment="1" applyProtection="1">
      <alignment vertical="center"/>
    </xf>
    <xf numFmtId="1" fontId="43" fillId="0" borderId="45" xfId="0" applyNumberFormat="1" applyFont="1" applyFill="1" applyBorder="1" applyAlignment="1" applyProtection="1">
      <alignment vertical="center" wrapText="1"/>
    </xf>
    <xf numFmtId="174" fontId="43" fillId="0" borderId="37" xfId="0" applyNumberFormat="1" applyFont="1" applyFill="1" applyBorder="1" applyAlignment="1" applyProtection="1">
      <alignment vertical="center" wrapText="1"/>
    </xf>
    <xf numFmtId="0" fontId="42" fillId="0" borderId="38" xfId="0" applyFont="1" applyBorder="1" applyAlignment="1" applyProtection="1">
      <alignment horizontal="center" vertical="center"/>
    </xf>
    <xf numFmtId="1" fontId="43" fillId="0" borderId="46" xfId="0" applyNumberFormat="1" applyFont="1" applyBorder="1" applyAlignment="1" applyProtection="1">
      <alignment horizontal="left" vertical="center" wrapText="1"/>
    </xf>
    <xf numFmtId="1" fontId="43" fillId="0" borderId="38" xfId="0" applyNumberFormat="1" applyFont="1" applyBorder="1" applyAlignment="1" applyProtection="1">
      <alignment horizontal="left" vertical="center" wrapText="1"/>
    </xf>
    <xf numFmtId="1" fontId="43" fillId="0" borderId="0" xfId="0" applyNumberFormat="1" applyFont="1" applyAlignment="1" applyProtection="1">
      <alignment horizontal="left" vertical="center" wrapText="1"/>
    </xf>
    <xf numFmtId="0" fontId="42" fillId="0" borderId="42" xfId="0" applyFont="1" applyBorder="1" applyAlignment="1" applyProtection="1">
      <alignment horizontal="center" vertical="center"/>
    </xf>
    <xf numFmtId="1" fontId="49" fillId="0" borderId="0" xfId="0" applyNumberFormat="1" applyFont="1" applyBorder="1" applyAlignment="1" applyProtection="1">
      <alignment horizontal="left" vertical="center" wrapText="1"/>
    </xf>
    <xf numFmtId="1" fontId="43" fillId="0" borderId="0" xfId="0" applyNumberFormat="1" applyFont="1" applyBorder="1" applyAlignment="1" applyProtection="1">
      <alignment horizontal="left" vertical="center" wrapText="1"/>
    </xf>
    <xf numFmtId="0" fontId="34" fillId="0" borderId="0" xfId="110" applyNumberFormat="1" applyFont="1" applyFill="1" applyBorder="1" applyAlignment="1" applyProtection="1">
      <alignment horizontal="right" vertical="center"/>
    </xf>
    <xf numFmtId="174" fontId="50" fillId="0" borderId="53" xfId="0" applyNumberFormat="1" applyFont="1" applyBorder="1" applyAlignment="1" applyProtection="1">
      <alignment horizontal="right" vertical="center" wrapText="1"/>
    </xf>
    <xf numFmtId="0" fontId="42" fillId="0" borderId="15" xfId="0" applyFont="1" applyBorder="1" applyAlignment="1" applyProtection="1">
      <alignment horizontal="center" vertical="center"/>
    </xf>
    <xf numFmtId="1" fontId="34" fillId="0" borderId="0" xfId="113" applyNumberFormat="1" applyFont="1" applyFill="1" applyBorder="1" applyAlignment="1" applyProtection="1">
      <alignment vertical="center"/>
    </xf>
    <xf numFmtId="1" fontId="42" fillId="0" borderId="15" xfId="0" applyNumberFormat="1" applyFont="1" applyBorder="1" applyAlignment="1" applyProtection="1">
      <alignment horizontal="center" vertical="center"/>
    </xf>
    <xf numFmtId="174" fontId="42" fillId="0" borderId="16" xfId="0" applyNumberFormat="1" applyFont="1" applyBorder="1" applyAlignment="1" applyProtection="1">
      <alignment horizontal="center" vertical="center" wrapText="1"/>
    </xf>
    <xf numFmtId="0" fontId="42" fillId="0" borderId="15" xfId="0" applyFont="1" applyFill="1" applyBorder="1" applyAlignment="1" applyProtection="1">
      <alignment horizontal="center" vertical="center"/>
    </xf>
    <xf numFmtId="1" fontId="43" fillId="0" borderId="0" xfId="0" applyNumberFormat="1" applyFont="1" applyFill="1" applyBorder="1" applyAlignment="1" applyProtection="1">
      <alignment horizontal="left" vertical="center" wrapText="1"/>
    </xf>
    <xf numFmtId="0" fontId="42" fillId="0" borderId="44" xfId="0" applyFont="1" applyBorder="1" applyAlignment="1" applyProtection="1">
      <alignment horizontal="center" vertical="center"/>
    </xf>
    <xf numFmtId="1" fontId="43" fillId="0" borderId="14" xfId="0" applyNumberFormat="1" applyFont="1" applyBorder="1" applyAlignment="1" applyProtection="1">
      <alignment horizontal="left" vertical="center" wrapText="1"/>
    </xf>
    <xf numFmtId="0" fontId="42" fillId="0" borderId="0" xfId="0" applyFont="1" applyAlignment="1" applyProtection="1">
      <alignment horizontal="center" vertical="center"/>
    </xf>
    <xf numFmtId="0" fontId="20" fillId="0" borderId="14" xfId="113" applyFill="1" applyBorder="1" applyAlignment="1" applyProtection="1">
      <alignment vertical="top"/>
    </xf>
    <xf numFmtId="0" fontId="20" fillId="0" borderId="14" xfId="113" applyFill="1" applyBorder="1" applyProtection="1"/>
    <xf numFmtId="0" fontId="20" fillId="0" borderId="14" xfId="113" applyFill="1" applyBorder="1" applyAlignment="1" applyProtection="1">
      <alignment horizontal="center"/>
    </xf>
    <xf numFmtId="3" fontId="20" fillId="0" borderId="14" xfId="113" applyNumberFormat="1" applyFill="1" applyBorder="1" applyProtection="1"/>
    <xf numFmtId="7" fontId="20" fillId="0" borderId="14" xfId="113" applyNumberFormat="1" applyFill="1" applyBorder="1" applyAlignment="1" applyProtection="1">
      <alignment horizontal="right"/>
    </xf>
    <xf numFmtId="0" fontId="20" fillId="0" borderId="14" xfId="113" applyFill="1" applyBorder="1" applyAlignment="1" applyProtection="1">
      <alignment horizontal="right"/>
    </xf>
    <xf numFmtId="7" fontId="20" fillId="0" borderId="24" xfId="0" applyNumberFormat="1" applyFont="1" applyFill="1" applyBorder="1" applyAlignment="1" applyProtection="1">
      <alignment horizontal="right" vertical="center"/>
      <protection locked="0"/>
    </xf>
    <xf numFmtId="7" fontId="20" fillId="0" borderId="24" xfId="0" applyNumberFormat="1" applyFont="1" applyBorder="1" applyAlignment="1" applyProtection="1">
      <alignment horizontal="right" vertical="center"/>
      <protection locked="0"/>
    </xf>
    <xf numFmtId="1" fontId="43" fillId="0" borderId="35" xfId="0" applyNumberFormat="1" applyFont="1" applyFill="1" applyBorder="1" applyAlignment="1" applyProtection="1">
      <alignment vertical="center" wrapText="1"/>
    </xf>
    <xf numFmtId="1" fontId="43" fillId="0" borderId="52" xfId="0" applyNumberFormat="1" applyFont="1" applyFill="1" applyBorder="1" applyAlignment="1" applyProtection="1">
      <alignment vertical="center" wrapText="1"/>
    </xf>
    <xf numFmtId="174" fontId="42" fillId="0" borderId="14" xfId="0" applyNumberFormat="1" applyFont="1" applyBorder="1" applyAlignment="1" applyProtection="1">
      <alignment horizontal="center" vertical="center" wrapText="1"/>
    </xf>
    <xf numFmtId="174" fontId="42" fillId="0" borderId="43" xfId="0" applyNumberFormat="1" applyFont="1" applyBorder="1" applyAlignment="1" applyProtection="1">
      <alignment horizontal="center" vertical="center" wrapText="1"/>
    </xf>
    <xf numFmtId="1" fontId="34" fillId="0" borderId="0" xfId="113" applyNumberFormat="1" applyFont="1" applyFill="1" applyBorder="1" applyAlignment="1" applyProtection="1">
      <alignment horizontal="left" vertical="center"/>
    </xf>
    <xf numFmtId="174" fontId="42" fillId="0" borderId="36" xfId="0" applyNumberFormat="1" applyFont="1" applyBorder="1" applyAlignment="1" applyProtection="1">
      <alignment horizontal="center" vertical="center" wrapText="1"/>
    </xf>
    <xf numFmtId="174" fontId="42" fillId="0" borderId="16" xfId="0" applyNumberFormat="1" applyFont="1" applyBorder="1" applyAlignment="1" applyProtection="1">
      <alignment horizontal="center" vertical="center" wrapText="1"/>
    </xf>
    <xf numFmtId="1" fontId="43" fillId="0" borderId="34" xfId="0" applyNumberFormat="1" applyFont="1" applyFill="1" applyBorder="1" applyAlignment="1" applyProtection="1">
      <alignment horizontal="right" vertical="center" wrapText="1"/>
    </xf>
    <xf numFmtId="1" fontId="43" fillId="0" borderId="29" xfId="0" applyNumberFormat="1" applyFont="1" applyFill="1" applyBorder="1" applyAlignment="1" applyProtection="1">
      <alignment horizontal="left" vertical="center" wrapText="1"/>
    </xf>
    <xf numFmtId="1" fontId="43" fillId="0" borderId="25" xfId="0" applyNumberFormat="1" applyFont="1" applyFill="1" applyBorder="1" applyAlignment="1" applyProtection="1">
      <alignment horizontal="left" vertical="center" wrapText="1"/>
    </xf>
    <xf numFmtId="1" fontId="43" fillId="0" borderId="27" xfId="0" applyNumberFormat="1" applyFont="1" applyFill="1" applyBorder="1" applyAlignment="1" applyProtection="1">
      <alignment horizontal="left" vertical="center" wrapText="1"/>
    </xf>
    <xf numFmtId="1" fontId="43" fillId="0" borderId="39" xfId="0" applyNumberFormat="1" applyFont="1" applyFill="1" applyBorder="1" applyAlignment="1" applyProtection="1">
      <alignment horizontal="right" vertical="center" wrapText="1"/>
    </xf>
    <xf numFmtId="1" fontId="34" fillId="0" borderId="14" xfId="113" applyNumberFormat="1" applyFont="1" applyFill="1" applyBorder="1" applyAlignment="1" applyProtection="1">
      <alignment horizontal="left" vertical="center"/>
    </xf>
    <xf numFmtId="0" fontId="34" fillId="0" borderId="48" xfId="110" applyNumberFormat="1" applyFont="1" applyFill="1" applyBorder="1" applyAlignment="1" applyProtection="1">
      <alignment horizontal="left" vertical="center" wrapText="1"/>
    </xf>
    <xf numFmtId="0" fontId="34" fillId="0" borderId="49" xfId="110" applyNumberFormat="1" applyFont="1" applyFill="1" applyBorder="1" applyAlignment="1" applyProtection="1">
      <alignment horizontal="left" vertical="center" wrapText="1"/>
    </xf>
    <xf numFmtId="0" fontId="34" fillId="0" borderId="50" xfId="110" applyNumberFormat="1" applyFont="1" applyFill="1" applyBorder="1" applyAlignment="1" applyProtection="1">
      <alignment horizontal="left" vertical="center" wrapText="1"/>
    </xf>
    <xf numFmtId="0" fontId="42" fillId="0" borderId="10" xfId="0" applyFont="1" applyBorder="1" applyAlignment="1" applyProtection="1">
      <alignment horizontal="center" vertical="center"/>
    </xf>
    <xf numFmtId="0" fontId="42" fillId="0" borderId="11" xfId="0" applyFont="1" applyBorder="1" applyAlignment="1" applyProtection="1">
      <alignment horizontal="center" vertical="center"/>
    </xf>
    <xf numFmtId="1" fontId="48" fillId="0" borderId="47" xfId="0" applyNumberFormat="1" applyFont="1" applyBorder="1" applyAlignment="1" applyProtection="1">
      <alignment horizontal="left" vertical="center" wrapText="1"/>
    </xf>
    <xf numFmtId="1" fontId="48" fillId="0" borderId="38" xfId="0" applyNumberFormat="1" applyFont="1" applyBorder="1" applyAlignment="1" applyProtection="1">
      <alignment horizontal="left" vertical="center" wrapText="1"/>
    </xf>
    <xf numFmtId="1" fontId="48" fillId="0" borderId="44" xfId="0" applyNumberFormat="1" applyFont="1" applyBorder="1" applyAlignment="1" applyProtection="1">
      <alignment horizontal="left" vertical="center" wrapText="1"/>
    </xf>
    <xf numFmtId="1" fontId="48" fillId="0" borderId="14" xfId="0" applyNumberFormat="1" applyFont="1" applyBorder="1" applyAlignment="1" applyProtection="1">
      <alignment horizontal="left" vertical="center" wrapText="1"/>
    </xf>
    <xf numFmtId="174" fontId="42" fillId="0" borderId="14" xfId="0" applyNumberFormat="1" applyFont="1" applyFill="1" applyBorder="1" applyAlignment="1" applyProtection="1">
      <alignment horizontal="center" vertical="center" wrapText="1"/>
    </xf>
    <xf numFmtId="174" fontId="42" fillId="0" borderId="43" xfId="0" applyNumberFormat="1" applyFont="1" applyFill="1" applyBorder="1" applyAlignment="1" applyProtection="1">
      <alignment horizontal="center" vertical="center" wrapText="1"/>
    </xf>
    <xf numFmtId="1" fontId="43" fillId="0" borderId="33" xfId="0" applyNumberFormat="1" applyFont="1" applyFill="1" applyBorder="1" applyAlignment="1" applyProtection="1">
      <alignment horizontal="left" vertical="center" wrapText="1"/>
    </xf>
    <xf numFmtId="1" fontId="43" fillId="0" borderId="34" xfId="0" applyNumberFormat="1" applyFont="1" applyFill="1" applyBorder="1" applyAlignment="1" applyProtection="1">
      <alignment horizontal="left" vertical="center" wrapText="1"/>
    </xf>
    <xf numFmtId="1" fontId="43" fillId="0" borderId="29" xfId="0" applyNumberFormat="1" applyFont="1" applyBorder="1" applyAlignment="1" applyProtection="1">
      <alignment horizontal="left" vertical="center" wrapText="1"/>
    </xf>
    <xf numFmtId="1" fontId="43" fillId="0" borderId="25" xfId="0" applyNumberFormat="1" applyFont="1" applyBorder="1" applyAlignment="1" applyProtection="1">
      <alignment horizontal="left" vertical="center" wrapText="1"/>
    </xf>
    <xf numFmtId="1" fontId="43" fillId="0" borderId="27" xfId="0" applyNumberFormat="1" applyFont="1" applyBorder="1" applyAlignment="1" applyProtection="1">
      <alignment horizontal="left" vertical="center" wrapText="1"/>
    </xf>
    <xf numFmtId="1" fontId="43" fillId="0" borderId="33" xfId="0" applyNumberFormat="1" applyFont="1" applyFill="1" applyBorder="1" applyAlignment="1" applyProtection="1">
      <alignment horizontal="left" vertical="center"/>
    </xf>
    <xf numFmtId="1" fontId="43" fillId="0" borderId="34" xfId="0" applyNumberFormat="1" applyFont="1" applyFill="1" applyBorder="1" applyAlignment="1" applyProtection="1">
      <alignment horizontal="left" vertical="center"/>
    </xf>
    <xf numFmtId="0" fontId="34" fillId="0" borderId="0" xfId="113" applyFont="1" applyFill="1" applyBorder="1" applyAlignment="1" applyProtection="1">
      <alignment vertical="center"/>
    </xf>
    <xf numFmtId="7" fontId="34" fillId="0" borderId="14" xfId="113" applyNumberFormat="1" applyFont="1" applyFill="1" applyBorder="1" applyAlignment="1" applyProtection="1">
      <alignment horizontal="center" vertical="center"/>
    </xf>
    <xf numFmtId="0" fontId="34" fillId="0" borderId="14" xfId="113" applyFont="1" applyFill="1" applyBorder="1" applyAlignment="1" applyProtection="1">
      <alignment vertical="center"/>
    </xf>
    <xf numFmtId="1" fontId="43" fillId="0" borderId="54" xfId="0" applyNumberFormat="1" applyFont="1" applyFill="1" applyBorder="1" applyAlignment="1" applyProtection="1">
      <alignment horizontal="left" vertical="center" wrapText="1"/>
    </xf>
    <xf numFmtId="1" fontId="43" fillId="0" borderId="46" xfId="0" applyNumberFormat="1" applyFont="1" applyFill="1" applyBorder="1" applyAlignment="1" applyProtection="1">
      <alignment horizontal="left" vertical="center" wrapText="1"/>
    </xf>
    <xf numFmtId="1" fontId="43" fillId="0" borderId="55" xfId="0" applyNumberFormat="1" applyFont="1" applyFill="1" applyBorder="1" applyAlignment="1" applyProtection="1">
      <alignment horizontal="left" vertical="center" wrapText="1"/>
    </xf>
    <xf numFmtId="1" fontId="43" fillId="0" borderId="45" xfId="0" applyNumberFormat="1" applyFont="1" applyFill="1" applyBorder="1" applyAlignment="1" applyProtection="1">
      <alignment horizontal="right" vertical="center" wrapText="1"/>
    </xf>
    <xf numFmtId="7" fontId="20" fillId="0" borderId="19" xfId="0" applyNumberFormat="1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horizontal="center" vertical="center"/>
    </xf>
    <xf numFmtId="1" fontId="43" fillId="0" borderId="45" xfId="0" applyNumberFormat="1" applyFont="1" applyBorder="1" applyAlignment="1" applyProtection="1">
      <alignment horizontal="left" vertical="center" wrapText="1"/>
    </xf>
    <xf numFmtId="1" fontId="50" fillId="0" borderId="15" xfId="0" applyNumberFormat="1" applyFont="1" applyBorder="1" applyAlignment="1" applyProtection="1">
      <alignment horizontal="left" vertical="center" wrapText="1"/>
    </xf>
    <xf numFmtId="1" fontId="43" fillId="0" borderId="36" xfId="0" applyNumberFormat="1" applyFont="1" applyBorder="1" applyAlignment="1" applyProtection="1">
      <alignment horizontal="left" vertical="center" wrapText="1"/>
    </xf>
    <xf numFmtId="1" fontId="51" fillId="0" borderId="13" xfId="0" applyNumberFormat="1" applyFont="1" applyBorder="1" applyAlignment="1" applyProtection="1">
      <alignment horizontal="right" vertical="center"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48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34"/>
  <sheetViews>
    <sheetView showZeros="0" tabSelected="1" showOutlineSymbols="0" view="pageBreakPreview" topLeftCell="B396" zoomScale="55" zoomScaleNormal="100" zoomScaleSheetLayoutView="55" workbookViewId="0">
      <selection activeCell="G402" sqref="G402"/>
    </sheetView>
  </sheetViews>
  <sheetFormatPr defaultColWidth="13.5703125" defaultRowHeight="15" x14ac:dyDescent="0.2"/>
  <cols>
    <col min="1" max="1" width="14.42578125" style="18" hidden="1" customWidth="1"/>
    <col min="2" max="2" width="11.28515625" style="5" customWidth="1"/>
    <col min="3" max="3" width="77.7109375" style="2" customWidth="1"/>
    <col min="4" max="4" width="20.28515625" style="19" customWidth="1"/>
    <col min="5" max="5" width="16.140625" style="2" customWidth="1"/>
    <col min="6" max="6" width="19.5703125" style="20" customWidth="1"/>
    <col min="7" max="7" width="21.28515625" style="18" customWidth="1"/>
    <col min="8" max="8" width="21.5703125" style="18" customWidth="1"/>
    <col min="9" max="9" width="81.7109375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38" t="s">
        <v>445</v>
      </c>
      <c r="C1" s="39"/>
      <c r="D1" s="39"/>
      <c r="E1" s="39"/>
      <c r="F1" s="39"/>
      <c r="G1" s="40"/>
      <c r="H1" s="39"/>
    </row>
    <row r="2" spans="1:10" x14ac:dyDescent="0.2">
      <c r="A2" s="3"/>
      <c r="B2" s="41" t="s">
        <v>446</v>
      </c>
      <c r="C2" s="42"/>
      <c r="D2" s="43"/>
      <c r="E2" s="42"/>
      <c r="F2" s="42"/>
      <c r="G2" s="44"/>
      <c r="H2" s="42"/>
    </row>
    <row r="3" spans="1:10" x14ac:dyDescent="0.2">
      <c r="A3" s="4"/>
      <c r="B3" s="45" t="s">
        <v>1</v>
      </c>
      <c r="C3" s="46"/>
      <c r="D3" s="46"/>
      <c r="E3" s="46"/>
      <c r="F3" s="46"/>
      <c r="G3" s="47"/>
      <c r="H3" s="48"/>
    </row>
    <row r="4" spans="1:10" x14ac:dyDescent="0.2">
      <c r="A4" s="7" t="s">
        <v>2</v>
      </c>
      <c r="B4" s="49" t="s">
        <v>3</v>
      </c>
      <c r="C4" s="50" t="s">
        <v>4</v>
      </c>
      <c r="D4" s="51" t="s">
        <v>5</v>
      </c>
      <c r="E4" s="52" t="s">
        <v>6</v>
      </c>
      <c r="F4" s="52" t="s">
        <v>7</v>
      </c>
      <c r="G4" s="159" t="s">
        <v>8</v>
      </c>
      <c r="H4" s="52" t="s">
        <v>9</v>
      </c>
    </row>
    <row r="5" spans="1:10" ht="15.75" thickBot="1" x14ac:dyDescent="0.25">
      <c r="A5" s="8"/>
      <c r="B5" s="53"/>
      <c r="C5" s="54"/>
      <c r="D5" s="55" t="s">
        <v>10</v>
      </c>
      <c r="E5" s="56"/>
      <c r="F5" s="57" t="s">
        <v>11</v>
      </c>
      <c r="G5" s="58"/>
      <c r="H5" s="59"/>
    </row>
    <row r="6" spans="1:10" ht="36" customHeight="1" thickTop="1" x14ac:dyDescent="0.2">
      <c r="A6" s="10" t="s">
        <v>12</v>
      </c>
      <c r="B6" s="60" t="s">
        <v>43</v>
      </c>
      <c r="C6" s="147" t="s">
        <v>166</v>
      </c>
      <c r="D6" s="148"/>
      <c r="E6" s="148"/>
      <c r="F6" s="148"/>
      <c r="G6" s="148"/>
      <c r="H6" s="149"/>
      <c r="I6" s="11"/>
      <c r="J6" s="12"/>
    </row>
    <row r="7" spans="1:10" ht="36" customHeight="1" x14ac:dyDescent="0.2">
      <c r="A7" s="13" t="s">
        <v>14</v>
      </c>
      <c r="B7" s="61" t="s">
        <v>44</v>
      </c>
      <c r="C7" s="62" t="s">
        <v>45</v>
      </c>
      <c r="D7" s="61" t="s">
        <v>46</v>
      </c>
      <c r="E7" s="61" t="s">
        <v>47</v>
      </c>
      <c r="F7" s="61">
        <v>1</v>
      </c>
      <c r="G7" s="119"/>
      <c r="H7" s="64">
        <f>F7*G7</f>
        <v>0</v>
      </c>
      <c r="I7" s="11"/>
      <c r="J7" s="12"/>
    </row>
    <row r="8" spans="1:10" ht="36" customHeight="1" x14ac:dyDescent="0.2">
      <c r="A8" s="13"/>
      <c r="B8" s="61" t="s">
        <v>48</v>
      </c>
      <c r="C8" s="62" t="s">
        <v>103</v>
      </c>
      <c r="D8" s="61" t="s">
        <v>104</v>
      </c>
      <c r="E8" s="61"/>
      <c r="F8" s="61"/>
      <c r="G8" s="63"/>
      <c r="H8" s="64">
        <f t="shared" ref="H8:H18" si="0">F8*G8</f>
        <v>0</v>
      </c>
      <c r="I8" s="11"/>
      <c r="J8" s="12">
        <v>0</v>
      </c>
    </row>
    <row r="9" spans="1:10" ht="36" customHeight="1" x14ac:dyDescent="0.2">
      <c r="A9" s="13"/>
      <c r="B9" s="61"/>
      <c r="C9" s="62" t="s">
        <v>134</v>
      </c>
      <c r="D9" s="61"/>
      <c r="E9" s="61" t="s">
        <v>50</v>
      </c>
      <c r="F9" s="61">
        <v>7</v>
      </c>
      <c r="G9" s="119"/>
      <c r="H9" s="64">
        <f t="shared" si="0"/>
        <v>0</v>
      </c>
      <c r="I9" s="26"/>
      <c r="J9" s="35"/>
    </row>
    <row r="10" spans="1:10" ht="36" customHeight="1" x14ac:dyDescent="0.2">
      <c r="A10" s="13"/>
      <c r="B10" s="61"/>
      <c r="C10" s="62" t="s">
        <v>138</v>
      </c>
      <c r="D10" s="61"/>
      <c r="E10" s="61" t="s">
        <v>50</v>
      </c>
      <c r="F10" s="61">
        <v>16.899999999999999</v>
      </c>
      <c r="G10" s="119"/>
      <c r="H10" s="64">
        <f t="shared" si="0"/>
        <v>0</v>
      </c>
      <c r="I10" s="26"/>
      <c r="J10" s="12"/>
    </row>
    <row r="11" spans="1:10" ht="36" customHeight="1" x14ac:dyDescent="0.2">
      <c r="A11" s="13"/>
      <c r="B11" s="61" t="s">
        <v>51</v>
      </c>
      <c r="C11" s="62" t="s">
        <v>148</v>
      </c>
      <c r="D11" s="61" t="s">
        <v>137</v>
      </c>
      <c r="E11" s="61"/>
      <c r="F11" s="61"/>
      <c r="G11" s="63"/>
      <c r="H11" s="64">
        <f t="shared" si="0"/>
        <v>0</v>
      </c>
      <c r="I11" s="11"/>
      <c r="J11" s="12"/>
    </row>
    <row r="12" spans="1:10" ht="36" customHeight="1" x14ac:dyDescent="0.2">
      <c r="A12" s="13"/>
      <c r="B12" s="61"/>
      <c r="C12" s="62" t="s">
        <v>139</v>
      </c>
      <c r="D12" s="61"/>
      <c r="E12" s="61" t="s">
        <v>50</v>
      </c>
      <c r="F12" s="61">
        <v>5.0999999999999996</v>
      </c>
      <c r="G12" s="119"/>
      <c r="H12" s="64">
        <f t="shared" si="0"/>
        <v>0</v>
      </c>
      <c r="I12" s="26"/>
      <c r="J12" s="12"/>
    </row>
    <row r="13" spans="1:10" ht="42" customHeight="1" x14ac:dyDescent="0.2">
      <c r="A13" s="13"/>
      <c r="B13" s="61" t="s">
        <v>54</v>
      </c>
      <c r="C13" s="62" t="s">
        <v>135</v>
      </c>
      <c r="D13" s="61" t="s">
        <v>137</v>
      </c>
      <c r="E13" s="61" t="s">
        <v>136</v>
      </c>
      <c r="F13" s="61">
        <v>4.3</v>
      </c>
      <c r="G13" s="119"/>
      <c r="H13" s="64">
        <f t="shared" si="0"/>
        <v>0</v>
      </c>
      <c r="I13" s="26"/>
      <c r="J13" s="12"/>
    </row>
    <row r="14" spans="1:10" ht="36" customHeight="1" x14ac:dyDescent="0.2">
      <c r="A14" s="13"/>
      <c r="B14" s="61" t="s">
        <v>60</v>
      </c>
      <c r="C14" s="62" t="s">
        <v>140</v>
      </c>
      <c r="D14" s="61" t="s">
        <v>104</v>
      </c>
      <c r="E14" s="61" t="s">
        <v>0</v>
      </c>
      <c r="F14" s="61">
        <v>1</v>
      </c>
      <c r="G14" s="119"/>
      <c r="H14" s="64">
        <f t="shared" si="0"/>
        <v>0</v>
      </c>
      <c r="I14" s="26"/>
      <c r="J14" s="12"/>
    </row>
    <row r="15" spans="1:10" ht="36" customHeight="1" x14ac:dyDescent="0.2">
      <c r="A15" s="13"/>
      <c r="B15" s="61" t="s">
        <v>66</v>
      </c>
      <c r="C15" s="62" t="s">
        <v>141</v>
      </c>
      <c r="D15" s="61" t="s">
        <v>104</v>
      </c>
      <c r="E15" s="61" t="s">
        <v>0</v>
      </c>
      <c r="F15" s="61">
        <v>2</v>
      </c>
      <c r="G15" s="119"/>
      <c r="H15" s="64">
        <f t="shared" si="0"/>
        <v>0</v>
      </c>
      <c r="I15" s="26"/>
      <c r="J15" s="12"/>
    </row>
    <row r="16" spans="1:10" ht="36" customHeight="1" x14ac:dyDescent="0.2">
      <c r="A16" s="13"/>
      <c r="B16" s="61" t="s">
        <v>67</v>
      </c>
      <c r="C16" s="62" t="s">
        <v>142</v>
      </c>
      <c r="D16" s="61" t="s">
        <v>104</v>
      </c>
      <c r="E16" s="61" t="s">
        <v>0</v>
      </c>
      <c r="F16" s="61">
        <v>1</v>
      </c>
      <c r="G16" s="119"/>
      <c r="H16" s="64">
        <f t="shared" si="0"/>
        <v>0</v>
      </c>
      <c r="I16" s="26"/>
      <c r="J16" s="12"/>
    </row>
    <row r="17" spans="1:10" ht="74.25" customHeight="1" x14ac:dyDescent="0.2">
      <c r="A17" s="13"/>
      <c r="B17" s="61" t="s">
        <v>68</v>
      </c>
      <c r="C17" s="62" t="s">
        <v>143</v>
      </c>
      <c r="D17" s="61" t="s">
        <v>117</v>
      </c>
      <c r="E17" s="61" t="s">
        <v>84</v>
      </c>
      <c r="F17" s="61">
        <v>3</v>
      </c>
      <c r="G17" s="119"/>
      <c r="H17" s="64">
        <f t="shared" si="0"/>
        <v>0</v>
      </c>
      <c r="I17" s="26"/>
      <c r="J17" s="12"/>
    </row>
    <row r="18" spans="1:10" ht="74.25" customHeight="1" x14ac:dyDescent="0.2">
      <c r="A18" s="13"/>
      <c r="B18" s="61" t="s">
        <v>71</v>
      </c>
      <c r="C18" s="62" t="s">
        <v>408</v>
      </c>
      <c r="D18" s="61" t="s">
        <v>410</v>
      </c>
      <c r="E18" s="61" t="s">
        <v>47</v>
      </c>
      <c r="F18" s="61">
        <v>1</v>
      </c>
      <c r="G18" s="119"/>
      <c r="H18" s="64">
        <f t="shared" si="0"/>
        <v>0</v>
      </c>
      <c r="I18" s="26"/>
      <c r="J18" s="12"/>
    </row>
    <row r="19" spans="1:10" ht="36" customHeight="1" x14ac:dyDescent="0.2">
      <c r="A19" s="13"/>
      <c r="B19" s="61" t="s">
        <v>72</v>
      </c>
      <c r="C19" s="62" t="s">
        <v>111</v>
      </c>
      <c r="D19" s="61" t="s">
        <v>109</v>
      </c>
      <c r="E19" s="61" t="s">
        <v>84</v>
      </c>
      <c r="F19" s="61">
        <v>250</v>
      </c>
      <c r="G19" s="119"/>
      <c r="H19" s="64">
        <f t="shared" ref="H19:H21" si="1">F19*G19</f>
        <v>0</v>
      </c>
      <c r="I19" s="11"/>
      <c r="J19" s="12"/>
    </row>
    <row r="20" spans="1:10" ht="36" customHeight="1" x14ac:dyDescent="0.2">
      <c r="A20" s="13"/>
      <c r="B20" s="61" t="s">
        <v>75</v>
      </c>
      <c r="C20" s="62" t="s">
        <v>113</v>
      </c>
      <c r="D20" s="61" t="s">
        <v>145</v>
      </c>
      <c r="E20" s="61" t="s">
        <v>53</v>
      </c>
      <c r="F20" s="61">
        <v>10</v>
      </c>
      <c r="G20" s="119"/>
      <c r="H20" s="64">
        <f t="shared" si="1"/>
        <v>0</v>
      </c>
      <c r="I20" s="11"/>
      <c r="J20" s="12"/>
    </row>
    <row r="21" spans="1:10" ht="36" customHeight="1" x14ac:dyDescent="0.2">
      <c r="A21" s="13"/>
      <c r="B21" s="61" t="s">
        <v>78</v>
      </c>
      <c r="C21" s="62" t="s">
        <v>114</v>
      </c>
      <c r="D21" s="61" t="s">
        <v>13</v>
      </c>
      <c r="E21" s="61" t="s">
        <v>81</v>
      </c>
      <c r="F21" s="61">
        <v>12</v>
      </c>
      <c r="G21" s="119"/>
      <c r="H21" s="64">
        <f t="shared" si="1"/>
        <v>0</v>
      </c>
      <c r="I21" s="11"/>
      <c r="J21" s="12"/>
    </row>
    <row r="22" spans="1:10" ht="36" customHeight="1" x14ac:dyDescent="0.2">
      <c r="A22" s="13" t="s">
        <v>15</v>
      </c>
      <c r="B22" s="61" t="s">
        <v>82</v>
      </c>
      <c r="C22" s="62" t="s">
        <v>49</v>
      </c>
      <c r="D22" s="61" t="s">
        <v>22</v>
      </c>
      <c r="E22" s="61" t="s">
        <v>50</v>
      </c>
      <c r="F22" s="61">
        <v>20</v>
      </c>
      <c r="G22" s="119"/>
      <c r="H22" s="64">
        <f>F22*G22</f>
        <v>0</v>
      </c>
    </row>
    <row r="23" spans="1:10" ht="36" customHeight="1" x14ac:dyDescent="0.2">
      <c r="A23" s="10" t="s">
        <v>16</v>
      </c>
      <c r="B23" s="61" t="s">
        <v>85</v>
      </c>
      <c r="C23" s="62" t="s">
        <v>52</v>
      </c>
      <c r="D23" s="61" t="s">
        <v>96</v>
      </c>
      <c r="E23" s="61" t="s">
        <v>53</v>
      </c>
      <c r="F23" s="61">
        <v>200</v>
      </c>
      <c r="G23" s="119"/>
      <c r="H23" s="64">
        <f>F23*G23</f>
        <v>0</v>
      </c>
    </row>
    <row r="24" spans="1:10" ht="36" customHeight="1" x14ac:dyDescent="0.2">
      <c r="A24" s="13" t="s">
        <v>17</v>
      </c>
      <c r="B24" s="61" t="s">
        <v>87</v>
      </c>
      <c r="C24" s="62" t="s">
        <v>55</v>
      </c>
      <c r="D24" s="61" t="s">
        <v>56</v>
      </c>
      <c r="E24" s="61"/>
      <c r="F24" s="61"/>
      <c r="G24" s="63"/>
      <c r="H24" s="64"/>
    </row>
    <row r="25" spans="1:10" ht="36" customHeight="1" x14ac:dyDescent="0.2">
      <c r="A25" s="13" t="s">
        <v>18</v>
      </c>
      <c r="B25" s="61"/>
      <c r="C25" s="62" t="s">
        <v>57</v>
      </c>
      <c r="D25" s="61"/>
      <c r="E25" s="61" t="s">
        <v>0</v>
      </c>
      <c r="F25" s="61">
        <v>4</v>
      </c>
      <c r="G25" s="119"/>
      <c r="H25" s="64">
        <f>F25*G25</f>
        <v>0</v>
      </c>
    </row>
    <row r="26" spans="1:10" ht="36" customHeight="1" x14ac:dyDescent="0.2">
      <c r="A26" s="14" t="s">
        <v>19</v>
      </c>
      <c r="B26" s="61"/>
      <c r="C26" s="62" t="s">
        <v>58</v>
      </c>
      <c r="D26" s="61"/>
      <c r="E26" s="61" t="s">
        <v>0</v>
      </c>
      <c r="F26" s="61">
        <v>2</v>
      </c>
      <c r="G26" s="119"/>
      <c r="H26" s="64">
        <f>F26*G26</f>
        <v>0</v>
      </c>
      <c r="I26" s="11"/>
      <c r="J26" s="12"/>
    </row>
    <row r="27" spans="1:10" ht="36" customHeight="1" x14ac:dyDescent="0.2">
      <c r="A27" s="14" t="s">
        <v>20</v>
      </c>
      <c r="B27" s="61"/>
      <c r="C27" s="65" t="s">
        <v>59</v>
      </c>
      <c r="D27" s="66"/>
      <c r="E27" s="66" t="s">
        <v>0</v>
      </c>
      <c r="F27" s="67">
        <v>1</v>
      </c>
      <c r="G27" s="119"/>
      <c r="H27" s="64">
        <f>F27*G27</f>
        <v>0</v>
      </c>
    </row>
    <row r="28" spans="1:10" ht="36" customHeight="1" x14ac:dyDescent="0.2">
      <c r="A28" s="14" t="s">
        <v>21</v>
      </c>
      <c r="B28" s="66" t="s">
        <v>90</v>
      </c>
      <c r="C28" s="62" t="s">
        <v>61</v>
      </c>
      <c r="D28" s="61" t="s">
        <v>34</v>
      </c>
      <c r="E28" s="61"/>
      <c r="F28" s="61"/>
      <c r="G28" s="63"/>
      <c r="H28" s="64"/>
    </row>
    <row r="29" spans="1:10" ht="36" customHeight="1" x14ac:dyDescent="0.2">
      <c r="A29" s="14"/>
      <c r="B29" s="61"/>
      <c r="C29" s="62" t="s">
        <v>62</v>
      </c>
      <c r="D29" s="61"/>
      <c r="E29" s="61" t="s">
        <v>0</v>
      </c>
      <c r="F29" s="61">
        <v>3</v>
      </c>
      <c r="G29" s="119"/>
      <c r="H29" s="64">
        <f>F29*G29</f>
        <v>0</v>
      </c>
    </row>
    <row r="30" spans="1:10" ht="36" customHeight="1" x14ac:dyDescent="0.2">
      <c r="A30" s="15"/>
      <c r="B30" s="61"/>
      <c r="C30" s="62" t="s">
        <v>63</v>
      </c>
      <c r="D30" s="61"/>
      <c r="E30" s="61" t="s">
        <v>0</v>
      </c>
      <c r="F30" s="61">
        <v>3</v>
      </c>
      <c r="G30" s="119"/>
      <c r="H30" s="64">
        <f t="shared" ref="H30:H36" si="2">F30*G30</f>
        <v>0</v>
      </c>
    </row>
    <row r="31" spans="1:10" ht="36" customHeight="1" x14ac:dyDescent="0.2">
      <c r="A31" s="10" t="s">
        <v>24</v>
      </c>
      <c r="B31" s="61"/>
      <c r="C31" s="62" t="s">
        <v>64</v>
      </c>
      <c r="D31" s="61"/>
      <c r="E31" s="61" t="s">
        <v>0</v>
      </c>
      <c r="F31" s="61">
        <v>2</v>
      </c>
      <c r="G31" s="119"/>
      <c r="H31" s="64">
        <f t="shared" si="2"/>
        <v>0</v>
      </c>
    </row>
    <row r="32" spans="1:10" ht="36" customHeight="1" x14ac:dyDescent="0.2">
      <c r="A32" s="10" t="s">
        <v>25</v>
      </c>
      <c r="B32" s="61"/>
      <c r="C32" s="62" t="s">
        <v>65</v>
      </c>
      <c r="D32" s="61"/>
      <c r="E32" s="61" t="s">
        <v>0</v>
      </c>
      <c r="F32" s="61">
        <v>1</v>
      </c>
      <c r="G32" s="119"/>
      <c r="H32" s="64">
        <f t="shared" si="2"/>
        <v>0</v>
      </c>
    </row>
    <row r="33" spans="1:10" ht="36" customHeight="1" x14ac:dyDescent="0.2">
      <c r="A33" s="10" t="s">
        <v>28</v>
      </c>
      <c r="B33" s="61" t="s">
        <v>94</v>
      </c>
      <c r="C33" s="62" t="s">
        <v>133</v>
      </c>
      <c r="D33" s="61" t="s">
        <v>146</v>
      </c>
      <c r="E33" s="61" t="s">
        <v>53</v>
      </c>
      <c r="F33" s="61">
        <v>150</v>
      </c>
      <c r="G33" s="119"/>
      <c r="H33" s="64">
        <f t="shared" si="2"/>
        <v>0</v>
      </c>
    </row>
    <row r="34" spans="1:10" ht="36" customHeight="1" x14ac:dyDescent="0.2">
      <c r="A34" s="10"/>
      <c r="B34" s="61" t="s">
        <v>95</v>
      </c>
      <c r="C34" s="62" t="s">
        <v>36</v>
      </c>
      <c r="D34" s="61" t="s">
        <v>69</v>
      </c>
      <c r="E34" s="61"/>
      <c r="F34" s="61"/>
      <c r="G34" s="63"/>
      <c r="H34" s="64">
        <f t="shared" si="2"/>
        <v>0</v>
      </c>
    </row>
    <row r="35" spans="1:10" ht="36" customHeight="1" x14ac:dyDescent="0.2">
      <c r="A35" s="10" t="s">
        <v>29</v>
      </c>
      <c r="B35" s="61"/>
      <c r="C35" s="62" t="s">
        <v>70</v>
      </c>
      <c r="D35" s="61"/>
      <c r="E35" s="61" t="s">
        <v>53</v>
      </c>
      <c r="F35" s="61">
        <v>50</v>
      </c>
      <c r="G35" s="119"/>
      <c r="H35" s="64">
        <f t="shared" si="2"/>
        <v>0</v>
      </c>
    </row>
    <row r="36" spans="1:10" ht="36" customHeight="1" x14ac:dyDescent="0.2">
      <c r="A36" s="10" t="s">
        <v>33</v>
      </c>
      <c r="B36" s="61" t="s">
        <v>97</v>
      </c>
      <c r="C36" s="62" t="s">
        <v>73</v>
      </c>
      <c r="D36" s="61" t="s">
        <v>100</v>
      </c>
      <c r="E36" s="61" t="s">
        <v>53</v>
      </c>
      <c r="F36" s="61">
        <v>10</v>
      </c>
      <c r="G36" s="119"/>
      <c r="H36" s="64">
        <f t="shared" si="2"/>
        <v>0</v>
      </c>
    </row>
    <row r="37" spans="1:10" ht="36" customHeight="1" x14ac:dyDescent="0.2">
      <c r="A37" s="36"/>
      <c r="B37" s="61" t="s">
        <v>409</v>
      </c>
      <c r="C37" s="62" t="s">
        <v>419</v>
      </c>
      <c r="D37" s="61" t="s">
        <v>137</v>
      </c>
      <c r="E37" s="61" t="s">
        <v>136</v>
      </c>
      <c r="F37" s="61">
        <v>1</v>
      </c>
      <c r="G37" s="119"/>
      <c r="H37" s="64">
        <f>F37*G37</f>
        <v>0</v>
      </c>
    </row>
    <row r="38" spans="1:10" ht="44.25" customHeight="1" x14ac:dyDescent="0.2">
      <c r="B38" s="61" t="s">
        <v>453</v>
      </c>
      <c r="C38" s="62" t="s">
        <v>108</v>
      </c>
      <c r="D38" s="61" t="s">
        <v>74</v>
      </c>
      <c r="E38" s="61"/>
      <c r="F38" s="61"/>
      <c r="G38" s="63"/>
      <c r="H38" s="64">
        <f t="shared" ref="H38:H40" si="3">F38*G38</f>
        <v>0</v>
      </c>
    </row>
    <row r="39" spans="1:10" ht="44.25" customHeight="1" x14ac:dyDescent="0.2">
      <c r="B39" s="68"/>
      <c r="C39" s="62" t="s">
        <v>264</v>
      </c>
      <c r="D39" s="61"/>
      <c r="E39" s="61" t="s">
        <v>50</v>
      </c>
      <c r="F39" s="61">
        <v>21.9</v>
      </c>
      <c r="G39" s="119"/>
      <c r="H39" s="64">
        <f t="shared" si="3"/>
        <v>0</v>
      </c>
    </row>
    <row r="40" spans="1:10" ht="30.75" customHeight="1" x14ac:dyDescent="0.2">
      <c r="B40" s="68"/>
      <c r="C40" s="62" t="s">
        <v>265</v>
      </c>
      <c r="D40" s="61"/>
      <c r="E40" s="61" t="s">
        <v>50</v>
      </c>
      <c r="F40" s="61">
        <v>5.0999999999999996</v>
      </c>
      <c r="G40" s="119"/>
      <c r="H40" s="64">
        <f t="shared" si="3"/>
        <v>0</v>
      </c>
    </row>
    <row r="41" spans="1:10" ht="37.5" customHeight="1" thickBot="1" x14ac:dyDescent="0.25">
      <c r="B41" s="69" t="str">
        <f>B6</f>
        <v>A</v>
      </c>
      <c r="C41" s="145" t="str">
        <f>UPPER(C6)</f>
        <v xml:space="preserve">CAMPEAU STREET OUTFALL (S-MA60023323) </v>
      </c>
      <c r="D41" s="146"/>
      <c r="E41" s="146"/>
      <c r="F41" s="128" t="s">
        <v>39</v>
      </c>
      <c r="G41" s="128"/>
      <c r="H41" s="70">
        <f>SUM(H7:H40)</f>
        <v>0</v>
      </c>
      <c r="I41" s="27"/>
    </row>
    <row r="42" spans="1:10" ht="36" customHeight="1" thickTop="1" x14ac:dyDescent="0.2">
      <c r="A42" s="10" t="s">
        <v>12</v>
      </c>
      <c r="B42" s="71" t="s">
        <v>42</v>
      </c>
      <c r="C42" s="129" t="s">
        <v>147</v>
      </c>
      <c r="D42" s="130"/>
      <c r="E42" s="130"/>
      <c r="F42" s="130"/>
      <c r="G42" s="130"/>
      <c r="H42" s="131"/>
      <c r="I42" s="11"/>
      <c r="J42" s="12"/>
    </row>
    <row r="43" spans="1:10" ht="36" customHeight="1" x14ac:dyDescent="0.2">
      <c r="A43" s="10"/>
      <c r="B43" s="61" t="s">
        <v>115</v>
      </c>
      <c r="C43" s="62" t="s">
        <v>45</v>
      </c>
      <c r="D43" s="61" t="s">
        <v>46</v>
      </c>
      <c r="E43" s="61" t="s">
        <v>47</v>
      </c>
      <c r="F43" s="61">
        <v>1</v>
      </c>
      <c r="G43" s="119"/>
      <c r="H43" s="64">
        <f>F43*G43</f>
        <v>0</v>
      </c>
      <c r="I43" s="11"/>
      <c r="J43" s="12"/>
    </row>
    <row r="44" spans="1:10" ht="36" customHeight="1" x14ac:dyDescent="0.2">
      <c r="A44" s="13" t="s">
        <v>14</v>
      </c>
      <c r="B44" s="61" t="s">
        <v>119</v>
      </c>
      <c r="C44" s="62" t="s">
        <v>102</v>
      </c>
      <c r="D44" s="61" t="s">
        <v>101</v>
      </c>
      <c r="E44" s="61" t="s">
        <v>47</v>
      </c>
      <c r="F44" s="61">
        <v>1</v>
      </c>
      <c r="G44" s="119"/>
      <c r="H44" s="64">
        <f>F44*G44</f>
        <v>0</v>
      </c>
      <c r="I44" s="11"/>
      <c r="J44" s="12"/>
    </row>
    <row r="45" spans="1:10" ht="36" customHeight="1" x14ac:dyDescent="0.2">
      <c r="A45" s="13" t="s">
        <v>15</v>
      </c>
      <c r="B45" s="61" t="s">
        <v>150</v>
      </c>
      <c r="C45" s="62" t="s">
        <v>103</v>
      </c>
      <c r="D45" s="61" t="s">
        <v>104</v>
      </c>
      <c r="E45" s="61"/>
      <c r="F45" s="61"/>
      <c r="G45" s="63"/>
      <c r="H45" s="64">
        <f t="shared" ref="H45:H53" si="4">F45*G45</f>
        <v>0</v>
      </c>
    </row>
    <row r="46" spans="1:10" ht="36" customHeight="1" x14ac:dyDescent="0.2">
      <c r="A46" s="10" t="s">
        <v>16</v>
      </c>
      <c r="B46" s="61"/>
      <c r="C46" s="62" t="s">
        <v>324</v>
      </c>
      <c r="D46" s="61"/>
      <c r="E46" s="61" t="s">
        <v>50</v>
      </c>
      <c r="F46" s="61">
        <v>34</v>
      </c>
      <c r="G46" s="119"/>
      <c r="H46" s="64">
        <f t="shared" si="4"/>
        <v>0</v>
      </c>
      <c r="I46" s="27"/>
    </row>
    <row r="47" spans="1:10" ht="36" customHeight="1" x14ac:dyDescent="0.2">
      <c r="A47" s="10"/>
      <c r="B47" s="61" t="s">
        <v>151</v>
      </c>
      <c r="C47" s="62" t="s">
        <v>105</v>
      </c>
      <c r="D47" s="61" t="s">
        <v>104</v>
      </c>
      <c r="E47" s="61"/>
      <c r="F47" s="61"/>
      <c r="G47" s="63"/>
      <c r="H47" s="64">
        <f t="shared" si="4"/>
        <v>0</v>
      </c>
      <c r="I47" s="27"/>
    </row>
    <row r="48" spans="1:10" ht="36" customHeight="1" x14ac:dyDescent="0.2">
      <c r="A48" s="10"/>
      <c r="B48" s="61"/>
      <c r="C48" s="62" t="s">
        <v>416</v>
      </c>
      <c r="D48" s="61"/>
      <c r="E48" s="61" t="s">
        <v>0</v>
      </c>
      <c r="F48" s="61">
        <v>1</v>
      </c>
      <c r="G48" s="119"/>
      <c r="H48" s="64">
        <f t="shared" si="4"/>
        <v>0</v>
      </c>
      <c r="I48" s="27"/>
    </row>
    <row r="49" spans="1:10" ht="36" customHeight="1" x14ac:dyDescent="0.2">
      <c r="A49" s="13" t="s">
        <v>18</v>
      </c>
      <c r="B49" s="61" t="s">
        <v>152</v>
      </c>
      <c r="C49" s="62" t="s">
        <v>149</v>
      </c>
      <c r="D49" s="61" t="s">
        <v>23</v>
      </c>
      <c r="E49" s="61"/>
      <c r="F49" s="61"/>
      <c r="G49" s="63"/>
      <c r="H49" s="64">
        <f t="shared" si="4"/>
        <v>0</v>
      </c>
    </row>
    <row r="50" spans="1:10" ht="36" customHeight="1" x14ac:dyDescent="0.2">
      <c r="A50" s="14" t="s">
        <v>19</v>
      </c>
      <c r="B50" s="61"/>
      <c r="C50" s="62" t="s">
        <v>325</v>
      </c>
      <c r="D50" s="61"/>
      <c r="E50" s="61" t="s">
        <v>47</v>
      </c>
      <c r="F50" s="61">
        <v>1</v>
      </c>
      <c r="G50" s="119"/>
      <c r="H50" s="64">
        <f t="shared" si="4"/>
        <v>0</v>
      </c>
      <c r="I50" s="11"/>
      <c r="J50" s="12"/>
    </row>
    <row r="51" spans="1:10" ht="36" customHeight="1" x14ac:dyDescent="0.2">
      <c r="A51" s="16" t="s">
        <v>26</v>
      </c>
      <c r="B51" s="61" t="s">
        <v>153</v>
      </c>
      <c r="C51" s="62" t="s">
        <v>111</v>
      </c>
      <c r="D51" s="61" t="s">
        <v>109</v>
      </c>
      <c r="E51" s="61" t="s">
        <v>84</v>
      </c>
      <c r="F51" s="61">
        <v>10</v>
      </c>
      <c r="G51" s="119"/>
      <c r="H51" s="64">
        <f t="shared" si="4"/>
        <v>0</v>
      </c>
    </row>
    <row r="52" spans="1:10" ht="36" customHeight="1" x14ac:dyDescent="0.2">
      <c r="A52" s="16" t="s">
        <v>27</v>
      </c>
      <c r="B52" s="61" t="s">
        <v>155</v>
      </c>
      <c r="C52" s="62" t="s">
        <v>113</v>
      </c>
      <c r="D52" s="61" t="s">
        <v>145</v>
      </c>
      <c r="E52" s="61" t="s">
        <v>53</v>
      </c>
      <c r="F52" s="61">
        <v>10</v>
      </c>
      <c r="G52" s="119"/>
      <c r="H52" s="64">
        <f t="shared" si="4"/>
        <v>0</v>
      </c>
    </row>
    <row r="53" spans="1:10" ht="36" customHeight="1" x14ac:dyDescent="0.2">
      <c r="A53" s="10" t="s">
        <v>28</v>
      </c>
      <c r="B53" s="61" t="s">
        <v>156</v>
      </c>
      <c r="C53" s="62" t="s">
        <v>114</v>
      </c>
      <c r="D53" s="61" t="s">
        <v>13</v>
      </c>
      <c r="E53" s="61" t="s">
        <v>81</v>
      </c>
      <c r="F53" s="61">
        <v>12</v>
      </c>
      <c r="G53" s="119"/>
      <c r="H53" s="64">
        <f t="shared" si="4"/>
        <v>0</v>
      </c>
    </row>
    <row r="54" spans="1:10" ht="36" customHeight="1" x14ac:dyDescent="0.2">
      <c r="A54" s="10" t="s">
        <v>28</v>
      </c>
      <c r="B54" s="61" t="s">
        <v>157</v>
      </c>
      <c r="C54" s="62" t="s">
        <v>49</v>
      </c>
      <c r="D54" s="61" t="s">
        <v>22</v>
      </c>
      <c r="E54" s="61" t="s">
        <v>50</v>
      </c>
      <c r="F54" s="61">
        <v>15</v>
      </c>
      <c r="G54" s="119"/>
      <c r="H54" s="64">
        <f>F54*G54</f>
        <v>0</v>
      </c>
    </row>
    <row r="55" spans="1:10" ht="36" customHeight="1" x14ac:dyDescent="0.2">
      <c r="A55" s="10"/>
      <c r="B55" s="61" t="s">
        <v>158</v>
      </c>
      <c r="C55" s="62" t="s">
        <v>52</v>
      </c>
      <c r="D55" s="61" t="s">
        <v>96</v>
      </c>
      <c r="E55" s="61" t="s">
        <v>53</v>
      </c>
      <c r="F55" s="61">
        <v>250</v>
      </c>
      <c r="G55" s="119"/>
      <c r="H55" s="64">
        <f>F55*G55</f>
        <v>0</v>
      </c>
    </row>
    <row r="56" spans="1:10" ht="36" customHeight="1" x14ac:dyDescent="0.2">
      <c r="A56" s="10" t="s">
        <v>29</v>
      </c>
      <c r="B56" s="61" t="s">
        <v>159</v>
      </c>
      <c r="C56" s="62" t="s">
        <v>55</v>
      </c>
      <c r="D56" s="61" t="s">
        <v>56</v>
      </c>
      <c r="E56" s="61"/>
      <c r="F56" s="61"/>
      <c r="G56" s="63"/>
      <c r="H56" s="64"/>
    </row>
    <row r="57" spans="1:10" ht="36" customHeight="1" x14ac:dyDescent="0.2">
      <c r="A57" s="10" t="s">
        <v>30</v>
      </c>
      <c r="B57" s="61"/>
      <c r="C57" s="62" t="s">
        <v>57</v>
      </c>
      <c r="D57" s="61"/>
      <c r="E57" s="61" t="s">
        <v>0</v>
      </c>
      <c r="F57" s="61">
        <v>1</v>
      </c>
      <c r="G57" s="119"/>
      <c r="H57" s="64">
        <f>F57*G57</f>
        <v>0</v>
      </c>
    </row>
    <row r="58" spans="1:10" ht="36" customHeight="1" x14ac:dyDescent="0.2">
      <c r="A58" s="10" t="s">
        <v>31</v>
      </c>
      <c r="B58" s="61"/>
      <c r="C58" s="62" t="s">
        <v>58</v>
      </c>
      <c r="D58" s="61"/>
      <c r="E58" s="61" t="s">
        <v>0</v>
      </c>
      <c r="F58" s="61">
        <v>1</v>
      </c>
      <c r="G58" s="119"/>
      <c r="H58" s="64">
        <f>F58*G58</f>
        <v>0</v>
      </c>
    </row>
    <row r="59" spans="1:10" ht="36" customHeight="1" x14ac:dyDescent="0.2">
      <c r="A59" s="10"/>
      <c r="B59" s="66" t="s">
        <v>160</v>
      </c>
      <c r="C59" s="62" t="s">
        <v>61</v>
      </c>
      <c r="D59" s="61" t="s">
        <v>34</v>
      </c>
      <c r="E59" s="61"/>
      <c r="F59" s="61"/>
      <c r="G59" s="63"/>
      <c r="H59" s="64"/>
    </row>
    <row r="60" spans="1:10" ht="36" customHeight="1" x14ac:dyDescent="0.2">
      <c r="A60" s="10"/>
      <c r="B60" s="61"/>
      <c r="C60" s="62" t="s">
        <v>62</v>
      </c>
      <c r="D60" s="61"/>
      <c r="E60" s="61" t="s">
        <v>0</v>
      </c>
      <c r="F60" s="61">
        <v>1</v>
      </c>
      <c r="G60" s="119"/>
      <c r="H60" s="64">
        <f>F60*G60</f>
        <v>0</v>
      </c>
    </row>
    <row r="61" spans="1:10" ht="36" customHeight="1" x14ac:dyDescent="0.2">
      <c r="A61" s="10" t="s">
        <v>33</v>
      </c>
      <c r="B61" s="61"/>
      <c r="C61" s="62" t="s">
        <v>63</v>
      </c>
      <c r="D61" s="61"/>
      <c r="E61" s="61" t="s">
        <v>0</v>
      </c>
      <c r="F61" s="61">
        <v>2</v>
      </c>
      <c r="G61" s="119"/>
      <c r="H61" s="64">
        <f t="shared" ref="H61:H66" si="5">F61*G61</f>
        <v>0</v>
      </c>
    </row>
    <row r="62" spans="1:10" ht="36" customHeight="1" x14ac:dyDescent="0.2">
      <c r="A62" s="14" t="s">
        <v>38</v>
      </c>
      <c r="B62" s="61" t="s">
        <v>161</v>
      </c>
      <c r="C62" s="62" t="s">
        <v>133</v>
      </c>
      <c r="D62" s="61" t="s">
        <v>146</v>
      </c>
      <c r="E62" s="61" t="s">
        <v>53</v>
      </c>
      <c r="F62" s="61">
        <v>100</v>
      </c>
      <c r="G62" s="119"/>
      <c r="H62" s="64">
        <f t="shared" si="5"/>
        <v>0</v>
      </c>
    </row>
    <row r="63" spans="1:10" s="6" customFormat="1" ht="36" customHeight="1" x14ac:dyDescent="0.2">
      <c r="A63" s="9"/>
      <c r="B63" s="61" t="s">
        <v>162</v>
      </c>
      <c r="C63" s="62" t="s">
        <v>36</v>
      </c>
      <c r="D63" s="61" t="s">
        <v>69</v>
      </c>
      <c r="E63" s="61"/>
      <c r="F63" s="61"/>
      <c r="G63" s="63"/>
      <c r="H63" s="64">
        <f t="shared" si="5"/>
        <v>0</v>
      </c>
    </row>
    <row r="64" spans="1:10" ht="31.5" customHeight="1" x14ac:dyDescent="0.2">
      <c r="A64" s="17"/>
      <c r="B64" s="61"/>
      <c r="C64" s="62" t="s">
        <v>70</v>
      </c>
      <c r="D64" s="61"/>
      <c r="E64" s="61" t="s">
        <v>53</v>
      </c>
      <c r="F64" s="61">
        <v>150</v>
      </c>
      <c r="G64" s="119"/>
      <c r="H64" s="64">
        <f t="shared" si="5"/>
        <v>0</v>
      </c>
    </row>
    <row r="65" spans="1:10" ht="33.75" customHeight="1" x14ac:dyDescent="0.2">
      <c r="B65" s="61" t="s">
        <v>163</v>
      </c>
      <c r="C65" s="62" t="s">
        <v>108</v>
      </c>
      <c r="D65" s="61" t="s">
        <v>74</v>
      </c>
      <c r="E65" s="61"/>
      <c r="F65" s="61"/>
      <c r="G65" s="63"/>
      <c r="H65" s="64">
        <f t="shared" si="5"/>
        <v>0</v>
      </c>
    </row>
    <row r="66" spans="1:10" ht="35.25" customHeight="1" x14ac:dyDescent="0.2">
      <c r="B66" s="68"/>
      <c r="C66" s="62" t="s">
        <v>411</v>
      </c>
      <c r="D66" s="61"/>
      <c r="E66" s="61" t="s">
        <v>50</v>
      </c>
      <c r="F66" s="61">
        <v>65</v>
      </c>
      <c r="G66" s="119"/>
      <c r="H66" s="64">
        <f t="shared" si="5"/>
        <v>0</v>
      </c>
    </row>
    <row r="67" spans="1:10" ht="34.5" customHeight="1" x14ac:dyDescent="0.2">
      <c r="B67" s="61" t="s">
        <v>164</v>
      </c>
      <c r="C67" s="62" t="s">
        <v>154</v>
      </c>
      <c r="D67" s="61" t="s">
        <v>447</v>
      </c>
      <c r="E67" s="61" t="s">
        <v>340</v>
      </c>
      <c r="F67" s="61">
        <v>1</v>
      </c>
      <c r="G67" s="63">
        <v>5000</v>
      </c>
      <c r="H67" s="64">
        <f t="shared" ref="H67:H68" si="6">F67*G67</f>
        <v>5000</v>
      </c>
    </row>
    <row r="68" spans="1:10" ht="38.25" customHeight="1" x14ac:dyDescent="0.2">
      <c r="B68" s="61" t="s">
        <v>165</v>
      </c>
      <c r="C68" s="62" t="s">
        <v>98</v>
      </c>
      <c r="D68" s="61" t="s">
        <v>415</v>
      </c>
      <c r="E68" s="61" t="s">
        <v>340</v>
      </c>
      <c r="F68" s="61">
        <v>1</v>
      </c>
      <c r="G68" s="63">
        <v>10000</v>
      </c>
      <c r="H68" s="64">
        <f t="shared" si="6"/>
        <v>10000</v>
      </c>
    </row>
    <row r="69" spans="1:10" ht="37.5" customHeight="1" thickBot="1" x14ac:dyDescent="0.25">
      <c r="B69" s="69" t="s">
        <v>42</v>
      </c>
      <c r="C69" s="145" t="str">
        <f>UPPER(C42)</f>
        <v xml:space="preserve">MORROW AVENUE OUTFALL (S-MA70011102) </v>
      </c>
      <c r="D69" s="146"/>
      <c r="E69" s="146"/>
      <c r="F69" s="128" t="s">
        <v>39</v>
      </c>
      <c r="G69" s="128"/>
      <c r="H69" s="70">
        <f>SUM(H43:H68)</f>
        <v>15000</v>
      </c>
    </row>
    <row r="70" spans="1:10" ht="36" customHeight="1" thickTop="1" x14ac:dyDescent="0.2">
      <c r="A70" s="10" t="s">
        <v>12</v>
      </c>
      <c r="B70" s="71" t="s">
        <v>41</v>
      </c>
      <c r="C70" s="129" t="s">
        <v>167</v>
      </c>
      <c r="D70" s="130"/>
      <c r="E70" s="130"/>
      <c r="F70" s="130"/>
      <c r="G70" s="130"/>
      <c r="H70" s="131"/>
      <c r="I70" s="11"/>
      <c r="J70" s="12"/>
    </row>
    <row r="71" spans="1:10" ht="36" customHeight="1" x14ac:dyDescent="0.2">
      <c r="A71" s="10"/>
      <c r="B71" s="61" t="s">
        <v>171</v>
      </c>
      <c r="C71" s="62" t="s">
        <v>45</v>
      </c>
      <c r="D71" s="61" t="s">
        <v>46</v>
      </c>
      <c r="E71" s="61" t="s">
        <v>47</v>
      </c>
      <c r="F71" s="61">
        <v>1</v>
      </c>
      <c r="G71" s="119"/>
      <c r="H71" s="64">
        <f>F71*G71</f>
        <v>0</v>
      </c>
      <c r="I71" s="11"/>
      <c r="J71" s="12"/>
    </row>
    <row r="72" spans="1:10" ht="36" customHeight="1" x14ac:dyDescent="0.2">
      <c r="A72" s="13" t="s">
        <v>15</v>
      </c>
      <c r="B72" s="61" t="s">
        <v>172</v>
      </c>
      <c r="C72" s="62" t="s">
        <v>103</v>
      </c>
      <c r="D72" s="61" t="s">
        <v>104</v>
      </c>
      <c r="E72" s="61"/>
      <c r="F72" s="61"/>
      <c r="G72" s="63"/>
      <c r="H72" s="64">
        <f t="shared" ref="H72:H79" si="7">F72*G72</f>
        <v>0</v>
      </c>
    </row>
    <row r="73" spans="1:10" ht="36" customHeight="1" x14ac:dyDescent="0.2">
      <c r="A73" s="10" t="s">
        <v>16</v>
      </c>
      <c r="B73" s="61"/>
      <c r="C73" s="62" t="s">
        <v>134</v>
      </c>
      <c r="D73" s="61"/>
      <c r="E73" s="61" t="s">
        <v>50</v>
      </c>
      <c r="F73" s="61">
        <v>23.2</v>
      </c>
      <c r="G73" s="119"/>
      <c r="H73" s="64">
        <f t="shared" si="7"/>
        <v>0</v>
      </c>
    </row>
    <row r="74" spans="1:10" ht="36" customHeight="1" x14ac:dyDescent="0.2">
      <c r="A74" s="13" t="s">
        <v>17</v>
      </c>
      <c r="B74" s="61" t="s">
        <v>173</v>
      </c>
      <c r="C74" s="62" t="s">
        <v>149</v>
      </c>
      <c r="D74" s="61" t="s">
        <v>23</v>
      </c>
      <c r="E74" s="61"/>
      <c r="F74" s="61"/>
      <c r="G74" s="63"/>
      <c r="H74" s="64">
        <f t="shared" si="7"/>
        <v>0</v>
      </c>
    </row>
    <row r="75" spans="1:10" ht="36" customHeight="1" x14ac:dyDescent="0.2">
      <c r="A75" s="13" t="s">
        <v>18</v>
      </c>
      <c r="B75" s="61"/>
      <c r="C75" s="62" t="s">
        <v>168</v>
      </c>
      <c r="D75" s="61"/>
      <c r="E75" s="61" t="s">
        <v>47</v>
      </c>
      <c r="F75" s="61">
        <v>1</v>
      </c>
      <c r="G75" s="119"/>
      <c r="H75" s="64">
        <f t="shared" si="7"/>
        <v>0</v>
      </c>
    </row>
    <row r="76" spans="1:10" ht="36" customHeight="1" x14ac:dyDescent="0.2">
      <c r="A76" s="14" t="s">
        <v>19</v>
      </c>
      <c r="B76" s="61" t="s">
        <v>174</v>
      </c>
      <c r="C76" s="62" t="s">
        <v>170</v>
      </c>
      <c r="D76" s="61" t="s">
        <v>449</v>
      </c>
      <c r="E76" s="61" t="s">
        <v>81</v>
      </c>
      <c r="F76" s="61">
        <v>5</v>
      </c>
      <c r="G76" s="119"/>
      <c r="H76" s="64">
        <f t="shared" si="7"/>
        <v>0</v>
      </c>
      <c r="I76" s="11"/>
      <c r="J76" s="12"/>
    </row>
    <row r="77" spans="1:10" ht="36" customHeight="1" x14ac:dyDescent="0.2">
      <c r="A77" s="14" t="s">
        <v>20</v>
      </c>
      <c r="B77" s="61" t="s">
        <v>175</v>
      </c>
      <c r="C77" s="62" t="s">
        <v>111</v>
      </c>
      <c r="D77" s="61" t="s">
        <v>109</v>
      </c>
      <c r="E77" s="61" t="s">
        <v>84</v>
      </c>
      <c r="F77" s="61">
        <v>15</v>
      </c>
      <c r="G77" s="119"/>
      <c r="H77" s="64">
        <f t="shared" si="7"/>
        <v>0</v>
      </c>
    </row>
    <row r="78" spans="1:10" ht="36" customHeight="1" x14ac:dyDescent="0.2">
      <c r="A78" s="14" t="s">
        <v>21</v>
      </c>
      <c r="B78" s="61" t="s">
        <v>176</v>
      </c>
      <c r="C78" s="62" t="s">
        <v>113</v>
      </c>
      <c r="D78" s="61" t="s">
        <v>145</v>
      </c>
      <c r="E78" s="61" t="s">
        <v>53</v>
      </c>
      <c r="F78" s="61">
        <v>20</v>
      </c>
      <c r="G78" s="119"/>
      <c r="H78" s="64">
        <f t="shared" si="7"/>
        <v>0</v>
      </c>
    </row>
    <row r="79" spans="1:10" ht="36" customHeight="1" x14ac:dyDescent="0.2">
      <c r="A79" s="14"/>
      <c r="B79" s="61" t="s">
        <v>177</v>
      </c>
      <c r="C79" s="62" t="s">
        <v>114</v>
      </c>
      <c r="D79" s="61" t="s">
        <v>13</v>
      </c>
      <c r="E79" s="61" t="s">
        <v>81</v>
      </c>
      <c r="F79" s="61">
        <v>30</v>
      </c>
      <c r="G79" s="119"/>
      <c r="H79" s="64">
        <f t="shared" si="7"/>
        <v>0</v>
      </c>
    </row>
    <row r="80" spans="1:10" ht="36" customHeight="1" x14ac:dyDescent="0.2">
      <c r="A80" s="15"/>
      <c r="B80" s="61" t="s">
        <v>178</v>
      </c>
      <c r="C80" s="62" t="s">
        <v>49</v>
      </c>
      <c r="D80" s="61" t="s">
        <v>22</v>
      </c>
      <c r="E80" s="61" t="s">
        <v>50</v>
      </c>
      <c r="F80" s="61">
        <v>15</v>
      </c>
      <c r="G80" s="119"/>
      <c r="H80" s="64">
        <f>F80*G80</f>
        <v>0</v>
      </c>
    </row>
    <row r="81" spans="1:8" ht="36" customHeight="1" x14ac:dyDescent="0.2">
      <c r="A81" s="10" t="s">
        <v>24</v>
      </c>
      <c r="B81" s="61" t="s">
        <v>179</v>
      </c>
      <c r="C81" s="62" t="s">
        <v>52</v>
      </c>
      <c r="D81" s="61" t="s">
        <v>96</v>
      </c>
      <c r="E81" s="61" t="s">
        <v>53</v>
      </c>
      <c r="F81" s="61">
        <v>200</v>
      </c>
      <c r="G81" s="119"/>
      <c r="H81" s="64">
        <f>F81*G81</f>
        <v>0</v>
      </c>
    </row>
    <row r="82" spans="1:8" ht="36" customHeight="1" x14ac:dyDescent="0.2">
      <c r="A82" s="10" t="s">
        <v>25</v>
      </c>
      <c r="B82" s="61" t="s">
        <v>180</v>
      </c>
      <c r="C82" s="62" t="s">
        <v>55</v>
      </c>
      <c r="D82" s="61" t="s">
        <v>56</v>
      </c>
      <c r="E82" s="61"/>
      <c r="F82" s="61"/>
      <c r="G82" s="63"/>
      <c r="H82" s="64"/>
    </row>
    <row r="83" spans="1:8" ht="36" customHeight="1" x14ac:dyDescent="0.2">
      <c r="A83" s="16" t="s">
        <v>26</v>
      </c>
      <c r="B83" s="61"/>
      <c r="C83" s="62" t="s">
        <v>57</v>
      </c>
      <c r="D83" s="61"/>
      <c r="E83" s="61" t="s">
        <v>0</v>
      </c>
      <c r="F83" s="61">
        <v>5</v>
      </c>
      <c r="G83" s="119"/>
      <c r="H83" s="64">
        <f>F83*G83</f>
        <v>0</v>
      </c>
    </row>
    <row r="84" spans="1:8" ht="36" customHeight="1" x14ac:dyDescent="0.2">
      <c r="A84" s="16" t="s">
        <v>27</v>
      </c>
      <c r="B84" s="61"/>
      <c r="C84" s="62" t="s">
        <v>58</v>
      </c>
      <c r="D84" s="61"/>
      <c r="E84" s="61" t="s">
        <v>0</v>
      </c>
      <c r="F84" s="61">
        <v>5</v>
      </c>
      <c r="G84" s="119"/>
      <c r="H84" s="64">
        <f>F84*G84</f>
        <v>0</v>
      </c>
    </row>
    <row r="85" spans="1:8" ht="36" customHeight="1" x14ac:dyDescent="0.2">
      <c r="A85" s="10" t="s">
        <v>28</v>
      </c>
      <c r="B85" s="66" t="s">
        <v>183</v>
      </c>
      <c r="C85" s="62" t="s">
        <v>61</v>
      </c>
      <c r="D85" s="61" t="s">
        <v>34</v>
      </c>
      <c r="E85" s="61"/>
      <c r="F85" s="61"/>
      <c r="G85" s="63"/>
      <c r="H85" s="64"/>
    </row>
    <row r="86" spans="1:8" ht="36" customHeight="1" x14ac:dyDescent="0.2">
      <c r="A86" s="10" t="s">
        <v>28</v>
      </c>
      <c r="B86" s="61"/>
      <c r="C86" s="62" t="s">
        <v>62</v>
      </c>
      <c r="D86" s="61"/>
      <c r="E86" s="61" t="s">
        <v>0</v>
      </c>
      <c r="F86" s="61">
        <v>5</v>
      </c>
      <c r="G86" s="119"/>
      <c r="H86" s="64">
        <f>F86*G86</f>
        <v>0</v>
      </c>
    </row>
    <row r="87" spans="1:8" ht="36" customHeight="1" x14ac:dyDescent="0.2">
      <c r="A87" s="10"/>
      <c r="B87" s="61"/>
      <c r="C87" s="62" t="s">
        <v>63</v>
      </c>
      <c r="D87" s="61"/>
      <c r="E87" s="61" t="s">
        <v>0</v>
      </c>
      <c r="F87" s="61">
        <v>8</v>
      </c>
      <c r="G87" s="119"/>
      <c r="H87" s="64">
        <f t="shared" ref="H87:H103" si="8">F87*G87</f>
        <v>0</v>
      </c>
    </row>
    <row r="88" spans="1:8" ht="36" customHeight="1" x14ac:dyDescent="0.2">
      <c r="A88" s="10" t="s">
        <v>29</v>
      </c>
      <c r="B88" s="61" t="s">
        <v>184</v>
      </c>
      <c r="C88" s="62" t="s">
        <v>133</v>
      </c>
      <c r="D88" s="61" t="s">
        <v>146</v>
      </c>
      <c r="E88" s="61" t="s">
        <v>53</v>
      </c>
      <c r="F88" s="61">
        <v>200</v>
      </c>
      <c r="G88" s="119"/>
      <c r="H88" s="64">
        <f t="shared" si="8"/>
        <v>0</v>
      </c>
    </row>
    <row r="89" spans="1:8" ht="36" customHeight="1" x14ac:dyDescent="0.2">
      <c r="A89" s="10" t="s">
        <v>32</v>
      </c>
      <c r="B89" s="61" t="s">
        <v>185</v>
      </c>
      <c r="C89" s="62" t="s">
        <v>73</v>
      </c>
      <c r="D89" s="61" t="s">
        <v>100</v>
      </c>
      <c r="E89" s="61" t="s">
        <v>53</v>
      </c>
      <c r="F89" s="61">
        <v>20</v>
      </c>
      <c r="G89" s="119"/>
      <c r="H89" s="64">
        <f t="shared" si="8"/>
        <v>0</v>
      </c>
    </row>
    <row r="90" spans="1:8" ht="36" customHeight="1" x14ac:dyDescent="0.2">
      <c r="A90" s="14" t="s">
        <v>35</v>
      </c>
      <c r="B90" s="61" t="s">
        <v>186</v>
      </c>
      <c r="C90" s="62" t="s">
        <v>76</v>
      </c>
      <c r="D90" s="61" t="s">
        <v>77</v>
      </c>
      <c r="E90" s="61" t="s">
        <v>53</v>
      </c>
      <c r="F90" s="61">
        <v>20</v>
      </c>
      <c r="G90" s="119"/>
      <c r="H90" s="64">
        <f t="shared" si="8"/>
        <v>0</v>
      </c>
    </row>
    <row r="91" spans="1:8" ht="36" customHeight="1" x14ac:dyDescent="0.2">
      <c r="A91" s="14" t="s">
        <v>37</v>
      </c>
      <c r="B91" s="61" t="s">
        <v>187</v>
      </c>
      <c r="C91" s="62" t="s">
        <v>79</v>
      </c>
      <c r="D91" s="61" t="s">
        <v>77</v>
      </c>
      <c r="E91" s="61"/>
      <c r="F91" s="61"/>
      <c r="G91" s="63"/>
      <c r="H91" s="64">
        <f t="shared" si="8"/>
        <v>0</v>
      </c>
    </row>
    <row r="92" spans="1:8" ht="36" customHeight="1" x14ac:dyDescent="0.2">
      <c r="A92" s="14" t="s">
        <v>38</v>
      </c>
      <c r="B92" s="61"/>
      <c r="C92" s="62" t="s">
        <v>80</v>
      </c>
      <c r="D92" s="61"/>
      <c r="E92" s="61" t="s">
        <v>81</v>
      </c>
      <c r="F92" s="61">
        <v>8</v>
      </c>
      <c r="G92" s="119"/>
      <c r="H92" s="64">
        <f t="shared" si="8"/>
        <v>0</v>
      </c>
    </row>
    <row r="93" spans="1:8" s="6" customFormat="1" ht="48" customHeight="1" x14ac:dyDescent="0.2">
      <c r="A93" s="9"/>
      <c r="B93" s="61" t="s">
        <v>188</v>
      </c>
      <c r="C93" s="62" t="s">
        <v>83</v>
      </c>
      <c r="D93" s="61" t="s">
        <v>77</v>
      </c>
      <c r="E93" s="61" t="s">
        <v>84</v>
      </c>
      <c r="F93" s="61">
        <v>4</v>
      </c>
      <c r="G93" s="119"/>
      <c r="H93" s="64">
        <f t="shared" si="8"/>
        <v>0</v>
      </c>
    </row>
    <row r="94" spans="1:8" ht="30" customHeight="1" x14ac:dyDescent="0.2">
      <c r="A94" s="17"/>
      <c r="B94" s="61" t="s">
        <v>189</v>
      </c>
      <c r="C94" s="62" t="s">
        <v>86</v>
      </c>
      <c r="D94" s="61" t="s">
        <v>181</v>
      </c>
      <c r="E94" s="61" t="s">
        <v>53</v>
      </c>
      <c r="F94" s="61">
        <v>20</v>
      </c>
      <c r="G94" s="119"/>
      <c r="H94" s="64">
        <f t="shared" si="8"/>
        <v>0</v>
      </c>
    </row>
    <row r="95" spans="1:8" ht="33" customHeight="1" x14ac:dyDescent="0.2">
      <c r="B95" s="61" t="s">
        <v>190</v>
      </c>
      <c r="C95" s="62" t="s">
        <v>88</v>
      </c>
      <c r="D95" s="61" t="s">
        <v>77</v>
      </c>
      <c r="E95" s="61"/>
      <c r="F95" s="61"/>
      <c r="G95" s="63"/>
      <c r="H95" s="64">
        <f t="shared" si="8"/>
        <v>0</v>
      </c>
    </row>
    <row r="96" spans="1:8" ht="27" customHeight="1" x14ac:dyDescent="0.2">
      <c r="B96" s="61"/>
      <c r="C96" s="62" t="s">
        <v>89</v>
      </c>
      <c r="D96" s="61"/>
      <c r="E96" s="61" t="s">
        <v>53</v>
      </c>
      <c r="F96" s="61">
        <v>20</v>
      </c>
      <c r="G96" s="119"/>
      <c r="H96" s="64">
        <f t="shared" si="8"/>
        <v>0</v>
      </c>
    </row>
    <row r="97" spans="1:10" ht="38.25" customHeight="1" x14ac:dyDescent="0.2">
      <c r="B97" s="61" t="s">
        <v>191</v>
      </c>
      <c r="C97" s="62" t="s">
        <v>91</v>
      </c>
      <c r="D97" s="61" t="s">
        <v>92</v>
      </c>
      <c r="E97" s="61"/>
      <c r="F97" s="61"/>
      <c r="G97" s="63"/>
      <c r="H97" s="64">
        <f t="shared" si="8"/>
        <v>0</v>
      </c>
    </row>
    <row r="98" spans="1:10" ht="26.25" customHeight="1" x14ac:dyDescent="0.2">
      <c r="B98" s="61"/>
      <c r="C98" s="62" t="s">
        <v>93</v>
      </c>
      <c r="D98" s="61"/>
      <c r="E98" s="61" t="s">
        <v>81</v>
      </c>
      <c r="F98" s="61">
        <v>5</v>
      </c>
      <c r="G98" s="119"/>
      <c r="H98" s="64">
        <f t="shared" si="8"/>
        <v>0</v>
      </c>
    </row>
    <row r="99" spans="1:10" ht="36" customHeight="1" x14ac:dyDescent="0.2">
      <c r="A99" s="10"/>
      <c r="B99" s="61" t="s">
        <v>192</v>
      </c>
      <c r="C99" s="62" t="s">
        <v>108</v>
      </c>
      <c r="D99" s="61" t="s">
        <v>74</v>
      </c>
      <c r="E99" s="61"/>
      <c r="F99" s="61"/>
      <c r="G99" s="63"/>
      <c r="H99" s="64">
        <f t="shared" si="8"/>
        <v>0</v>
      </c>
    </row>
    <row r="100" spans="1:10" ht="36" customHeight="1" x14ac:dyDescent="0.2">
      <c r="A100" s="10"/>
      <c r="B100" s="68"/>
      <c r="C100" s="62" t="s">
        <v>266</v>
      </c>
      <c r="D100" s="61"/>
      <c r="E100" s="61" t="s">
        <v>50</v>
      </c>
      <c r="F100" s="61">
        <v>27</v>
      </c>
      <c r="G100" s="119"/>
      <c r="H100" s="64">
        <f t="shared" si="8"/>
        <v>0</v>
      </c>
    </row>
    <row r="101" spans="1:10" ht="36" customHeight="1" x14ac:dyDescent="0.2">
      <c r="A101" s="10"/>
      <c r="B101" s="61" t="s">
        <v>193</v>
      </c>
      <c r="C101" s="62" t="s">
        <v>412</v>
      </c>
      <c r="D101" s="72" t="s">
        <v>447</v>
      </c>
      <c r="E101" s="61"/>
      <c r="F101" s="61"/>
      <c r="G101" s="63"/>
      <c r="H101" s="64">
        <f t="shared" si="8"/>
        <v>0</v>
      </c>
    </row>
    <row r="102" spans="1:10" ht="36" customHeight="1" x14ac:dyDescent="0.2">
      <c r="A102" s="10"/>
      <c r="B102" s="61"/>
      <c r="C102" s="62" t="s">
        <v>413</v>
      </c>
      <c r="D102" s="61"/>
      <c r="E102" s="61" t="s">
        <v>414</v>
      </c>
      <c r="F102" s="61">
        <v>5</v>
      </c>
      <c r="G102" s="119"/>
      <c r="H102" s="64">
        <f t="shared" si="8"/>
        <v>0</v>
      </c>
    </row>
    <row r="103" spans="1:10" ht="36" customHeight="1" x14ac:dyDescent="0.2">
      <c r="A103" s="10" t="s">
        <v>33</v>
      </c>
      <c r="B103" s="61" t="s">
        <v>477</v>
      </c>
      <c r="C103" s="62" t="s">
        <v>169</v>
      </c>
      <c r="D103" s="61" t="s">
        <v>447</v>
      </c>
      <c r="E103" s="61" t="s">
        <v>340</v>
      </c>
      <c r="F103" s="61">
        <v>1</v>
      </c>
      <c r="G103" s="63">
        <v>10000</v>
      </c>
      <c r="H103" s="64">
        <f t="shared" si="8"/>
        <v>10000</v>
      </c>
    </row>
    <row r="104" spans="1:10" ht="28.5" customHeight="1" thickBot="1" x14ac:dyDescent="0.25">
      <c r="B104" s="69" t="str">
        <f>B70</f>
        <v>C</v>
      </c>
      <c r="C104" s="145" t="str">
        <f>UPPER(C70)</f>
        <v xml:space="preserve">COMANCHE ROAD OUTFALL (S-MA70125881) </v>
      </c>
      <c r="D104" s="146"/>
      <c r="E104" s="146"/>
      <c r="F104" s="128" t="s">
        <v>39</v>
      </c>
      <c r="G104" s="128"/>
      <c r="H104" s="70">
        <f>SUM(H71:H103)</f>
        <v>10000</v>
      </c>
    </row>
    <row r="105" spans="1:10" ht="36" customHeight="1" thickTop="1" x14ac:dyDescent="0.2">
      <c r="A105" s="10" t="s">
        <v>12</v>
      </c>
      <c r="B105" s="71" t="s">
        <v>40</v>
      </c>
      <c r="C105" s="129" t="s">
        <v>182</v>
      </c>
      <c r="D105" s="130"/>
      <c r="E105" s="130"/>
      <c r="F105" s="130"/>
      <c r="G105" s="130"/>
      <c r="H105" s="131"/>
      <c r="I105" s="11"/>
      <c r="J105" s="12"/>
    </row>
    <row r="106" spans="1:10" ht="36" customHeight="1" x14ac:dyDescent="0.2">
      <c r="A106" s="10"/>
      <c r="B106" s="61" t="s">
        <v>198</v>
      </c>
      <c r="C106" s="62" t="s">
        <v>45</v>
      </c>
      <c r="D106" s="61" t="s">
        <v>46</v>
      </c>
      <c r="E106" s="61" t="s">
        <v>47</v>
      </c>
      <c r="F106" s="61">
        <v>1</v>
      </c>
      <c r="G106" s="119"/>
      <c r="H106" s="64">
        <f>F106*G106</f>
        <v>0</v>
      </c>
      <c r="I106" s="11"/>
      <c r="J106" s="12"/>
    </row>
    <row r="107" spans="1:10" ht="36" customHeight="1" x14ac:dyDescent="0.2">
      <c r="A107" s="13" t="s">
        <v>14</v>
      </c>
      <c r="B107" s="61" t="s">
        <v>199</v>
      </c>
      <c r="C107" s="62" t="s">
        <v>103</v>
      </c>
      <c r="D107" s="61" t="s">
        <v>104</v>
      </c>
      <c r="E107" s="61"/>
      <c r="F107" s="61"/>
      <c r="G107" s="63"/>
      <c r="H107" s="64">
        <f t="shared" ref="H107:H117" si="9">F107*G107</f>
        <v>0</v>
      </c>
      <c r="I107" s="11"/>
      <c r="J107" s="12"/>
    </row>
    <row r="108" spans="1:10" ht="36" customHeight="1" x14ac:dyDescent="0.2">
      <c r="A108" s="13" t="s">
        <v>15</v>
      </c>
      <c r="B108" s="61"/>
      <c r="C108" s="62" t="s">
        <v>194</v>
      </c>
      <c r="D108" s="61"/>
      <c r="E108" s="61" t="s">
        <v>50</v>
      </c>
      <c r="F108" s="61">
        <v>31.9</v>
      </c>
      <c r="G108" s="119"/>
      <c r="H108" s="64">
        <f t="shared" si="9"/>
        <v>0</v>
      </c>
      <c r="I108" s="27"/>
    </row>
    <row r="109" spans="1:10" ht="36" customHeight="1" x14ac:dyDescent="0.2">
      <c r="A109" s="10" t="s">
        <v>16</v>
      </c>
      <c r="B109" s="61" t="s">
        <v>200</v>
      </c>
      <c r="C109" s="62" t="s">
        <v>149</v>
      </c>
      <c r="D109" s="61" t="s">
        <v>23</v>
      </c>
      <c r="E109" s="61"/>
      <c r="F109" s="61"/>
      <c r="G109" s="63"/>
      <c r="H109" s="64">
        <f t="shared" si="9"/>
        <v>0</v>
      </c>
    </row>
    <row r="110" spans="1:10" ht="36" customHeight="1" x14ac:dyDescent="0.2">
      <c r="A110" s="13" t="s">
        <v>17</v>
      </c>
      <c r="B110" s="61"/>
      <c r="C110" s="62" t="s">
        <v>195</v>
      </c>
      <c r="D110" s="61"/>
      <c r="E110" s="61" t="s">
        <v>47</v>
      </c>
      <c r="F110" s="61">
        <v>1</v>
      </c>
      <c r="G110" s="119"/>
      <c r="H110" s="64">
        <f t="shared" si="9"/>
        <v>0</v>
      </c>
    </row>
    <row r="111" spans="1:10" ht="36" customHeight="1" x14ac:dyDescent="0.2">
      <c r="A111" s="13" t="s">
        <v>18</v>
      </c>
      <c r="B111" s="61" t="s">
        <v>201</v>
      </c>
      <c r="C111" s="62" t="s">
        <v>196</v>
      </c>
      <c r="D111" s="61" t="s">
        <v>104</v>
      </c>
      <c r="E111" s="61" t="s">
        <v>81</v>
      </c>
      <c r="F111" s="61">
        <v>5</v>
      </c>
      <c r="G111" s="119"/>
      <c r="H111" s="64">
        <f t="shared" si="9"/>
        <v>0</v>
      </c>
    </row>
    <row r="112" spans="1:10" ht="36" customHeight="1" x14ac:dyDescent="0.2">
      <c r="A112" s="13"/>
      <c r="B112" s="61"/>
      <c r="C112" s="62" t="s">
        <v>197</v>
      </c>
      <c r="D112" s="61"/>
      <c r="E112" s="61" t="s">
        <v>0</v>
      </c>
      <c r="F112" s="61">
        <v>2</v>
      </c>
      <c r="G112" s="119"/>
      <c r="H112" s="64">
        <f t="shared" si="9"/>
        <v>0</v>
      </c>
    </row>
    <row r="113" spans="1:10" ht="36" customHeight="1" x14ac:dyDescent="0.2">
      <c r="A113" s="13"/>
      <c r="B113" s="61" t="s">
        <v>202</v>
      </c>
      <c r="C113" s="62" t="s">
        <v>105</v>
      </c>
      <c r="D113" s="61" t="s">
        <v>104</v>
      </c>
      <c r="E113" s="61"/>
      <c r="F113" s="61"/>
      <c r="G113" s="63"/>
      <c r="H113" s="64">
        <f t="shared" si="9"/>
        <v>0</v>
      </c>
    </row>
    <row r="114" spans="1:10" ht="36" customHeight="1" x14ac:dyDescent="0.2">
      <c r="A114" s="13"/>
      <c r="B114" s="61"/>
      <c r="C114" s="62" t="s">
        <v>217</v>
      </c>
      <c r="D114" s="61"/>
      <c r="E114" s="61" t="s">
        <v>0</v>
      </c>
      <c r="F114" s="61">
        <v>1</v>
      </c>
      <c r="G114" s="119"/>
      <c r="H114" s="64">
        <f t="shared" si="9"/>
        <v>0</v>
      </c>
    </row>
    <row r="115" spans="1:10" ht="36" customHeight="1" x14ac:dyDescent="0.2">
      <c r="A115" s="14" t="s">
        <v>19</v>
      </c>
      <c r="B115" s="61" t="s">
        <v>203</v>
      </c>
      <c r="C115" s="62" t="s">
        <v>111</v>
      </c>
      <c r="D115" s="61" t="s">
        <v>109</v>
      </c>
      <c r="E115" s="61" t="s">
        <v>84</v>
      </c>
      <c r="F115" s="61">
        <v>30</v>
      </c>
      <c r="G115" s="119"/>
      <c r="H115" s="64">
        <f t="shared" si="9"/>
        <v>0</v>
      </c>
      <c r="I115" s="11"/>
      <c r="J115" s="12"/>
    </row>
    <row r="116" spans="1:10" ht="36" customHeight="1" x14ac:dyDescent="0.2">
      <c r="A116" s="14" t="s">
        <v>20</v>
      </c>
      <c r="B116" s="61" t="s">
        <v>204</v>
      </c>
      <c r="C116" s="62" t="s">
        <v>113</v>
      </c>
      <c r="D116" s="61" t="s">
        <v>145</v>
      </c>
      <c r="E116" s="61" t="s">
        <v>53</v>
      </c>
      <c r="F116" s="61">
        <v>50</v>
      </c>
      <c r="G116" s="119"/>
      <c r="H116" s="64">
        <f t="shared" si="9"/>
        <v>0</v>
      </c>
    </row>
    <row r="117" spans="1:10" ht="36" customHeight="1" x14ac:dyDescent="0.2">
      <c r="A117" s="14" t="s">
        <v>21</v>
      </c>
      <c r="B117" s="61" t="s">
        <v>205</v>
      </c>
      <c r="C117" s="62" t="s">
        <v>114</v>
      </c>
      <c r="D117" s="61" t="s">
        <v>13</v>
      </c>
      <c r="E117" s="61" t="s">
        <v>81</v>
      </c>
      <c r="F117" s="61">
        <v>75</v>
      </c>
      <c r="G117" s="119"/>
      <c r="H117" s="64">
        <f t="shared" si="9"/>
        <v>0</v>
      </c>
    </row>
    <row r="118" spans="1:10" ht="36" customHeight="1" x14ac:dyDescent="0.2">
      <c r="A118" s="14"/>
      <c r="B118" s="61" t="s">
        <v>206</v>
      </c>
      <c r="C118" s="62" t="s">
        <v>49</v>
      </c>
      <c r="D118" s="61" t="s">
        <v>22</v>
      </c>
      <c r="E118" s="61" t="s">
        <v>50</v>
      </c>
      <c r="F118" s="61">
        <v>15</v>
      </c>
      <c r="G118" s="119"/>
      <c r="H118" s="64">
        <f>F118*G118</f>
        <v>0</v>
      </c>
    </row>
    <row r="119" spans="1:10" ht="36" customHeight="1" x14ac:dyDescent="0.2">
      <c r="A119" s="15"/>
      <c r="B119" s="61" t="s">
        <v>207</v>
      </c>
      <c r="C119" s="62" t="s">
        <v>52</v>
      </c>
      <c r="D119" s="61" t="s">
        <v>96</v>
      </c>
      <c r="E119" s="61" t="s">
        <v>53</v>
      </c>
      <c r="F119" s="61">
        <v>300</v>
      </c>
      <c r="G119" s="119"/>
      <c r="H119" s="64">
        <f>F119*G119</f>
        <v>0</v>
      </c>
    </row>
    <row r="120" spans="1:10" ht="36" customHeight="1" x14ac:dyDescent="0.2">
      <c r="A120" s="10" t="s">
        <v>24</v>
      </c>
      <c r="B120" s="61" t="s">
        <v>208</v>
      </c>
      <c r="C120" s="62" t="s">
        <v>55</v>
      </c>
      <c r="D120" s="61" t="s">
        <v>56</v>
      </c>
      <c r="E120" s="61"/>
      <c r="F120" s="61"/>
      <c r="G120" s="63"/>
      <c r="H120" s="64"/>
    </row>
    <row r="121" spans="1:10" ht="36" customHeight="1" x14ac:dyDescent="0.2">
      <c r="A121" s="10" t="s">
        <v>25</v>
      </c>
      <c r="B121" s="61"/>
      <c r="C121" s="62" t="s">
        <v>57</v>
      </c>
      <c r="D121" s="61"/>
      <c r="E121" s="61" t="s">
        <v>0</v>
      </c>
      <c r="F121" s="61">
        <v>5</v>
      </c>
      <c r="G121" s="119"/>
      <c r="H121" s="64">
        <f>F121*G121</f>
        <v>0</v>
      </c>
    </row>
    <row r="122" spans="1:10" ht="36" customHeight="1" x14ac:dyDescent="0.2">
      <c r="A122" s="16" t="s">
        <v>26</v>
      </c>
      <c r="B122" s="61"/>
      <c r="C122" s="62" t="s">
        <v>58</v>
      </c>
      <c r="D122" s="61"/>
      <c r="E122" s="61" t="s">
        <v>0</v>
      </c>
      <c r="F122" s="61">
        <v>1</v>
      </c>
      <c r="G122" s="119"/>
      <c r="H122" s="64">
        <f>F122*G122</f>
        <v>0</v>
      </c>
    </row>
    <row r="123" spans="1:10" ht="36" customHeight="1" x14ac:dyDescent="0.2">
      <c r="A123" s="16" t="s">
        <v>27</v>
      </c>
      <c r="B123" s="66" t="s">
        <v>209</v>
      </c>
      <c r="C123" s="62" t="s">
        <v>61</v>
      </c>
      <c r="D123" s="61" t="s">
        <v>34</v>
      </c>
      <c r="E123" s="61"/>
      <c r="F123" s="61"/>
      <c r="G123" s="63"/>
      <c r="H123" s="64"/>
    </row>
    <row r="124" spans="1:10" ht="36" customHeight="1" x14ac:dyDescent="0.2">
      <c r="A124" s="10" t="s">
        <v>28</v>
      </c>
      <c r="B124" s="61"/>
      <c r="C124" s="62" t="s">
        <v>62</v>
      </c>
      <c r="D124" s="61"/>
      <c r="E124" s="61" t="s">
        <v>0</v>
      </c>
      <c r="F124" s="61">
        <v>5</v>
      </c>
      <c r="G124" s="119"/>
      <c r="H124" s="64">
        <f>F124*G124</f>
        <v>0</v>
      </c>
    </row>
    <row r="125" spans="1:10" ht="36" customHeight="1" x14ac:dyDescent="0.2">
      <c r="A125" s="10" t="s">
        <v>28</v>
      </c>
      <c r="B125" s="61"/>
      <c r="C125" s="62" t="s">
        <v>63</v>
      </c>
      <c r="D125" s="61"/>
      <c r="E125" s="61" t="s">
        <v>0</v>
      </c>
      <c r="F125" s="61">
        <v>5</v>
      </c>
      <c r="G125" s="119"/>
      <c r="H125" s="64">
        <f t="shared" ref="H125:H132" si="10">F125*G125</f>
        <v>0</v>
      </c>
    </row>
    <row r="126" spans="1:10" ht="36" customHeight="1" x14ac:dyDescent="0.2">
      <c r="A126" s="10"/>
      <c r="B126" s="61" t="s">
        <v>210</v>
      </c>
      <c r="C126" s="62" t="s">
        <v>133</v>
      </c>
      <c r="D126" s="61" t="s">
        <v>146</v>
      </c>
      <c r="E126" s="61" t="s">
        <v>53</v>
      </c>
      <c r="F126" s="61">
        <v>300</v>
      </c>
      <c r="G126" s="119"/>
      <c r="H126" s="64">
        <f t="shared" si="10"/>
        <v>0</v>
      </c>
    </row>
    <row r="127" spans="1:10" ht="36" customHeight="1" x14ac:dyDescent="0.2">
      <c r="A127" s="36"/>
      <c r="B127" s="61" t="s">
        <v>216</v>
      </c>
      <c r="C127" s="62" t="s">
        <v>430</v>
      </c>
      <c r="D127" s="61" t="s">
        <v>431</v>
      </c>
      <c r="E127" s="61" t="s">
        <v>0</v>
      </c>
      <c r="F127" s="61">
        <v>1</v>
      </c>
      <c r="G127" s="119"/>
      <c r="H127" s="64">
        <f t="shared" si="10"/>
        <v>0</v>
      </c>
    </row>
    <row r="128" spans="1:10" ht="36" customHeight="1" x14ac:dyDescent="0.2">
      <c r="A128" s="36"/>
      <c r="B128" s="61" t="s">
        <v>418</v>
      </c>
      <c r="C128" s="62" t="s">
        <v>471</v>
      </c>
      <c r="D128" s="61" t="s">
        <v>137</v>
      </c>
      <c r="E128" s="61"/>
      <c r="F128" s="61"/>
      <c r="G128" s="63"/>
      <c r="H128" s="64">
        <f t="shared" si="10"/>
        <v>0</v>
      </c>
    </row>
    <row r="129" spans="1:10" ht="36" customHeight="1" x14ac:dyDescent="0.2">
      <c r="A129" s="36"/>
      <c r="B129" s="61"/>
      <c r="C129" s="62" t="s">
        <v>472</v>
      </c>
      <c r="D129" s="61"/>
      <c r="E129" s="61" t="s">
        <v>0</v>
      </c>
      <c r="F129" s="61">
        <v>1</v>
      </c>
      <c r="G129" s="119"/>
      <c r="H129" s="64">
        <f t="shared" si="10"/>
        <v>0</v>
      </c>
    </row>
    <row r="130" spans="1:10" ht="36" customHeight="1" x14ac:dyDescent="0.2">
      <c r="A130" s="36"/>
      <c r="B130" s="61" t="s">
        <v>469</v>
      </c>
      <c r="C130" s="62" t="s">
        <v>419</v>
      </c>
      <c r="D130" s="61" t="s">
        <v>137</v>
      </c>
      <c r="E130" s="61" t="s">
        <v>136</v>
      </c>
      <c r="F130" s="61">
        <v>1</v>
      </c>
      <c r="G130" s="119"/>
      <c r="H130" s="64">
        <f t="shared" si="10"/>
        <v>0</v>
      </c>
    </row>
    <row r="131" spans="1:10" s="6" customFormat="1" ht="48" customHeight="1" x14ac:dyDescent="0.2">
      <c r="A131" s="9"/>
      <c r="B131" s="61" t="s">
        <v>470</v>
      </c>
      <c r="C131" s="62" t="s">
        <v>108</v>
      </c>
      <c r="D131" s="61" t="s">
        <v>74</v>
      </c>
      <c r="E131" s="61"/>
      <c r="F131" s="61"/>
      <c r="G131" s="63"/>
      <c r="H131" s="64">
        <f t="shared" si="10"/>
        <v>0</v>
      </c>
    </row>
    <row r="132" spans="1:10" ht="39" customHeight="1" x14ac:dyDescent="0.2">
      <c r="A132" s="17"/>
      <c r="B132" s="68"/>
      <c r="C132" s="62" t="s">
        <v>267</v>
      </c>
      <c r="D132" s="61"/>
      <c r="E132" s="61" t="s">
        <v>50</v>
      </c>
      <c r="F132" s="61">
        <v>31.9</v>
      </c>
      <c r="G132" s="119"/>
      <c r="H132" s="64">
        <f t="shared" si="10"/>
        <v>0</v>
      </c>
    </row>
    <row r="133" spans="1:10" ht="36.75" customHeight="1" thickBot="1" x14ac:dyDescent="0.25">
      <c r="B133" s="69" t="str">
        <f>B105</f>
        <v>D</v>
      </c>
      <c r="C133" s="150" t="str">
        <f>UPPER(C105)</f>
        <v xml:space="preserve">249 EGERTON ROAD OUTFALL (S-MA70032285) </v>
      </c>
      <c r="D133" s="151"/>
      <c r="E133" s="151"/>
      <c r="F133" s="128" t="s">
        <v>39</v>
      </c>
      <c r="G133" s="128"/>
      <c r="H133" s="70">
        <f>SUM(H106:H132)</f>
        <v>0</v>
      </c>
    </row>
    <row r="134" spans="1:10" ht="36" customHeight="1" thickTop="1" x14ac:dyDescent="0.2">
      <c r="A134" s="10" t="s">
        <v>12</v>
      </c>
      <c r="B134" s="71" t="s">
        <v>120</v>
      </c>
      <c r="C134" s="129" t="s">
        <v>211</v>
      </c>
      <c r="D134" s="130"/>
      <c r="E134" s="130"/>
      <c r="F134" s="130"/>
      <c r="G134" s="130"/>
      <c r="H134" s="131"/>
      <c r="I134" s="11"/>
      <c r="J134" s="12"/>
    </row>
    <row r="135" spans="1:10" ht="36" customHeight="1" x14ac:dyDescent="0.2">
      <c r="A135" s="10"/>
      <c r="B135" s="61" t="s">
        <v>212</v>
      </c>
      <c r="C135" s="62" t="s">
        <v>45</v>
      </c>
      <c r="D135" s="61" t="s">
        <v>46</v>
      </c>
      <c r="E135" s="61" t="s">
        <v>47</v>
      </c>
      <c r="F135" s="61">
        <v>1</v>
      </c>
      <c r="G135" s="119"/>
      <c r="H135" s="64">
        <f>F135*G135</f>
        <v>0</v>
      </c>
      <c r="I135" s="11"/>
      <c r="J135" s="12"/>
    </row>
    <row r="136" spans="1:10" ht="36" customHeight="1" x14ac:dyDescent="0.2">
      <c r="A136" s="13" t="s">
        <v>14</v>
      </c>
      <c r="B136" s="61" t="s">
        <v>213</v>
      </c>
      <c r="C136" s="62" t="s">
        <v>103</v>
      </c>
      <c r="D136" s="61" t="s">
        <v>104</v>
      </c>
      <c r="E136" s="61"/>
      <c r="F136" s="61"/>
      <c r="G136" s="63"/>
      <c r="H136" s="64">
        <f t="shared" ref="H136:H144" si="11">F136*G136</f>
        <v>0</v>
      </c>
      <c r="I136" s="11"/>
      <c r="J136" s="12"/>
    </row>
    <row r="137" spans="1:10" ht="36" customHeight="1" x14ac:dyDescent="0.2">
      <c r="A137" s="13" t="s">
        <v>15</v>
      </c>
      <c r="B137" s="61"/>
      <c r="C137" s="62" t="s">
        <v>214</v>
      </c>
      <c r="D137" s="61"/>
      <c r="E137" s="61" t="s">
        <v>50</v>
      </c>
      <c r="F137" s="61">
        <v>8.9</v>
      </c>
      <c r="G137" s="119"/>
      <c r="H137" s="64">
        <f t="shared" si="11"/>
        <v>0</v>
      </c>
    </row>
    <row r="138" spans="1:10" ht="36" customHeight="1" x14ac:dyDescent="0.2">
      <c r="A138" s="10" t="s">
        <v>16</v>
      </c>
      <c r="B138" s="61" t="s">
        <v>219</v>
      </c>
      <c r="C138" s="62" t="s">
        <v>149</v>
      </c>
      <c r="D138" s="61" t="s">
        <v>23</v>
      </c>
      <c r="E138" s="61"/>
      <c r="F138" s="61"/>
      <c r="G138" s="63"/>
      <c r="H138" s="64">
        <f t="shared" si="11"/>
        <v>0</v>
      </c>
    </row>
    <row r="139" spans="1:10" ht="36" customHeight="1" x14ac:dyDescent="0.2">
      <c r="A139" s="13" t="s">
        <v>17</v>
      </c>
      <c r="B139" s="61"/>
      <c r="C139" s="62" t="s">
        <v>215</v>
      </c>
      <c r="D139" s="61"/>
      <c r="E139" s="61" t="s">
        <v>47</v>
      </c>
      <c r="F139" s="61">
        <v>1</v>
      </c>
      <c r="G139" s="119"/>
      <c r="H139" s="64">
        <f t="shared" si="11"/>
        <v>0</v>
      </c>
    </row>
    <row r="140" spans="1:10" ht="36" customHeight="1" x14ac:dyDescent="0.2">
      <c r="A140" s="13" t="s">
        <v>18</v>
      </c>
      <c r="B140" s="61" t="s">
        <v>220</v>
      </c>
      <c r="C140" s="62" t="s">
        <v>196</v>
      </c>
      <c r="D140" s="61" t="s">
        <v>104</v>
      </c>
      <c r="E140" s="61" t="s">
        <v>81</v>
      </c>
      <c r="F140" s="61">
        <v>5</v>
      </c>
      <c r="G140" s="119"/>
      <c r="H140" s="64">
        <f t="shared" si="11"/>
        <v>0</v>
      </c>
    </row>
    <row r="141" spans="1:10" ht="36" customHeight="1" x14ac:dyDescent="0.2">
      <c r="A141" s="14" t="s">
        <v>19</v>
      </c>
      <c r="B141" s="61"/>
      <c r="C141" s="62" t="s">
        <v>417</v>
      </c>
      <c r="D141" s="61" t="s">
        <v>104</v>
      </c>
      <c r="E141" s="61" t="s">
        <v>0</v>
      </c>
      <c r="F141" s="61">
        <v>1</v>
      </c>
      <c r="G141" s="119"/>
      <c r="H141" s="64">
        <f t="shared" si="11"/>
        <v>0</v>
      </c>
      <c r="I141" s="11"/>
      <c r="J141" s="12"/>
    </row>
    <row r="142" spans="1:10" ht="36" customHeight="1" x14ac:dyDescent="0.2">
      <c r="A142" s="14" t="s">
        <v>20</v>
      </c>
      <c r="B142" s="61" t="s">
        <v>221</v>
      </c>
      <c r="C142" s="62" t="s">
        <v>111</v>
      </c>
      <c r="D142" s="61" t="s">
        <v>109</v>
      </c>
      <c r="E142" s="61" t="s">
        <v>84</v>
      </c>
      <c r="F142" s="61">
        <v>30</v>
      </c>
      <c r="G142" s="119"/>
      <c r="H142" s="64">
        <f t="shared" si="11"/>
        <v>0</v>
      </c>
    </row>
    <row r="143" spans="1:10" ht="36" customHeight="1" x14ac:dyDescent="0.2">
      <c r="A143" s="14" t="s">
        <v>21</v>
      </c>
      <c r="B143" s="61" t="s">
        <v>222</v>
      </c>
      <c r="C143" s="62" t="s">
        <v>113</v>
      </c>
      <c r="D143" s="61" t="s">
        <v>145</v>
      </c>
      <c r="E143" s="61" t="s">
        <v>53</v>
      </c>
      <c r="F143" s="61">
        <v>40</v>
      </c>
      <c r="G143" s="119"/>
      <c r="H143" s="64">
        <f t="shared" si="11"/>
        <v>0</v>
      </c>
    </row>
    <row r="144" spans="1:10" ht="36" customHeight="1" x14ac:dyDescent="0.2">
      <c r="A144" s="14"/>
      <c r="B144" s="61" t="s">
        <v>223</v>
      </c>
      <c r="C144" s="62" t="s">
        <v>114</v>
      </c>
      <c r="D144" s="61" t="s">
        <v>13</v>
      </c>
      <c r="E144" s="61" t="s">
        <v>81</v>
      </c>
      <c r="F144" s="61">
        <v>75</v>
      </c>
      <c r="G144" s="119"/>
      <c r="H144" s="64">
        <f t="shared" si="11"/>
        <v>0</v>
      </c>
    </row>
    <row r="145" spans="1:10" ht="36" customHeight="1" x14ac:dyDescent="0.2">
      <c r="A145" s="15"/>
      <c r="B145" s="61" t="s">
        <v>224</v>
      </c>
      <c r="C145" s="62" t="s">
        <v>49</v>
      </c>
      <c r="D145" s="61" t="s">
        <v>22</v>
      </c>
      <c r="E145" s="61" t="s">
        <v>50</v>
      </c>
      <c r="F145" s="61">
        <v>15</v>
      </c>
      <c r="G145" s="119"/>
      <c r="H145" s="64">
        <f>F145*G145</f>
        <v>0</v>
      </c>
    </row>
    <row r="146" spans="1:10" ht="36" customHeight="1" x14ac:dyDescent="0.2">
      <c r="A146" s="10" t="s">
        <v>24</v>
      </c>
      <c r="B146" s="61" t="s">
        <v>225</v>
      </c>
      <c r="C146" s="62" t="s">
        <v>52</v>
      </c>
      <c r="D146" s="61" t="s">
        <v>96</v>
      </c>
      <c r="E146" s="61" t="s">
        <v>53</v>
      </c>
      <c r="F146" s="61">
        <v>100</v>
      </c>
      <c r="G146" s="119"/>
      <c r="H146" s="64">
        <f>F146*G146</f>
        <v>0</v>
      </c>
    </row>
    <row r="147" spans="1:10" ht="36" customHeight="1" x14ac:dyDescent="0.2">
      <c r="A147" s="10" t="s">
        <v>25</v>
      </c>
      <c r="B147" s="61" t="s">
        <v>226</v>
      </c>
      <c r="C147" s="62" t="s">
        <v>55</v>
      </c>
      <c r="D147" s="61" t="s">
        <v>56</v>
      </c>
      <c r="E147" s="61"/>
      <c r="F147" s="61"/>
      <c r="G147" s="63"/>
      <c r="H147" s="64"/>
    </row>
    <row r="148" spans="1:10" ht="36" customHeight="1" x14ac:dyDescent="0.2">
      <c r="A148" s="16" t="s">
        <v>26</v>
      </c>
      <c r="B148" s="61"/>
      <c r="C148" s="62" t="s">
        <v>57</v>
      </c>
      <c r="D148" s="61"/>
      <c r="E148" s="61" t="s">
        <v>0</v>
      </c>
      <c r="F148" s="61">
        <v>5</v>
      </c>
      <c r="G148" s="119"/>
      <c r="H148" s="64">
        <f>F148*G148</f>
        <v>0</v>
      </c>
    </row>
    <row r="149" spans="1:10" ht="36" customHeight="1" x14ac:dyDescent="0.2">
      <c r="A149" s="10" t="s">
        <v>28</v>
      </c>
      <c r="B149" s="66" t="s">
        <v>46</v>
      </c>
      <c r="C149" s="62" t="s">
        <v>61</v>
      </c>
      <c r="D149" s="61" t="s">
        <v>34</v>
      </c>
      <c r="E149" s="61"/>
      <c r="F149" s="61"/>
      <c r="G149" s="63"/>
      <c r="H149" s="64"/>
    </row>
    <row r="150" spans="1:10" ht="36" customHeight="1" x14ac:dyDescent="0.2">
      <c r="A150" s="10" t="s">
        <v>28</v>
      </c>
      <c r="B150" s="61"/>
      <c r="C150" s="62" t="s">
        <v>62</v>
      </c>
      <c r="D150" s="61"/>
      <c r="E150" s="61" t="s">
        <v>0</v>
      </c>
      <c r="F150" s="61">
        <v>5</v>
      </c>
      <c r="G150" s="119"/>
      <c r="H150" s="64">
        <f>F150*G150</f>
        <v>0</v>
      </c>
    </row>
    <row r="151" spans="1:10" ht="36" customHeight="1" x14ac:dyDescent="0.2">
      <c r="A151" s="10"/>
      <c r="B151" s="61"/>
      <c r="C151" s="62" t="s">
        <v>63</v>
      </c>
      <c r="D151" s="61"/>
      <c r="E151" s="61" t="s">
        <v>0</v>
      </c>
      <c r="F151" s="61">
        <v>2</v>
      </c>
      <c r="G151" s="119"/>
      <c r="H151" s="64">
        <f t="shared" ref="H151:H156" si="12">F151*G151</f>
        <v>0</v>
      </c>
    </row>
    <row r="152" spans="1:10" ht="36" customHeight="1" x14ac:dyDescent="0.2">
      <c r="A152" s="10" t="s">
        <v>29</v>
      </c>
      <c r="B152" s="61" t="s">
        <v>22</v>
      </c>
      <c r="C152" s="62" t="s">
        <v>133</v>
      </c>
      <c r="D152" s="61" t="s">
        <v>146</v>
      </c>
      <c r="E152" s="61" t="s">
        <v>53</v>
      </c>
      <c r="F152" s="61">
        <v>100</v>
      </c>
      <c r="G152" s="119"/>
      <c r="H152" s="64">
        <f t="shared" si="12"/>
        <v>0</v>
      </c>
    </row>
    <row r="153" spans="1:10" ht="36" customHeight="1" x14ac:dyDescent="0.2">
      <c r="A153" s="10" t="s">
        <v>30</v>
      </c>
      <c r="B153" s="61" t="s">
        <v>56</v>
      </c>
      <c r="C153" s="62" t="s">
        <v>108</v>
      </c>
      <c r="D153" s="61" t="s">
        <v>74</v>
      </c>
      <c r="E153" s="61"/>
      <c r="F153" s="61"/>
      <c r="G153" s="63"/>
      <c r="H153" s="64">
        <f t="shared" si="12"/>
        <v>0</v>
      </c>
    </row>
    <row r="154" spans="1:10" ht="36" customHeight="1" x14ac:dyDescent="0.2">
      <c r="A154" s="10"/>
      <c r="B154" s="61"/>
      <c r="C154" s="62" t="s">
        <v>268</v>
      </c>
      <c r="D154" s="61"/>
      <c r="E154" s="61" t="s">
        <v>50</v>
      </c>
      <c r="F154" s="61">
        <v>22.2</v>
      </c>
      <c r="G154" s="119"/>
      <c r="H154" s="64">
        <f t="shared" ref="H154:H155" si="13">F154*G154</f>
        <v>0</v>
      </c>
    </row>
    <row r="155" spans="1:10" ht="36" customHeight="1" x14ac:dyDescent="0.2">
      <c r="A155" s="10"/>
      <c r="B155" s="61"/>
      <c r="C155" s="62" t="s">
        <v>478</v>
      </c>
      <c r="D155" s="61"/>
      <c r="E155" s="61" t="s">
        <v>50</v>
      </c>
      <c r="F155" s="61">
        <v>31.4</v>
      </c>
      <c r="G155" s="119"/>
      <c r="H155" s="64">
        <f t="shared" si="13"/>
        <v>0</v>
      </c>
    </row>
    <row r="156" spans="1:10" ht="36" customHeight="1" x14ac:dyDescent="0.2">
      <c r="A156" s="10" t="s">
        <v>31</v>
      </c>
      <c r="B156" s="68"/>
      <c r="C156" s="62" t="s">
        <v>479</v>
      </c>
      <c r="D156" s="61"/>
      <c r="E156" s="61" t="s">
        <v>50</v>
      </c>
      <c r="F156" s="61">
        <v>31.4</v>
      </c>
      <c r="G156" s="119"/>
      <c r="H156" s="64">
        <f t="shared" si="12"/>
        <v>0</v>
      </c>
    </row>
    <row r="157" spans="1:10" ht="42.75" customHeight="1" thickBot="1" x14ac:dyDescent="0.25">
      <c r="B157" s="69" t="str">
        <f>B134</f>
        <v>E</v>
      </c>
      <c r="C157" s="145" t="str">
        <f>UPPER(C134)</f>
        <v xml:space="preserve">GAREAU STREET/EVANS STREET OUTFALL (S-MA70042084) </v>
      </c>
      <c r="D157" s="146"/>
      <c r="E157" s="146"/>
      <c r="F157" s="128" t="s">
        <v>39</v>
      </c>
      <c r="G157" s="128"/>
      <c r="H157" s="70">
        <f>SUM(H135:H156)</f>
        <v>0</v>
      </c>
    </row>
    <row r="158" spans="1:10" ht="36" customHeight="1" thickTop="1" x14ac:dyDescent="0.2">
      <c r="A158" s="10" t="s">
        <v>12</v>
      </c>
      <c r="B158" s="71" t="s">
        <v>121</v>
      </c>
      <c r="C158" s="129" t="s">
        <v>218</v>
      </c>
      <c r="D158" s="130"/>
      <c r="E158" s="130"/>
      <c r="F158" s="130"/>
      <c r="G158" s="130"/>
      <c r="H158" s="131"/>
      <c r="I158" s="11"/>
      <c r="J158" s="12"/>
    </row>
    <row r="159" spans="1:10" ht="36" customHeight="1" x14ac:dyDescent="0.2">
      <c r="A159" s="10"/>
      <c r="B159" s="61" t="s">
        <v>234</v>
      </c>
      <c r="C159" s="62" t="s">
        <v>45</v>
      </c>
      <c r="D159" s="61" t="s">
        <v>46</v>
      </c>
      <c r="E159" s="61" t="s">
        <v>47</v>
      </c>
      <c r="F159" s="61">
        <v>1</v>
      </c>
      <c r="G159" s="119"/>
      <c r="H159" s="64">
        <f>F159*G159</f>
        <v>0</v>
      </c>
      <c r="I159" s="11"/>
      <c r="J159" s="12"/>
    </row>
    <row r="160" spans="1:10" ht="36" customHeight="1" x14ac:dyDescent="0.2">
      <c r="A160" s="13" t="s">
        <v>15</v>
      </c>
      <c r="B160" s="61" t="s">
        <v>236</v>
      </c>
      <c r="C160" s="62" t="s">
        <v>103</v>
      </c>
      <c r="D160" s="61" t="s">
        <v>104</v>
      </c>
      <c r="E160" s="61"/>
      <c r="F160" s="61"/>
      <c r="G160" s="63"/>
      <c r="H160" s="64">
        <f t="shared" ref="H160:H172" si="14">F160*G160</f>
        <v>0</v>
      </c>
    </row>
    <row r="161" spans="1:8" ht="36" customHeight="1" x14ac:dyDescent="0.2">
      <c r="A161" s="10" t="s">
        <v>16</v>
      </c>
      <c r="B161" s="61"/>
      <c r="C161" s="62" t="s">
        <v>228</v>
      </c>
      <c r="D161" s="61"/>
      <c r="E161" s="61" t="s">
        <v>50</v>
      </c>
      <c r="F161" s="61">
        <v>13.7</v>
      </c>
      <c r="G161" s="119"/>
      <c r="H161" s="64">
        <f t="shared" si="14"/>
        <v>0</v>
      </c>
    </row>
    <row r="162" spans="1:8" ht="36" customHeight="1" x14ac:dyDescent="0.2">
      <c r="A162" s="13" t="s">
        <v>17</v>
      </c>
      <c r="B162" s="61"/>
      <c r="C162" s="62" t="s">
        <v>227</v>
      </c>
      <c r="D162" s="61"/>
      <c r="E162" s="61" t="s">
        <v>50</v>
      </c>
      <c r="F162" s="61">
        <v>3</v>
      </c>
      <c r="G162" s="119"/>
      <c r="H162" s="64">
        <f t="shared" si="14"/>
        <v>0</v>
      </c>
    </row>
    <row r="163" spans="1:8" ht="41.25" customHeight="1" x14ac:dyDescent="0.2">
      <c r="A163" s="14" t="s">
        <v>21</v>
      </c>
      <c r="B163" s="61" t="s">
        <v>235</v>
      </c>
      <c r="C163" s="62" t="s">
        <v>135</v>
      </c>
      <c r="D163" s="61" t="s">
        <v>137</v>
      </c>
      <c r="E163" s="61" t="s">
        <v>136</v>
      </c>
      <c r="F163" s="61">
        <v>3.3</v>
      </c>
      <c r="G163" s="119"/>
      <c r="H163" s="64">
        <f t="shared" si="14"/>
        <v>0</v>
      </c>
    </row>
    <row r="164" spans="1:8" ht="36" customHeight="1" x14ac:dyDescent="0.2">
      <c r="A164" s="14"/>
      <c r="B164" s="61" t="s">
        <v>237</v>
      </c>
      <c r="C164" s="62" t="s">
        <v>229</v>
      </c>
      <c r="D164" s="61" t="s">
        <v>104</v>
      </c>
      <c r="E164" s="61" t="s">
        <v>0</v>
      </c>
      <c r="F164" s="61">
        <v>1</v>
      </c>
      <c r="G164" s="119"/>
      <c r="H164" s="64">
        <f t="shared" si="14"/>
        <v>0</v>
      </c>
    </row>
    <row r="165" spans="1:8" ht="36" customHeight="1" x14ac:dyDescent="0.2">
      <c r="A165" s="15"/>
      <c r="B165" s="61" t="s">
        <v>238</v>
      </c>
      <c r="C165" s="62" t="s">
        <v>230</v>
      </c>
      <c r="D165" s="61" t="s">
        <v>104</v>
      </c>
      <c r="E165" s="61" t="s">
        <v>0</v>
      </c>
      <c r="F165" s="61">
        <v>1</v>
      </c>
      <c r="G165" s="119"/>
      <c r="H165" s="64">
        <f t="shared" si="14"/>
        <v>0</v>
      </c>
    </row>
    <row r="166" spans="1:8" ht="36" customHeight="1" x14ac:dyDescent="0.2">
      <c r="A166" s="15"/>
      <c r="B166" s="61"/>
      <c r="C166" s="62" t="s">
        <v>196</v>
      </c>
      <c r="D166" s="61"/>
      <c r="E166" s="61"/>
      <c r="F166" s="61"/>
      <c r="G166" s="63"/>
      <c r="H166" s="64">
        <f t="shared" si="14"/>
        <v>0</v>
      </c>
    </row>
    <row r="167" spans="1:8" ht="36" customHeight="1" x14ac:dyDescent="0.2">
      <c r="A167" s="15"/>
      <c r="B167" s="61"/>
      <c r="C167" s="62" t="s">
        <v>231</v>
      </c>
      <c r="D167" s="61" t="s">
        <v>104</v>
      </c>
      <c r="E167" s="61" t="s">
        <v>0</v>
      </c>
      <c r="F167" s="61">
        <v>1</v>
      </c>
      <c r="G167" s="119"/>
      <c r="H167" s="64">
        <f t="shared" si="14"/>
        <v>0</v>
      </c>
    </row>
    <row r="168" spans="1:8" ht="36" customHeight="1" x14ac:dyDescent="0.2">
      <c r="A168" s="15"/>
      <c r="B168" s="61"/>
      <c r="C168" s="62" t="s">
        <v>484</v>
      </c>
      <c r="D168" s="61" t="s">
        <v>104</v>
      </c>
      <c r="E168" s="61" t="s">
        <v>0</v>
      </c>
      <c r="F168" s="61">
        <v>1</v>
      </c>
      <c r="G168" s="119"/>
      <c r="H168" s="64">
        <f t="shared" si="14"/>
        <v>0</v>
      </c>
    </row>
    <row r="169" spans="1:8" ht="51" customHeight="1" x14ac:dyDescent="0.2">
      <c r="A169" s="10" t="s">
        <v>25</v>
      </c>
      <c r="B169" s="61" t="s">
        <v>239</v>
      </c>
      <c r="C169" s="62" t="s">
        <v>232</v>
      </c>
      <c r="D169" s="61" t="s">
        <v>137</v>
      </c>
      <c r="E169" s="61" t="s">
        <v>84</v>
      </c>
      <c r="F169" s="61">
        <v>2</v>
      </c>
      <c r="G169" s="119"/>
      <c r="H169" s="64">
        <f t="shared" si="14"/>
        <v>0</v>
      </c>
    </row>
    <row r="170" spans="1:8" ht="36" customHeight="1" x14ac:dyDescent="0.2">
      <c r="A170" s="16" t="s">
        <v>26</v>
      </c>
      <c r="B170" s="61" t="s">
        <v>240</v>
      </c>
      <c r="C170" s="62" t="s">
        <v>111</v>
      </c>
      <c r="D170" s="61" t="s">
        <v>109</v>
      </c>
      <c r="E170" s="61" t="s">
        <v>84</v>
      </c>
      <c r="F170" s="61">
        <v>10</v>
      </c>
      <c r="G170" s="119"/>
      <c r="H170" s="64">
        <f t="shared" si="14"/>
        <v>0</v>
      </c>
    </row>
    <row r="171" spans="1:8" ht="36" customHeight="1" x14ac:dyDescent="0.2">
      <c r="A171" s="16" t="s">
        <v>27</v>
      </c>
      <c r="B171" s="61" t="s">
        <v>241</v>
      </c>
      <c r="C171" s="62" t="s">
        <v>113</v>
      </c>
      <c r="D171" s="61" t="s">
        <v>145</v>
      </c>
      <c r="E171" s="61" t="s">
        <v>53</v>
      </c>
      <c r="F171" s="61">
        <v>10</v>
      </c>
      <c r="G171" s="119"/>
      <c r="H171" s="64">
        <f t="shared" si="14"/>
        <v>0</v>
      </c>
    </row>
    <row r="172" spans="1:8" ht="36" customHeight="1" x14ac:dyDescent="0.2">
      <c r="A172" s="10" t="s">
        <v>28</v>
      </c>
      <c r="B172" s="61" t="s">
        <v>242</v>
      </c>
      <c r="C172" s="62" t="s">
        <v>114</v>
      </c>
      <c r="D172" s="61" t="s">
        <v>13</v>
      </c>
      <c r="E172" s="61" t="s">
        <v>81</v>
      </c>
      <c r="F172" s="61">
        <v>15</v>
      </c>
      <c r="G172" s="119"/>
      <c r="H172" s="64">
        <f t="shared" si="14"/>
        <v>0</v>
      </c>
    </row>
    <row r="173" spans="1:8" ht="36" customHeight="1" x14ac:dyDescent="0.2">
      <c r="A173" s="10" t="s">
        <v>28</v>
      </c>
      <c r="B173" s="61" t="s">
        <v>243</v>
      </c>
      <c r="C173" s="62" t="s">
        <v>49</v>
      </c>
      <c r="D173" s="61" t="s">
        <v>22</v>
      </c>
      <c r="E173" s="61" t="s">
        <v>50</v>
      </c>
      <c r="F173" s="61">
        <v>20</v>
      </c>
      <c r="G173" s="119"/>
      <c r="H173" s="64">
        <f>F173*G173</f>
        <v>0</v>
      </c>
    </row>
    <row r="174" spans="1:8" ht="36" customHeight="1" x14ac:dyDescent="0.2">
      <c r="A174" s="10"/>
      <c r="B174" s="61" t="s">
        <v>244</v>
      </c>
      <c r="C174" s="62" t="s">
        <v>52</v>
      </c>
      <c r="D174" s="61" t="s">
        <v>96</v>
      </c>
      <c r="E174" s="61" t="s">
        <v>53</v>
      </c>
      <c r="F174" s="61">
        <v>120</v>
      </c>
      <c r="G174" s="119"/>
      <c r="H174" s="64">
        <f>F174*G174</f>
        <v>0</v>
      </c>
    </row>
    <row r="175" spans="1:8" ht="36" customHeight="1" x14ac:dyDescent="0.2">
      <c r="A175" s="10" t="s">
        <v>29</v>
      </c>
      <c r="B175" s="61" t="s">
        <v>245</v>
      </c>
      <c r="C175" s="62" t="s">
        <v>55</v>
      </c>
      <c r="D175" s="61" t="s">
        <v>56</v>
      </c>
      <c r="E175" s="61"/>
      <c r="F175" s="61"/>
      <c r="G175" s="63"/>
      <c r="H175" s="64"/>
    </row>
    <row r="176" spans="1:8" ht="36" customHeight="1" x14ac:dyDescent="0.2">
      <c r="A176" s="10" t="s">
        <v>31</v>
      </c>
      <c r="B176" s="61"/>
      <c r="C176" s="62" t="s">
        <v>58</v>
      </c>
      <c r="D176" s="61"/>
      <c r="E176" s="61" t="s">
        <v>0</v>
      </c>
      <c r="F176" s="61">
        <v>2</v>
      </c>
      <c r="G176" s="119"/>
      <c r="H176" s="64">
        <f>F176*G176</f>
        <v>0</v>
      </c>
    </row>
    <row r="177" spans="1:10" ht="36" customHeight="1" x14ac:dyDescent="0.2">
      <c r="A177" s="10"/>
      <c r="B177" s="66" t="s">
        <v>246</v>
      </c>
      <c r="C177" s="62" t="s">
        <v>61</v>
      </c>
      <c r="D177" s="61" t="s">
        <v>34</v>
      </c>
      <c r="E177" s="61"/>
      <c r="F177" s="61"/>
      <c r="G177" s="63"/>
      <c r="H177" s="64"/>
    </row>
    <row r="178" spans="1:10" ht="36" customHeight="1" x14ac:dyDescent="0.2">
      <c r="A178" s="10"/>
      <c r="B178" s="61"/>
      <c r="C178" s="62" t="s">
        <v>62</v>
      </c>
      <c r="D178" s="61"/>
      <c r="E178" s="61" t="s">
        <v>0</v>
      </c>
      <c r="F178" s="61">
        <v>2</v>
      </c>
      <c r="G178" s="119"/>
      <c r="H178" s="64">
        <f>F178*G178</f>
        <v>0</v>
      </c>
    </row>
    <row r="179" spans="1:10" ht="36" customHeight="1" x14ac:dyDescent="0.2">
      <c r="A179" s="14" t="s">
        <v>37</v>
      </c>
      <c r="B179" s="61"/>
      <c r="C179" s="62" t="s">
        <v>65</v>
      </c>
      <c r="D179" s="61"/>
      <c r="E179" s="61" t="s">
        <v>0</v>
      </c>
      <c r="F179" s="61">
        <v>2</v>
      </c>
      <c r="G179" s="119"/>
      <c r="H179" s="64">
        <f t="shared" ref="H179:H186" si="15">F179*G179</f>
        <v>0</v>
      </c>
    </row>
    <row r="180" spans="1:10" ht="36" customHeight="1" x14ac:dyDescent="0.2">
      <c r="A180" s="14" t="s">
        <v>38</v>
      </c>
      <c r="B180" s="61" t="s">
        <v>247</v>
      </c>
      <c r="C180" s="62" t="s">
        <v>133</v>
      </c>
      <c r="D180" s="61" t="s">
        <v>146</v>
      </c>
      <c r="E180" s="61" t="s">
        <v>53</v>
      </c>
      <c r="F180" s="61">
        <v>100</v>
      </c>
      <c r="G180" s="119"/>
      <c r="H180" s="64">
        <f t="shared" si="15"/>
        <v>0</v>
      </c>
    </row>
    <row r="181" spans="1:10" s="6" customFormat="1" ht="48" customHeight="1" x14ac:dyDescent="0.2">
      <c r="A181" s="9"/>
      <c r="B181" s="61" t="s">
        <v>248</v>
      </c>
      <c r="C181" s="62" t="s">
        <v>36</v>
      </c>
      <c r="D181" s="61" t="s">
        <v>448</v>
      </c>
      <c r="E181" s="61"/>
      <c r="F181" s="61"/>
      <c r="G181" s="63"/>
      <c r="H181" s="64">
        <f t="shared" si="15"/>
        <v>0</v>
      </c>
    </row>
    <row r="182" spans="1:10" ht="30.75" customHeight="1" x14ac:dyDescent="0.2">
      <c r="A182" s="17"/>
      <c r="B182" s="61"/>
      <c r="C182" s="62" t="s">
        <v>70</v>
      </c>
      <c r="D182" s="61"/>
      <c r="E182" s="61" t="s">
        <v>53</v>
      </c>
      <c r="F182" s="61">
        <v>20</v>
      </c>
      <c r="G182" s="119"/>
      <c r="H182" s="64">
        <f t="shared" si="15"/>
        <v>0</v>
      </c>
    </row>
    <row r="183" spans="1:10" ht="44.25" customHeight="1" x14ac:dyDescent="0.2">
      <c r="B183" s="61" t="s">
        <v>249</v>
      </c>
      <c r="C183" s="62" t="s">
        <v>108</v>
      </c>
      <c r="D183" s="61" t="s">
        <v>74</v>
      </c>
      <c r="E183" s="61"/>
      <c r="F183" s="61"/>
      <c r="G183" s="63"/>
      <c r="H183" s="64">
        <f t="shared" si="15"/>
        <v>0</v>
      </c>
    </row>
    <row r="184" spans="1:10" ht="44.25" customHeight="1" x14ac:dyDescent="0.2">
      <c r="B184" s="68"/>
      <c r="C184" s="62" t="s">
        <v>481</v>
      </c>
      <c r="D184" s="61"/>
      <c r="E184" s="61" t="s">
        <v>50</v>
      </c>
      <c r="F184" s="61">
        <v>18</v>
      </c>
      <c r="G184" s="119"/>
      <c r="H184" s="64">
        <f t="shared" si="15"/>
        <v>0</v>
      </c>
    </row>
    <row r="185" spans="1:10" ht="44.25" customHeight="1" x14ac:dyDescent="0.2">
      <c r="B185" s="68"/>
      <c r="C185" s="62" t="s">
        <v>480</v>
      </c>
      <c r="D185" s="61"/>
      <c r="E185" s="61" t="s">
        <v>50</v>
      </c>
      <c r="F185" s="61">
        <v>18</v>
      </c>
      <c r="G185" s="119"/>
      <c r="H185" s="64">
        <f t="shared" si="15"/>
        <v>0</v>
      </c>
    </row>
    <row r="186" spans="1:10" ht="39" customHeight="1" x14ac:dyDescent="0.2">
      <c r="B186" s="68"/>
      <c r="C186" s="62" t="s">
        <v>482</v>
      </c>
      <c r="D186" s="61"/>
      <c r="E186" s="61" t="s">
        <v>50</v>
      </c>
      <c r="F186" s="61">
        <v>16.7</v>
      </c>
      <c r="G186" s="119"/>
      <c r="H186" s="64">
        <f t="shared" si="15"/>
        <v>0</v>
      </c>
    </row>
    <row r="187" spans="1:10" ht="43.5" customHeight="1" thickBot="1" x14ac:dyDescent="0.25">
      <c r="B187" s="69" t="str">
        <f>B158</f>
        <v>F</v>
      </c>
      <c r="C187" s="145" t="str">
        <f>UPPER(C158)</f>
        <v xml:space="preserve">PROSPER STREET OUTFALL (S-MA50002566) </v>
      </c>
      <c r="D187" s="146"/>
      <c r="E187" s="146"/>
      <c r="F187" s="128" t="s">
        <v>39</v>
      </c>
      <c r="G187" s="128"/>
      <c r="H187" s="70">
        <f>SUM(H159:H186)</f>
        <v>0</v>
      </c>
    </row>
    <row r="188" spans="1:10" ht="40.5" customHeight="1" thickTop="1" x14ac:dyDescent="0.2">
      <c r="A188" s="10" t="s">
        <v>12</v>
      </c>
      <c r="B188" s="71" t="s">
        <v>122</v>
      </c>
      <c r="C188" s="129" t="s">
        <v>233</v>
      </c>
      <c r="D188" s="130"/>
      <c r="E188" s="130"/>
      <c r="F188" s="130"/>
      <c r="G188" s="130"/>
      <c r="H188" s="131"/>
      <c r="I188" s="11"/>
      <c r="J188" s="12"/>
    </row>
    <row r="189" spans="1:10" ht="36" customHeight="1" x14ac:dyDescent="0.2">
      <c r="A189" s="10"/>
      <c r="B189" s="61" t="s">
        <v>272</v>
      </c>
      <c r="C189" s="62" t="s">
        <v>45</v>
      </c>
      <c r="D189" s="61" t="s">
        <v>46</v>
      </c>
      <c r="E189" s="61" t="s">
        <v>47</v>
      </c>
      <c r="F189" s="61">
        <v>1</v>
      </c>
      <c r="G189" s="119"/>
      <c r="H189" s="64">
        <f>F189*G189</f>
        <v>0</v>
      </c>
      <c r="I189" s="11"/>
      <c r="J189" s="12"/>
    </row>
    <row r="190" spans="1:10" ht="36" customHeight="1" x14ac:dyDescent="0.2">
      <c r="A190" s="13" t="s">
        <v>14</v>
      </c>
      <c r="B190" s="61" t="s">
        <v>273</v>
      </c>
      <c r="C190" s="62" t="s">
        <v>103</v>
      </c>
      <c r="D190" s="61" t="s">
        <v>104</v>
      </c>
      <c r="E190" s="61"/>
      <c r="F190" s="61"/>
      <c r="G190" s="63"/>
      <c r="H190" s="64">
        <f t="shared" ref="H190:H200" si="16">F190*G190</f>
        <v>0</v>
      </c>
      <c r="I190" s="11"/>
      <c r="J190" s="12"/>
    </row>
    <row r="191" spans="1:10" ht="36" customHeight="1" x14ac:dyDescent="0.2">
      <c r="A191" s="13" t="s">
        <v>15</v>
      </c>
      <c r="B191" s="61"/>
      <c r="C191" s="62" t="s">
        <v>194</v>
      </c>
      <c r="D191" s="61"/>
      <c r="E191" s="61" t="s">
        <v>50</v>
      </c>
      <c r="F191" s="61">
        <v>5</v>
      </c>
      <c r="G191" s="119"/>
      <c r="H191" s="64">
        <f t="shared" si="16"/>
        <v>0</v>
      </c>
    </row>
    <row r="192" spans="1:10" ht="36" customHeight="1" x14ac:dyDescent="0.2">
      <c r="A192" s="13" t="s">
        <v>17</v>
      </c>
      <c r="B192" s="61" t="s">
        <v>274</v>
      </c>
      <c r="C192" s="62" t="s">
        <v>250</v>
      </c>
      <c r="D192" s="61" t="s">
        <v>112</v>
      </c>
      <c r="E192" s="61"/>
      <c r="F192" s="61"/>
      <c r="G192" s="63"/>
      <c r="H192" s="64">
        <f t="shared" si="16"/>
        <v>0</v>
      </c>
    </row>
    <row r="193" spans="1:10" ht="36" customHeight="1" x14ac:dyDescent="0.2">
      <c r="A193" s="13"/>
      <c r="B193" s="61"/>
      <c r="C193" s="62" t="s">
        <v>251</v>
      </c>
      <c r="D193" s="61"/>
      <c r="E193" s="61" t="s">
        <v>50</v>
      </c>
      <c r="F193" s="61">
        <v>37</v>
      </c>
      <c r="G193" s="119"/>
      <c r="H193" s="64">
        <f t="shared" si="16"/>
        <v>0</v>
      </c>
    </row>
    <row r="194" spans="1:10" ht="36" customHeight="1" x14ac:dyDescent="0.2">
      <c r="A194" s="13" t="s">
        <v>18</v>
      </c>
      <c r="B194" s="61" t="s">
        <v>275</v>
      </c>
      <c r="C194" s="62" t="s">
        <v>149</v>
      </c>
      <c r="D194" s="61" t="s">
        <v>23</v>
      </c>
      <c r="E194" s="61"/>
      <c r="F194" s="61"/>
      <c r="G194" s="63"/>
      <c r="H194" s="64">
        <f t="shared" si="16"/>
        <v>0</v>
      </c>
    </row>
    <row r="195" spans="1:10" ht="36" customHeight="1" x14ac:dyDescent="0.2">
      <c r="A195" s="14" t="s">
        <v>19</v>
      </c>
      <c r="B195" s="61"/>
      <c r="C195" s="62" t="s">
        <v>195</v>
      </c>
      <c r="D195" s="61"/>
      <c r="E195" s="61" t="s">
        <v>47</v>
      </c>
      <c r="F195" s="61">
        <v>1</v>
      </c>
      <c r="G195" s="119"/>
      <c r="H195" s="64">
        <f t="shared" si="16"/>
        <v>0</v>
      </c>
      <c r="I195" s="11"/>
      <c r="J195" s="12"/>
    </row>
    <row r="196" spans="1:10" ht="36" customHeight="1" x14ac:dyDescent="0.2">
      <c r="A196" s="14" t="s">
        <v>20</v>
      </c>
      <c r="B196" s="61" t="s">
        <v>276</v>
      </c>
      <c r="C196" s="62" t="s">
        <v>105</v>
      </c>
      <c r="D196" s="61" t="s">
        <v>104</v>
      </c>
      <c r="E196" s="61"/>
      <c r="F196" s="61"/>
      <c r="G196" s="63"/>
      <c r="H196" s="64">
        <f t="shared" si="16"/>
        <v>0</v>
      </c>
    </row>
    <row r="197" spans="1:10" ht="36" customHeight="1" x14ac:dyDescent="0.2">
      <c r="A197" s="14" t="s">
        <v>21</v>
      </c>
      <c r="B197" s="61"/>
      <c r="C197" s="62" t="s">
        <v>217</v>
      </c>
      <c r="D197" s="61"/>
      <c r="E197" s="61" t="s">
        <v>0</v>
      </c>
      <c r="F197" s="61">
        <v>1</v>
      </c>
      <c r="G197" s="119"/>
      <c r="H197" s="64">
        <f t="shared" si="16"/>
        <v>0</v>
      </c>
    </row>
    <row r="198" spans="1:10" ht="36" customHeight="1" x14ac:dyDescent="0.2">
      <c r="A198" s="15"/>
      <c r="B198" s="61" t="s">
        <v>277</v>
      </c>
      <c r="C198" s="62" t="s">
        <v>111</v>
      </c>
      <c r="D198" s="61" t="s">
        <v>109</v>
      </c>
      <c r="E198" s="61" t="s">
        <v>84</v>
      </c>
      <c r="F198" s="61">
        <v>50</v>
      </c>
      <c r="G198" s="119"/>
      <c r="H198" s="64">
        <f t="shared" si="16"/>
        <v>0</v>
      </c>
    </row>
    <row r="199" spans="1:10" ht="36" customHeight="1" x14ac:dyDescent="0.2">
      <c r="A199" s="10" t="s">
        <v>24</v>
      </c>
      <c r="B199" s="61" t="s">
        <v>291</v>
      </c>
      <c r="C199" s="62" t="s">
        <v>113</v>
      </c>
      <c r="D199" s="61" t="s">
        <v>145</v>
      </c>
      <c r="E199" s="61" t="s">
        <v>53</v>
      </c>
      <c r="F199" s="61">
        <v>100</v>
      </c>
      <c r="G199" s="119"/>
      <c r="H199" s="64">
        <f t="shared" si="16"/>
        <v>0</v>
      </c>
    </row>
    <row r="200" spans="1:10" ht="36" customHeight="1" x14ac:dyDescent="0.2">
      <c r="A200" s="10" t="s">
        <v>25</v>
      </c>
      <c r="B200" s="61" t="s">
        <v>292</v>
      </c>
      <c r="C200" s="62" t="s">
        <v>252</v>
      </c>
      <c r="D200" s="61" t="s">
        <v>13</v>
      </c>
      <c r="E200" s="61" t="s">
        <v>81</v>
      </c>
      <c r="F200" s="61">
        <v>100</v>
      </c>
      <c r="G200" s="119"/>
      <c r="H200" s="64">
        <f t="shared" si="16"/>
        <v>0</v>
      </c>
    </row>
    <row r="201" spans="1:10" ht="36" customHeight="1" x14ac:dyDescent="0.2">
      <c r="A201" s="16" t="s">
        <v>26</v>
      </c>
      <c r="B201" s="61" t="s">
        <v>293</v>
      </c>
      <c r="C201" s="62" t="s">
        <v>49</v>
      </c>
      <c r="D201" s="61" t="s">
        <v>22</v>
      </c>
      <c r="E201" s="61" t="s">
        <v>50</v>
      </c>
      <c r="F201" s="61">
        <v>15</v>
      </c>
      <c r="G201" s="119"/>
      <c r="H201" s="64">
        <f>F201*G201</f>
        <v>0</v>
      </c>
    </row>
    <row r="202" spans="1:10" ht="36" customHeight="1" x14ac:dyDescent="0.2">
      <c r="A202" s="16" t="s">
        <v>27</v>
      </c>
      <c r="B202" s="61" t="s">
        <v>294</v>
      </c>
      <c r="C202" s="62" t="s">
        <v>52</v>
      </c>
      <c r="D202" s="61" t="s">
        <v>96</v>
      </c>
      <c r="E202" s="61" t="s">
        <v>53</v>
      </c>
      <c r="F202" s="61">
        <v>50</v>
      </c>
      <c r="G202" s="119"/>
      <c r="H202" s="64">
        <f>F202*G202</f>
        <v>0</v>
      </c>
    </row>
    <row r="203" spans="1:10" ht="36" customHeight="1" x14ac:dyDescent="0.2">
      <c r="A203" s="10" t="s">
        <v>31</v>
      </c>
      <c r="B203" s="61" t="s">
        <v>295</v>
      </c>
      <c r="C203" s="62" t="s">
        <v>133</v>
      </c>
      <c r="D203" s="61" t="s">
        <v>146</v>
      </c>
      <c r="E203" s="61" t="s">
        <v>53</v>
      </c>
      <c r="F203" s="61">
        <v>50</v>
      </c>
      <c r="G203" s="119"/>
      <c r="H203" s="64">
        <f t="shared" ref="H203:H209" si="17">F203*G203</f>
        <v>0</v>
      </c>
    </row>
    <row r="204" spans="1:10" ht="36" customHeight="1" x14ac:dyDescent="0.2">
      <c r="A204" s="10"/>
      <c r="B204" s="61" t="s">
        <v>296</v>
      </c>
      <c r="C204" s="62" t="s">
        <v>419</v>
      </c>
      <c r="D204" s="61" t="s">
        <v>137</v>
      </c>
      <c r="E204" s="61" t="s">
        <v>136</v>
      </c>
      <c r="F204" s="61">
        <v>2</v>
      </c>
      <c r="G204" s="119"/>
      <c r="H204" s="64">
        <f t="shared" si="17"/>
        <v>0</v>
      </c>
    </row>
    <row r="205" spans="1:10" ht="36" customHeight="1" x14ac:dyDescent="0.2">
      <c r="A205" s="10"/>
      <c r="B205" s="61" t="s">
        <v>420</v>
      </c>
      <c r="C205" s="62" t="s">
        <v>422</v>
      </c>
      <c r="D205" s="61" t="s">
        <v>137</v>
      </c>
      <c r="E205" s="61" t="s">
        <v>0</v>
      </c>
      <c r="F205" s="61">
        <v>2</v>
      </c>
      <c r="G205" s="119"/>
      <c r="H205" s="64">
        <f t="shared" si="17"/>
        <v>0</v>
      </c>
    </row>
    <row r="206" spans="1:10" ht="36" customHeight="1" x14ac:dyDescent="0.2">
      <c r="A206" s="10"/>
      <c r="B206" s="61" t="s">
        <v>421</v>
      </c>
      <c r="C206" s="62" t="s">
        <v>116</v>
      </c>
      <c r="D206" s="61" t="s">
        <v>454</v>
      </c>
      <c r="E206" s="61"/>
      <c r="F206" s="61"/>
      <c r="G206" s="63"/>
      <c r="H206" s="64"/>
    </row>
    <row r="207" spans="1:10" ht="36" customHeight="1" x14ac:dyDescent="0.2">
      <c r="A207" s="10"/>
      <c r="B207" s="61"/>
      <c r="C207" s="62" t="s">
        <v>442</v>
      </c>
      <c r="D207" s="61"/>
      <c r="E207" s="61" t="s">
        <v>118</v>
      </c>
      <c r="F207" s="61">
        <v>8</v>
      </c>
      <c r="G207" s="119"/>
      <c r="H207" s="64">
        <f>F207*G207</f>
        <v>0</v>
      </c>
    </row>
    <row r="208" spans="1:10" ht="36" customHeight="1" x14ac:dyDescent="0.2">
      <c r="A208" s="10"/>
      <c r="B208" s="61" t="s">
        <v>452</v>
      </c>
      <c r="C208" s="62" t="s">
        <v>108</v>
      </c>
      <c r="D208" s="61" t="s">
        <v>74</v>
      </c>
      <c r="E208" s="61"/>
      <c r="F208" s="61"/>
      <c r="G208" s="63"/>
      <c r="H208" s="64"/>
    </row>
    <row r="209" spans="1:10" ht="36" customHeight="1" x14ac:dyDescent="0.2">
      <c r="A209" s="14" t="s">
        <v>35</v>
      </c>
      <c r="B209" s="68"/>
      <c r="C209" s="62" t="s">
        <v>269</v>
      </c>
      <c r="D209" s="61"/>
      <c r="E209" s="61" t="s">
        <v>50</v>
      </c>
      <c r="F209" s="61">
        <v>42.1</v>
      </c>
      <c r="G209" s="119"/>
      <c r="H209" s="64">
        <f t="shared" si="17"/>
        <v>0</v>
      </c>
    </row>
    <row r="210" spans="1:10" ht="42.75" customHeight="1" thickBot="1" x14ac:dyDescent="0.25">
      <c r="B210" s="69" t="str">
        <f>B188</f>
        <v>G</v>
      </c>
      <c r="C210" s="145" t="str">
        <f>UPPER(C188)</f>
        <v xml:space="preserve">PEMBINA HIGHWAY OUTFALL (S-MA70044846) </v>
      </c>
      <c r="D210" s="146"/>
      <c r="E210" s="146"/>
      <c r="F210" s="128" t="s">
        <v>39</v>
      </c>
      <c r="G210" s="128"/>
      <c r="H210" s="70">
        <f>SUM(H189:H209)</f>
        <v>0</v>
      </c>
    </row>
    <row r="211" spans="1:10" ht="43.5" customHeight="1" thickTop="1" x14ac:dyDescent="0.2">
      <c r="A211" s="10" t="s">
        <v>12</v>
      </c>
      <c r="B211" s="71" t="s">
        <v>123</v>
      </c>
      <c r="C211" s="129" t="s">
        <v>253</v>
      </c>
      <c r="D211" s="130"/>
      <c r="E211" s="130"/>
      <c r="F211" s="130"/>
      <c r="G211" s="130"/>
      <c r="H211" s="131"/>
      <c r="I211" s="11"/>
      <c r="J211" s="12"/>
    </row>
    <row r="212" spans="1:10" ht="36" customHeight="1" x14ac:dyDescent="0.2">
      <c r="A212" s="10"/>
      <c r="B212" s="61" t="s">
        <v>297</v>
      </c>
      <c r="C212" s="62" t="s">
        <v>45</v>
      </c>
      <c r="D212" s="61" t="s">
        <v>46</v>
      </c>
      <c r="E212" s="61" t="s">
        <v>47</v>
      </c>
      <c r="F212" s="61">
        <v>1</v>
      </c>
      <c r="G212" s="119"/>
      <c r="H212" s="64">
        <f>F212*G212</f>
        <v>0</v>
      </c>
      <c r="I212" s="11"/>
      <c r="J212" s="12"/>
    </row>
    <row r="213" spans="1:10" ht="36" customHeight="1" x14ac:dyDescent="0.2">
      <c r="A213" s="13" t="s">
        <v>15</v>
      </c>
      <c r="B213" s="61" t="s">
        <v>300</v>
      </c>
      <c r="C213" s="62" t="s">
        <v>103</v>
      </c>
      <c r="D213" s="61" t="s">
        <v>104</v>
      </c>
      <c r="E213" s="61"/>
      <c r="F213" s="61"/>
      <c r="G213" s="63"/>
      <c r="H213" s="64">
        <f t="shared" ref="H213:H232" si="18">F213*G213</f>
        <v>0</v>
      </c>
    </row>
    <row r="214" spans="1:10" ht="36" customHeight="1" x14ac:dyDescent="0.2">
      <c r="A214" s="10" t="s">
        <v>16</v>
      </c>
      <c r="B214" s="61"/>
      <c r="C214" s="62" t="s">
        <v>134</v>
      </c>
      <c r="D214" s="61"/>
      <c r="E214" s="61" t="s">
        <v>50</v>
      </c>
      <c r="F214" s="61">
        <v>16.3</v>
      </c>
      <c r="G214" s="119"/>
      <c r="H214" s="64">
        <f t="shared" si="18"/>
        <v>0</v>
      </c>
    </row>
    <row r="215" spans="1:10" ht="36" customHeight="1" x14ac:dyDescent="0.2">
      <c r="A215" s="13" t="s">
        <v>18</v>
      </c>
      <c r="B215" s="61" t="s">
        <v>301</v>
      </c>
      <c r="C215" s="62" t="s">
        <v>148</v>
      </c>
      <c r="D215" s="61" t="s">
        <v>137</v>
      </c>
      <c r="E215" s="61"/>
      <c r="F215" s="61"/>
      <c r="G215" s="63"/>
      <c r="H215" s="64">
        <f t="shared" si="18"/>
        <v>0</v>
      </c>
    </row>
    <row r="216" spans="1:10" ht="36" customHeight="1" x14ac:dyDescent="0.2">
      <c r="A216" s="14" t="s">
        <v>19</v>
      </c>
      <c r="B216" s="61"/>
      <c r="C216" s="62" t="s">
        <v>423</v>
      </c>
      <c r="D216" s="61"/>
      <c r="E216" s="61" t="s">
        <v>50</v>
      </c>
      <c r="F216" s="61">
        <v>38</v>
      </c>
      <c r="G216" s="119"/>
      <c r="H216" s="64">
        <f t="shared" si="18"/>
        <v>0</v>
      </c>
      <c r="I216" s="11"/>
      <c r="J216" s="12"/>
    </row>
    <row r="217" spans="1:10" ht="36" customHeight="1" x14ac:dyDescent="0.2">
      <c r="A217" s="14"/>
      <c r="B217" s="61"/>
      <c r="C217" s="62" t="s">
        <v>424</v>
      </c>
      <c r="D217" s="61"/>
      <c r="E217" s="61" t="s">
        <v>50</v>
      </c>
      <c r="F217" s="61">
        <v>6</v>
      </c>
      <c r="G217" s="119"/>
      <c r="H217" s="64">
        <f t="shared" si="18"/>
        <v>0</v>
      </c>
      <c r="I217" s="11"/>
      <c r="J217" s="12"/>
    </row>
    <row r="218" spans="1:10" ht="36" customHeight="1" x14ac:dyDescent="0.2">
      <c r="A218" s="14"/>
      <c r="B218" s="61" t="s">
        <v>302</v>
      </c>
      <c r="C218" s="62" t="s">
        <v>196</v>
      </c>
      <c r="D218" s="61" t="s">
        <v>104</v>
      </c>
      <c r="E218" s="61"/>
      <c r="F218" s="61"/>
      <c r="G218" s="63"/>
      <c r="H218" s="64">
        <f t="shared" si="18"/>
        <v>0</v>
      </c>
      <c r="I218" s="11"/>
      <c r="J218" s="12"/>
    </row>
    <row r="219" spans="1:10" ht="36" customHeight="1" x14ac:dyDescent="0.2">
      <c r="A219" s="14"/>
      <c r="B219" s="61"/>
      <c r="C219" s="62" t="s">
        <v>399</v>
      </c>
      <c r="D219" s="61"/>
      <c r="E219" s="61" t="s">
        <v>0</v>
      </c>
      <c r="F219" s="61">
        <v>1</v>
      </c>
      <c r="G219" s="119"/>
      <c r="H219" s="64">
        <f t="shared" si="18"/>
        <v>0</v>
      </c>
      <c r="I219" s="11"/>
      <c r="J219" s="12"/>
    </row>
    <row r="220" spans="1:10" ht="36" customHeight="1" x14ac:dyDescent="0.2">
      <c r="A220" s="14"/>
      <c r="B220" s="61"/>
      <c r="C220" s="62" t="s">
        <v>483</v>
      </c>
      <c r="D220" s="61"/>
      <c r="E220" s="61" t="s">
        <v>0</v>
      </c>
      <c r="F220" s="61">
        <v>1</v>
      </c>
      <c r="G220" s="119"/>
      <c r="H220" s="64">
        <f t="shared" si="18"/>
        <v>0</v>
      </c>
      <c r="I220" s="11"/>
      <c r="J220" s="12"/>
    </row>
    <row r="221" spans="1:10" ht="36" customHeight="1" x14ac:dyDescent="0.2">
      <c r="A221" s="14"/>
      <c r="B221" s="61" t="s">
        <v>303</v>
      </c>
      <c r="C221" s="62" t="s">
        <v>149</v>
      </c>
      <c r="D221" s="61" t="s">
        <v>23</v>
      </c>
      <c r="E221" s="61"/>
      <c r="F221" s="61"/>
      <c r="G221" s="63"/>
      <c r="H221" s="64">
        <f t="shared" si="18"/>
        <v>0</v>
      </c>
    </row>
    <row r="222" spans="1:10" ht="36" customHeight="1" x14ac:dyDescent="0.2">
      <c r="A222" s="15"/>
      <c r="B222" s="61"/>
      <c r="C222" s="62" t="s">
        <v>400</v>
      </c>
      <c r="D222" s="61"/>
      <c r="E222" s="61" t="s">
        <v>47</v>
      </c>
      <c r="F222" s="61">
        <v>1</v>
      </c>
      <c r="G222" s="119"/>
      <c r="H222" s="64">
        <f t="shared" si="18"/>
        <v>0</v>
      </c>
    </row>
    <row r="223" spans="1:10" ht="36" customHeight="1" x14ac:dyDescent="0.2">
      <c r="A223" s="15"/>
      <c r="B223" s="61" t="s">
        <v>298</v>
      </c>
      <c r="C223" s="62" t="s">
        <v>426</v>
      </c>
      <c r="D223" s="61" t="s">
        <v>104</v>
      </c>
      <c r="E223" s="61" t="s">
        <v>0</v>
      </c>
      <c r="F223" s="61">
        <v>1</v>
      </c>
      <c r="G223" s="119"/>
      <c r="H223" s="64">
        <f t="shared" si="18"/>
        <v>0</v>
      </c>
    </row>
    <row r="224" spans="1:10" ht="36" customHeight="1" x14ac:dyDescent="0.2">
      <c r="A224" s="10"/>
      <c r="B224" s="61" t="s">
        <v>304</v>
      </c>
      <c r="C224" s="62" t="s">
        <v>254</v>
      </c>
      <c r="D224" s="61" t="s">
        <v>104</v>
      </c>
      <c r="E224" s="61" t="s">
        <v>0</v>
      </c>
      <c r="F224" s="61">
        <v>1</v>
      </c>
      <c r="G224" s="119"/>
      <c r="H224" s="64">
        <f t="shared" si="18"/>
        <v>0</v>
      </c>
    </row>
    <row r="225" spans="1:8" ht="36" customHeight="1" x14ac:dyDescent="0.2">
      <c r="A225" s="10"/>
      <c r="B225" s="61" t="s">
        <v>305</v>
      </c>
      <c r="C225" s="62" t="s">
        <v>255</v>
      </c>
      <c r="D225" s="61" t="s">
        <v>104</v>
      </c>
      <c r="E225" s="61"/>
      <c r="F225" s="61"/>
      <c r="G225" s="63"/>
      <c r="H225" s="64">
        <f t="shared" si="18"/>
        <v>0</v>
      </c>
    </row>
    <row r="226" spans="1:8" ht="36" customHeight="1" x14ac:dyDescent="0.2">
      <c r="A226" s="10"/>
      <c r="B226" s="61"/>
      <c r="C226" s="62" t="s">
        <v>256</v>
      </c>
      <c r="D226" s="61"/>
      <c r="E226" s="61" t="s">
        <v>50</v>
      </c>
      <c r="F226" s="61">
        <v>5</v>
      </c>
      <c r="G226" s="119"/>
      <c r="H226" s="64">
        <f t="shared" si="18"/>
        <v>0</v>
      </c>
    </row>
    <row r="227" spans="1:8" ht="36" customHeight="1" x14ac:dyDescent="0.2">
      <c r="A227" s="10"/>
      <c r="B227" s="61" t="s">
        <v>306</v>
      </c>
      <c r="C227" s="62" t="s">
        <v>428</v>
      </c>
      <c r="D227" s="61" t="s">
        <v>137</v>
      </c>
      <c r="E227" s="61" t="s">
        <v>50</v>
      </c>
      <c r="F227" s="61">
        <v>5</v>
      </c>
      <c r="G227" s="119"/>
      <c r="H227" s="64">
        <f t="shared" si="18"/>
        <v>0</v>
      </c>
    </row>
    <row r="228" spans="1:8" ht="36" customHeight="1" x14ac:dyDescent="0.2">
      <c r="A228" s="10"/>
      <c r="B228" s="61" t="s">
        <v>299</v>
      </c>
      <c r="C228" s="62" t="s">
        <v>425</v>
      </c>
      <c r="D228" s="61" t="s">
        <v>99</v>
      </c>
      <c r="E228" s="61" t="s">
        <v>47</v>
      </c>
      <c r="F228" s="61">
        <v>1</v>
      </c>
      <c r="G228" s="119"/>
      <c r="H228" s="64">
        <f>F228*G228</f>
        <v>0</v>
      </c>
    </row>
    <row r="229" spans="1:8" ht="52.5" customHeight="1" x14ac:dyDescent="0.2">
      <c r="A229" s="10" t="s">
        <v>25</v>
      </c>
      <c r="B229" s="61" t="s">
        <v>307</v>
      </c>
      <c r="C229" s="62" t="s">
        <v>232</v>
      </c>
      <c r="D229" s="61" t="s">
        <v>117</v>
      </c>
      <c r="E229" s="61" t="s">
        <v>84</v>
      </c>
      <c r="F229" s="61">
        <v>10</v>
      </c>
      <c r="G229" s="119"/>
      <c r="H229" s="64">
        <f t="shared" si="18"/>
        <v>0</v>
      </c>
    </row>
    <row r="230" spans="1:8" ht="36" customHeight="1" x14ac:dyDescent="0.2">
      <c r="A230" s="16" t="s">
        <v>26</v>
      </c>
      <c r="B230" s="61" t="s">
        <v>308</v>
      </c>
      <c r="C230" s="62" t="s">
        <v>111</v>
      </c>
      <c r="D230" s="61" t="s">
        <v>109</v>
      </c>
      <c r="E230" s="61" t="s">
        <v>84</v>
      </c>
      <c r="F230" s="61">
        <v>5</v>
      </c>
      <c r="G230" s="119"/>
      <c r="H230" s="64">
        <f t="shared" si="18"/>
        <v>0</v>
      </c>
    </row>
    <row r="231" spans="1:8" ht="36" customHeight="1" x14ac:dyDescent="0.2">
      <c r="A231" s="16" t="s">
        <v>27</v>
      </c>
      <c r="B231" s="61" t="s">
        <v>309</v>
      </c>
      <c r="C231" s="62" t="s">
        <v>113</v>
      </c>
      <c r="D231" s="61" t="s">
        <v>145</v>
      </c>
      <c r="E231" s="61" t="s">
        <v>53</v>
      </c>
      <c r="F231" s="61">
        <v>10</v>
      </c>
      <c r="G231" s="119"/>
      <c r="H231" s="64">
        <f t="shared" si="18"/>
        <v>0</v>
      </c>
    </row>
    <row r="232" spans="1:8" ht="36" customHeight="1" x14ac:dyDescent="0.2">
      <c r="A232" s="10" t="s">
        <v>28</v>
      </c>
      <c r="B232" s="61" t="s">
        <v>310</v>
      </c>
      <c r="C232" s="62" t="s">
        <v>114</v>
      </c>
      <c r="D232" s="61" t="s">
        <v>13</v>
      </c>
      <c r="E232" s="61" t="s">
        <v>81</v>
      </c>
      <c r="F232" s="61">
        <v>10</v>
      </c>
      <c r="G232" s="119"/>
      <c r="H232" s="64">
        <f t="shared" si="18"/>
        <v>0</v>
      </c>
    </row>
    <row r="233" spans="1:8" ht="36" customHeight="1" x14ac:dyDescent="0.2">
      <c r="A233" s="10" t="s">
        <v>28</v>
      </c>
      <c r="B233" s="61" t="s">
        <v>311</v>
      </c>
      <c r="C233" s="62" t="s">
        <v>49</v>
      </c>
      <c r="D233" s="61" t="s">
        <v>22</v>
      </c>
      <c r="E233" s="61" t="s">
        <v>50</v>
      </c>
      <c r="F233" s="61">
        <v>15</v>
      </c>
      <c r="G233" s="119"/>
      <c r="H233" s="64">
        <f>F233*G233</f>
        <v>0</v>
      </c>
    </row>
    <row r="234" spans="1:8" ht="36" customHeight="1" x14ac:dyDescent="0.2">
      <c r="A234" s="10"/>
      <c r="B234" s="61" t="s">
        <v>312</v>
      </c>
      <c r="C234" s="62" t="s">
        <v>52</v>
      </c>
      <c r="D234" s="61" t="s">
        <v>96</v>
      </c>
      <c r="E234" s="61" t="s">
        <v>53</v>
      </c>
      <c r="F234" s="61">
        <v>150</v>
      </c>
      <c r="G234" s="119"/>
      <c r="H234" s="64">
        <f>F234*G234</f>
        <v>0</v>
      </c>
    </row>
    <row r="235" spans="1:8" ht="36" customHeight="1" x14ac:dyDescent="0.2">
      <c r="A235" s="10" t="s">
        <v>29</v>
      </c>
      <c r="B235" s="61" t="s">
        <v>313</v>
      </c>
      <c r="C235" s="62" t="s">
        <v>55</v>
      </c>
      <c r="D235" s="61" t="s">
        <v>56</v>
      </c>
      <c r="E235" s="61"/>
      <c r="F235" s="61"/>
      <c r="G235" s="63"/>
      <c r="H235" s="64"/>
    </row>
    <row r="236" spans="1:8" ht="36" customHeight="1" x14ac:dyDescent="0.2">
      <c r="A236" s="10" t="s">
        <v>30</v>
      </c>
      <c r="B236" s="61"/>
      <c r="C236" s="62" t="s">
        <v>57</v>
      </c>
      <c r="D236" s="61"/>
      <c r="E236" s="61" t="s">
        <v>0</v>
      </c>
      <c r="F236" s="61">
        <v>5</v>
      </c>
      <c r="G236" s="119"/>
      <c r="H236" s="64">
        <f>F236*G236</f>
        <v>0</v>
      </c>
    </row>
    <row r="237" spans="1:8" ht="36" customHeight="1" x14ac:dyDescent="0.2">
      <c r="A237" s="10" t="s">
        <v>31</v>
      </c>
      <c r="B237" s="61"/>
      <c r="C237" s="62" t="s">
        <v>58</v>
      </c>
      <c r="D237" s="61"/>
      <c r="E237" s="61" t="s">
        <v>0</v>
      </c>
      <c r="F237" s="61">
        <v>3</v>
      </c>
      <c r="G237" s="119"/>
      <c r="H237" s="64">
        <f>F237*G237</f>
        <v>0</v>
      </c>
    </row>
    <row r="238" spans="1:8" ht="36" customHeight="1" x14ac:dyDescent="0.2">
      <c r="A238" s="10"/>
      <c r="B238" s="66" t="s">
        <v>314</v>
      </c>
      <c r="C238" s="62" t="s">
        <v>61</v>
      </c>
      <c r="D238" s="61" t="s">
        <v>34</v>
      </c>
      <c r="E238" s="61"/>
      <c r="F238" s="61"/>
      <c r="G238" s="63"/>
      <c r="H238" s="64"/>
    </row>
    <row r="239" spans="1:8" ht="36" customHeight="1" x14ac:dyDescent="0.2">
      <c r="A239" s="10"/>
      <c r="B239" s="61"/>
      <c r="C239" s="62" t="s">
        <v>62</v>
      </c>
      <c r="D239" s="61"/>
      <c r="E239" s="61" t="s">
        <v>0</v>
      </c>
      <c r="F239" s="61">
        <v>3</v>
      </c>
      <c r="G239" s="119"/>
      <c r="H239" s="64">
        <f>F239*G239</f>
        <v>0</v>
      </c>
    </row>
    <row r="240" spans="1:8" ht="36" customHeight="1" x14ac:dyDescent="0.2">
      <c r="A240" s="10" t="s">
        <v>33</v>
      </c>
      <c r="B240" s="61"/>
      <c r="C240" s="62" t="s">
        <v>63</v>
      </c>
      <c r="D240" s="61"/>
      <c r="E240" s="61" t="s">
        <v>0</v>
      </c>
      <c r="F240" s="61">
        <v>3</v>
      </c>
      <c r="G240" s="119"/>
      <c r="H240" s="64">
        <f t="shared" ref="H240:H247" si="19">F240*G240</f>
        <v>0</v>
      </c>
    </row>
    <row r="241" spans="1:8" ht="36" customHeight="1" x14ac:dyDescent="0.2">
      <c r="A241" s="14" t="s">
        <v>35</v>
      </c>
      <c r="B241" s="61"/>
      <c r="C241" s="62" t="s">
        <v>64</v>
      </c>
      <c r="D241" s="61"/>
      <c r="E241" s="61" t="s">
        <v>0</v>
      </c>
      <c r="F241" s="61">
        <v>3</v>
      </c>
      <c r="G241" s="119"/>
      <c r="H241" s="64">
        <f t="shared" si="19"/>
        <v>0</v>
      </c>
    </row>
    <row r="242" spans="1:8" ht="36" customHeight="1" x14ac:dyDescent="0.2">
      <c r="A242" s="14" t="s">
        <v>37</v>
      </c>
      <c r="B242" s="61"/>
      <c r="C242" s="62" t="s">
        <v>65</v>
      </c>
      <c r="D242" s="61"/>
      <c r="E242" s="61" t="s">
        <v>0</v>
      </c>
      <c r="F242" s="61">
        <v>3</v>
      </c>
      <c r="G242" s="119"/>
      <c r="H242" s="64">
        <f t="shared" si="19"/>
        <v>0</v>
      </c>
    </row>
    <row r="243" spans="1:8" ht="36" customHeight="1" x14ac:dyDescent="0.2">
      <c r="A243" s="14" t="s">
        <v>38</v>
      </c>
      <c r="B243" s="61" t="s">
        <v>315</v>
      </c>
      <c r="C243" s="62" t="s">
        <v>133</v>
      </c>
      <c r="D243" s="61" t="s">
        <v>146</v>
      </c>
      <c r="E243" s="61" t="s">
        <v>53</v>
      </c>
      <c r="F243" s="61">
        <v>150</v>
      </c>
      <c r="G243" s="119"/>
      <c r="H243" s="64">
        <f t="shared" si="19"/>
        <v>0</v>
      </c>
    </row>
    <row r="244" spans="1:8" ht="37.5" customHeight="1" x14ac:dyDescent="0.2">
      <c r="B244" s="61" t="s">
        <v>316</v>
      </c>
      <c r="C244" s="62" t="s">
        <v>73</v>
      </c>
      <c r="D244" s="61" t="s">
        <v>100</v>
      </c>
      <c r="E244" s="61" t="s">
        <v>53</v>
      </c>
      <c r="F244" s="61">
        <v>25</v>
      </c>
      <c r="G244" s="119"/>
      <c r="H244" s="64">
        <f t="shared" si="19"/>
        <v>0</v>
      </c>
    </row>
    <row r="245" spans="1:8" ht="28.5" customHeight="1" x14ac:dyDescent="0.2">
      <c r="B245" s="61" t="s">
        <v>317</v>
      </c>
      <c r="C245" s="62" t="s">
        <v>108</v>
      </c>
      <c r="D245" s="61" t="s">
        <v>74</v>
      </c>
      <c r="E245" s="61"/>
      <c r="F245" s="61"/>
      <c r="G245" s="63"/>
      <c r="H245" s="64">
        <f t="shared" si="19"/>
        <v>0</v>
      </c>
    </row>
    <row r="246" spans="1:8" ht="30" customHeight="1" x14ac:dyDescent="0.2">
      <c r="B246" s="68" t="s">
        <v>106</v>
      </c>
      <c r="C246" s="62" t="s">
        <v>401</v>
      </c>
      <c r="D246" s="61"/>
      <c r="E246" s="61" t="s">
        <v>50</v>
      </c>
      <c r="F246" s="61">
        <v>54.3</v>
      </c>
      <c r="G246" s="119"/>
      <c r="H246" s="64">
        <f t="shared" si="19"/>
        <v>0</v>
      </c>
    </row>
    <row r="247" spans="1:8" ht="33.75" customHeight="1" x14ac:dyDescent="0.2">
      <c r="B247" s="68" t="s">
        <v>107</v>
      </c>
      <c r="C247" s="62" t="s">
        <v>144</v>
      </c>
      <c r="D247" s="61"/>
      <c r="E247" s="61" t="s">
        <v>50</v>
      </c>
      <c r="F247" s="61">
        <v>5</v>
      </c>
      <c r="G247" s="119"/>
      <c r="H247" s="64">
        <f t="shared" si="19"/>
        <v>0</v>
      </c>
    </row>
    <row r="248" spans="1:8" ht="37.5" customHeight="1" x14ac:dyDescent="0.2">
      <c r="B248" s="72" t="s">
        <v>318</v>
      </c>
      <c r="C248" s="73" t="s">
        <v>263</v>
      </c>
      <c r="D248" s="74" t="s">
        <v>77</v>
      </c>
      <c r="E248" s="75"/>
      <c r="F248" s="61"/>
      <c r="G248" s="63"/>
      <c r="H248" s="64">
        <f t="shared" ref="H248:H252" si="20">F248*G248</f>
        <v>0</v>
      </c>
    </row>
    <row r="249" spans="1:8" ht="31.5" customHeight="1" x14ac:dyDescent="0.2">
      <c r="B249" s="76"/>
      <c r="C249" s="73" t="s">
        <v>262</v>
      </c>
      <c r="D249" s="74"/>
      <c r="E249" s="74" t="s">
        <v>81</v>
      </c>
      <c r="F249" s="72">
        <v>8</v>
      </c>
      <c r="G249" s="119"/>
      <c r="H249" s="64">
        <f t="shared" si="20"/>
        <v>0</v>
      </c>
    </row>
    <row r="250" spans="1:8" ht="36.75" customHeight="1" x14ac:dyDescent="0.2">
      <c r="B250" s="72" t="s">
        <v>319</v>
      </c>
      <c r="C250" s="73" t="s">
        <v>83</v>
      </c>
      <c r="D250" s="74" t="s">
        <v>450</v>
      </c>
      <c r="E250" s="74" t="s">
        <v>257</v>
      </c>
      <c r="F250" s="72">
        <v>5</v>
      </c>
      <c r="G250" s="119"/>
      <c r="H250" s="64">
        <f t="shared" si="20"/>
        <v>0</v>
      </c>
    </row>
    <row r="251" spans="1:8" ht="28.5" customHeight="1" x14ac:dyDescent="0.2">
      <c r="B251" s="72" t="s">
        <v>427</v>
      </c>
      <c r="C251" s="73" t="s">
        <v>258</v>
      </c>
      <c r="D251" s="74" t="s">
        <v>451</v>
      </c>
      <c r="E251" s="77"/>
      <c r="F251" s="78"/>
      <c r="G251" s="63"/>
      <c r="H251" s="64">
        <f t="shared" si="20"/>
        <v>0</v>
      </c>
    </row>
    <row r="252" spans="1:8" ht="33.75" customHeight="1" x14ac:dyDescent="0.2">
      <c r="B252" s="76"/>
      <c r="C252" s="73" t="s">
        <v>89</v>
      </c>
      <c r="D252" s="74"/>
      <c r="E252" s="74" t="s">
        <v>259</v>
      </c>
      <c r="F252" s="72">
        <v>25</v>
      </c>
      <c r="G252" s="119"/>
      <c r="H252" s="64">
        <f t="shared" si="20"/>
        <v>0</v>
      </c>
    </row>
    <row r="253" spans="1:8" ht="39" customHeight="1" x14ac:dyDescent="0.2">
      <c r="B253" s="72" t="s">
        <v>429</v>
      </c>
      <c r="C253" s="73" t="s">
        <v>260</v>
      </c>
      <c r="D253" s="74" t="s">
        <v>92</v>
      </c>
      <c r="E253" s="79"/>
      <c r="F253" s="78"/>
      <c r="G253" s="63"/>
      <c r="H253" s="64">
        <f t="shared" ref="H253:H255" si="21">F253*G253</f>
        <v>0</v>
      </c>
    </row>
    <row r="254" spans="1:8" ht="30" customHeight="1" x14ac:dyDescent="0.2">
      <c r="B254" s="80"/>
      <c r="C254" s="73" t="s">
        <v>270</v>
      </c>
      <c r="D254" s="74"/>
      <c r="E254" s="74" t="s">
        <v>81</v>
      </c>
      <c r="F254" s="72">
        <v>3</v>
      </c>
      <c r="G254" s="119"/>
      <c r="H254" s="64">
        <f t="shared" si="21"/>
        <v>0</v>
      </c>
    </row>
    <row r="255" spans="1:8" ht="30.75" customHeight="1" x14ac:dyDescent="0.2">
      <c r="B255" s="81"/>
      <c r="C255" s="73" t="s">
        <v>261</v>
      </c>
      <c r="D255" s="74"/>
      <c r="E255" s="74" t="s">
        <v>81</v>
      </c>
      <c r="F255" s="72">
        <v>5</v>
      </c>
      <c r="G255" s="119"/>
      <c r="H255" s="64">
        <f t="shared" si="21"/>
        <v>0</v>
      </c>
    </row>
    <row r="256" spans="1:8" ht="35.25" customHeight="1" thickBot="1" x14ac:dyDescent="0.25">
      <c r="B256" s="69" t="str">
        <f>B211</f>
        <v>H</v>
      </c>
      <c r="C256" s="145" t="str">
        <f>UPPER(C211)</f>
        <v xml:space="preserve">605 NIAKWA ROAD OUTFALL (S-MA70044846) </v>
      </c>
      <c r="D256" s="146"/>
      <c r="E256" s="146"/>
      <c r="F256" s="128" t="s">
        <v>39</v>
      </c>
      <c r="G256" s="128"/>
      <c r="H256" s="70">
        <f>SUM(H212:H255)</f>
        <v>0</v>
      </c>
    </row>
    <row r="257" spans="1:10" ht="36" customHeight="1" thickTop="1" x14ac:dyDescent="0.2">
      <c r="A257" s="10" t="s">
        <v>12</v>
      </c>
      <c r="B257" s="71" t="s">
        <v>124</v>
      </c>
      <c r="C257" s="129" t="s">
        <v>271</v>
      </c>
      <c r="D257" s="130"/>
      <c r="E257" s="130"/>
      <c r="F257" s="130"/>
      <c r="G257" s="130"/>
      <c r="H257" s="131"/>
      <c r="I257" s="11"/>
      <c r="J257" s="12"/>
    </row>
    <row r="258" spans="1:10" ht="42" customHeight="1" x14ac:dyDescent="0.2">
      <c r="A258" s="10"/>
      <c r="B258" s="61" t="s">
        <v>290</v>
      </c>
      <c r="C258" s="62" t="s">
        <v>45</v>
      </c>
      <c r="D258" s="61" t="s">
        <v>46</v>
      </c>
      <c r="E258" s="61" t="s">
        <v>47</v>
      </c>
      <c r="F258" s="61">
        <v>1</v>
      </c>
      <c r="G258" s="119"/>
      <c r="H258" s="64">
        <f>F258*G258</f>
        <v>0</v>
      </c>
      <c r="I258" s="11"/>
      <c r="J258" s="12"/>
    </row>
    <row r="259" spans="1:10" ht="42.75" customHeight="1" x14ac:dyDescent="0.2">
      <c r="A259" s="13" t="s">
        <v>14</v>
      </c>
      <c r="B259" s="61">
        <v>12</v>
      </c>
      <c r="C259" s="62" t="s">
        <v>289</v>
      </c>
      <c r="D259" s="61" t="s">
        <v>104</v>
      </c>
      <c r="E259" s="61" t="s">
        <v>340</v>
      </c>
      <c r="F259" s="61">
        <v>1</v>
      </c>
      <c r="G259" s="63">
        <v>12000</v>
      </c>
      <c r="H259" s="64">
        <f t="shared" ref="H259" si="22">F259*G259</f>
        <v>12000</v>
      </c>
      <c r="I259" s="11"/>
      <c r="J259" s="12"/>
    </row>
    <row r="260" spans="1:10" ht="36" customHeight="1" thickBot="1" x14ac:dyDescent="0.25">
      <c r="B260" s="69" t="str">
        <f>B257</f>
        <v>I</v>
      </c>
      <c r="C260" s="145" t="str">
        <f>UPPER(C257)</f>
        <v xml:space="preserve">WELLINGTON CRESCENT OUTFALL (S-MA60007249) </v>
      </c>
      <c r="D260" s="146"/>
      <c r="E260" s="146"/>
      <c r="F260" s="128" t="s">
        <v>39</v>
      </c>
      <c r="G260" s="128"/>
      <c r="H260" s="70">
        <f>SUM(H258:H259)</f>
        <v>12000</v>
      </c>
    </row>
    <row r="261" spans="1:10" ht="36" customHeight="1" thickTop="1" x14ac:dyDescent="0.2">
      <c r="A261" s="28"/>
      <c r="B261" s="60" t="s">
        <v>278</v>
      </c>
      <c r="C261" s="147" t="s">
        <v>320</v>
      </c>
      <c r="D261" s="148"/>
      <c r="E261" s="148"/>
      <c r="F261" s="148"/>
      <c r="G261" s="148"/>
      <c r="H261" s="149"/>
      <c r="I261" s="29"/>
      <c r="J261" s="29"/>
    </row>
    <row r="262" spans="1:10" ht="36" customHeight="1" x14ac:dyDescent="0.2">
      <c r="A262" s="30" t="s">
        <v>14</v>
      </c>
      <c r="B262" s="61" t="s">
        <v>321</v>
      </c>
      <c r="C262" s="62" t="s">
        <v>45</v>
      </c>
      <c r="D262" s="61" t="s">
        <v>46</v>
      </c>
      <c r="E262" s="61" t="s">
        <v>47</v>
      </c>
      <c r="F262" s="61">
        <v>1</v>
      </c>
      <c r="G262" s="119"/>
      <c r="H262" s="64">
        <f>F262*G262</f>
        <v>0</v>
      </c>
      <c r="I262" s="31"/>
      <c r="J262" s="29"/>
    </row>
    <row r="263" spans="1:10" ht="36" customHeight="1" x14ac:dyDescent="0.2">
      <c r="A263" s="34"/>
      <c r="B263" s="61" t="s">
        <v>323</v>
      </c>
      <c r="C263" s="62" t="s">
        <v>103</v>
      </c>
      <c r="D263" s="61" t="s">
        <v>104</v>
      </c>
      <c r="E263" s="61"/>
      <c r="F263" s="61"/>
      <c r="G263" s="63"/>
      <c r="H263" s="64">
        <f t="shared" ref="H263:H269" si="23">F263*G263</f>
        <v>0</v>
      </c>
      <c r="I263" s="31"/>
      <c r="J263" s="29"/>
    </row>
    <row r="264" spans="1:10" ht="36" customHeight="1" x14ac:dyDescent="0.2">
      <c r="A264" s="34"/>
      <c r="B264" s="61"/>
      <c r="C264" s="62" t="s">
        <v>324</v>
      </c>
      <c r="D264" s="61"/>
      <c r="E264" s="61" t="s">
        <v>50</v>
      </c>
      <c r="F264" s="61">
        <v>20.5</v>
      </c>
      <c r="G264" s="119"/>
      <c r="H264" s="64">
        <f t="shared" si="23"/>
        <v>0</v>
      </c>
      <c r="I264" s="31"/>
      <c r="J264" s="29"/>
    </row>
    <row r="265" spans="1:10" ht="36" customHeight="1" x14ac:dyDescent="0.2">
      <c r="A265" s="34"/>
      <c r="B265" s="61" t="s">
        <v>327</v>
      </c>
      <c r="C265" s="62" t="s">
        <v>149</v>
      </c>
      <c r="D265" s="61" t="s">
        <v>23</v>
      </c>
      <c r="E265" s="61"/>
      <c r="F265" s="61"/>
      <c r="G265" s="63"/>
      <c r="H265" s="64">
        <f t="shared" si="23"/>
        <v>0</v>
      </c>
      <c r="I265" s="31"/>
      <c r="J265" s="29"/>
    </row>
    <row r="266" spans="1:10" ht="36" customHeight="1" x14ac:dyDescent="0.2">
      <c r="A266" s="34"/>
      <c r="B266" s="61"/>
      <c r="C266" s="62" t="s">
        <v>325</v>
      </c>
      <c r="D266" s="61"/>
      <c r="E266" s="61" t="s">
        <v>47</v>
      </c>
      <c r="F266" s="61">
        <v>1</v>
      </c>
      <c r="G266" s="119"/>
      <c r="H266" s="64">
        <f t="shared" si="23"/>
        <v>0</v>
      </c>
      <c r="I266" s="31"/>
      <c r="J266" s="29"/>
    </row>
    <row r="267" spans="1:10" ht="36" customHeight="1" x14ac:dyDescent="0.2">
      <c r="A267" s="34"/>
      <c r="B267" s="61" t="s">
        <v>328</v>
      </c>
      <c r="C267" s="62" t="s">
        <v>111</v>
      </c>
      <c r="D267" s="61" t="s">
        <v>109</v>
      </c>
      <c r="E267" s="61" t="s">
        <v>84</v>
      </c>
      <c r="F267" s="61">
        <v>20</v>
      </c>
      <c r="G267" s="119"/>
      <c r="H267" s="64">
        <f t="shared" si="23"/>
        <v>0</v>
      </c>
      <c r="I267" s="31"/>
      <c r="J267" s="29"/>
    </row>
    <row r="268" spans="1:10" ht="36" customHeight="1" x14ac:dyDescent="0.2">
      <c r="A268" s="34"/>
      <c r="B268" s="61" t="s">
        <v>322</v>
      </c>
      <c r="C268" s="62" t="s">
        <v>113</v>
      </c>
      <c r="D268" s="61" t="s">
        <v>145</v>
      </c>
      <c r="E268" s="61" t="s">
        <v>53</v>
      </c>
      <c r="F268" s="61">
        <v>30</v>
      </c>
      <c r="G268" s="119"/>
      <c r="H268" s="64">
        <f t="shared" si="23"/>
        <v>0</v>
      </c>
      <c r="I268" s="31"/>
      <c r="J268" s="29"/>
    </row>
    <row r="269" spans="1:10" ht="36" customHeight="1" x14ac:dyDescent="0.2">
      <c r="A269" s="34"/>
      <c r="B269" s="61" t="s">
        <v>329</v>
      </c>
      <c r="C269" s="62" t="s">
        <v>114</v>
      </c>
      <c r="D269" s="61" t="s">
        <v>13</v>
      </c>
      <c r="E269" s="61" t="s">
        <v>81</v>
      </c>
      <c r="F269" s="61">
        <v>48</v>
      </c>
      <c r="G269" s="119"/>
      <c r="H269" s="64">
        <f t="shared" si="23"/>
        <v>0</v>
      </c>
      <c r="I269" s="31"/>
      <c r="J269" s="29"/>
    </row>
    <row r="270" spans="1:10" ht="36" customHeight="1" x14ac:dyDescent="0.2">
      <c r="A270" s="34"/>
      <c r="B270" s="61" t="s">
        <v>330</v>
      </c>
      <c r="C270" s="62" t="s">
        <v>49</v>
      </c>
      <c r="D270" s="61" t="s">
        <v>22</v>
      </c>
      <c r="E270" s="61" t="s">
        <v>50</v>
      </c>
      <c r="F270" s="61">
        <v>15</v>
      </c>
      <c r="G270" s="119"/>
      <c r="H270" s="64">
        <f>F270*G270</f>
        <v>0</v>
      </c>
      <c r="I270" s="31"/>
      <c r="J270" s="29"/>
    </row>
    <row r="271" spans="1:10" ht="36" customHeight="1" x14ac:dyDescent="0.2">
      <c r="A271" s="34"/>
      <c r="B271" s="61" t="s">
        <v>331</v>
      </c>
      <c r="C271" s="62" t="s">
        <v>52</v>
      </c>
      <c r="D271" s="61" t="s">
        <v>96</v>
      </c>
      <c r="E271" s="61" t="s">
        <v>53</v>
      </c>
      <c r="F271" s="61">
        <v>200</v>
      </c>
      <c r="G271" s="119"/>
      <c r="H271" s="64">
        <f>F271*G271</f>
        <v>0</v>
      </c>
      <c r="I271" s="31"/>
      <c r="J271" s="29"/>
    </row>
    <row r="272" spans="1:10" ht="36" customHeight="1" x14ac:dyDescent="0.2">
      <c r="A272" s="28"/>
      <c r="B272" s="61" t="s">
        <v>332</v>
      </c>
      <c r="C272" s="62" t="s">
        <v>133</v>
      </c>
      <c r="D272" s="61" t="s">
        <v>146</v>
      </c>
      <c r="E272" s="61" t="s">
        <v>53</v>
      </c>
      <c r="F272" s="61">
        <v>200</v>
      </c>
      <c r="G272" s="119"/>
      <c r="H272" s="64">
        <f t="shared" ref="H272:H277" si="24">F272*G272</f>
        <v>0</v>
      </c>
      <c r="I272" s="29"/>
      <c r="J272" s="29"/>
    </row>
    <row r="273" spans="1:10" ht="36" customHeight="1" x14ac:dyDescent="0.2">
      <c r="A273" s="28"/>
      <c r="B273" s="61" t="s">
        <v>333</v>
      </c>
      <c r="C273" s="62" t="s">
        <v>430</v>
      </c>
      <c r="D273" s="61" t="s">
        <v>431</v>
      </c>
      <c r="E273" s="61" t="s">
        <v>0</v>
      </c>
      <c r="F273" s="61">
        <v>1</v>
      </c>
      <c r="G273" s="119"/>
      <c r="H273" s="64">
        <f t="shared" si="24"/>
        <v>0</v>
      </c>
      <c r="I273" s="29"/>
      <c r="J273" s="29"/>
    </row>
    <row r="274" spans="1:10" ht="36" customHeight="1" x14ac:dyDescent="0.2">
      <c r="A274" s="28"/>
      <c r="B274" s="61" t="s">
        <v>432</v>
      </c>
      <c r="C274" s="62" t="s">
        <v>433</v>
      </c>
      <c r="D274" s="61" t="s">
        <v>431</v>
      </c>
      <c r="E274" s="61"/>
      <c r="F274" s="61"/>
      <c r="G274" s="63"/>
      <c r="H274" s="64"/>
      <c r="I274" s="29"/>
      <c r="J274" s="29"/>
    </row>
    <row r="275" spans="1:10" ht="36" customHeight="1" x14ac:dyDescent="0.2">
      <c r="A275" s="28"/>
      <c r="B275" s="61"/>
      <c r="C275" s="62" t="s">
        <v>434</v>
      </c>
      <c r="D275" s="61"/>
      <c r="E275" s="61" t="s">
        <v>0</v>
      </c>
      <c r="F275" s="61">
        <v>2</v>
      </c>
      <c r="G275" s="119"/>
      <c r="H275" s="64">
        <f>F275*G275</f>
        <v>0</v>
      </c>
      <c r="I275" s="29"/>
      <c r="J275" s="29"/>
    </row>
    <row r="276" spans="1:10" ht="36" customHeight="1" x14ac:dyDescent="0.2">
      <c r="A276" s="28"/>
      <c r="B276" s="61" t="s">
        <v>435</v>
      </c>
      <c r="C276" s="62" t="s">
        <v>108</v>
      </c>
      <c r="D276" s="61" t="s">
        <v>74</v>
      </c>
      <c r="E276" s="61"/>
      <c r="F276" s="61"/>
      <c r="G276" s="63"/>
      <c r="H276" s="64">
        <f t="shared" si="24"/>
        <v>0</v>
      </c>
      <c r="I276" s="29"/>
      <c r="J276" s="29"/>
    </row>
    <row r="277" spans="1:10" ht="36" customHeight="1" x14ac:dyDescent="0.2">
      <c r="B277" s="68"/>
      <c r="C277" s="62" t="s">
        <v>326</v>
      </c>
      <c r="D277" s="61"/>
      <c r="E277" s="61" t="s">
        <v>50</v>
      </c>
      <c r="F277" s="61">
        <v>48</v>
      </c>
      <c r="G277" s="119"/>
      <c r="H277" s="64">
        <f t="shared" si="24"/>
        <v>0</v>
      </c>
    </row>
    <row r="278" spans="1:10" ht="36" customHeight="1" thickBot="1" x14ac:dyDescent="0.25">
      <c r="B278" s="69" t="str">
        <f>B261</f>
        <v>J</v>
      </c>
      <c r="C278" s="82" t="str">
        <f>C261</f>
        <v>GREENWAY CRESCENT OUTFALL (S-MA70008562)</v>
      </c>
      <c r="D278" s="83"/>
      <c r="E278" s="83"/>
      <c r="F278" s="128" t="s">
        <v>39</v>
      </c>
      <c r="G278" s="128"/>
      <c r="H278" s="70">
        <f>SUM(H262:H277)</f>
        <v>0</v>
      </c>
    </row>
    <row r="279" spans="1:10" ht="36" customHeight="1" thickTop="1" x14ac:dyDescent="0.2">
      <c r="B279" s="71" t="s">
        <v>125</v>
      </c>
      <c r="C279" s="129" t="s">
        <v>334</v>
      </c>
      <c r="D279" s="130"/>
      <c r="E279" s="130"/>
      <c r="F279" s="130"/>
      <c r="G279" s="130"/>
      <c r="H279" s="131"/>
    </row>
    <row r="280" spans="1:10" ht="36" customHeight="1" x14ac:dyDescent="0.2">
      <c r="B280" s="61" t="s">
        <v>335</v>
      </c>
      <c r="C280" s="62" t="s">
        <v>45</v>
      </c>
      <c r="D280" s="61" t="s">
        <v>46</v>
      </c>
      <c r="E280" s="61" t="s">
        <v>47</v>
      </c>
      <c r="F280" s="61">
        <v>1</v>
      </c>
      <c r="G280" s="119"/>
      <c r="H280" s="64">
        <f>F280*G280</f>
        <v>0</v>
      </c>
    </row>
    <row r="281" spans="1:10" ht="36" customHeight="1" x14ac:dyDescent="0.2">
      <c r="B281" s="61" t="s">
        <v>336</v>
      </c>
      <c r="C281" s="62" t="s">
        <v>196</v>
      </c>
      <c r="D281" s="61" t="s">
        <v>104</v>
      </c>
      <c r="E281" s="61"/>
      <c r="F281" s="61"/>
      <c r="G281" s="63"/>
      <c r="H281" s="64"/>
    </row>
    <row r="282" spans="1:10" ht="36" customHeight="1" x14ac:dyDescent="0.2">
      <c r="B282" s="61"/>
      <c r="C282" s="62" t="s">
        <v>338</v>
      </c>
      <c r="D282" s="61"/>
      <c r="E282" s="61" t="s">
        <v>0</v>
      </c>
      <c r="F282" s="61">
        <v>2</v>
      </c>
      <c r="G282" s="119"/>
      <c r="H282" s="64">
        <f t="shared" ref="H282:H284" si="25">F282*G282</f>
        <v>0</v>
      </c>
    </row>
    <row r="283" spans="1:10" ht="36" customHeight="1" x14ac:dyDescent="0.2">
      <c r="B283" s="61" t="s">
        <v>337</v>
      </c>
      <c r="C283" s="62" t="s">
        <v>436</v>
      </c>
      <c r="D283" s="61" t="s">
        <v>117</v>
      </c>
      <c r="E283" s="61" t="s">
        <v>84</v>
      </c>
      <c r="F283" s="61">
        <v>20</v>
      </c>
      <c r="G283" s="119"/>
      <c r="H283" s="64">
        <f t="shared" si="25"/>
        <v>0</v>
      </c>
    </row>
    <row r="284" spans="1:10" ht="36" customHeight="1" x14ac:dyDescent="0.2">
      <c r="B284" s="61" t="s">
        <v>339</v>
      </c>
      <c r="C284" s="62" t="s">
        <v>111</v>
      </c>
      <c r="D284" s="61" t="s">
        <v>109</v>
      </c>
      <c r="E284" s="61" t="s">
        <v>84</v>
      </c>
      <c r="F284" s="61">
        <v>15</v>
      </c>
      <c r="G284" s="119"/>
      <c r="H284" s="64">
        <f t="shared" si="25"/>
        <v>0</v>
      </c>
    </row>
    <row r="285" spans="1:10" ht="36" customHeight="1" x14ac:dyDescent="0.2">
      <c r="B285" s="61" t="s">
        <v>437</v>
      </c>
      <c r="C285" s="62" t="s">
        <v>289</v>
      </c>
      <c r="D285" s="61" t="s">
        <v>104</v>
      </c>
      <c r="E285" s="61" t="s">
        <v>340</v>
      </c>
      <c r="F285" s="61">
        <v>1</v>
      </c>
      <c r="G285" s="63">
        <v>12000</v>
      </c>
      <c r="H285" s="64">
        <f t="shared" ref="H285" si="26">F285*G285</f>
        <v>12000</v>
      </c>
    </row>
    <row r="286" spans="1:10" ht="36" customHeight="1" thickBot="1" x14ac:dyDescent="0.25">
      <c r="B286" s="69" t="str">
        <f>B279</f>
        <v>K</v>
      </c>
      <c r="C286" s="145" t="str">
        <f>UPPER(C279)</f>
        <v xml:space="preserve">RIVIERA CRESCENT OUTFALL (S-MA70007648) </v>
      </c>
      <c r="D286" s="146"/>
      <c r="E286" s="146"/>
      <c r="F286" s="128" t="s">
        <v>39</v>
      </c>
      <c r="G286" s="128"/>
      <c r="H286" s="70">
        <f>SUM(H280:H285)</f>
        <v>12000</v>
      </c>
    </row>
    <row r="287" spans="1:10" ht="36" customHeight="1" thickTop="1" x14ac:dyDescent="0.2">
      <c r="B287" s="71" t="s">
        <v>126</v>
      </c>
      <c r="C287" s="129" t="s">
        <v>402</v>
      </c>
      <c r="D287" s="130"/>
      <c r="E287" s="130"/>
      <c r="F287" s="130"/>
      <c r="G287" s="130"/>
      <c r="H287" s="131"/>
    </row>
    <row r="288" spans="1:10" ht="36" customHeight="1" x14ac:dyDescent="0.2">
      <c r="A288" s="30" t="s">
        <v>14</v>
      </c>
      <c r="B288" s="72" t="s">
        <v>279</v>
      </c>
      <c r="C288" s="84" t="s">
        <v>45</v>
      </c>
      <c r="D288" s="72" t="s">
        <v>46</v>
      </c>
      <c r="E288" s="72" t="s">
        <v>47</v>
      </c>
      <c r="F288" s="72">
        <v>1</v>
      </c>
      <c r="G288" s="120"/>
      <c r="H288" s="86">
        <f>G288*F288</f>
        <v>0</v>
      </c>
      <c r="I288" s="31"/>
      <c r="J288" s="29"/>
    </row>
    <row r="289" spans="1:10" ht="36" customHeight="1" x14ac:dyDescent="0.2">
      <c r="B289" s="72" t="s">
        <v>280</v>
      </c>
      <c r="C289" s="62" t="s">
        <v>116</v>
      </c>
      <c r="D289" s="61" t="s">
        <v>454</v>
      </c>
      <c r="E289" s="61"/>
      <c r="F289" s="61"/>
      <c r="G289" s="63"/>
      <c r="H289" s="64"/>
    </row>
    <row r="290" spans="1:10" ht="36" customHeight="1" x14ac:dyDescent="0.2">
      <c r="B290" s="61"/>
      <c r="C290" s="62" t="s">
        <v>282</v>
      </c>
      <c r="D290" s="61"/>
      <c r="E290" s="61" t="s">
        <v>118</v>
      </c>
      <c r="F290" s="61">
        <v>16</v>
      </c>
      <c r="G290" s="119"/>
      <c r="H290" s="64">
        <f>F290*G290</f>
        <v>0</v>
      </c>
    </row>
    <row r="291" spans="1:10" ht="36" customHeight="1" x14ac:dyDescent="0.2">
      <c r="B291" s="61" t="s">
        <v>281</v>
      </c>
      <c r="C291" s="62" t="s">
        <v>108</v>
      </c>
      <c r="D291" s="61" t="s">
        <v>74</v>
      </c>
      <c r="E291" s="61"/>
      <c r="F291" s="61"/>
      <c r="G291" s="63"/>
      <c r="H291" s="64">
        <f>F291*G291</f>
        <v>0</v>
      </c>
    </row>
    <row r="292" spans="1:10" ht="36" customHeight="1" x14ac:dyDescent="0.2">
      <c r="B292" s="61"/>
      <c r="C292" s="62" t="s">
        <v>282</v>
      </c>
      <c r="D292" s="61"/>
      <c r="E292" s="61" t="s">
        <v>50</v>
      </c>
      <c r="F292" s="61">
        <v>46.7</v>
      </c>
      <c r="G292" s="119"/>
      <c r="H292" s="64">
        <f>F292*G292</f>
        <v>0</v>
      </c>
    </row>
    <row r="293" spans="1:10" ht="36" customHeight="1" thickBot="1" x14ac:dyDescent="0.25">
      <c r="B293" s="69" t="str">
        <f>B287</f>
        <v>L</v>
      </c>
      <c r="C293" s="82" t="str">
        <f>UPPER(C287)</f>
        <v>ASSINIBOINE CRESCENT/WINDHAM ROAD OUTFALL (S-MA20005071)</v>
      </c>
      <c r="D293" s="83"/>
      <c r="E293" s="83"/>
      <c r="F293" s="128" t="s">
        <v>39</v>
      </c>
      <c r="G293" s="128"/>
      <c r="H293" s="70">
        <f>SUM(H288:H292)</f>
        <v>0</v>
      </c>
    </row>
    <row r="294" spans="1:10" ht="36" customHeight="1" thickTop="1" x14ac:dyDescent="0.2">
      <c r="B294" s="71" t="s">
        <v>127</v>
      </c>
      <c r="C294" s="129" t="s">
        <v>403</v>
      </c>
      <c r="D294" s="130"/>
      <c r="E294" s="130"/>
      <c r="F294" s="130"/>
      <c r="G294" s="130"/>
      <c r="H294" s="131"/>
    </row>
    <row r="295" spans="1:10" ht="36" customHeight="1" x14ac:dyDescent="0.2">
      <c r="A295" s="30" t="s">
        <v>14</v>
      </c>
      <c r="B295" s="72" t="s">
        <v>341</v>
      </c>
      <c r="C295" s="84" t="s">
        <v>45</v>
      </c>
      <c r="D295" s="72" t="s">
        <v>46</v>
      </c>
      <c r="E295" s="72" t="s">
        <v>47</v>
      </c>
      <c r="F295" s="72">
        <v>1</v>
      </c>
      <c r="G295" s="120"/>
      <c r="H295" s="86">
        <f>G295*F295</f>
        <v>0</v>
      </c>
      <c r="I295" s="31"/>
      <c r="J295" s="29"/>
    </row>
    <row r="296" spans="1:10" ht="36" customHeight="1" x14ac:dyDescent="0.2">
      <c r="A296" s="28"/>
      <c r="B296" s="72" t="s">
        <v>342</v>
      </c>
      <c r="C296" s="84" t="s">
        <v>116</v>
      </c>
      <c r="D296" s="61" t="s">
        <v>454</v>
      </c>
      <c r="E296" s="72"/>
      <c r="F296" s="72"/>
      <c r="G296" s="85"/>
      <c r="H296" s="86"/>
      <c r="I296" s="29"/>
      <c r="J296" s="29"/>
    </row>
    <row r="297" spans="1:10" ht="36" customHeight="1" x14ac:dyDescent="0.2">
      <c r="A297" s="28"/>
      <c r="B297" s="72"/>
      <c r="C297" s="84" t="s">
        <v>347</v>
      </c>
      <c r="D297" s="72"/>
      <c r="E297" s="72" t="s">
        <v>118</v>
      </c>
      <c r="F297" s="72">
        <v>16</v>
      </c>
      <c r="G297" s="120"/>
      <c r="H297" s="86">
        <f>F297*G297</f>
        <v>0</v>
      </c>
      <c r="I297" s="29"/>
      <c r="J297" s="29"/>
    </row>
    <row r="298" spans="1:10" ht="36" customHeight="1" x14ac:dyDescent="0.2">
      <c r="A298" s="28"/>
      <c r="B298" s="72" t="s">
        <v>343</v>
      </c>
      <c r="C298" s="84" t="s">
        <v>108</v>
      </c>
      <c r="D298" s="72" t="s">
        <v>74</v>
      </c>
      <c r="E298" s="72"/>
      <c r="F298" s="72"/>
      <c r="G298" s="85"/>
      <c r="H298" s="86">
        <f>F298*G298</f>
        <v>0</v>
      </c>
      <c r="I298" s="29"/>
      <c r="J298" s="29"/>
    </row>
    <row r="299" spans="1:10" ht="36" customHeight="1" x14ac:dyDescent="0.2">
      <c r="A299" s="28"/>
      <c r="B299" s="72"/>
      <c r="C299" s="84" t="s">
        <v>346</v>
      </c>
      <c r="D299" s="72"/>
      <c r="E299" s="72" t="s">
        <v>50</v>
      </c>
      <c r="F299" s="72">
        <v>28.6</v>
      </c>
      <c r="G299" s="120"/>
      <c r="H299" s="86">
        <f>F299*G299</f>
        <v>0</v>
      </c>
      <c r="I299" s="29"/>
      <c r="J299" s="29"/>
    </row>
    <row r="300" spans="1:10" ht="36" customHeight="1" thickBot="1" x14ac:dyDescent="0.25">
      <c r="B300" s="69" t="str">
        <f>B294</f>
        <v>M</v>
      </c>
      <c r="C300" s="82" t="str">
        <f>UPPER(C294)</f>
        <v>905 COCKBURN STREET SOUTH OUTFALL (S-MA60012037)</v>
      </c>
      <c r="D300" s="83"/>
      <c r="E300" s="83"/>
      <c r="F300" s="128" t="s">
        <v>39</v>
      </c>
      <c r="G300" s="128"/>
      <c r="H300" s="70">
        <f>SUM(H295:H299)</f>
        <v>0</v>
      </c>
    </row>
    <row r="301" spans="1:10" ht="36" customHeight="1" thickTop="1" x14ac:dyDescent="0.2">
      <c r="B301" s="71" t="s">
        <v>404</v>
      </c>
      <c r="C301" s="129" t="s">
        <v>438</v>
      </c>
      <c r="D301" s="130"/>
      <c r="E301" s="130"/>
      <c r="F301" s="130"/>
      <c r="G301" s="130"/>
      <c r="H301" s="131"/>
    </row>
    <row r="302" spans="1:10" ht="36" customHeight="1" x14ac:dyDescent="0.2">
      <c r="B302" s="61" t="s">
        <v>455</v>
      </c>
      <c r="C302" s="62" t="s">
        <v>45</v>
      </c>
      <c r="D302" s="61" t="s">
        <v>46</v>
      </c>
      <c r="E302" s="61" t="s">
        <v>47</v>
      </c>
      <c r="F302" s="61">
        <v>1</v>
      </c>
      <c r="G302" s="119"/>
      <c r="H302" s="64">
        <f>F302*G302</f>
        <v>0</v>
      </c>
    </row>
    <row r="303" spans="1:10" ht="36" customHeight="1" x14ac:dyDescent="0.2">
      <c r="B303" s="61" t="s">
        <v>456</v>
      </c>
      <c r="C303" s="62" t="s">
        <v>283</v>
      </c>
      <c r="D303" s="61" t="s">
        <v>110</v>
      </c>
      <c r="E303" s="61" t="s">
        <v>47</v>
      </c>
      <c r="F303" s="61">
        <v>1</v>
      </c>
      <c r="G303" s="119"/>
      <c r="H303" s="64">
        <f>F303*G303</f>
        <v>0</v>
      </c>
    </row>
    <row r="304" spans="1:10" ht="36" customHeight="1" x14ac:dyDescent="0.2">
      <c r="B304" s="61" t="s">
        <v>457</v>
      </c>
      <c r="C304" s="62" t="s">
        <v>116</v>
      </c>
      <c r="D304" s="61" t="s">
        <v>454</v>
      </c>
      <c r="E304" s="61"/>
      <c r="F304" s="61"/>
      <c r="G304" s="63"/>
      <c r="H304" s="64"/>
    </row>
    <row r="305" spans="1:10" ht="36" customHeight="1" x14ac:dyDescent="0.2">
      <c r="B305" s="61"/>
      <c r="C305" s="62" t="s">
        <v>345</v>
      </c>
      <c r="D305" s="61"/>
      <c r="E305" s="61" t="s">
        <v>118</v>
      </c>
      <c r="F305" s="61">
        <v>8</v>
      </c>
      <c r="G305" s="119"/>
      <c r="H305" s="64">
        <f>F305*G305</f>
        <v>0</v>
      </c>
    </row>
    <row r="306" spans="1:10" ht="36" customHeight="1" x14ac:dyDescent="0.2">
      <c r="B306" s="61" t="s">
        <v>458</v>
      </c>
      <c r="C306" s="62" t="s">
        <v>108</v>
      </c>
      <c r="D306" s="61" t="s">
        <v>74</v>
      </c>
      <c r="E306" s="61"/>
      <c r="F306" s="61"/>
      <c r="G306" s="63"/>
      <c r="H306" s="64">
        <f>F306*G306</f>
        <v>0</v>
      </c>
    </row>
    <row r="307" spans="1:10" ht="36" customHeight="1" x14ac:dyDescent="0.2">
      <c r="B307" s="61"/>
      <c r="C307" s="62" t="s">
        <v>344</v>
      </c>
      <c r="D307" s="61"/>
      <c r="E307" s="61" t="s">
        <v>50</v>
      </c>
      <c r="F307" s="61">
        <v>49.8</v>
      </c>
      <c r="G307" s="119"/>
      <c r="H307" s="64">
        <f>F307*G307</f>
        <v>0</v>
      </c>
    </row>
    <row r="308" spans="1:10" ht="45.75" customHeight="1" thickBot="1" x14ac:dyDescent="0.25">
      <c r="B308" s="69" t="str">
        <f>B301</f>
        <v>N-i</v>
      </c>
      <c r="C308" s="121" t="str">
        <f>UPPER(C301)</f>
        <v>250 CHURCHILL DRIVE OUTFALL (S-MA60013599) - OPTION A: HDD CLEANING METHOD</v>
      </c>
      <c r="D308" s="83"/>
      <c r="E308" s="83"/>
      <c r="F308" s="128" t="s">
        <v>39</v>
      </c>
      <c r="G308" s="128"/>
      <c r="H308" s="70">
        <f>SUM(H302:H307)</f>
        <v>0</v>
      </c>
    </row>
    <row r="309" spans="1:10" ht="36" customHeight="1" thickTop="1" x14ac:dyDescent="0.2">
      <c r="B309" s="71" t="s">
        <v>405</v>
      </c>
      <c r="C309" s="129" t="s">
        <v>439</v>
      </c>
      <c r="D309" s="130"/>
      <c r="E309" s="130"/>
      <c r="F309" s="130"/>
      <c r="G309" s="130"/>
      <c r="H309" s="131"/>
    </row>
    <row r="310" spans="1:10" ht="36" customHeight="1" x14ac:dyDescent="0.2">
      <c r="A310" s="30" t="s">
        <v>14</v>
      </c>
      <c r="B310" s="61" t="s">
        <v>459</v>
      </c>
      <c r="C310" s="62" t="s">
        <v>45</v>
      </c>
      <c r="D310" s="61" t="s">
        <v>46</v>
      </c>
      <c r="E310" s="61" t="s">
        <v>47</v>
      </c>
      <c r="F310" s="61">
        <v>1</v>
      </c>
      <c r="G310" s="119"/>
      <c r="H310" s="64">
        <f>F310*G310</f>
        <v>0</v>
      </c>
      <c r="I310" s="31"/>
      <c r="J310" s="29"/>
    </row>
    <row r="311" spans="1:10" ht="36" customHeight="1" x14ac:dyDescent="0.2">
      <c r="A311" s="28"/>
      <c r="B311" s="61" t="s">
        <v>460</v>
      </c>
      <c r="C311" s="62" t="s">
        <v>116</v>
      </c>
      <c r="D311" s="61" t="s">
        <v>454</v>
      </c>
      <c r="E311" s="61"/>
      <c r="F311" s="61"/>
      <c r="G311" s="63"/>
      <c r="H311" s="64"/>
      <c r="I311" s="29"/>
      <c r="J311" s="29"/>
    </row>
    <row r="312" spans="1:10" ht="36" customHeight="1" x14ac:dyDescent="0.2">
      <c r="A312" s="28"/>
      <c r="B312" s="61"/>
      <c r="C312" s="62" t="s">
        <v>345</v>
      </c>
      <c r="D312" s="61"/>
      <c r="E312" s="61" t="s">
        <v>118</v>
      </c>
      <c r="F312" s="61">
        <v>80</v>
      </c>
      <c r="G312" s="119"/>
      <c r="H312" s="64">
        <f>F312*G312</f>
        <v>0</v>
      </c>
      <c r="I312" s="29"/>
      <c r="J312" s="29"/>
    </row>
    <row r="313" spans="1:10" ht="36" customHeight="1" x14ac:dyDescent="0.2">
      <c r="A313" s="28"/>
      <c r="B313" s="61" t="s">
        <v>461</v>
      </c>
      <c r="C313" s="62" t="s">
        <v>108</v>
      </c>
      <c r="D313" s="61" t="s">
        <v>74</v>
      </c>
      <c r="E313" s="61"/>
      <c r="F313" s="61"/>
      <c r="G313" s="63"/>
      <c r="H313" s="64">
        <f>F313*G313</f>
        <v>0</v>
      </c>
      <c r="I313" s="29"/>
      <c r="J313" s="29"/>
    </row>
    <row r="314" spans="1:10" ht="36" customHeight="1" x14ac:dyDescent="0.2">
      <c r="A314" s="28"/>
      <c r="B314" s="61"/>
      <c r="C314" s="62" t="s">
        <v>344</v>
      </c>
      <c r="D314" s="61"/>
      <c r="E314" s="61" t="s">
        <v>50</v>
      </c>
      <c r="F314" s="61">
        <v>49.8</v>
      </c>
      <c r="G314" s="119"/>
      <c r="H314" s="64">
        <f>F314*G314</f>
        <v>0</v>
      </c>
      <c r="I314" s="29"/>
      <c r="J314" s="29"/>
    </row>
    <row r="315" spans="1:10" ht="47.25" customHeight="1" thickBot="1" x14ac:dyDescent="0.25">
      <c r="B315" s="69" t="str">
        <f>B309</f>
        <v>N-ii</v>
      </c>
      <c r="C315" s="121" t="str">
        <f>UPPER(C309)</f>
        <v>250 CHURCHILL DRIVE OUTFALL (S-MA60013599) - OPTION B: STANDARD CLEANING</v>
      </c>
      <c r="D315" s="83"/>
      <c r="E315" s="83"/>
      <c r="F315" s="128" t="s">
        <v>39</v>
      </c>
      <c r="G315" s="128"/>
      <c r="H315" s="70">
        <f>SUM(H310:H314)</f>
        <v>0</v>
      </c>
    </row>
    <row r="316" spans="1:10" ht="36" customHeight="1" thickTop="1" x14ac:dyDescent="0.2">
      <c r="B316" s="71" t="s">
        <v>406</v>
      </c>
      <c r="C316" s="129" t="s">
        <v>440</v>
      </c>
      <c r="D316" s="130"/>
      <c r="E316" s="130"/>
      <c r="F316" s="130"/>
      <c r="G316" s="130"/>
      <c r="H316" s="131"/>
    </row>
    <row r="317" spans="1:10" ht="36" customHeight="1" x14ac:dyDescent="0.2">
      <c r="B317" s="61" t="s">
        <v>462</v>
      </c>
      <c r="C317" s="62" t="s">
        <v>45</v>
      </c>
      <c r="D317" s="61" t="s">
        <v>46</v>
      </c>
      <c r="E317" s="61" t="s">
        <v>47</v>
      </c>
      <c r="F317" s="61">
        <v>1</v>
      </c>
      <c r="G317" s="119"/>
      <c r="H317" s="64">
        <f>G317*F317</f>
        <v>0</v>
      </c>
    </row>
    <row r="318" spans="1:10" ht="60" customHeight="1" x14ac:dyDescent="0.2">
      <c r="B318" s="61" t="s">
        <v>463</v>
      </c>
      <c r="C318" s="62" t="s">
        <v>473</v>
      </c>
      <c r="D318" s="61" t="s">
        <v>110</v>
      </c>
      <c r="E318" s="61" t="s">
        <v>47</v>
      </c>
      <c r="F318" s="61">
        <v>1</v>
      </c>
      <c r="G318" s="119"/>
      <c r="H318" s="64">
        <f>G318*F318</f>
        <v>0</v>
      </c>
    </row>
    <row r="319" spans="1:10" ht="36" customHeight="1" x14ac:dyDescent="0.2">
      <c r="B319" s="61" t="s">
        <v>464</v>
      </c>
      <c r="C319" s="62" t="s">
        <v>116</v>
      </c>
      <c r="D319" s="61" t="s">
        <v>454</v>
      </c>
      <c r="E319" s="61"/>
      <c r="F319" s="61"/>
      <c r="G319" s="63"/>
      <c r="H319" s="64"/>
    </row>
    <row r="320" spans="1:10" ht="36" customHeight="1" x14ac:dyDescent="0.2">
      <c r="B320" s="61"/>
      <c r="C320" s="62" t="s">
        <v>284</v>
      </c>
      <c r="D320" s="61"/>
      <c r="E320" s="61" t="s">
        <v>118</v>
      </c>
      <c r="F320" s="61">
        <v>8</v>
      </c>
      <c r="G320" s="119"/>
      <c r="H320" s="64">
        <f>G320*F320</f>
        <v>0</v>
      </c>
    </row>
    <row r="321" spans="1:10" ht="36" customHeight="1" x14ac:dyDescent="0.2">
      <c r="A321" s="28"/>
      <c r="B321" s="72" t="s">
        <v>465</v>
      </c>
      <c r="C321" s="84" t="s">
        <v>108</v>
      </c>
      <c r="D321" s="72" t="s">
        <v>74</v>
      </c>
      <c r="E321" s="72"/>
      <c r="F321" s="72"/>
      <c r="G321" s="85"/>
      <c r="H321" s="86">
        <f>F321*G321</f>
        <v>0</v>
      </c>
      <c r="I321" s="29"/>
      <c r="J321" s="29"/>
    </row>
    <row r="322" spans="1:10" ht="36" customHeight="1" x14ac:dyDescent="0.2">
      <c r="A322" s="28"/>
      <c r="B322" s="72"/>
      <c r="C322" s="84" t="s">
        <v>284</v>
      </c>
      <c r="D322" s="72"/>
      <c r="E322" s="72" t="s">
        <v>50</v>
      </c>
      <c r="F322" s="72">
        <v>67.599999999999994</v>
      </c>
      <c r="G322" s="120"/>
      <c r="H322" s="86">
        <f>F322*G322</f>
        <v>0</v>
      </c>
      <c r="I322" s="29"/>
      <c r="J322" s="29"/>
    </row>
    <row r="323" spans="1:10" ht="48" customHeight="1" thickBot="1" x14ac:dyDescent="0.25">
      <c r="B323" s="87" t="str">
        <f>B316</f>
        <v>O-i</v>
      </c>
      <c r="C323" s="122" t="str">
        <f>UPPER(C316)</f>
        <v>GALT AVENUE/DUNCAN STREET OUTFALL (S-MA70021229) - OPTION A: HDD CLEANING METHOD</v>
      </c>
      <c r="D323" s="88"/>
      <c r="E323" s="88"/>
      <c r="F323" s="132" t="s">
        <v>39</v>
      </c>
      <c r="G323" s="132"/>
      <c r="H323" s="89">
        <f>SUM(H317:H322)</f>
        <v>0</v>
      </c>
    </row>
    <row r="324" spans="1:10" ht="44.25" customHeight="1" thickTop="1" x14ac:dyDescent="0.2">
      <c r="B324" s="90" t="s">
        <v>407</v>
      </c>
      <c r="C324" s="155" t="s">
        <v>441</v>
      </c>
      <c r="D324" s="156"/>
      <c r="E324" s="156"/>
      <c r="F324" s="156"/>
      <c r="G324" s="156"/>
      <c r="H324" s="157"/>
    </row>
    <row r="325" spans="1:10" ht="36" customHeight="1" x14ac:dyDescent="0.2">
      <c r="A325" s="28"/>
      <c r="B325" s="72" t="s">
        <v>466</v>
      </c>
      <c r="C325" s="84" t="s">
        <v>45</v>
      </c>
      <c r="D325" s="72" t="s">
        <v>46</v>
      </c>
      <c r="E325" s="72" t="s">
        <v>47</v>
      </c>
      <c r="F325" s="72">
        <v>1</v>
      </c>
      <c r="G325" s="120"/>
      <c r="H325" s="86">
        <f>F325*G325</f>
        <v>0</v>
      </c>
      <c r="I325" s="29"/>
      <c r="J325" s="29"/>
    </row>
    <row r="326" spans="1:10" ht="36" customHeight="1" x14ac:dyDescent="0.2">
      <c r="A326" s="28"/>
      <c r="B326" s="72" t="s">
        <v>467</v>
      </c>
      <c r="C326" s="84" t="s">
        <v>116</v>
      </c>
      <c r="D326" s="61" t="s">
        <v>454</v>
      </c>
      <c r="E326" s="72"/>
      <c r="F326" s="72"/>
      <c r="G326" s="85"/>
      <c r="H326" s="86"/>
      <c r="I326" s="29"/>
      <c r="J326" s="29"/>
    </row>
    <row r="327" spans="1:10" ht="36" customHeight="1" x14ac:dyDescent="0.2">
      <c r="A327" s="28"/>
      <c r="B327" s="72"/>
      <c r="C327" s="84" t="s">
        <v>284</v>
      </c>
      <c r="D327" s="72"/>
      <c r="E327" s="72" t="s">
        <v>118</v>
      </c>
      <c r="F327" s="72">
        <v>110</v>
      </c>
      <c r="G327" s="120"/>
      <c r="H327" s="86">
        <f>F327*G327</f>
        <v>0</v>
      </c>
      <c r="I327" s="29"/>
      <c r="J327" s="29"/>
    </row>
    <row r="328" spans="1:10" ht="36" customHeight="1" x14ac:dyDescent="0.2">
      <c r="A328" s="28"/>
      <c r="B328" s="72" t="s">
        <v>468</v>
      </c>
      <c r="C328" s="84" t="s">
        <v>108</v>
      </c>
      <c r="D328" s="72" t="s">
        <v>74</v>
      </c>
      <c r="E328" s="72"/>
      <c r="F328" s="72"/>
      <c r="G328" s="85"/>
      <c r="H328" s="86">
        <f>F328*G328</f>
        <v>0</v>
      </c>
      <c r="I328" s="29"/>
      <c r="J328" s="29"/>
    </row>
    <row r="329" spans="1:10" ht="36" customHeight="1" x14ac:dyDescent="0.2">
      <c r="A329" s="28"/>
      <c r="B329" s="72"/>
      <c r="C329" s="84" t="s">
        <v>284</v>
      </c>
      <c r="D329" s="72"/>
      <c r="E329" s="72" t="s">
        <v>50</v>
      </c>
      <c r="F329" s="72">
        <v>67.599999999999994</v>
      </c>
      <c r="G329" s="120"/>
      <c r="H329" s="86">
        <f>F329*G329</f>
        <v>0</v>
      </c>
      <c r="I329" s="29"/>
      <c r="J329" s="29"/>
    </row>
    <row r="330" spans="1:10" ht="46.5" customHeight="1" thickBot="1" x14ac:dyDescent="0.25">
      <c r="B330" s="69" t="str">
        <f>B324</f>
        <v>O-ii</v>
      </c>
      <c r="C330" s="121" t="str">
        <f>UPPER(C324)</f>
        <v>GALT AVENUE/DUNCAN STREET OUTFALL (S-MA70021229) - OPTION B: STANDARD CLEANING</v>
      </c>
      <c r="D330" s="83"/>
      <c r="E330" s="83"/>
      <c r="F330" s="128" t="s">
        <v>39</v>
      </c>
      <c r="G330" s="128"/>
      <c r="H330" s="70">
        <f>SUM(H325:H329)</f>
        <v>0</v>
      </c>
    </row>
    <row r="331" spans="1:10" ht="37.5" customHeight="1" thickTop="1" x14ac:dyDescent="0.2">
      <c r="B331" s="71" t="s">
        <v>128</v>
      </c>
      <c r="C331" s="129" t="s">
        <v>355</v>
      </c>
      <c r="D331" s="130"/>
      <c r="E331" s="130"/>
      <c r="F331" s="130"/>
      <c r="G331" s="130"/>
      <c r="H331" s="131"/>
    </row>
    <row r="332" spans="1:10" ht="36" customHeight="1" x14ac:dyDescent="0.2">
      <c r="A332" s="30" t="s">
        <v>14</v>
      </c>
      <c r="B332" s="72" t="s">
        <v>285</v>
      </c>
      <c r="C332" s="84" t="s">
        <v>45</v>
      </c>
      <c r="D332" s="72" t="s">
        <v>46</v>
      </c>
      <c r="E332" s="72" t="s">
        <v>47</v>
      </c>
      <c r="F332" s="72">
        <v>1</v>
      </c>
      <c r="G332" s="120"/>
      <c r="H332" s="86">
        <f>F332*G332</f>
        <v>0</v>
      </c>
      <c r="I332" s="31"/>
      <c r="J332" s="29"/>
    </row>
    <row r="333" spans="1:10" ht="36" customHeight="1" x14ac:dyDescent="0.2">
      <c r="A333" s="33" t="s">
        <v>20</v>
      </c>
      <c r="B333" s="72" t="s">
        <v>286</v>
      </c>
      <c r="C333" s="84" t="s">
        <v>111</v>
      </c>
      <c r="D333" s="72" t="s">
        <v>109</v>
      </c>
      <c r="E333" s="72" t="s">
        <v>84</v>
      </c>
      <c r="F333" s="72">
        <v>65</v>
      </c>
      <c r="G333" s="120"/>
      <c r="H333" s="86">
        <f>F333*G333</f>
        <v>0</v>
      </c>
      <c r="I333" s="29"/>
      <c r="J333" s="29"/>
    </row>
    <row r="334" spans="1:10" ht="36" customHeight="1" x14ac:dyDescent="0.2">
      <c r="A334" s="33" t="s">
        <v>21</v>
      </c>
      <c r="B334" s="72" t="s">
        <v>287</v>
      </c>
      <c r="C334" s="84" t="s">
        <v>113</v>
      </c>
      <c r="D334" s="72" t="s">
        <v>145</v>
      </c>
      <c r="E334" s="72" t="s">
        <v>53</v>
      </c>
      <c r="F334" s="72">
        <v>90</v>
      </c>
      <c r="G334" s="120"/>
      <c r="H334" s="86">
        <f>F334*G334</f>
        <v>0</v>
      </c>
      <c r="I334" s="29"/>
      <c r="J334" s="29"/>
    </row>
    <row r="335" spans="1:10" ht="36" customHeight="1" x14ac:dyDescent="0.2">
      <c r="A335" s="33"/>
      <c r="B335" s="61" t="s">
        <v>288</v>
      </c>
      <c r="C335" s="62" t="s">
        <v>55</v>
      </c>
      <c r="D335" s="61" t="s">
        <v>56</v>
      </c>
      <c r="E335" s="61"/>
      <c r="F335" s="61"/>
      <c r="G335" s="63"/>
      <c r="H335" s="64"/>
      <c r="I335" s="29"/>
      <c r="J335" s="29"/>
    </row>
    <row r="336" spans="1:10" ht="36" customHeight="1" x14ac:dyDescent="0.2">
      <c r="A336" s="33"/>
      <c r="B336" s="61"/>
      <c r="C336" s="62" t="s">
        <v>57</v>
      </c>
      <c r="D336" s="61"/>
      <c r="E336" s="61" t="s">
        <v>0</v>
      </c>
      <c r="F336" s="61">
        <v>2</v>
      </c>
      <c r="G336" s="119"/>
      <c r="H336" s="64">
        <f>F336*G336</f>
        <v>0</v>
      </c>
      <c r="I336" s="29"/>
      <c r="J336" s="29"/>
    </row>
    <row r="337" spans="1:10" ht="36" customHeight="1" x14ac:dyDescent="0.2">
      <c r="A337" s="33"/>
      <c r="B337" s="61"/>
      <c r="C337" s="62" t="s">
        <v>58</v>
      </c>
      <c r="D337" s="61"/>
      <c r="E337" s="61" t="s">
        <v>0</v>
      </c>
      <c r="F337" s="61">
        <v>1</v>
      </c>
      <c r="G337" s="119"/>
      <c r="H337" s="64">
        <f>F337*G337</f>
        <v>0</v>
      </c>
      <c r="I337" s="29"/>
      <c r="J337" s="29"/>
    </row>
    <row r="338" spans="1:10" ht="36" customHeight="1" x14ac:dyDescent="0.2">
      <c r="A338" s="33"/>
      <c r="B338" s="66" t="s">
        <v>352</v>
      </c>
      <c r="C338" s="62" t="s">
        <v>61</v>
      </c>
      <c r="D338" s="61" t="s">
        <v>34</v>
      </c>
      <c r="E338" s="61"/>
      <c r="F338" s="61"/>
      <c r="G338" s="63"/>
      <c r="H338" s="64"/>
      <c r="I338" s="29"/>
      <c r="J338" s="29"/>
    </row>
    <row r="339" spans="1:10" ht="36" customHeight="1" x14ac:dyDescent="0.2">
      <c r="A339" s="33"/>
      <c r="B339" s="61"/>
      <c r="C339" s="62" t="s">
        <v>62</v>
      </c>
      <c r="D339" s="61"/>
      <c r="E339" s="61" t="s">
        <v>0</v>
      </c>
      <c r="F339" s="61">
        <v>2</v>
      </c>
      <c r="G339" s="119"/>
      <c r="H339" s="64">
        <f>F339*G339</f>
        <v>0</v>
      </c>
      <c r="I339" s="29"/>
      <c r="J339" s="29"/>
    </row>
    <row r="340" spans="1:10" ht="36" customHeight="1" x14ac:dyDescent="0.2">
      <c r="A340" s="33"/>
      <c r="B340" s="61"/>
      <c r="C340" s="62" t="s">
        <v>63</v>
      </c>
      <c r="D340" s="61"/>
      <c r="E340" s="61" t="s">
        <v>0</v>
      </c>
      <c r="F340" s="61">
        <v>2</v>
      </c>
      <c r="G340" s="119"/>
      <c r="H340" s="64">
        <f t="shared" ref="H340" si="27">F340*G340</f>
        <v>0</v>
      </c>
      <c r="I340" s="29"/>
      <c r="J340" s="29"/>
    </row>
    <row r="341" spans="1:10" ht="36" customHeight="1" x14ac:dyDescent="0.2">
      <c r="A341" s="33"/>
      <c r="B341" s="72" t="s">
        <v>356</v>
      </c>
      <c r="C341" s="84" t="s">
        <v>108</v>
      </c>
      <c r="D341" s="72" t="s">
        <v>74</v>
      </c>
      <c r="E341" s="72"/>
      <c r="F341" s="72"/>
      <c r="G341" s="85"/>
      <c r="H341" s="86">
        <f t="shared" ref="H341:H343" si="28">F341*G341</f>
        <v>0</v>
      </c>
      <c r="I341" s="29"/>
      <c r="J341" s="29"/>
    </row>
    <row r="342" spans="1:10" ht="36" customHeight="1" x14ac:dyDescent="0.2">
      <c r="A342" s="33"/>
      <c r="B342" s="72"/>
      <c r="C342" s="84" t="s">
        <v>353</v>
      </c>
      <c r="D342" s="72"/>
      <c r="E342" s="72" t="s">
        <v>50</v>
      </c>
      <c r="F342" s="72">
        <v>60.8</v>
      </c>
      <c r="G342" s="120"/>
      <c r="H342" s="86">
        <f t="shared" si="28"/>
        <v>0</v>
      </c>
      <c r="I342" s="29"/>
      <c r="J342" s="29"/>
    </row>
    <row r="343" spans="1:10" ht="36" customHeight="1" x14ac:dyDescent="0.2">
      <c r="A343" s="33"/>
      <c r="B343" s="72"/>
      <c r="C343" s="84" t="s">
        <v>354</v>
      </c>
      <c r="D343" s="72"/>
      <c r="E343" s="72" t="s">
        <v>50</v>
      </c>
      <c r="F343" s="72">
        <v>60.8</v>
      </c>
      <c r="G343" s="120"/>
      <c r="H343" s="86">
        <f t="shared" si="28"/>
        <v>0</v>
      </c>
      <c r="I343" s="29"/>
      <c r="J343" s="29"/>
    </row>
    <row r="344" spans="1:10" ht="36" customHeight="1" x14ac:dyDescent="0.2">
      <c r="A344" s="33"/>
      <c r="B344" s="72" t="s">
        <v>398</v>
      </c>
      <c r="C344" s="84" t="s">
        <v>114</v>
      </c>
      <c r="D344" s="72" t="s">
        <v>13</v>
      </c>
      <c r="E344" s="72" t="s">
        <v>81</v>
      </c>
      <c r="F344" s="72">
        <v>120</v>
      </c>
      <c r="G344" s="120"/>
      <c r="H344" s="86">
        <f>F344*G344</f>
        <v>0</v>
      </c>
      <c r="I344" s="29"/>
      <c r="J344" s="29"/>
    </row>
    <row r="345" spans="1:10" ht="36" customHeight="1" thickBot="1" x14ac:dyDescent="0.25">
      <c r="B345" s="69" t="str">
        <f>B331</f>
        <v>P</v>
      </c>
      <c r="C345" s="82" t="str">
        <f>UPPER(C331)</f>
        <v>59 BLACKMORE AVENUE OUTFALL (S-MA50013076)</v>
      </c>
      <c r="D345" s="83"/>
      <c r="E345" s="83"/>
      <c r="F345" s="128" t="s">
        <v>39</v>
      </c>
      <c r="G345" s="128"/>
      <c r="H345" s="70">
        <f>SUM(H332:H344)</f>
        <v>0</v>
      </c>
    </row>
    <row r="346" spans="1:10" ht="36" customHeight="1" thickTop="1" x14ac:dyDescent="0.2">
      <c r="B346" s="71" t="s">
        <v>129</v>
      </c>
      <c r="C346" s="129" t="s">
        <v>348</v>
      </c>
      <c r="D346" s="130"/>
      <c r="E346" s="130"/>
      <c r="F346" s="130"/>
      <c r="G346" s="130"/>
      <c r="H346" s="131"/>
    </row>
    <row r="347" spans="1:10" ht="36" customHeight="1" x14ac:dyDescent="0.2">
      <c r="B347" s="72" t="s">
        <v>349</v>
      </c>
      <c r="C347" s="84" t="s">
        <v>45</v>
      </c>
      <c r="D347" s="72" t="s">
        <v>46</v>
      </c>
      <c r="E347" s="72" t="s">
        <v>47</v>
      </c>
      <c r="F347" s="72">
        <v>1</v>
      </c>
      <c r="G347" s="120"/>
      <c r="H347" s="86">
        <f>F347*G347</f>
        <v>0</v>
      </c>
    </row>
    <row r="348" spans="1:10" ht="36" customHeight="1" x14ac:dyDescent="0.2">
      <c r="B348" s="72" t="s">
        <v>350</v>
      </c>
      <c r="C348" s="84" t="s">
        <v>111</v>
      </c>
      <c r="D348" s="72" t="s">
        <v>109</v>
      </c>
      <c r="E348" s="72" t="s">
        <v>84</v>
      </c>
      <c r="F348" s="72">
        <v>15</v>
      </c>
      <c r="G348" s="120"/>
      <c r="H348" s="86">
        <f>F348*G348</f>
        <v>0</v>
      </c>
    </row>
    <row r="349" spans="1:10" ht="36" customHeight="1" x14ac:dyDescent="0.2">
      <c r="B349" s="72" t="s">
        <v>351</v>
      </c>
      <c r="C349" s="84" t="s">
        <v>113</v>
      </c>
      <c r="D349" s="72" t="s">
        <v>145</v>
      </c>
      <c r="E349" s="72" t="s">
        <v>53</v>
      </c>
      <c r="F349" s="72">
        <v>20</v>
      </c>
      <c r="G349" s="120"/>
      <c r="H349" s="86">
        <f>F349*G349</f>
        <v>0</v>
      </c>
    </row>
    <row r="350" spans="1:10" ht="36" customHeight="1" x14ac:dyDescent="0.2">
      <c r="B350" s="72" t="s">
        <v>359</v>
      </c>
      <c r="C350" s="84" t="s">
        <v>357</v>
      </c>
      <c r="D350" s="72" t="s">
        <v>358</v>
      </c>
      <c r="E350" s="72" t="s">
        <v>53</v>
      </c>
      <c r="F350" s="72">
        <v>20</v>
      </c>
      <c r="G350" s="120"/>
      <c r="H350" s="86">
        <f>F350*G350</f>
        <v>0</v>
      </c>
    </row>
    <row r="351" spans="1:10" ht="36" customHeight="1" x14ac:dyDescent="0.2">
      <c r="B351" s="72" t="s">
        <v>360</v>
      </c>
      <c r="C351" s="84" t="s">
        <v>114</v>
      </c>
      <c r="D351" s="72" t="s">
        <v>13</v>
      </c>
      <c r="E351" s="72" t="s">
        <v>81</v>
      </c>
      <c r="F351" s="61">
        <v>30</v>
      </c>
      <c r="G351" s="120"/>
      <c r="H351" s="86">
        <f>F351*G351</f>
        <v>0</v>
      </c>
    </row>
    <row r="352" spans="1:10" ht="36" customHeight="1" x14ac:dyDescent="0.2">
      <c r="B352" s="72" t="s">
        <v>361</v>
      </c>
      <c r="C352" s="84" t="s">
        <v>105</v>
      </c>
      <c r="D352" s="72" t="s">
        <v>104</v>
      </c>
      <c r="E352" s="72"/>
      <c r="F352" s="61"/>
      <c r="G352" s="85"/>
      <c r="H352" s="86">
        <f t="shared" ref="H352:H353" si="29">F352*G352</f>
        <v>0</v>
      </c>
    </row>
    <row r="353" spans="1:10" ht="36" customHeight="1" x14ac:dyDescent="0.2">
      <c r="B353" s="72"/>
      <c r="C353" s="84" t="s">
        <v>442</v>
      </c>
      <c r="D353" s="72"/>
      <c r="E353" s="72" t="s">
        <v>0</v>
      </c>
      <c r="F353" s="61">
        <v>1</v>
      </c>
      <c r="G353" s="120"/>
      <c r="H353" s="86">
        <f t="shared" si="29"/>
        <v>0</v>
      </c>
    </row>
    <row r="354" spans="1:10" ht="36" customHeight="1" x14ac:dyDescent="0.2">
      <c r="B354" s="61" t="s">
        <v>361</v>
      </c>
      <c r="C354" s="62" t="s">
        <v>55</v>
      </c>
      <c r="D354" s="61" t="s">
        <v>56</v>
      </c>
      <c r="E354" s="61"/>
      <c r="F354" s="61"/>
      <c r="G354" s="63"/>
      <c r="H354" s="64"/>
    </row>
    <row r="355" spans="1:10" ht="36" customHeight="1" x14ac:dyDescent="0.2">
      <c r="B355" s="61"/>
      <c r="C355" s="62" t="s">
        <v>57</v>
      </c>
      <c r="D355" s="61"/>
      <c r="E355" s="61" t="s">
        <v>0</v>
      </c>
      <c r="F355" s="61">
        <v>2</v>
      </c>
      <c r="G355" s="119"/>
      <c r="H355" s="64">
        <f>F355*G355</f>
        <v>0</v>
      </c>
    </row>
    <row r="356" spans="1:10" ht="36" customHeight="1" x14ac:dyDescent="0.2">
      <c r="B356" s="61"/>
      <c r="C356" s="62" t="s">
        <v>58</v>
      </c>
      <c r="D356" s="61"/>
      <c r="E356" s="61" t="s">
        <v>0</v>
      </c>
      <c r="F356" s="61">
        <v>1</v>
      </c>
      <c r="G356" s="119"/>
      <c r="H356" s="64">
        <f>F356*G356</f>
        <v>0</v>
      </c>
    </row>
    <row r="357" spans="1:10" ht="36" customHeight="1" x14ac:dyDescent="0.2">
      <c r="B357" s="66" t="s">
        <v>396</v>
      </c>
      <c r="C357" s="62" t="s">
        <v>61</v>
      </c>
      <c r="D357" s="61" t="s">
        <v>34</v>
      </c>
      <c r="E357" s="61"/>
      <c r="F357" s="61"/>
      <c r="G357" s="63"/>
      <c r="H357" s="64"/>
    </row>
    <row r="358" spans="1:10" ht="36" customHeight="1" x14ac:dyDescent="0.2">
      <c r="B358" s="61"/>
      <c r="C358" s="62" t="s">
        <v>62</v>
      </c>
      <c r="D358" s="61"/>
      <c r="E358" s="61" t="s">
        <v>0</v>
      </c>
      <c r="F358" s="61">
        <v>2</v>
      </c>
      <c r="G358" s="119"/>
      <c r="H358" s="64">
        <f>F358*G358</f>
        <v>0</v>
      </c>
    </row>
    <row r="359" spans="1:10" ht="36" customHeight="1" x14ac:dyDescent="0.2">
      <c r="B359" s="61"/>
      <c r="C359" s="62" t="s">
        <v>63</v>
      </c>
      <c r="D359" s="61"/>
      <c r="E359" s="61" t="s">
        <v>0</v>
      </c>
      <c r="F359" s="61">
        <v>2</v>
      </c>
      <c r="G359" s="119"/>
      <c r="H359" s="64">
        <f t="shared" ref="H359" si="30">F359*G359</f>
        <v>0</v>
      </c>
    </row>
    <row r="360" spans="1:10" ht="36" customHeight="1" x14ac:dyDescent="0.2">
      <c r="B360" s="72" t="s">
        <v>397</v>
      </c>
      <c r="C360" s="84" t="s">
        <v>108</v>
      </c>
      <c r="D360" s="72" t="s">
        <v>74</v>
      </c>
      <c r="E360" s="72"/>
      <c r="F360" s="72"/>
      <c r="G360" s="85"/>
      <c r="H360" s="86">
        <f t="shared" ref="H360:H362" si="31">F360*G360</f>
        <v>0</v>
      </c>
    </row>
    <row r="361" spans="1:10" ht="36" customHeight="1" x14ac:dyDescent="0.2">
      <c r="B361" s="72"/>
      <c r="C361" s="84" t="s">
        <v>362</v>
      </c>
      <c r="D361" s="72"/>
      <c r="E361" s="72" t="s">
        <v>50</v>
      </c>
      <c r="F361" s="72">
        <v>29.9</v>
      </c>
      <c r="G361" s="120"/>
      <c r="H361" s="86">
        <f t="shared" si="31"/>
        <v>0</v>
      </c>
    </row>
    <row r="362" spans="1:10" ht="36" customHeight="1" x14ac:dyDescent="0.2">
      <c r="B362" s="72"/>
      <c r="C362" s="84" t="s">
        <v>363</v>
      </c>
      <c r="D362" s="72"/>
      <c r="E362" s="72" t="s">
        <v>50</v>
      </c>
      <c r="F362" s="72">
        <v>29.9</v>
      </c>
      <c r="G362" s="120"/>
      <c r="H362" s="86">
        <f t="shared" si="31"/>
        <v>0</v>
      </c>
    </row>
    <row r="363" spans="1:10" ht="36" customHeight="1" thickBot="1" x14ac:dyDescent="0.25">
      <c r="B363" s="69" t="str">
        <f>B346</f>
        <v>Q</v>
      </c>
      <c r="C363" s="82" t="str">
        <f>UPPER(C346)</f>
        <v>160 NIAKWA ROAD OUTFALL (S-MA50017305)</v>
      </c>
      <c r="D363" s="83"/>
      <c r="E363" s="83"/>
      <c r="F363" s="128" t="s">
        <v>39</v>
      </c>
      <c r="G363" s="128"/>
      <c r="H363" s="70">
        <f>SUM(H347:H362)</f>
        <v>0</v>
      </c>
    </row>
    <row r="364" spans="1:10" ht="36" customHeight="1" thickTop="1" x14ac:dyDescent="0.2">
      <c r="B364" s="71" t="s">
        <v>130</v>
      </c>
      <c r="C364" s="129" t="s">
        <v>389</v>
      </c>
      <c r="D364" s="130"/>
      <c r="E364" s="130"/>
      <c r="F364" s="130"/>
      <c r="G364" s="130"/>
      <c r="H364" s="131"/>
    </row>
    <row r="365" spans="1:10" ht="36" customHeight="1" x14ac:dyDescent="0.2">
      <c r="A365" s="28"/>
      <c r="B365" s="72" t="s">
        <v>364</v>
      </c>
      <c r="C365" s="84" t="s">
        <v>45</v>
      </c>
      <c r="D365" s="72" t="s">
        <v>46</v>
      </c>
      <c r="E365" s="72" t="s">
        <v>47</v>
      </c>
      <c r="F365" s="72">
        <v>1</v>
      </c>
      <c r="G365" s="120"/>
      <c r="H365" s="86">
        <f t="shared" ref="H365:H370" si="32">F365*G365</f>
        <v>0</v>
      </c>
      <c r="I365" s="29"/>
      <c r="J365" s="29"/>
    </row>
    <row r="366" spans="1:10" ht="36" customHeight="1" x14ac:dyDescent="0.2">
      <c r="A366" s="32"/>
      <c r="B366" s="72" t="s">
        <v>365</v>
      </c>
      <c r="C366" s="84" t="s">
        <v>255</v>
      </c>
      <c r="D366" s="72"/>
      <c r="E366" s="72"/>
      <c r="F366" s="72"/>
      <c r="G366" s="85"/>
      <c r="H366" s="86">
        <f t="shared" si="32"/>
        <v>0</v>
      </c>
      <c r="I366" s="29"/>
      <c r="J366" s="29"/>
    </row>
    <row r="367" spans="1:10" ht="36" customHeight="1" x14ac:dyDescent="0.2">
      <c r="A367" s="32"/>
      <c r="B367" s="72"/>
      <c r="C367" s="84" t="s">
        <v>388</v>
      </c>
      <c r="D367" s="72" t="s">
        <v>104</v>
      </c>
      <c r="E367" s="72" t="s">
        <v>50</v>
      </c>
      <c r="F367" s="72">
        <v>2</v>
      </c>
      <c r="G367" s="120"/>
      <c r="H367" s="86">
        <f t="shared" si="32"/>
        <v>0</v>
      </c>
      <c r="I367" s="29"/>
      <c r="J367" s="29"/>
    </row>
    <row r="368" spans="1:10" ht="36" customHeight="1" x14ac:dyDescent="0.2">
      <c r="A368" s="28"/>
      <c r="B368" s="72" t="s">
        <v>366</v>
      </c>
      <c r="C368" s="84" t="s">
        <v>111</v>
      </c>
      <c r="D368" s="72" t="s">
        <v>109</v>
      </c>
      <c r="E368" s="72" t="s">
        <v>84</v>
      </c>
      <c r="F368" s="72">
        <v>40</v>
      </c>
      <c r="G368" s="120"/>
      <c r="H368" s="86">
        <f t="shared" si="32"/>
        <v>0</v>
      </c>
      <c r="I368" s="29"/>
      <c r="J368" s="29"/>
    </row>
    <row r="369" spans="1:10" ht="36" customHeight="1" x14ac:dyDescent="0.2">
      <c r="A369" s="28"/>
      <c r="B369" s="72" t="s">
        <v>367</v>
      </c>
      <c r="C369" s="84" t="s">
        <v>113</v>
      </c>
      <c r="D369" s="72" t="s">
        <v>145</v>
      </c>
      <c r="E369" s="72" t="s">
        <v>53</v>
      </c>
      <c r="F369" s="72">
        <v>60</v>
      </c>
      <c r="G369" s="120"/>
      <c r="H369" s="86">
        <f t="shared" si="32"/>
        <v>0</v>
      </c>
      <c r="I369" s="29"/>
      <c r="J369" s="29"/>
    </row>
    <row r="370" spans="1:10" ht="36" customHeight="1" x14ac:dyDescent="0.2">
      <c r="A370" s="28"/>
      <c r="B370" s="72" t="s">
        <v>368</v>
      </c>
      <c r="C370" s="84" t="s">
        <v>114</v>
      </c>
      <c r="D370" s="72" t="s">
        <v>13</v>
      </c>
      <c r="E370" s="72" t="s">
        <v>81</v>
      </c>
      <c r="F370" s="72">
        <v>80</v>
      </c>
      <c r="G370" s="120"/>
      <c r="H370" s="86">
        <f t="shared" si="32"/>
        <v>0</v>
      </c>
      <c r="I370" s="29"/>
      <c r="J370" s="29"/>
    </row>
    <row r="371" spans="1:10" ht="36" customHeight="1" x14ac:dyDescent="0.2">
      <c r="A371" s="28"/>
      <c r="B371" s="61" t="s">
        <v>369</v>
      </c>
      <c r="C371" s="62" t="s">
        <v>55</v>
      </c>
      <c r="D371" s="61" t="s">
        <v>56</v>
      </c>
      <c r="E371" s="61"/>
      <c r="F371" s="61"/>
      <c r="G371" s="63"/>
      <c r="H371" s="64"/>
      <c r="I371" s="29"/>
      <c r="J371" s="29"/>
    </row>
    <row r="372" spans="1:10" ht="36" customHeight="1" x14ac:dyDescent="0.2">
      <c r="A372" s="28"/>
      <c r="B372" s="61"/>
      <c r="C372" s="62" t="s">
        <v>57</v>
      </c>
      <c r="D372" s="61"/>
      <c r="E372" s="61" t="s">
        <v>0</v>
      </c>
      <c r="F372" s="61">
        <v>2</v>
      </c>
      <c r="G372" s="119"/>
      <c r="H372" s="64">
        <f>F372*G372</f>
        <v>0</v>
      </c>
      <c r="I372" s="29"/>
      <c r="J372" s="29"/>
    </row>
    <row r="373" spans="1:10" ht="36" customHeight="1" x14ac:dyDescent="0.2">
      <c r="A373" s="28"/>
      <c r="B373" s="61"/>
      <c r="C373" s="62" t="s">
        <v>58</v>
      </c>
      <c r="D373" s="61"/>
      <c r="E373" s="61" t="s">
        <v>0</v>
      </c>
      <c r="F373" s="61">
        <v>1</v>
      </c>
      <c r="G373" s="119"/>
      <c r="H373" s="64">
        <f>F373*G373</f>
        <v>0</v>
      </c>
      <c r="I373" s="29"/>
      <c r="J373" s="29"/>
    </row>
    <row r="374" spans="1:10" ht="36" customHeight="1" x14ac:dyDescent="0.2">
      <c r="A374" s="28"/>
      <c r="B374" s="66" t="s">
        <v>387</v>
      </c>
      <c r="C374" s="62" t="s">
        <v>61</v>
      </c>
      <c r="D374" s="61" t="s">
        <v>34</v>
      </c>
      <c r="E374" s="61"/>
      <c r="F374" s="61"/>
      <c r="G374" s="63"/>
      <c r="H374" s="64"/>
      <c r="I374" s="29"/>
      <c r="J374" s="29"/>
    </row>
    <row r="375" spans="1:10" ht="36" customHeight="1" x14ac:dyDescent="0.2">
      <c r="A375" s="28"/>
      <c r="B375" s="61"/>
      <c r="C375" s="62" t="s">
        <v>62</v>
      </c>
      <c r="D375" s="61"/>
      <c r="E375" s="61" t="s">
        <v>0</v>
      </c>
      <c r="F375" s="61">
        <v>2</v>
      </c>
      <c r="G375" s="119"/>
      <c r="H375" s="64">
        <f>F375*G375</f>
        <v>0</v>
      </c>
      <c r="I375" s="29"/>
      <c r="J375" s="29"/>
    </row>
    <row r="376" spans="1:10" ht="36" customHeight="1" x14ac:dyDescent="0.2">
      <c r="A376" s="28"/>
      <c r="B376" s="61"/>
      <c r="C376" s="62" t="s">
        <v>63</v>
      </c>
      <c r="D376" s="61"/>
      <c r="E376" s="61" t="s">
        <v>0</v>
      </c>
      <c r="F376" s="61">
        <v>2</v>
      </c>
      <c r="G376" s="119"/>
      <c r="H376" s="64">
        <f t="shared" ref="H376" si="33">F376*G376</f>
        <v>0</v>
      </c>
      <c r="I376" s="29"/>
      <c r="J376" s="29"/>
    </row>
    <row r="377" spans="1:10" ht="36" customHeight="1" x14ac:dyDescent="0.2">
      <c r="A377" s="28"/>
      <c r="B377" s="72" t="s">
        <v>395</v>
      </c>
      <c r="C377" s="84" t="s">
        <v>108</v>
      </c>
      <c r="D377" s="72" t="s">
        <v>74</v>
      </c>
      <c r="E377" s="72"/>
      <c r="F377" s="72"/>
      <c r="G377" s="85"/>
      <c r="H377" s="86">
        <f>F377*G377</f>
        <v>0</v>
      </c>
      <c r="I377" s="29"/>
      <c r="J377" s="29"/>
    </row>
    <row r="378" spans="1:10" ht="36" customHeight="1" x14ac:dyDescent="0.2">
      <c r="A378" s="28"/>
      <c r="B378" s="72"/>
      <c r="C378" s="84" t="s">
        <v>385</v>
      </c>
      <c r="D378" s="72"/>
      <c r="E378" s="72" t="s">
        <v>50</v>
      </c>
      <c r="F378" s="72">
        <v>10.4</v>
      </c>
      <c r="G378" s="120"/>
      <c r="H378" s="86">
        <f>F378*G378</f>
        <v>0</v>
      </c>
      <c r="I378" s="29"/>
      <c r="J378" s="29"/>
    </row>
    <row r="379" spans="1:10" ht="36" customHeight="1" x14ac:dyDescent="0.2">
      <c r="A379" s="28"/>
      <c r="B379" s="72"/>
      <c r="C379" s="84" t="s">
        <v>386</v>
      </c>
      <c r="D379" s="72"/>
      <c r="E379" s="72" t="s">
        <v>50</v>
      </c>
      <c r="F379" s="72">
        <v>10.4</v>
      </c>
      <c r="G379" s="120"/>
      <c r="H379" s="86">
        <f>F379*G379</f>
        <v>0</v>
      </c>
      <c r="I379" s="29"/>
      <c r="J379" s="29"/>
    </row>
    <row r="380" spans="1:10" ht="36" customHeight="1" thickBot="1" x14ac:dyDescent="0.25">
      <c r="B380" s="69" t="str">
        <f>B364</f>
        <v>R</v>
      </c>
      <c r="C380" s="82" t="str">
        <f>UPPER(C364)</f>
        <v>153 EGERTON ROAD OUTFALL (S-MA50015464)</v>
      </c>
      <c r="D380" s="83"/>
      <c r="E380" s="83"/>
      <c r="F380" s="128" t="str">
        <f>F363</f>
        <v>Subtotal:</v>
      </c>
      <c r="G380" s="128"/>
      <c r="H380" s="70">
        <f>SUM(H365:H379)</f>
        <v>0</v>
      </c>
    </row>
    <row r="381" spans="1:10" ht="36" customHeight="1" thickTop="1" x14ac:dyDescent="0.2">
      <c r="B381" s="71" t="s">
        <v>131</v>
      </c>
      <c r="C381" s="129" t="s">
        <v>390</v>
      </c>
      <c r="D381" s="130"/>
      <c r="E381" s="130"/>
      <c r="F381" s="130"/>
      <c r="G381" s="130"/>
      <c r="H381" s="131"/>
    </row>
    <row r="382" spans="1:10" ht="36" customHeight="1" x14ac:dyDescent="0.2">
      <c r="B382" s="72" t="s">
        <v>370</v>
      </c>
      <c r="C382" s="84" t="s">
        <v>45</v>
      </c>
      <c r="D382" s="72" t="s">
        <v>46</v>
      </c>
      <c r="E382" s="72" t="s">
        <v>47</v>
      </c>
      <c r="F382" s="72">
        <v>1</v>
      </c>
      <c r="G382" s="120"/>
      <c r="H382" s="86">
        <f>F382*G382</f>
        <v>0</v>
      </c>
    </row>
    <row r="383" spans="1:10" ht="36" customHeight="1" x14ac:dyDescent="0.2">
      <c r="B383" s="72" t="s">
        <v>371</v>
      </c>
      <c r="C383" s="84" t="s">
        <v>255</v>
      </c>
      <c r="D383" s="72"/>
      <c r="E383" s="72"/>
      <c r="F383" s="72"/>
      <c r="G383" s="85"/>
      <c r="H383" s="86">
        <f t="shared" ref="H383:H386" si="34">F383*G383</f>
        <v>0</v>
      </c>
    </row>
    <row r="384" spans="1:10" ht="36" customHeight="1" x14ac:dyDescent="0.2">
      <c r="B384" s="72"/>
      <c r="C384" s="84" t="s">
        <v>391</v>
      </c>
      <c r="D384" s="72" t="s">
        <v>104</v>
      </c>
      <c r="E384" s="72" t="s">
        <v>50</v>
      </c>
      <c r="F384" s="72">
        <v>5</v>
      </c>
      <c r="G384" s="120"/>
      <c r="H384" s="86">
        <f t="shared" si="34"/>
        <v>0</v>
      </c>
    </row>
    <row r="385" spans="1:10" ht="36" customHeight="1" x14ac:dyDescent="0.2">
      <c r="B385" s="72" t="s">
        <v>372</v>
      </c>
      <c r="C385" s="84" t="s">
        <v>105</v>
      </c>
      <c r="D385" s="72" t="s">
        <v>104</v>
      </c>
      <c r="E385" s="72"/>
      <c r="F385" s="72"/>
      <c r="G385" s="85"/>
      <c r="H385" s="86">
        <f t="shared" si="34"/>
        <v>0</v>
      </c>
    </row>
    <row r="386" spans="1:10" ht="36" customHeight="1" x14ac:dyDescent="0.2">
      <c r="B386" s="72"/>
      <c r="C386" s="84" t="s">
        <v>217</v>
      </c>
      <c r="D386" s="72"/>
      <c r="E386" s="72" t="s">
        <v>0</v>
      </c>
      <c r="F386" s="72">
        <v>1</v>
      </c>
      <c r="G386" s="120"/>
      <c r="H386" s="86">
        <f t="shared" si="34"/>
        <v>0</v>
      </c>
    </row>
    <row r="387" spans="1:10" ht="35.25" customHeight="1" x14ac:dyDescent="0.2">
      <c r="B387" s="72" t="s">
        <v>373</v>
      </c>
      <c r="C387" s="84" t="s">
        <v>111</v>
      </c>
      <c r="D387" s="72" t="s">
        <v>109</v>
      </c>
      <c r="E387" s="72" t="s">
        <v>84</v>
      </c>
      <c r="F387" s="72">
        <v>30</v>
      </c>
      <c r="G387" s="120"/>
      <c r="H387" s="86">
        <f>F387*G387</f>
        <v>0</v>
      </c>
    </row>
    <row r="388" spans="1:10" ht="36" customHeight="1" x14ac:dyDescent="0.2">
      <c r="B388" s="72" t="s">
        <v>374</v>
      </c>
      <c r="C388" s="84" t="s">
        <v>113</v>
      </c>
      <c r="D388" s="72" t="s">
        <v>145</v>
      </c>
      <c r="E388" s="72" t="s">
        <v>53</v>
      </c>
      <c r="F388" s="72">
        <v>50</v>
      </c>
      <c r="G388" s="120"/>
      <c r="H388" s="86">
        <f>F388*G388</f>
        <v>0</v>
      </c>
    </row>
    <row r="389" spans="1:10" ht="36" customHeight="1" x14ac:dyDescent="0.2">
      <c r="B389" s="72" t="s">
        <v>375</v>
      </c>
      <c r="C389" s="84" t="s">
        <v>357</v>
      </c>
      <c r="D389" s="72" t="s">
        <v>358</v>
      </c>
      <c r="E389" s="72" t="s">
        <v>53</v>
      </c>
      <c r="F389" s="72">
        <v>50</v>
      </c>
      <c r="G389" s="120"/>
      <c r="H389" s="86">
        <f>F389*G389</f>
        <v>0</v>
      </c>
    </row>
    <row r="390" spans="1:10" ht="36" customHeight="1" x14ac:dyDescent="0.2">
      <c r="B390" s="72" t="s">
        <v>392</v>
      </c>
      <c r="C390" s="84" t="s">
        <v>114</v>
      </c>
      <c r="D390" s="72" t="s">
        <v>13</v>
      </c>
      <c r="E390" s="72" t="s">
        <v>81</v>
      </c>
      <c r="F390" s="61">
        <v>70</v>
      </c>
      <c r="G390" s="120"/>
      <c r="H390" s="86">
        <f>F390*G390</f>
        <v>0</v>
      </c>
    </row>
    <row r="391" spans="1:10" ht="36" customHeight="1" x14ac:dyDescent="0.2">
      <c r="B391" s="72" t="s">
        <v>393</v>
      </c>
      <c r="C391" s="84" t="s">
        <v>108</v>
      </c>
      <c r="D391" s="72" t="s">
        <v>74</v>
      </c>
      <c r="E391" s="72"/>
      <c r="F391" s="72"/>
      <c r="G391" s="85"/>
      <c r="H391" s="86">
        <f t="shared" ref="H391:H393" si="35">F391*G391</f>
        <v>0</v>
      </c>
    </row>
    <row r="392" spans="1:10" ht="36" customHeight="1" x14ac:dyDescent="0.2">
      <c r="B392" s="72"/>
      <c r="C392" s="84" t="s">
        <v>383</v>
      </c>
      <c r="D392" s="72"/>
      <c r="E392" s="72" t="s">
        <v>50</v>
      </c>
      <c r="F392" s="72">
        <v>32.299999999999997</v>
      </c>
      <c r="G392" s="120"/>
      <c r="H392" s="86">
        <f t="shared" si="35"/>
        <v>0</v>
      </c>
    </row>
    <row r="393" spans="1:10" ht="36" customHeight="1" x14ac:dyDescent="0.2">
      <c r="B393" s="72"/>
      <c r="C393" s="84" t="s">
        <v>384</v>
      </c>
      <c r="D393" s="72"/>
      <c r="E393" s="72" t="s">
        <v>50</v>
      </c>
      <c r="F393" s="72">
        <v>32.299999999999997</v>
      </c>
      <c r="G393" s="120"/>
      <c r="H393" s="86">
        <f t="shared" si="35"/>
        <v>0</v>
      </c>
    </row>
    <row r="394" spans="1:10" ht="36" customHeight="1" thickBot="1" x14ac:dyDescent="0.25">
      <c r="B394" s="69" t="str">
        <f>B381</f>
        <v>S</v>
      </c>
      <c r="C394" s="82" t="str">
        <f>UPPER(C381)</f>
        <v>555 CUSSON STREET OUTFALL (S-MA70007410)</v>
      </c>
      <c r="D394" s="83"/>
      <c r="E394" s="83"/>
      <c r="F394" s="128" t="s">
        <v>39</v>
      </c>
      <c r="G394" s="128"/>
      <c r="H394" s="70">
        <f>SUM(H382:H393)</f>
        <v>0</v>
      </c>
    </row>
    <row r="395" spans="1:10" ht="36" customHeight="1" thickTop="1" x14ac:dyDescent="0.2">
      <c r="B395" s="71" t="s">
        <v>132</v>
      </c>
      <c r="C395" s="129" t="s">
        <v>394</v>
      </c>
      <c r="D395" s="130"/>
      <c r="E395" s="130"/>
      <c r="F395" s="130"/>
      <c r="G395" s="130"/>
      <c r="H395" s="131"/>
    </row>
    <row r="396" spans="1:10" ht="36" customHeight="1" x14ac:dyDescent="0.2">
      <c r="A396" s="28"/>
      <c r="B396" s="72" t="s">
        <v>376</v>
      </c>
      <c r="C396" s="84" t="s">
        <v>45</v>
      </c>
      <c r="D396" s="72" t="s">
        <v>46</v>
      </c>
      <c r="E396" s="72" t="s">
        <v>47</v>
      </c>
      <c r="F396" s="72">
        <v>1</v>
      </c>
      <c r="G396" s="120"/>
      <c r="H396" s="86">
        <f t="shared" ref="H396:H402" si="36">F396*G396</f>
        <v>0</v>
      </c>
      <c r="I396" s="29"/>
      <c r="J396" s="29"/>
    </row>
    <row r="397" spans="1:10" ht="36" customHeight="1" x14ac:dyDescent="0.2">
      <c r="A397" s="28"/>
      <c r="B397" s="72" t="s">
        <v>377</v>
      </c>
      <c r="C397" s="84" t="s">
        <v>111</v>
      </c>
      <c r="D397" s="72" t="s">
        <v>109</v>
      </c>
      <c r="E397" s="72" t="s">
        <v>84</v>
      </c>
      <c r="F397" s="72">
        <v>15</v>
      </c>
      <c r="G397" s="120"/>
      <c r="H397" s="86">
        <f t="shared" si="36"/>
        <v>0</v>
      </c>
      <c r="I397" s="29"/>
      <c r="J397" s="29"/>
    </row>
    <row r="398" spans="1:10" ht="36" customHeight="1" x14ac:dyDescent="0.2">
      <c r="A398" s="28"/>
      <c r="B398" s="72" t="s">
        <v>378</v>
      </c>
      <c r="C398" s="84" t="s">
        <v>113</v>
      </c>
      <c r="D398" s="72" t="s">
        <v>145</v>
      </c>
      <c r="E398" s="72" t="s">
        <v>53</v>
      </c>
      <c r="F398" s="72">
        <v>45</v>
      </c>
      <c r="G398" s="120"/>
      <c r="H398" s="86">
        <f t="shared" si="36"/>
        <v>0</v>
      </c>
      <c r="I398" s="29"/>
      <c r="J398" s="29"/>
    </row>
    <row r="399" spans="1:10" ht="36" customHeight="1" x14ac:dyDescent="0.2">
      <c r="A399" s="28"/>
      <c r="B399" s="72" t="s">
        <v>379</v>
      </c>
      <c r="C399" s="84" t="s">
        <v>114</v>
      </c>
      <c r="D399" s="72" t="s">
        <v>13</v>
      </c>
      <c r="E399" s="72" t="s">
        <v>81</v>
      </c>
      <c r="F399" s="72">
        <v>65</v>
      </c>
      <c r="G399" s="120"/>
      <c r="H399" s="86">
        <f t="shared" si="36"/>
        <v>0</v>
      </c>
      <c r="I399" s="29"/>
      <c r="J399" s="29"/>
    </row>
    <row r="400" spans="1:10" ht="36" customHeight="1" x14ac:dyDescent="0.2">
      <c r="A400" s="28"/>
      <c r="B400" s="72" t="s">
        <v>380</v>
      </c>
      <c r="C400" s="84" t="s">
        <v>108</v>
      </c>
      <c r="D400" s="72" t="s">
        <v>74</v>
      </c>
      <c r="E400" s="72"/>
      <c r="F400" s="72"/>
      <c r="G400" s="85"/>
      <c r="H400" s="86">
        <f t="shared" si="36"/>
        <v>0</v>
      </c>
      <c r="I400" s="29"/>
      <c r="J400" s="29"/>
    </row>
    <row r="401" spans="1:10" ht="36" customHeight="1" x14ac:dyDescent="0.2">
      <c r="A401" s="28"/>
      <c r="B401" s="72"/>
      <c r="C401" s="84" t="s">
        <v>381</v>
      </c>
      <c r="D401" s="72"/>
      <c r="E401" s="72" t="s">
        <v>50</v>
      </c>
      <c r="F401" s="72">
        <v>19.100000000000001</v>
      </c>
      <c r="G401" s="120"/>
      <c r="H401" s="86">
        <f t="shared" si="36"/>
        <v>0</v>
      </c>
      <c r="I401" s="29"/>
      <c r="J401" s="29"/>
    </row>
    <row r="402" spans="1:10" ht="36" customHeight="1" x14ac:dyDescent="0.2">
      <c r="A402" s="28"/>
      <c r="B402" s="72"/>
      <c r="C402" s="84" t="s">
        <v>382</v>
      </c>
      <c r="D402" s="72"/>
      <c r="E402" s="72" t="s">
        <v>50</v>
      </c>
      <c r="F402" s="72">
        <v>19.100000000000001</v>
      </c>
      <c r="G402" s="120"/>
      <c r="H402" s="86">
        <f t="shared" si="36"/>
        <v>0</v>
      </c>
      <c r="I402" s="29"/>
      <c r="J402" s="29"/>
    </row>
    <row r="403" spans="1:10" ht="36" customHeight="1" thickBot="1" x14ac:dyDescent="0.25">
      <c r="B403" s="91" t="str">
        <f>B395</f>
        <v>T</v>
      </c>
      <c r="C403" s="92" t="str">
        <f>UPPER(C395)</f>
        <v>MAISONNEUVE STREET/DUMOULIN STREET OUTFALL (S-MA50011156)</v>
      </c>
      <c r="D403" s="93"/>
      <c r="E403" s="93"/>
      <c r="F403" s="158" t="s">
        <v>39</v>
      </c>
      <c r="G403" s="158"/>
      <c r="H403" s="94">
        <f>SUM(H396:H402)</f>
        <v>0</v>
      </c>
    </row>
    <row r="404" spans="1:10" ht="36" customHeight="1" thickTop="1" x14ac:dyDescent="0.2">
      <c r="B404" s="95"/>
      <c r="C404" s="96"/>
      <c r="D404" s="96"/>
      <c r="E404" s="97"/>
      <c r="F404" s="96"/>
      <c r="G404" s="98"/>
      <c r="H404" s="97"/>
    </row>
    <row r="405" spans="1:10" ht="36" customHeight="1" x14ac:dyDescent="0.2">
      <c r="B405" s="161" t="s">
        <v>443</v>
      </c>
      <c r="C405" s="163" t="s">
        <v>486</v>
      </c>
      <c r="D405" s="111"/>
      <c r="E405" s="164"/>
      <c r="F405" s="165" t="s">
        <v>487</v>
      </c>
      <c r="G405" s="164"/>
      <c r="H405" s="107">
        <f>SUM(H41+H69+H104+H133+H157+H187+H210+H256+H260+H278+H286+H293+H293+H300+H308+H315+H323+H330+H345+H363+H380+H394+H403)</f>
        <v>49000</v>
      </c>
    </row>
    <row r="406" spans="1:10" ht="36" customHeight="1" thickBot="1" x14ac:dyDescent="0.25">
      <c r="B406" s="160"/>
      <c r="C406" s="162"/>
      <c r="D406" s="101"/>
      <c r="E406" s="162"/>
      <c r="F406" s="98"/>
      <c r="G406" s="162"/>
      <c r="H406" s="162"/>
    </row>
    <row r="407" spans="1:10" ht="61.5" customHeight="1" thickTop="1" thickBot="1" x14ac:dyDescent="0.25">
      <c r="B407" s="134" t="s">
        <v>476</v>
      </c>
      <c r="C407" s="135"/>
      <c r="D407" s="135"/>
      <c r="E407" s="135"/>
      <c r="F407" s="135"/>
      <c r="G407" s="135"/>
      <c r="H407" s="136"/>
    </row>
    <row r="408" spans="1:10" ht="27.75" customHeight="1" thickTop="1" x14ac:dyDescent="0.2">
      <c r="B408" s="137" t="s">
        <v>485</v>
      </c>
      <c r="C408" s="139" t="s">
        <v>475</v>
      </c>
      <c r="D408" s="140"/>
      <c r="E408" s="140"/>
      <c r="F408" s="140"/>
      <c r="G408" s="140"/>
      <c r="H408" s="140"/>
      <c r="I408" s="37"/>
    </row>
    <row r="409" spans="1:10" ht="28.5" customHeight="1" x14ac:dyDescent="0.2">
      <c r="B409" s="138"/>
      <c r="C409" s="141"/>
      <c r="D409" s="142"/>
      <c r="E409" s="142"/>
      <c r="F409" s="142"/>
      <c r="G409" s="142"/>
      <c r="H409" s="142"/>
      <c r="I409" s="37"/>
    </row>
    <row r="410" spans="1:10" ht="28.5" customHeight="1" x14ac:dyDescent="0.2">
      <c r="B410" s="99"/>
      <c r="C410" s="100" t="s">
        <v>444</v>
      </c>
      <c r="D410" s="101"/>
      <c r="E410" s="101"/>
      <c r="F410" s="101"/>
      <c r="G410" s="102"/>
      <c r="H410" s="103"/>
    </row>
    <row r="411" spans="1:10" ht="36" customHeight="1" x14ac:dyDescent="0.2">
      <c r="B411" s="104" t="str">
        <f>B6</f>
        <v>A</v>
      </c>
      <c r="C411" s="105" t="str">
        <f>C6</f>
        <v xml:space="preserve">CAMPEAU STREET OUTFALL (S-MA60023323) </v>
      </c>
      <c r="D411" s="101"/>
      <c r="E411" s="101"/>
      <c r="F411" s="101"/>
      <c r="G411" s="123">
        <f>H41</f>
        <v>0</v>
      </c>
      <c r="H411" s="124"/>
    </row>
    <row r="412" spans="1:10" ht="36" customHeight="1" x14ac:dyDescent="0.2">
      <c r="B412" s="104" t="str">
        <f>B42</f>
        <v>B</v>
      </c>
      <c r="C412" s="105" t="str">
        <f>C42</f>
        <v xml:space="preserve">MORROW AVENUE OUTFALL (S-MA70011102) </v>
      </c>
      <c r="D412" s="101"/>
      <c r="E412" s="101"/>
      <c r="F412" s="101"/>
      <c r="G412" s="123">
        <f>H69</f>
        <v>15000</v>
      </c>
      <c r="H412" s="124"/>
    </row>
    <row r="413" spans="1:10" ht="36" customHeight="1" x14ac:dyDescent="0.2">
      <c r="B413" s="104" t="str">
        <f>B70</f>
        <v>C</v>
      </c>
      <c r="C413" s="105" t="str">
        <f>C70</f>
        <v xml:space="preserve">COMANCHE ROAD OUTFALL (S-MA70125881) </v>
      </c>
      <c r="D413" s="105"/>
      <c r="E413" s="101"/>
      <c r="F413" s="101"/>
      <c r="G413" s="123">
        <f>H104</f>
        <v>10000</v>
      </c>
      <c r="H413" s="124"/>
    </row>
    <row r="414" spans="1:10" ht="36" customHeight="1" x14ac:dyDescent="0.2">
      <c r="B414" s="106" t="str">
        <f>B105</f>
        <v>D</v>
      </c>
      <c r="C414" s="105" t="str">
        <f>C105</f>
        <v xml:space="preserve">249 EGERTON ROAD OUTFALL (S-MA70032285) </v>
      </c>
      <c r="D414" s="105"/>
      <c r="E414" s="101"/>
      <c r="F414" s="101"/>
      <c r="G414" s="123">
        <f>H133</f>
        <v>0</v>
      </c>
      <c r="H414" s="124"/>
    </row>
    <row r="415" spans="1:10" ht="36" customHeight="1" x14ac:dyDescent="0.2">
      <c r="B415" s="104" t="str">
        <f>B134</f>
        <v>E</v>
      </c>
      <c r="C415" s="105" t="str">
        <f>C134</f>
        <v xml:space="preserve">GAREAU STREET/EVANS STREET OUTFALL (S-MA70042084) </v>
      </c>
      <c r="D415" s="101"/>
      <c r="E415" s="101"/>
      <c r="F415" s="101"/>
      <c r="G415" s="123">
        <f>H157</f>
        <v>0</v>
      </c>
      <c r="H415" s="124"/>
    </row>
    <row r="416" spans="1:10" ht="36" customHeight="1" x14ac:dyDescent="0.2">
      <c r="B416" s="104" t="str">
        <f>B158</f>
        <v>F</v>
      </c>
      <c r="C416" s="105" t="str">
        <f>C187</f>
        <v xml:space="preserve">PROSPER STREET OUTFALL (S-MA50002566) </v>
      </c>
      <c r="D416" s="101"/>
      <c r="E416" s="101"/>
      <c r="F416" s="101"/>
      <c r="G416" s="123">
        <f>H187</f>
        <v>0</v>
      </c>
      <c r="H416" s="124"/>
    </row>
    <row r="417" spans="2:8" ht="36" customHeight="1" x14ac:dyDescent="0.2">
      <c r="B417" s="104" t="str">
        <f>B188</f>
        <v>G</v>
      </c>
      <c r="C417" s="125" t="str">
        <f>C188</f>
        <v xml:space="preserve">PEMBINA HIGHWAY OUTFALL (S-MA70044846) </v>
      </c>
      <c r="D417" s="125"/>
      <c r="E417" s="101"/>
      <c r="F417" s="101"/>
      <c r="G417" s="123">
        <f>H210</f>
        <v>0</v>
      </c>
      <c r="H417" s="124"/>
    </row>
    <row r="418" spans="2:8" ht="36" customHeight="1" x14ac:dyDescent="0.2">
      <c r="B418" s="104" t="str">
        <f>B211</f>
        <v>H</v>
      </c>
      <c r="C418" s="125" t="str">
        <f>C211</f>
        <v xml:space="preserve">605 NIAKWA ROAD OUTFALL (S-MA70044846) </v>
      </c>
      <c r="D418" s="125"/>
      <c r="E418" s="101"/>
      <c r="F418" s="101"/>
      <c r="G418" s="123">
        <f>H256</f>
        <v>0</v>
      </c>
      <c r="H418" s="124"/>
    </row>
    <row r="419" spans="2:8" ht="36" customHeight="1" x14ac:dyDescent="0.2">
      <c r="B419" s="104" t="str">
        <f>B257</f>
        <v>I</v>
      </c>
      <c r="C419" s="105" t="str">
        <f>C257</f>
        <v xml:space="preserve">WELLINGTON CRESCENT OUTFALL (S-MA60007249) </v>
      </c>
      <c r="D419" s="101"/>
      <c r="E419" s="101"/>
      <c r="F419" s="101"/>
      <c r="G419" s="123">
        <f>H260</f>
        <v>12000</v>
      </c>
      <c r="H419" s="124"/>
    </row>
    <row r="420" spans="2:8" ht="36" customHeight="1" x14ac:dyDescent="0.2">
      <c r="B420" s="104" t="str">
        <f>B261</f>
        <v>J</v>
      </c>
      <c r="C420" s="105" t="str">
        <f>C278</f>
        <v>GREENWAY CRESCENT OUTFALL (S-MA70008562)</v>
      </c>
      <c r="D420" s="101"/>
      <c r="E420" s="101"/>
      <c r="F420" s="101"/>
      <c r="G420" s="126">
        <f>H278</f>
        <v>0</v>
      </c>
      <c r="H420" s="127"/>
    </row>
    <row r="421" spans="2:8" ht="36" customHeight="1" x14ac:dyDescent="0.2">
      <c r="B421" s="104" t="str">
        <f>B286</f>
        <v>K</v>
      </c>
      <c r="C421" s="125" t="str">
        <f>C286</f>
        <v xml:space="preserve">RIVIERA CRESCENT OUTFALL (S-MA70007648) </v>
      </c>
      <c r="D421" s="125"/>
      <c r="E421" s="101"/>
      <c r="F421" s="101"/>
      <c r="G421" s="123">
        <f>H286</f>
        <v>12000</v>
      </c>
      <c r="H421" s="124"/>
    </row>
    <row r="422" spans="2:8" ht="36" customHeight="1" x14ac:dyDescent="0.2">
      <c r="B422" s="104" t="str">
        <f>B287</f>
        <v>L</v>
      </c>
      <c r="C422" s="125" t="str">
        <f>C293</f>
        <v>ASSINIBOINE CRESCENT/WINDHAM ROAD OUTFALL (S-MA20005071)</v>
      </c>
      <c r="D422" s="125"/>
      <c r="E422" s="101"/>
      <c r="F422" s="101"/>
      <c r="G422" s="123">
        <f>H293</f>
        <v>0</v>
      </c>
      <c r="H422" s="124"/>
    </row>
    <row r="423" spans="2:8" ht="36" customHeight="1" x14ac:dyDescent="0.2">
      <c r="B423" s="104" t="str">
        <f>B294</f>
        <v>M</v>
      </c>
      <c r="C423" s="105" t="str">
        <f>C300</f>
        <v>905 COCKBURN STREET SOUTH OUTFALL (S-MA60012037)</v>
      </c>
      <c r="D423" s="101"/>
      <c r="E423" s="101"/>
      <c r="F423" s="101"/>
      <c r="G423" s="123">
        <f>H300</f>
        <v>0</v>
      </c>
      <c r="H423" s="124"/>
    </row>
    <row r="424" spans="2:8" ht="36" customHeight="1" x14ac:dyDescent="0.2">
      <c r="B424" s="108" t="str">
        <f>B301</f>
        <v>N-i</v>
      </c>
      <c r="C424" s="105" t="str">
        <f>C301</f>
        <v>250 CHURCHILL DRIVE OUTFALL (S-MA60013599) - OPTION A: HDD CLEANING METHOD</v>
      </c>
      <c r="D424" s="109"/>
      <c r="E424" s="109"/>
      <c r="F424" s="109"/>
      <c r="G424" s="143">
        <f>H308</f>
        <v>0</v>
      </c>
      <c r="H424" s="144"/>
    </row>
    <row r="425" spans="2:8" ht="36" customHeight="1" x14ac:dyDescent="0.2">
      <c r="B425" s="108" t="str">
        <f>B324</f>
        <v>O-ii</v>
      </c>
      <c r="C425" s="105" t="str">
        <f>C324</f>
        <v>GALT AVENUE/DUNCAN STREET OUTFALL (S-MA70021229) - OPTION B: STANDARD CLEANING</v>
      </c>
      <c r="D425" s="105"/>
      <c r="E425" s="109"/>
      <c r="F425" s="109"/>
      <c r="G425" s="143">
        <f>H330</f>
        <v>0</v>
      </c>
      <c r="H425" s="144"/>
    </row>
    <row r="426" spans="2:8" ht="36" customHeight="1" x14ac:dyDescent="0.2">
      <c r="B426" s="104" t="str">
        <f>B331</f>
        <v>P</v>
      </c>
      <c r="C426" s="125" t="str">
        <f>C345</f>
        <v>59 BLACKMORE AVENUE OUTFALL (S-MA50013076)</v>
      </c>
      <c r="D426" s="125"/>
      <c r="E426" s="101"/>
      <c r="F426" s="101"/>
      <c r="G426" s="123">
        <f>H345</f>
        <v>0</v>
      </c>
      <c r="H426" s="124"/>
    </row>
    <row r="427" spans="2:8" ht="36" customHeight="1" x14ac:dyDescent="0.2">
      <c r="B427" s="104" t="str">
        <f>B346</f>
        <v>Q</v>
      </c>
      <c r="C427" s="125" t="str">
        <f>C363</f>
        <v>160 NIAKWA ROAD OUTFALL (S-MA50017305)</v>
      </c>
      <c r="D427" s="125"/>
      <c r="E427" s="101"/>
      <c r="F427" s="101"/>
      <c r="G427" s="123">
        <f>H363</f>
        <v>0</v>
      </c>
      <c r="H427" s="124"/>
    </row>
    <row r="428" spans="2:8" ht="36" customHeight="1" x14ac:dyDescent="0.2">
      <c r="B428" s="104" t="str">
        <f>B364</f>
        <v>R</v>
      </c>
      <c r="C428" s="105" t="str">
        <f>C380</f>
        <v>153 EGERTON ROAD OUTFALL (S-MA50015464)</v>
      </c>
      <c r="D428" s="101"/>
      <c r="E428" s="101"/>
      <c r="F428" s="101"/>
      <c r="G428" s="123">
        <f>H380</f>
        <v>0</v>
      </c>
      <c r="H428" s="124"/>
    </row>
    <row r="429" spans="2:8" ht="36" customHeight="1" x14ac:dyDescent="0.2">
      <c r="B429" s="104" t="str">
        <f>B381</f>
        <v>S</v>
      </c>
      <c r="C429" s="105" t="str">
        <f>C394</f>
        <v>555 CUSSON STREET OUTFALL (S-MA70007410)</v>
      </c>
      <c r="D429" s="101"/>
      <c r="E429" s="101"/>
      <c r="F429" s="101"/>
      <c r="G429" s="123">
        <f>H394</f>
        <v>0</v>
      </c>
      <c r="H429" s="124"/>
    </row>
    <row r="430" spans="2:8" ht="36" customHeight="1" x14ac:dyDescent="0.2">
      <c r="B430" s="110" t="str">
        <f>B395</f>
        <v>T</v>
      </c>
      <c r="C430" s="133" t="str">
        <f>C403</f>
        <v>MAISONNEUVE STREET/DUMOULIN STREET OUTFALL (S-MA50011156)</v>
      </c>
      <c r="D430" s="133"/>
      <c r="E430" s="111"/>
      <c r="F430" s="111"/>
      <c r="G430" s="123">
        <f>H403</f>
        <v>0</v>
      </c>
      <c r="H430" s="124"/>
    </row>
    <row r="431" spans="2:8" ht="36" customHeight="1" x14ac:dyDescent="0.2">
      <c r="B431" s="112"/>
      <c r="C431" s="98"/>
      <c r="D431" s="98"/>
      <c r="E431" s="98"/>
      <c r="F431" s="98"/>
      <c r="G431" s="98"/>
      <c r="H431" s="98"/>
    </row>
    <row r="432" spans="2:8" ht="36" customHeight="1" x14ac:dyDescent="0.2">
      <c r="B432" s="152" t="s">
        <v>474</v>
      </c>
      <c r="C432" s="152"/>
      <c r="D432" s="152"/>
      <c r="E432" s="152"/>
      <c r="F432" s="152"/>
      <c r="G432" s="153">
        <f>SUM(G411:H430)</f>
        <v>49000</v>
      </c>
      <c r="H432" s="154"/>
    </row>
    <row r="433" spans="2:8" ht="36" customHeight="1" x14ac:dyDescent="0.2">
      <c r="B433" s="113"/>
      <c r="C433" s="114"/>
      <c r="D433" s="115"/>
      <c r="E433" s="114"/>
      <c r="F433" s="116"/>
      <c r="G433" s="117"/>
      <c r="H433" s="118"/>
    </row>
    <row r="434" spans="2:8" x14ac:dyDescent="0.2">
      <c r="B434" s="22"/>
      <c r="C434" s="21"/>
      <c r="D434" s="23"/>
      <c r="E434" s="21"/>
      <c r="F434" s="24"/>
      <c r="G434" s="25"/>
      <c r="H434" s="25"/>
    </row>
  </sheetData>
  <sheetProtection algorithmName="SHA-512" hashValue="/QEpZI0cOO39ijg8BQPQ0MzAVwZoiQvqPOT5wjVc9fZZ4l3srUlioRg/TbA9Q9Po+izKe9uQUcMkjOIJ1CCBsQ==" saltValue="6Ib/eTTV0JuUULKTvh9ZfQ==" spinCount="100000" sheet="1" selectLockedCells="1"/>
  <mergeCells count="86">
    <mergeCell ref="G425:H425"/>
    <mergeCell ref="C261:H261"/>
    <mergeCell ref="C279:H279"/>
    <mergeCell ref="C286:E286"/>
    <mergeCell ref="F286:G286"/>
    <mergeCell ref="F278:G278"/>
    <mergeCell ref="C331:H331"/>
    <mergeCell ref="F345:G345"/>
    <mergeCell ref="F403:G403"/>
    <mergeCell ref="C395:H395"/>
    <mergeCell ref="F363:G363"/>
    <mergeCell ref="C364:H364"/>
    <mergeCell ref="F380:G380"/>
    <mergeCell ref="C381:H381"/>
    <mergeCell ref="G418:H418"/>
    <mergeCell ref="C301:H301"/>
    <mergeCell ref="B432:F432"/>
    <mergeCell ref="G432:H432"/>
    <mergeCell ref="C287:H287"/>
    <mergeCell ref="F293:G293"/>
    <mergeCell ref="C294:H294"/>
    <mergeCell ref="F300:G300"/>
    <mergeCell ref="C309:H309"/>
    <mergeCell ref="F315:G315"/>
    <mergeCell ref="G411:H411"/>
    <mergeCell ref="G412:H412"/>
    <mergeCell ref="G413:H413"/>
    <mergeCell ref="F394:G394"/>
    <mergeCell ref="G414:H414"/>
    <mergeCell ref="C346:H346"/>
    <mergeCell ref="C324:H324"/>
    <mergeCell ref="F330:G330"/>
    <mergeCell ref="C105:H105"/>
    <mergeCell ref="C133:E133"/>
    <mergeCell ref="F133:G133"/>
    <mergeCell ref="C70:H70"/>
    <mergeCell ref="C104:E104"/>
    <mergeCell ref="F104:G104"/>
    <mergeCell ref="C6:H6"/>
    <mergeCell ref="C41:E41"/>
    <mergeCell ref="F41:G41"/>
    <mergeCell ref="C42:H42"/>
    <mergeCell ref="C69:E69"/>
    <mergeCell ref="F69:G69"/>
    <mergeCell ref="C157:E157"/>
    <mergeCell ref="C134:H134"/>
    <mergeCell ref="C158:H158"/>
    <mergeCell ref="C187:E187"/>
    <mergeCell ref="F187:G187"/>
    <mergeCell ref="F157:G157"/>
    <mergeCell ref="C257:H257"/>
    <mergeCell ref="C260:E260"/>
    <mergeCell ref="F260:G260"/>
    <mergeCell ref="C188:H188"/>
    <mergeCell ref="C210:E210"/>
    <mergeCell ref="F210:G210"/>
    <mergeCell ref="C211:H211"/>
    <mergeCell ref="C256:E256"/>
    <mergeCell ref="F256:G256"/>
    <mergeCell ref="F308:G308"/>
    <mergeCell ref="C316:H316"/>
    <mergeCell ref="F323:G323"/>
    <mergeCell ref="G429:H429"/>
    <mergeCell ref="C430:D430"/>
    <mergeCell ref="G430:H430"/>
    <mergeCell ref="C426:D426"/>
    <mergeCell ref="G426:H426"/>
    <mergeCell ref="C427:D427"/>
    <mergeCell ref="G427:H427"/>
    <mergeCell ref="G428:H428"/>
    <mergeCell ref="B407:H407"/>
    <mergeCell ref="B408:B409"/>
    <mergeCell ref="C408:H409"/>
    <mergeCell ref="G423:H423"/>
    <mergeCell ref="G424:H424"/>
    <mergeCell ref="G419:H419"/>
    <mergeCell ref="G420:H420"/>
    <mergeCell ref="C421:D421"/>
    <mergeCell ref="G421:H421"/>
    <mergeCell ref="C422:D422"/>
    <mergeCell ref="G422:H422"/>
    <mergeCell ref="G415:H415"/>
    <mergeCell ref="G416:H416"/>
    <mergeCell ref="C417:D417"/>
    <mergeCell ref="G417:H417"/>
    <mergeCell ref="C418:D418"/>
  </mergeCells>
  <phoneticPr fontId="47" type="noConversion"/>
  <conditionalFormatting sqref="D6:D7 D26 D163:D169 D229 D13:D18 D404:D406 D410:D411 D227 D221:D225">
    <cfRule type="cellIs" dxfId="487" priority="1283" stopIfTrue="1" operator="equal">
      <formula>"CW 2130-R11"</formula>
    </cfRule>
    <cfRule type="cellIs" dxfId="486" priority="1284" stopIfTrue="1" operator="equal">
      <formula>"CW 3120-R2"</formula>
    </cfRule>
    <cfRule type="cellIs" dxfId="485" priority="1285" stopIfTrue="1" operator="equal">
      <formula>"CW 3240-R7"</formula>
    </cfRule>
  </conditionalFormatting>
  <conditionalFormatting sqref="D22">
    <cfRule type="cellIs" dxfId="484" priority="1280" stopIfTrue="1" operator="equal">
      <formula>"CW 2130-R11"</formula>
    </cfRule>
    <cfRule type="cellIs" dxfId="483" priority="1281" stopIfTrue="1" operator="equal">
      <formula>"CW 3120-R2"</formula>
    </cfRule>
    <cfRule type="cellIs" dxfId="482" priority="1282" stopIfTrue="1" operator="equal">
      <formula>"CW 3240-R7"</formula>
    </cfRule>
  </conditionalFormatting>
  <conditionalFormatting sqref="D23">
    <cfRule type="cellIs" dxfId="481" priority="1277" stopIfTrue="1" operator="equal">
      <formula>"CW 2130-R11"</formula>
    </cfRule>
    <cfRule type="cellIs" dxfId="480" priority="1278" stopIfTrue="1" operator="equal">
      <formula>"CW 3120-R2"</formula>
    </cfRule>
    <cfRule type="cellIs" dxfId="479" priority="1279" stopIfTrue="1" operator="equal">
      <formula>"CW 3240-R7"</formula>
    </cfRule>
  </conditionalFormatting>
  <conditionalFormatting sqref="D24:D25">
    <cfRule type="cellIs" dxfId="478" priority="1274" stopIfTrue="1" operator="equal">
      <formula>"CW 2130-R11"</formula>
    </cfRule>
    <cfRule type="cellIs" dxfId="477" priority="1275" stopIfTrue="1" operator="equal">
      <formula>"CW 3120-R2"</formula>
    </cfRule>
    <cfRule type="cellIs" dxfId="476" priority="1276" stopIfTrue="1" operator="equal">
      <formula>"CW 3240-R7"</formula>
    </cfRule>
  </conditionalFormatting>
  <conditionalFormatting sqref="D27">
    <cfRule type="cellIs" dxfId="475" priority="1271" stopIfTrue="1" operator="equal">
      <formula>"CW 2130-R11"</formula>
    </cfRule>
    <cfRule type="cellIs" dxfId="474" priority="1272" stopIfTrue="1" operator="equal">
      <formula>"CW 3120-R2"</formula>
    </cfRule>
    <cfRule type="cellIs" dxfId="473" priority="1273" stopIfTrue="1" operator="equal">
      <formula>"CW 3240-R7"</formula>
    </cfRule>
  </conditionalFormatting>
  <conditionalFormatting sqref="D28">
    <cfRule type="cellIs" dxfId="472" priority="1268" stopIfTrue="1" operator="equal">
      <formula>"CW 2130-R11"</formula>
    </cfRule>
    <cfRule type="cellIs" dxfId="471" priority="1269" stopIfTrue="1" operator="equal">
      <formula>"CW 3120-R2"</formula>
    </cfRule>
    <cfRule type="cellIs" dxfId="470" priority="1270" stopIfTrue="1" operator="equal">
      <formula>"CW 3240-R7"</formula>
    </cfRule>
  </conditionalFormatting>
  <conditionalFormatting sqref="D29">
    <cfRule type="cellIs" dxfId="469" priority="1265" stopIfTrue="1" operator="equal">
      <formula>"CW 2130-R11"</formula>
    </cfRule>
    <cfRule type="cellIs" dxfId="468" priority="1266" stopIfTrue="1" operator="equal">
      <formula>"CW 3120-R2"</formula>
    </cfRule>
    <cfRule type="cellIs" dxfId="467" priority="1267" stopIfTrue="1" operator="equal">
      <formula>"CW 3240-R7"</formula>
    </cfRule>
  </conditionalFormatting>
  <conditionalFormatting sqref="D31">
    <cfRule type="cellIs" dxfId="466" priority="1262" stopIfTrue="1" operator="equal">
      <formula>"CW 2130-R11"</formula>
    </cfRule>
    <cfRule type="cellIs" dxfId="465" priority="1263" stopIfTrue="1" operator="equal">
      <formula>"CW 3120-R2"</formula>
    </cfRule>
    <cfRule type="cellIs" dxfId="464" priority="1264" stopIfTrue="1" operator="equal">
      <formula>"CW 3240-R7"</formula>
    </cfRule>
  </conditionalFormatting>
  <conditionalFormatting sqref="D32">
    <cfRule type="cellIs" dxfId="463" priority="1259" stopIfTrue="1" operator="equal">
      <formula>"CW 2130-R11"</formula>
    </cfRule>
    <cfRule type="cellIs" dxfId="462" priority="1260" stopIfTrue="1" operator="equal">
      <formula>"CW 3120-R2"</formula>
    </cfRule>
    <cfRule type="cellIs" dxfId="461" priority="1261" stopIfTrue="1" operator="equal">
      <formula>"CW 3240-R7"</formula>
    </cfRule>
  </conditionalFormatting>
  <conditionalFormatting sqref="D35">
    <cfRule type="cellIs" dxfId="460" priority="1254" stopIfTrue="1" operator="equal">
      <formula>"CW 2130-R11"</formula>
    </cfRule>
    <cfRule type="cellIs" dxfId="459" priority="1255" stopIfTrue="1" operator="equal">
      <formula>"CW 3120-R2"</formula>
    </cfRule>
    <cfRule type="cellIs" dxfId="458" priority="1256" stopIfTrue="1" operator="equal">
      <formula>"CW 3240-R7"</formula>
    </cfRule>
  </conditionalFormatting>
  <conditionalFormatting sqref="D33">
    <cfRule type="cellIs" dxfId="457" priority="1257" stopIfTrue="1" operator="equal">
      <formula>"CW 3120-R2"</formula>
    </cfRule>
    <cfRule type="cellIs" dxfId="456" priority="1258" stopIfTrue="1" operator="equal">
      <formula>"CW 3240-R7"</formula>
    </cfRule>
  </conditionalFormatting>
  <conditionalFormatting sqref="D36">
    <cfRule type="cellIs" dxfId="455" priority="1249" stopIfTrue="1" operator="equal">
      <formula>"CW 2130-R11"</formula>
    </cfRule>
    <cfRule type="cellIs" dxfId="454" priority="1250" stopIfTrue="1" operator="equal">
      <formula>"CW 3120-R2"</formula>
    </cfRule>
    <cfRule type="cellIs" dxfId="453" priority="1251" stopIfTrue="1" operator="equal">
      <formula>"CW 3240-R7"</formula>
    </cfRule>
  </conditionalFormatting>
  <conditionalFormatting sqref="D30">
    <cfRule type="cellIs" dxfId="452" priority="1231" stopIfTrue="1" operator="equal">
      <formula>"CW 2130-R11"</formula>
    </cfRule>
    <cfRule type="cellIs" dxfId="451" priority="1232" stopIfTrue="1" operator="equal">
      <formula>"CW 3120-R2"</formula>
    </cfRule>
    <cfRule type="cellIs" dxfId="450" priority="1233" stopIfTrue="1" operator="equal">
      <formula>"CW 3240-R7"</formula>
    </cfRule>
  </conditionalFormatting>
  <conditionalFormatting sqref="D34">
    <cfRule type="cellIs" dxfId="449" priority="1225" stopIfTrue="1" operator="equal">
      <formula>"CW 2130-R11"</formula>
    </cfRule>
    <cfRule type="cellIs" dxfId="448" priority="1226" stopIfTrue="1" operator="equal">
      <formula>"CW 3120-R2"</formula>
    </cfRule>
    <cfRule type="cellIs" dxfId="447" priority="1227" stopIfTrue="1" operator="equal">
      <formula>"CW 3240-R7"</formula>
    </cfRule>
  </conditionalFormatting>
  <conditionalFormatting sqref="D278">
    <cfRule type="cellIs" dxfId="446" priority="1219" stopIfTrue="1" operator="equal">
      <formula>"CW 2130-R11"</formula>
    </cfRule>
    <cfRule type="cellIs" dxfId="445" priority="1220" stopIfTrue="1" operator="equal">
      <formula>"CW 3120-R2"</formula>
    </cfRule>
    <cfRule type="cellIs" dxfId="444" priority="1221" stopIfTrue="1" operator="equal">
      <formula>"CW 3240-R7"</formula>
    </cfRule>
  </conditionalFormatting>
  <conditionalFormatting sqref="D293">
    <cfRule type="cellIs" dxfId="443" priority="1198" stopIfTrue="1" operator="equal">
      <formula>"CW 2130-R11"</formula>
    </cfRule>
    <cfRule type="cellIs" dxfId="442" priority="1199" stopIfTrue="1" operator="equal">
      <formula>"CW 3120-R2"</formula>
    </cfRule>
    <cfRule type="cellIs" dxfId="441" priority="1200" stopIfTrue="1" operator="equal">
      <formula>"CW 3240-R7"</formula>
    </cfRule>
  </conditionalFormatting>
  <conditionalFormatting sqref="D431">
    <cfRule type="cellIs" dxfId="440" priority="1213" stopIfTrue="1" operator="equal">
      <formula>"CW 2130-R11"</formula>
    </cfRule>
    <cfRule type="cellIs" dxfId="439" priority="1214" stopIfTrue="1" operator="equal">
      <formula>"CW 3120-R2"</formula>
    </cfRule>
    <cfRule type="cellIs" dxfId="438" priority="1215" stopIfTrue="1" operator="equal">
      <formula>"CW 3240-R7"</formula>
    </cfRule>
  </conditionalFormatting>
  <conditionalFormatting sqref="D42">
    <cfRule type="cellIs" dxfId="437" priority="1183" stopIfTrue="1" operator="equal">
      <formula>"CW 2130-R11"</formula>
    </cfRule>
    <cfRule type="cellIs" dxfId="436" priority="1184" stopIfTrue="1" operator="equal">
      <formula>"CW 3120-R2"</formula>
    </cfRule>
    <cfRule type="cellIs" dxfId="435" priority="1185" stopIfTrue="1" operator="equal">
      <formula>"CW 3240-R7"</formula>
    </cfRule>
  </conditionalFormatting>
  <conditionalFormatting sqref="D287">
    <cfRule type="cellIs" dxfId="434" priority="1201" stopIfTrue="1" operator="equal">
      <formula>"CW 2130-R11"</formula>
    </cfRule>
    <cfRule type="cellIs" dxfId="433" priority="1202" stopIfTrue="1" operator="equal">
      <formula>"CW 3120-R2"</formula>
    </cfRule>
    <cfRule type="cellIs" dxfId="432" priority="1203" stopIfTrue="1" operator="equal">
      <formula>"CW 3240-R7"</formula>
    </cfRule>
  </conditionalFormatting>
  <conditionalFormatting sqref="D70">
    <cfRule type="cellIs" dxfId="431" priority="1061" stopIfTrue="1" operator="equal">
      <formula>"CW 2130-R11"</formula>
    </cfRule>
    <cfRule type="cellIs" dxfId="430" priority="1062" stopIfTrue="1" operator="equal">
      <formula>"CW 3120-R2"</formula>
    </cfRule>
    <cfRule type="cellIs" dxfId="429" priority="1063" stopIfTrue="1" operator="equal">
      <formula>"CW 3240-R7"</formula>
    </cfRule>
  </conditionalFormatting>
  <conditionalFormatting sqref="D134">
    <cfRule type="cellIs" dxfId="428" priority="939" stopIfTrue="1" operator="equal">
      <formula>"CW 2130-R11"</formula>
    </cfRule>
    <cfRule type="cellIs" dxfId="427" priority="940" stopIfTrue="1" operator="equal">
      <formula>"CW 3120-R2"</formula>
    </cfRule>
    <cfRule type="cellIs" dxfId="426" priority="941" stopIfTrue="1" operator="equal">
      <formula>"CW 3240-R7"</formula>
    </cfRule>
  </conditionalFormatting>
  <conditionalFormatting sqref="D105">
    <cfRule type="cellIs" dxfId="425" priority="1000" stopIfTrue="1" operator="equal">
      <formula>"CW 2130-R11"</formula>
    </cfRule>
    <cfRule type="cellIs" dxfId="424" priority="1001" stopIfTrue="1" operator="equal">
      <formula>"CW 3120-R2"</formula>
    </cfRule>
    <cfRule type="cellIs" dxfId="423" priority="1002" stopIfTrue="1" operator="equal">
      <formula>"CW 3240-R7"</formula>
    </cfRule>
  </conditionalFormatting>
  <conditionalFormatting sqref="D158">
    <cfRule type="cellIs" dxfId="422" priority="878" stopIfTrue="1" operator="equal">
      <formula>"CW 2130-R11"</formula>
    </cfRule>
    <cfRule type="cellIs" dxfId="421" priority="879" stopIfTrue="1" operator="equal">
      <formula>"CW 3120-R2"</formula>
    </cfRule>
    <cfRule type="cellIs" dxfId="420" priority="880" stopIfTrue="1" operator="equal">
      <formula>"CW 3240-R7"</formula>
    </cfRule>
  </conditionalFormatting>
  <conditionalFormatting sqref="D188">
    <cfRule type="cellIs" dxfId="419" priority="817" stopIfTrue="1" operator="equal">
      <formula>"CW 2130-R11"</formula>
    </cfRule>
    <cfRule type="cellIs" dxfId="418" priority="818" stopIfTrue="1" operator="equal">
      <formula>"CW 3120-R2"</formula>
    </cfRule>
    <cfRule type="cellIs" dxfId="417" priority="819" stopIfTrue="1" operator="equal">
      <formula>"CW 3240-R7"</formula>
    </cfRule>
  </conditionalFormatting>
  <conditionalFormatting sqref="D211">
    <cfRule type="cellIs" dxfId="416" priority="756" stopIfTrue="1" operator="equal">
      <formula>"CW 2130-R11"</formula>
    </cfRule>
    <cfRule type="cellIs" dxfId="415" priority="757" stopIfTrue="1" operator="equal">
      <formula>"CW 3120-R2"</formula>
    </cfRule>
    <cfRule type="cellIs" dxfId="414" priority="758" stopIfTrue="1" operator="equal">
      <formula>"CW 3240-R7"</formula>
    </cfRule>
  </conditionalFormatting>
  <conditionalFormatting sqref="D257">
    <cfRule type="cellIs" dxfId="413" priority="695" stopIfTrue="1" operator="equal">
      <formula>"CW 2130-R11"</formula>
    </cfRule>
    <cfRule type="cellIs" dxfId="412" priority="696" stopIfTrue="1" operator="equal">
      <formula>"CW 3120-R2"</formula>
    </cfRule>
    <cfRule type="cellIs" dxfId="411" priority="697" stopIfTrue="1" operator="equal">
      <formula>"CW 3240-R7"</formula>
    </cfRule>
  </conditionalFormatting>
  <conditionalFormatting sqref="D294">
    <cfRule type="cellIs" dxfId="410" priority="573" stopIfTrue="1" operator="equal">
      <formula>"CW 2130-R11"</formula>
    </cfRule>
    <cfRule type="cellIs" dxfId="409" priority="574" stopIfTrue="1" operator="equal">
      <formula>"CW 3120-R2"</formula>
    </cfRule>
    <cfRule type="cellIs" dxfId="408" priority="575" stopIfTrue="1" operator="equal">
      <formula>"CW 3240-R7"</formula>
    </cfRule>
  </conditionalFormatting>
  <conditionalFormatting sqref="D300">
    <cfRule type="cellIs" dxfId="407" priority="570" stopIfTrue="1" operator="equal">
      <formula>"CW 2130-R11"</formula>
    </cfRule>
    <cfRule type="cellIs" dxfId="406" priority="571" stopIfTrue="1" operator="equal">
      <formula>"CW 3120-R2"</formula>
    </cfRule>
    <cfRule type="cellIs" dxfId="405" priority="572" stopIfTrue="1" operator="equal">
      <formula>"CW 3240-R7"</formula>
    </cfRule>
  </conditionalFormatting>
  <conditionalFormatting sqref="D309">
    <cfRule type="cellIs" dxfId="404" priority="567" stopIfTrue="1" operator="equal">
      <formula>"CW 2130-R11"</formula>
    </cfRule>
    <cfRule type="cellIs" dxfId="403" priority="568" stopIfTrue="1" operator="equal">
      <formula>"CW 3120-R2"</formula>
    </cfRule>
    <cfRule type="cellIs" dxfId="402" priority="569" stopIfTrue="1" operator="equal">
      <formula>"CW 3240-R7"</formula>
    </cfRule>
  </conditionalFormatting>
  <conditionalFormatting sqref="D324">
    <cfRule type="cellIs" dxfId="401" priority="561" stopIfTrue="1" operator="equal">
      <formula>"CW 2130-R11"</formula>
    </cfRule>
    <cfRule type="cellIs" dxfId="400" priority="562" stopIfTrue="1" operator="equal">
      <formula>"CW 3120-R2"</formula>
    </cfRule>
    <cfRule type="cellIs" dxfId="399" priority="563" stopIfTrue="1" operator="equal">
      <formula>"CW 3240-R7"</formula>
    </cfRule>
  </conditionalFormatting>
  <conditionalFormatting sqref="D330">
    <cfRule type="cellIs" dxfId="398" priority="558" stopIfTrue="1" operator="equal">
      <formula>"CW 2130-R11"</formula>
    </cfRule>
    <cfRule type="cellIs" dxfId="397" priority="559" stopIfTrue="1" operator="equal">
      <formula>"CW 3120-R2"</formula>
    </cfRule>
    <cfRule type="cellIs" dxfId="396" priority="560" stopIfTrue="1" operator="equal">
      <formula>"CW 3240-R7"</formula>
    </cfRule>
  </conditionalFormatting>
  <conditionalFormatting sqref="D331">
    <cfRule type="cellIs" dxfId="395" priority="555" stopIfTrue="1" operator="equal">
      <formula>"CW 2130-R11"</formula>
    </cfRule>
    <cfRule type="cellIs" dxfId="394" priority="556" stopIfTrue="1" operator="equal">
      <formula>"CW 3120-R2"</formula>
    </cfRule>
    <cfRule type="cellIs" dxfId="393" priority="557" stopIfTrue="1" operator="equal">
      <formula>"CW 3240-R7"</formula>
    </cfRule>
  </conditionalFormatting>
  <conditionalFormatting sqref="D345">
    <cfRule type="cellIs" dxfId="392" priority="552" stopIfTrue="1" operator="equal">
      <formula>"CW 2130-R11"</formula>
    </cfRule>
    <cfRule type="cellIs" dxfId="391" priority="553" stopIfTrue="1" operator="equal">
      <formula>"CW 3120-R2"</formula>
    </cfRule>
    <cfRule type="cellIs" dxfId="390" priority="554" stopIfTrue="1" operator="equal">
      <formula>"CW 3240-R7"</formula>
    </cfRule>
  </conditionalFormatting>
  <conditionalFormatting sqref="D346">
    <cfRule type="cellIs" dxfId="389" priority="549" stopIfTrue="1" operator="equal">
      <formula>"CW 2130-R11"</formula>
    </cfRule>
    <cfRule type="cellIs" dxfId="388" priority="550" stopIfTrue="1" operator="equal">
      <formula>"CW 3120-R2"</formula>
    </cfRule>
    <cfRule type="cellIs" dxfId="387" priority="551" stopIfTrue="1" operator="equal">
      <formula>"CW 3240-R7"</formula>
    </cfRule>
  </conditionalFormatting>
  <conditionalFormatting sqref="D363">
    <cfRule type="cellIs" dxfId="386" priority="546" stopIfTrue="1" operator="equal">
      <formula>"CW 2130-R11"</formula>
    </cfRule>
    <cfRule type="cellIs" dxfId="385" priority="547" stopIfTrue="1" operator="equal">
      <formula>"CW 3120-R2"</formula>
    </cfRule>
    <cfRule type="cellIs" dxfId="384" priority="548" stopIfTrue="1" operator="equal">
      <formula>"CW 3240-R7"</formula>
    </cfRule>
  </conditionalFormatting>
  <conditionalFormatting sqref="D364">
    <cfRule type="cellIs" dxfId="383" priority="543" stopIfTrue="1" operator="equal">
      <formula>"CW 2130-R11"</formula>
    </cfRule>
    <cfRule type="cellIs" dxfId="382" priority="544" stopIfTrue="1" operator="equal">
      <formula>"CW 3120-R2"</formula>
    </cfRule>
    <cfRule type="cellIs" dxfId="381" priority="545" stopIfTrue="1" operator="equal">
      <formula>"CW 3240-R7"</formula>
    </cfRule>
  </conditionalFormatting>
  <conditionalFormatting sqref="D380">
    <cfRule type="cellIs" dxfId="380" priority="540" stopIfTrue="1" operator="equal">
      <formula>"CW 2130-R11"</formula>
    </cfRule>
    <cfRule type="cellIs" dxfId="379" priority="541" stopIfTrue="1" operator="equal">
      <formula>"CW 3120-R2"</formula>
    </cfRule>
    <cfRule type="cellIs" dxfId="378" priority="542" stopIfTrue="1" operator="equal">
      <formula>"CW 3240-R7"</formula>
    </cfRule>
  </conditionalFormatting>
  <conditionalFormatting sqref="D381">
    <cfRule type="cellIs" dxfId="377" priority="537" stopIfTrue="1" operator="equal">
      <formula>"CW 2130-R11"</formula>
    </cfRule>
    <cfRule type="cellIs" dxfId="376" priority="538" stopIfTrue="1" operator="equal">
      <formula>"CW 3120-R2"</formula>
    </cfRule>
    <cfRule type="cellIs" dxfId="375" priority="539" stopIfTrue="1" operator="equal">
      <formula>"CW 3240-R7"</formula>
    </cfRule>
  </conditionalFormatting>
  <conditionalFormatting sqref="D394">
    <cfRule type="cellIs" dxfId="374" priority="534" stopIfTrue="1" operator="equal">
      <formula>"CW 2130-R11"</formula>
    </cfRule>
    <cfRule type="cellIs" dxfId="373" priority="535" stopIfTrue="1" operator="equal">
      <formula>"CW 3120-R2"</formula>
    </cfRule>
    <cfRule type="cellIs" dxfId="372" priority="536" stopIfTrue="1" operator="equal">
      <formula>"CW 3240-R7"</formula>
    </cfRule>
  </conditionalFormatting>
  <conditionalFormatting sqref="D395">
    <cfRule type="cellIs" dxfId="371" priority="531" stopIfTrue="1" operator="equal">
      <formula>"CW 2130-R11"</formula>
    </cfRule>
    <cfRule type="cellIs" dxfId="370" priority="532" stopIfTrue="1" operator="equal">
      <formula>"CW 3120-R2"</formula>
    </cfRule>
    <cfRule type="cellIs" dxfId="369" priority="533" stopIfTrue="1" operator="equal">
      <formula>"CW 3240-R7"</formula>
    </cfRule>
  </conditionalFormatting>
  <conditionalFormatting sqref="D403">
    <cfRule type="cellIs" dxfId="368" priority="528" stopIfTrue="1" operator="equal">
      <formula>"CW 2130-R11"</formula>
    </cfRule>
    <cfRule type="cellIs" dxfId="367" priority="529" stopIfTrue="1" operator="equal">
      <formula>"CW 3120-R2"</formula>
    </cfRule>
    <cfRule type="cellIs" dxfId="366" priority="530" stopIfTrue="1" operator="equal">
      <formula>"CW 3240-R7"</formula>
    </cfRule>
  </conditionalFormatting>
  <conditionalFormatting sqref="D315">
    <cfRule type="cellIs" dxfId="365" priority="525" stopIfTrue="1" operator="equal">
      <formula>"CW 2130-R11"</formula>
    </cfRule>
    <cfRule type="cellIs" dxfId="364" priority="526" stopIfTrue="1" operator="equal">
      <formula>"CW 3120-R2"</formula>
    </cfRule>
    <cfRule type="cellIs" dxfId="363" priority="527" stopIfTrue="1" operator="equal">
      <formula>"CW 3240-R7"</formula>
    </cfRule>
  </conditionalFormatting>
  <conditionalFormatting sqref="D415:D416">
    <cfRule type="cellIs" dxfId="362" priority="522" stopIfTrue="1" operator="equal">
      <formula>"CW 2130-R11"</formula>
    </cfRule>
    <cfRule type="cellIs" dxfId="361" priority="523" stopIfTrue="1" operator="equal">
      <formula>"CW 3120-R2"</formula>
    </cfRule>
    <cfRule type="cellIs" dxfId="360" priority="524" stopIfTrue="1" operator="equal">
      <formula>"CW 3240-R7"</formula>
    </cfRule>
  </conditionalFormatting>
  <conditionalFormatting sqref="D419:D420">
    <cfRule type="cellIs" dxfId="359" priority="519" stopIfTrue="1" operator="equal">
      <formula>"CW 2130-R11"</formula>
    </cfRule>
    <cfRule type="cellIs" dxfId="358" priority="520" stopIfTrue="1" operator="equal">
      <formula>"CW 3120-R2"</formula>
    </cfRule>
    <cfRule type="cellIs" dxfId="357" priority="521" stopIfTrue="1" operator="equal">
      <formula>"CW 3240-R7"</formula>
    </cfRule>
  </conditionalFormatting>
  <conditionalFormatting sqref="D423:D424">
    <cfRule type="cellIs" dxfId="356" priority="516" stopIfTrue="1" operator="equal">
      <formula>"CW 2130-R11"</formula>
    </cfRule>
    <cfRule type="cellIs" dxfId="355" priority="517" stopIfTrue="1" operator="equal">
      <formula>"CW 3120-R2"</formula>
    </cfRule>
    <cfRule type="cellIs" dxfId="354" priority="518" stopIfTrue="1" operator="equal">
      <formula>"CW 3240-R7"</formula>
    </cfRule>
  </conditionalFormatting>
  <conditionalFormatting sqref="D412">
    <cfRule type="cellIs" dxfId="353" priority="513" stopIfTrue="1" operator="equal">
      <formula>"CW 2130-R11"</formula>
    </cfRule>
    <cfRule type="cellIs" dxfId="352" priority="514" stopIfTrue="1" operator="equal">
      <formula>"CW 3120-R2"</formula>
    </cfRule>
    <cfRule type="cellIs" dxfId="351" priority="515" stopIfTrue="1" operator="equal">
      <formula>"CW 3240-R7"</formula>
    </cfRule>
  </conditionalFormatting>
  <conditionalFormatting sqref="D428:D429">
    <cfRule type="cellIs" dxfId="350" priority="510" stopIfTrue="1" operator="equal">
      <formula>"CW 2130-R11"</formula>
    </cfRule>
    <cfRule type="cellIs" dxfId="349" priority="511" stopIfTrue="1" operator="equal">
      <formula>"CW 3120-R2"</formula>
    </cfRule>
    <cfRule type="cellIs" dxfId="348" priority="512" stopIfTrue="1" operator="equal">
      <formula>"CW 3240-R7"</formula>
    </cfRule>
  </conditionalFormatting>
  <conditionalFormatting sqref="D11:D12">
    <cfRule type="cellIs" dxfId="347" priority="504" stopIfTrue="1" operator="equal">
      <formula>"CW 2130-R11"</formula>
    </cfRule>
    <cfRule type="cellIs" dxfId="346" priority="505" stopIfTrue="1" operator="equal">
      <formula>"CW 3120-R2"</formula>
    </cfRule>
    <cfRule type="cellIs" dxfId="345" priority="506" stopIfTrue="1" operator="equal">
      <formula>"CW 3240-R7"</formula>
    </cfRule>
  </conditionalFormatting>
  <conditionalFormatting sqref="D43 D58">
    <cfRule type="cellIs" dxfId="344" priority="501" stopIfTrue="1" operator="equal">
      <formula>"CW 2130-R11"</formula>
    </cfRule>
    <cfRule type="cellIs" dxfId="343" priority="502" stopIfTrue="1" operator="equal">
      <formula>"CW 3120-R2"</formula>
    </cfRule>
    <cfRule type="cellIs" dxfId="342" priority="503" stopIfTrue="1" operator="equal">
      <formula>"CW 3240-R7"</formula>
    </cfRule>
  </conditionalFormatting>
  <conditionalFormatting sqref="D54">
    <cfRule type="cellIs" dxfId="341" priority="498" stopIfTrue="1" operator="equal">
      <formula>"CW 2130-R11"</formula>
    </cfRule>
    <cfRule type="cellIs" dxfId="340" priority="499" stopIfTrue="1" operator="equal">
      <formula>"CW 3120-R2"</formula>
    </cfRule>
    <cfRule type="cellIs" dxfId="339" priority="500" stopIfTrue="1" operator="equal">
      <formula>"CW 3240-R7"</formula>
    </cfRule>
  </conditionalFormatting>
  <conditionalFormatting sqref="D55">
    <cfRule type="cellIs" dxfId="338" priority="495" stopIfTrue="1" operator="equal">
      <formula>"CW 2130-R11"</formula>
    </cfRule>
    <cfRule type="cellIs" dxfId="337" priority="496" stopIfTrue="1" operator="equal">
      <formula>"CW 3120-R2"</formula>
    </cfRule>
    <cfRule type="cellIs" dxfId="336" priority="497" stopIfTrue="1" operator="equal">
      <formula>"CW 3240-R7"</formula>
    </cfRule>
  </conditionalFormatting>
  <conditionalFormatting sqref="D56:D57">
    <cfRule type="cellIs" dxfId="335" priority="492" stopIfTrue="1" operator="equal">
      <formula>"CW 2130-R11"</formula>
    </cfRule>
    <cfRule type="cellIs" dxfId="334" priority="493" stopIfTrue="1" operator="equal">
      <formula>"CW 3120-R2"</formula>
    </cfRule>
    <cfRule type="cellIs" dxfId="333" priority="494" stopIfTrue="1" operator="equal">
      <formula>"CW 3240-R7"</formula>
    </cfRule>
  </conditionalFormatting>
  <conditionalFormatting sqref="D80">
    <cfRule type="cellIs" dxfId="332" priority="454" stopIfTrue="1" operator="equal">
      <formula>"CW 2130-R11"</formula>
    </cfRule>
    <cfRule type="cellIs" dxfId="331" priority="455" stopIfTrue="1" operator="equal">
      <formula>"CW 3120-R2"</formula>
    </cfRule>
    <cfRule type="cellIs" dxfId="330" priority="456" stopIfTrue="1" operator="equal">
      <formula>"CW 3240-R7"</formula>
    </cfRule>
  </conditionalFormatting>
  <conditionalFormatting sqref="D59">
    <cfRule type="cellIs" dxfId="329" priority="486" stopIfTrue="1" operator="equal">
      <formula>"CW 2130-R11"</formula>
    </cfRule>
    <cfRule type="cellIs" dxfId="328" priority="487" stopIfTrue="1" operator="equal">
      <formula>"CW 3120-R2"</formula>
    </cfRule>
    <cfRule type="cellIs" dxfId="327" priority="488" stopIfTrue="1" operator="equal">
      <formula>"CW 3240-R7"</formula>
    </cfRule>
  </conditionalFormatting>
  <conditionalFormatting sqref="D60">
    <cfRule type="cellIs" dxfId="326" priority="483" stopIfTrue="1" operator="equal">
      <formula>"CW 2130-R11"</formula>
    </cfRule>
    <cfRule type="cellIs" dxfId="325" priority="484" stopIfTrue="1" operator="equal">
      <formula>"CW 3120-R2"</formula>
    </cfRule>
    <cfRule type="cellIs" dxfId="324" priority="485" stopIfTrue="1" operator="equal">
      <formula>"CW 3240-R7"</formula>
    </cfRule>
  </conditionalFormatting>
  <conditionalFormatting sqref="D85">
    <cfRule type="cellIs" dxfId="323" priority="445" stopIfTrue="1" operator="equal">
      <formula>"CW 2130-R11"</formula>
    </cfRule>
    <cfRule type="cellIs" dxfId="322" priority="446" stopIfTrue="1" operator="equal">
      <formula>"CW 3120-R2"</formula>
    </cfRule>
    <cfRule type="cellIs" dxfId="321" priority="447" stopIfTrue="1" operator="equal">
      <formula>"CW 3240-R7"</formula>
    </cfRule>
  </conditionalFormatting>
  <conditionalFormatting sqref="D86">
    <cfRule type="cellIs" dxfId="320" priority="442" stopIfTrue="1" operator="equal">
      <formula>"CW 2130-R11"</formula>
    </cfRule>
    <cfRule type="cellIs" dxfId="319" priority="443" stopIfTrue="1" operator="equal">
      <formula>"CW 3120-R2"</formula>
    </cfRule>
    <cfRule type="cellIs" dxfId="318" priority="444" stopIfTrue="1" operator="equal">
      <formula>"CW 3240-R7"</formula>
    </cfRule>
  </conditionalFormatting>
  <conditionalFormatting sqref="D64">
    <cfRule type="cellIs" dxfId="317" priority="472" stopIfTrue="1" operator="equal">
      <formula>"CW 2130-R11"</formula>
    </cfRule>
    <cfRule type="cellIs" dxfId="316" priority="473" stopIfTrue="1" operator="equal">
      <formula>"CW 3120-R2"</formula>
    </cfRule>
    <cfRule type="cellIs" dxfId="315" priority="474" stopIfTrue="1" operator="equal">
      <formula>"CW 3240-R7"</formula>
    </cfRule>
  </conditionalFormatting>
  <conditionalFormatting sqref="D62">
    <cfRule type="cellIs" dxfId="314" priority="475" stopIfTrue="1" operator="equal">
      <formula>"CW 3120-R2"</formula>
    </cfRule>
    <cfRule type="cellIs" dxfId="313" priority="476" stopIfTrue="1" operator="equal">
      <formula>"CW 3240-R7"</formula>
    </cfRule>
  </conditionalFormatting>
  <conditionalFormatting sqref="D61">
    <cfRule type="cellIs" dxfId="312" priority="466" stopIfTrue="1" operator="equal">
      <formula>"CW 2130-R11"</formula>
    </cfRule>
    <cfRule type="cellIs" dxfId="311" priority="467" stopIfTrue="1" operator="equal">
      <formula>"CW 3120-R2"</formula>
    </cfRule>
    <cfRule type="cellIs" dxfId="310" priority="468" stopIfTrue="1" operator="equal">
      <formula>"CW 3240-R7"</formula>
    </cfRule>
  </conditionalFormatting>
  <conditionalFormatting sqref="D63">
    <cfRule type="cellIs" dxfId="309" priority="463" stopIfTrue="1" operator="equal">
      <formula>"CW 2130-R11"</formula>
    </cfRule>
    <cfRule type="cellIs" dxfId="308" priority="464" stopIfTrue="1" operator="equal">
      <formula>"CW 3120-R2"</formula>
    </cfRule>
    <cfRule type="cellIs" dxfId="307" priority="465" stopIfTrue="1" operator="equal">
      <formula>"CW 3240-R7"</formula>
    </cfRule>
  </conditionalFormatting>
  <conditionalFormatting sqref="D49:D50">
    <cfRule type="cellIs" dxfId="306" priority="460" stopIfTrue="1" operator="equal">
      <formula>"CW 2130-R11"</formula>
    </cfRule>
    <cfRule type="cellIs" dxfId="305" priority="461" stopIfTrue="1" operator="equal">
      <formula>"CW 3120-R2"</formula>
    </cfRule>
    <cfRule type="cellIs" dxfId="304" priority="462" stopIfTrue="1" operator="equal">
      <formula>"CW 3240-R7"</formula>
    </cfRule>
  </conditionalFormatting>
  <conditionalFormatting sqref="D71 D84">
    <cfRule type="cellIs" dxfId="303" priority="457" stopIfTrue="1" operator="equal">
      <formula>"CW 2130-R11"</formula>
    </cfRule>
    <cfRule type="cellIs" dxfId="302" priority="458" stopIfTrue="1" operator="equal">
      <formula>"CW 3120-R2"</formula>
    </cfRule>
    <cfRule type="cellIs" dxfId="301" priority="459" stopIfTrue="1" operator="equal">
      <formula>"CW 3240-R7"</formula>
    </cfRule>
  </conditionalFormatting>
  <conditionalFormatting sqref="D123">
    <cfRule type="cellIs" dxfId="300" priority="395" stopIfTrue="1" operator="equal">
      <formula>"CW 2130-R11"</formula>
    </cfRule>
    <cfRule type="cellIs" dxfId="299" priority="396" stopIfTrue="1" operator="equal">
      <formula>"CW 3120-R2"</formula>
    </cfRule>
    <cfRule type="cellIs" dxfId="298" priority="397" stopIfTrue="1" operator="equal">
      <formula>"CW 3240-R7"</formula>
    </cfRule>
  </conditionalFormatting>
  <conditionalFormatting sqref="D81">
    <cfRule type="cellIs" dxfId="297" priority="451" stopIfTrue="1" operator="equal">
      <formula>"CW 2130-R11"</formula>
    </cfRule>
    <cfRule type="cellIs" dxfId="296" priority="452" stopIfTrue="1" operator="equal">
      <formula>"CW 3120-R2"</formula>
    </cfRule>
    <cfRule type="cellIs" dxfId="295" priority="453" stopIfTrue="1" operator="equal">
      <formula>"CW 3240-R7"</formula>
    </cfRule>
  </conditionalFormatting>
  <conditionalFormatting sqref="D82:D83">
    <cfRule type="cellIs" dxfId="294" priority="448" stopIfTrue="1" operator="equal">
      <formula>"CW 2130-R11"</formula>
    </cfRule>
    <cfRule type="cellIs" dxfId="293" priority="449" stopIfTrue="1" operator="equal">
      <formula>"CW 3120-R2"</formula>
    </cfRule>
    <cfRule type="cellIs" dxfId="292" priority="450" stopIfTrue="1" operator="equal">
      <formula>"CW 3240-R7"</formula>
    </cfRule>
  </conditionalFormatting>
  <conditionalFormatting sqref="D145">
    <cfRule type="cellIs" dxfId="291" priority="360" stopIfTrue="1" operator="equal">
      <formula>"CW 2130-R11"</formula>
    </cfRule>
    <cfRule type="cellIs" dxfId="290" priority="361" stopIfTrue="1" operator="equal">
      <formula>"CW 3120-R2"</formula>
    </cfRule>
    <cfRule type="cellIs" dxfId="289" priority="362" stopIfTrue="1" operator="equal">
      <formula>"CW 3240-R7"</formula>
    </cfRule>
  </conditionalFormatting>
  <conditionalFormatting sqref="D146">
    <cfRule type="cellIs" dxfId="288" priority="357" stopIfTrue="1" operator="equal">
      <formula>"CW 2130-R11"</formula>
    </cfRule>
    <cfRule type="cellIs" dxfId="287" priority="358" stopIfTrue="1" operator="equal">
      <formula>"CW 3120-R2"</formula>
    </cfRule>
    <cfRule type="cellIs" dxfId="286" priority="359" stopIfTrue="1" operator="equal">
      <formula>"CW 3240-R7"</formula>
    </cfRule>
  </conditionalFormatting>
  <conditionalFormatting sqref="D182">
    <cfRule type="cellIs" dxfId="285" priority="308" stopIfTrue="1" operator="equal">
      <formula>"CW 2130-R11"</formula>
    </cfRule>
    <cfRule type="cellIs" dxfId="284" priority="309" stopIfTrue="1" operator="equal">
      <formula>"CW 3120-R2"</formula>
    </cfRule>
    <cfRule type="cellIs" dxfId="283" priority="310" stopIfTrue="1" operator="equal">
      <formula>"CW 3240-R7"</formula>
    </cfRule>
  </conditionalFormatting>
  <conditionalFormatting sqref="D88">
    <cfRule type="cellIs" dxfId="282" priority="440" stopIfTrue="1" operator="equal">
      <formula>"CW 3120-R2"</formula>
    </cfRule>
    <cfRule type="cellIs" dxfId="281" priority="441" stopIfTrue="1" operator="equal">
      <formula>"CW 3240-R7"</formula>
    </cfRule>
  </conditionalFormatting>
  <conditionalFormatting sqref="D89">
    <cfRule type="cellIs" dxfId="280" priority="434" stopIfTrue="1" operator="equal">
      <formula>"CW 2130-R11"</formula>
    </cfRule>
    <cfRule type="cellIs" dxfId="279" priority="435" stopIfTrue="1" operator="equal">
      <formula>"CW 3120-R2"</formula>
    </cfRule>
    <cfRule type="cellIs" dxfId="278" priority="436" stopIfTrue="1" operator="equal">
      <formula>"CW 3240-R7"</formula>
    </cfRule>
  </conditionalFormatting>
  <conditionalFormatting sqref="D87">
    <cfRule type="cellIs" dxfId="277" priority="431" stopIfTrue="1" operator="equal">
      <formula>"CW 2130-R11"</formula>
    </cfRule>
    <cfRule type="cellIs" dxfId="276" priority="432" stopIfTrue="1" operator="equal">
      <formula>"CW 3120-R2"</formula>
    </cfRule>
    <cfRule type="cellIs" dxfId="275" priority="433" stopIfTrue="1" operator="equal">
      <formula>"CW 3240-R7"</formula>
    </cfRule>
  </conditionalFormatting>
  <conditionalFormatting sqref="D151">
    <cfRule type="cellIs" dxfId="274" priority="343" stopIfTrue="1" operator="equal">
      <formula>"CW 2130-R11"</formula>
    </cfRule>
    <cfRule type="cellIs" dxfId="273" priority="344" stopIfTrue="1" operator="equal">
      <formula>"CW 3120-R2"</formula>
    </cfRule>
    <cfRule type="cellIs" dxfId="272" priority="345" stopIfTrue="1" operator="equal">
      <formula>"CW 3240-R7"</formula>
    </cfRule>
  </conditionalFormatting>
  <conditionalFormatting sqref="D74:D76">
    <cfRule type="cellIs" dxfId="271" priority="425" stopIfTrue="1" operator="equal">
      <formula>"CW 2130-R11"</formula>
    </cfRule>
    <cfRule type="cellIs" dxfId="270" priority="426" stopIfTrue="1" operator="equal">
      <formula>"CW 3120-R2"</formula>
    </cfRule>
    <cfRule type="cellIs" dxfId="269" priority="427" stopIfTrue="1" operator="equal">
      <formula>"CW 3240-R7"</formula>
    </cfRule>
  </conditionalFormatting>
  <conditionalFormatting sqref="D90">
    <cfRule type="cellIs" dxfId="268" priority="422" stopIfTrue="1" operator="equal">
      <formula>"CW 2130-R11"</formula>
    </cfRule>
    <cfRule type="cellIs" dxfId="267" priority="423" stopIfTrue="1" operator="equal">
      <formula>"CW 3120-R2"</formula>
    </cfRule>
    <cfRule type="cellIs" dxfId="266" priority="424" stopIfTrue="1" operator="equal">
      <formula>"CW 3240-R7"</formula>
    </cfRule>
  </conditionalFormatting>
  <conditionalFormatting sqref="D93">
    <cfRule type="cellIs" dxfId="265" priority="419" stopIfTrue="1" operator="equal">
      <formula>"CW 2130-R11"</formula>
    </cfRule>
    <cfRule type="cellIs" dxfId="264" priority="420" stopIfTrue="1" operator="equal">
      <formula>"CW 3120-R2"</formula>
    </cfRule>
    <cfRule type="cellIs" dxfId="263" priority="421" stopIfTrue="1" operator="equal">
      <formula>"CW 3240-R7"</formula>
    </cfRule>
  </conditionalFormatting>
  <conditionalFormatting sqref="D94:D96">
    <cfRule type="cellIs" dxfId="262" priority="416" stopIfTrue="1" operator="equal">
      <formula>"CW 2130-R11"</formula>
    </cfRule>
    <cfRule type="cellIs" dxfId="261" priority="417" stopIfTrue="1" operator="equal">
      <formula>"CW 3120-R2"</formula>
    </cfRule>
    <cfRule type="cellIs" dxfId="260" priority="418" stopIfTrue="1" operator="equal">
      <formula>"CW 3240-R7"</formula>
    </cfRule>
  </conditionalFormatting>
  <conditionalFormatting sqref="D91">
    <cfRule type="cellIs" dxfId="259" priority="413" stopIfTrue="1" operator="equal">
      <formula>"CW 2130-R11"</formula>
    </cfRule>
    <cfRule type="cellIs" dxfId="258" priority="414" stopIfTrue="1" operator="equal">
      <formula>"CW 3120-R2"</formula>
    </cfRule>
    <cfRule type="cellIs" dxfId="257" priority="415" stopIfTrue="1" operator="equal">
      <formula>"CW 3240-R7"</formula>
    </cfRule>
  </conditionalFormatting>
  <conditionalFormatting sqref="D92">
    <cfRule type="cellIs" dxfId="256" priority="410" stopIfTrue="1" operator="equal">
      <formula>"CW 2130-R11"</formula>
    </cfRule>
    <cfRule type="cellIs" dxfId="255" priority="411" stopIfTrue="1" operator="equal">
      <formula>"CW 3120-R2"</formula>
    </cfRule>
    <cfRule type="cellIs" dxfId="254" priority="412" stopIfTrue="1" operator="equal">
      <formula>"CW 3240-R7"</formula>
    </cfRule>
  </conditionalFormatting>
  <conditionalFormatting sqref="D118">
    <cfRule type="cellIs" dxfId="253" priority="404" stopIfTrue="1" operator="equal">
      <formula>"CW 2130-R11"</formula>
    </cfRule>
    <cfRule type="cellIs" dxfId="252" priority="405" stopIfTrue="1" operator="equal">
      <formula>"CW 3120-R2"</formula>
    </cfRule>
    <cfRule type="cellIs" dxfId="251" priority="406" stopIfTrue="1" operator="equal">
      <formula>"CW 3240-R7"</formula>
    </cfRule>
  </conditionalFormatting>
  <conditionalFormatting sqref="D192:D193">
    <cfRule type="cellIs" dxfId="250" priority="293" stopIfTrue="1" operator="equal">
      <formula>"CW 2130-R11"</formula>
    </cfRule>
    <cfRule type="cellIs" dxfId="249" priority="294" stopIfTrue="1" operator="equal">
      <formula>"CW 3120-R2"</formula>
    </cfRule>
    <cfRule type="cellIs" dxfId="248" priority="295" stopIfTrue="1" operator="equal">
      <formula>"CW 3240-R7"</formula>
    </cfRule>
  </conditionalFormatting>
  <conditionalFormatting sqref="D124">
    <cfRule type="cellIs" dxfId="247" priority="392" stopIfTrue="1" operator="equal">
      <formula>"CW 2130-R11"</formula>
    </cfRule>
    <cfRule type="cellIs" dxfId="246" priority="393" stopIfTrue="1" operator="equal">
      <formula>"CW 3120-R2"</formula>
    </cfRule>
    <cfRule type="cellIs" dxfId="245" priority="394" stopIfTrue="1" operator="equal">
      <formula>"CW 3240-R7"</formula>
    </cfRule>
  </conditionalFormatting>
  <conditionalFormatting sqref="D106 D122">
    <cfRule type="cellIs" dxfId="244" priority="407" stopIfTrue="1" operator="equal">
      <formula>"CW 2130-R11"</formula>
    </cfRule>
    <cfRule type="cellIs" dxfId="243" priority="408" stopIfTrue="1" operator="equal">
      <formula>"CW 3120-R2"</formula>
    </cfRule>
    <cfRule type="cellIs" dxfId="242" priority="409" stopIfTrue="1" operator="equal">
      <formula>"CW 3240-R7"</formula>
    </cfRule>
  </conditionalFormatting>
  <conditionalFormatting sqref="D119">
    <cfRule type="cellIs" dxfId="241" priority="401" stopIfTrue="1" operator="equal">
      <formula>"CW 2130-R11"</formula>
    </cfRule>
    <cfRule type="cellIs" dxfId="240" priority="402" stopIfTrue="1" operator="equal">
      <formula>"CW 3120-R2"</formula>
    </cfRule>
    <cfRule type="cellIs" dxfId="239" priority="403" stopIfTrue="1" operator="equal">
      <formula>"CW 3240-R7"</formula>
    </cfRule>
  </conditionalFormatting>
  <conditionalFormatting sqref="D120:D121">
    <cfRule type="cellIs" dxfId="238" priority="398" stopIfTrue="1" operator="equal">
      <formula>"CW 2130-R11"</formula>
    </cfRule>
    <cfRule type="cellIs" dxfId="237" priority="399" stopIfTrue="1" operator="equal">
      <formula>"CW 3120-R2"</formula>
    </cfRule>
    <cfRule type="cellIs" dxfId="236" priority="400" stopIfTrue="1" operator="equal">
      <formula>"CW 3240-R7"</formula>
    </cfRule>
  </conditionalFormatting>
  <conditionalFormatting sqref="D126:D130">
    <cfRule type="cellIs" dxfId="235" priority="390" stopIfTrue="1" operator="equal">
      <formula>"CW 3120-R2"</formula>
    </cfRule>
    <cfRule type="cellIs" dxfId="234" priority="391" stopIfTrue="1" operator="equal">
      <formula>"CW 3240-R7"</formula>
    </cfRule>
  </conditionalFormatting>
  <conditionalFormatting sqref="D125">
    <cfRule type="cellIs" dxfId="233" priority="384" stopIfTrue="1" operator="equal">
      <formula>"CW 2130-R11"</formula>
    </cfRule>
    <cfRule type="cellIs" dxfId="232" priority="385" stopIfTrue="1" operator="equal">
      <formula>"CW 3120-R2"</formula>
    </cfRule>
    <cfRule type="cellIs" dxfId="231" priority="386" stopIfTrue="1" operator="equal">
      <formula>"CW 3240-R7"</formula>
    </cfRule>
  </conditionalFormatting>
  <conditionalFormatting sqref="D109:D114">
    <cfRule type="cellIs" dxfId="230" priority="381" stopIfTrue="1" operator="equal">
      <formula>"CW 2130-R11"</formula>
    </cfRule>
    <cfRule type="cellIs" dxfId="229" priority="382" stopIfTrue="1" operator="equal">
      <formula>"CW 3120-R2"</formula>
    </cfRule>
    <cfRule type="cellIs" dxfId="228" priority="383" stopIfTrue="1" operator="equal">
      <formula>"CW 3240-R7"</formula>
    </cfRule>
  </conditionalFormatting>
  <conditionalFormatting sqref="D244">
    <cfRule type="cellIs" dxfId="227" priority="223" stopIfTrue="1" operator="equal">
      <formula>"CW 2130-R11"</formula>
    </cfRule>
    <cfRule type="cellIs" dxfId="226" priority="224" stopIfTrue="1" operator="equal">
      <formula>"CW 3120-R2"</formula>
    </cfRule>
    <cfRule type="cellIs" dxfId="225" priority="225" stopIfTrue="1" operator="equal">
      <formula>"CW 3240-R7"</formula>
    </cfRule>
  </conditionalFormatting>
  <conditionalFormatting sqref="D240">
    <cfRule type="cellIs" dxfId="224" priority="220" stopIfTrue="1" operator="equal">
      <formula>"CW 2130-R11"</formula>
    </cfRule>
    <cfRule type="cellIs" dxfId="223" priority="221" stopIfTrue="1" operator="equal">
      <formula>"CW 3120-R2"</formula>
    </cfRule>
    <cfRule type="cellIs" dxfId="222" priority="222" stopIfTrue="1" operator="equal">
      <formula>"CW 3240-R7"</formula>
    </cfRule>
  </conditionalFormatting>
  <conditionalFormatting sqref="D181">
    <cfRule type="cellIs" dxfId="221" priority="299" stopIfTrue="1" operator="equal">
      <formula>"CW 2130-R11"</formula>
    </cfRule>
    <cfRule type="cellIs" dxfId="220" priority="300" stopIfTrue="1" operator="equal">
      <formula>"CW 3120-R2"</formula>
    </cfRule>
    <cfRule type="cellIs" dxfId="219" priority="301" stopIfTrue="1" operator="equal">
      <formula>"CW 3240-R7"</formula>
    </cfRule>
  </conditionalFormatting>
  <conditionalFormatting sqref="D138:D141">
    <cfRule type="cellIs" dxfId="218" priority="340" stopIfTrue="1" operator="equal">
      <formula>"CW 2130-R11"</formula>
    </cfRule>
    <cfRule type="cellIs" dxfId="217" priority="341" stopIfTrue="1" operator="equal">
      <formula>"CW 3120-R2"</formula>
    </cfRule>
    <cfRule type="cellIs" dxfId="216" priority="342" stopIfTrue="1" operator="equal">
      <formula>"CW 3240-R7"</formula>
    </cfRule>
  </conditionalFormatting>
  <conditionalFormatting sqref="D149">
    <cfRule type="cellIs" dxfId="215" priority="351" stopIfTrue="1" operator="equal">
      <formula>"CW 2130-R11"</formula>
    </cfRule>
    <cfRule type="cellIs" dxfId="214" priority="352" stopIfTrue="1" operator="equal">
      <formula>"CW 3120-R2"</formula>
    </cfRule>
    <cfRule type="cellIs" dxfId="213" priority="353" stopIfTrue="1" operator="equal">
      <formula>"CW 3240-R7"</formula>
    </cfRule>
  </conditionalFormatting>
  <conditionalFormatting sqref="D202">
    <cfRule type="cellIs" dxfId="212" priority="284" stopIfTrue="1" operator="equal">
      <formula>"CW 2130-R11"</formula>
    </cfRule>
    <cfRule type="cellIs" dxfId="211" priority="285" stopIfTrue="1" operator="equal">
      <formula>"CW 3120-R2"</formula>
    </cfRule>
    <cfRule type="cellIs" dxfId="210" priority="286" stopIfTrue="1" operator="equal">
      <formula>"CW 3240-R7"</formula>
    </cfRule>
  </conditionalFormatting>
  <conditionalFormatting sqref="D150">
    <cfRule type="cellIs" dxfId="209" priority="348" stopIfTrue="1" operator="equal">
      <formula>"CW 2130-R11"</formula>
    </cfRule>
    <cfRule type="cellIs" dxfId="208" priority="349" stopIfTrue="1" operator="equal">
      <formula>"CW 3120-R2"</formula>
    </cfRule>
    <cfRule type="cellIs" dxfId="207" priority="350" stopIfTrue="1" operator="equal">
      <formula>"CW 3240-R7"</formula>
    </cfRule>
  </conditionalFormatting>
  <conditionalFormatting sqref="D135">
    <cfRule type="cellIs" dxfId="206" priority="363" stopIfTrue="1" operator="equal">
      <formula>"CW 2130-R11"</formula>
    </cfRule>
    <cfRule type="cellIs" dxfId="205" priority="364" stopIfTrue="1" operator="equal">
      <formula>"CW 3120-R2"</formula>
    </cfRule>
    <cfRule type="cellIs" dxfId="204" priority="365" stopIfTrue="1" operator="equal">
      <formula>"CW 3240-R7"</formula>
    </cfRule>
  </conditionalFormatting>
  <conditionalFormatting sqref="D179">
    <cfRule type="cellIs" dxfId="203" priority="313" stopIfTrue="1" operator="equal">
      <formula>"CW 2130-R11"</formula>
    </cfRule>
    <cfRule type="cellIs" dxfId="202" priority="314" stopIfTrue="1" operator="equal">
      <formula>"CW 3120-R2"</formula>
    </cfRule>
    <cfRule type="cellIs" dxfId="201" priority="315" stopIfTrue="1" operator="equal">
      <formula>"CW 3240-R7"</formula>
    </cfRule>
  </conditionalFormatting>
  <conditionalFormatting sqref="D147:D148">
    <cfRule type="cellIs" dxfId="200" priority="354" stopIfTrue="1" operator="equal">
      <formula>"CW 2130-R11"</formula>
    </cfRule>
    <cfRule type="cellIs" dxfId="199" priority="355" stopIfTrue="1" operator="equal">
      <formula>"CW 3120-R2"</formula>
    </cfRule>
    <cfRule type="cellIs" dxfId="198" priority="356" stopIfTrue="1" operator="equal">
      <formula>"CW 3240-R7"</formula>
    </cfRule>
  </conditionalFormatting>
  <conditionalFormatting sqref="D152">
    <cfRule type="cellIs" dxfId="197" priority="346" stopIfTrue="1" operator="equal">
      <formula>"CW 3120-R2"</formula>
    </cfRule>
    <cfRule type="cellIs" dxfId="196" priority="347" stopIfTrue="1" operator="equal">
      <formula>"CW 3240-R7"</formula>
    </cfRule>
  </conditionalFormatting>
  <conditionalFormatting sqref="D159 D176">
    <cfRule type="cellIs" dxfId="195" priority="337" stopIfTrue="1" operator="equal">
      <formula>"CW 2130-R11"</formula>
    </cfRule>
    <cfRule type="cellIs" dxfId="194" priority="338" stopIfTrue="1" operator="equal">
      <formula>"CW 3120-R2"</formula>
    </cfRule>
    <cfRule type="cellIs" dxfId="193" priority="339" stopIfTrue="1" operator="equal">
      <formula>"CW 3240-R7"</formula>
    </cfRule>
  </conditionalFormatting>
  <conditionalFormatting sqref="D173">
    <cfRule type="cellIs" dxfId="192" priority="334" stopIfTrue="1" operator="equal">
      <formula>"CW 2130-R11"</formula>
    </cfRule>
    <cfRule type="cellIs" dxfId="191" priority="335" stopIfTrue="1" operator="equal">
      <formula>"CW 3120-R2"</formula>
    </cfRule>
    <cfRule type="cellIs" dxfId="190" priority="336" stopIfTrue="1" operator="equal">
      <formula>"CW 3240-R7"</formula>
    </cfRule>
  </conditionalFormatting>
  <conditionalFormatting sqref="D174">
    <cfRule type="cellIs" dxfId="189" priority="331" stopIfTrue="1" operator="equal">
      <formula>"CW 2130-R11"</formula>
    </cfRule>
    <cfRule type="cellIs" dxfId="188" priority="332" stopIfTrue="1" operator="equal">
      <formula>"CW 3120-R2"</formula>
    </cfRule>
    <cfRule type="cellIs" dxfId="187" priority="333" stopIfTrue="1" operator="equal">
      <formula>"CW 3240-R7"</formula>
    </cfRule>
  </conditionalFormatting>
  <conditionalFormatting sqref="D175">
    <cfRule type="cellIs" dxfId="186" priority="328" stopIfTrue="1" operator="equal">
      <formula>"CW 2130-R11"</formula>
    </cfRule>
    <cfRule type="cellIs" dxfId="185" priority="329" stopIfTrue="1" operator="equal">
      <formula>"CW 3120-R2"</formula>
    </cfRule>
    <cfRule type="cellIs" dxfId="184" priority="330" stopIfTrue="1" operator="equal">
      <formula>"CW 3240-R7"</formula>
    </cfRule>
  </conditionalFormatting>
  <conditionalFormatting sqref="D177">
    <cfRule type="cellIs" dxfId="183" priority="322" stopIfTrue="1" operator="equal">
      <formula>"CW 2130-R11"</formula>
    </cfRule>
    <cfRule type="cellIs" dxfId="182" priority="323" stopIfTrue="1" operator="equal">
      <formula>"CW 3120-R2"</formula>
    </cfRule>
    <cfRule type="cellIs" dxfId="181" priority="324" stopIfTrue="1" operator="equal">
      <formula>"CW 3240-R7"</formula>
    </cfRule>
  </conditionalFormatting>
  <conditionalFormatting sqref="D178">
    <cfRule type="cellIs" dxfId="180" priority="319" stopIfTrue="1" operator="equal">
      <formula>"CW 2130-R11"</formula>
    </cfRule>
    <cfRule type="cellIs" dxfId="179" priority="320" stopIfTrue="1" operator="equal">
      <formula>"CW 3120-R2"</formula>
    </cfRule>
    <cfRule type="cellIs" dxfId="178" priority="321" stopIfTrue="1" operator="equal">
      <formula>"CW 3240-R7"</formula>
    </cfRule>
  </conditionalFormatting>
  <conditionalFormatting sqref="D180">
    <cfRule type="cellIs" dxfId="177" priority="311" stopIfTrue="1" operator="equal">
      <formula>"CW 3120-R2"</formula>
    </cfRule>
    <cfRule type="cellIs" dxfId="176" priority="312" stopIfTrue="1" operator="equal">
      <formula>"CW 3240-R7"</formula>
    </cfRule>
  </conditionalFormatting>
  <conditionalFormatting sqref="D201">
    <cfRule type="cellIs" dxfId="175" priority="287" stopIfTrue="1" operator="equal">
      <formula>"CW 2130-R11"</formula>
    </cfRule>
    <cfRule type="cellIs" dxfId="174" priority="288" stopIfTrue="1" operator="equal">
      <formula>"CW 3120-R2"</formula>
    </cfRule>
    <cfRule type="cellIs" dxfId="173" priority="289" stopIfTrue="1" operator="equal">
      <formula>"CW 3240-R7"</formula>
    </cfRule>
  </conditionalFormatting>
  <conditionalFormatting sqref="D189">
    <cfRule type="cellIs" dxfId="172" priority="290" stopIfTrue="1" operator="equal">
      <formula>"CW 2130-R11"</formula>
    </cfRule>
    <cfRule type="cellIs" dxfId="171" priority="291" stopIfTrue="1" operator="equal">
      <formula>"CW 3120-R2"</formula>
    </cfRule>
    <cfRule type="cellIs" dxfId="170" priority="292" stopIfTrue="1" operator="equal">
      <formula>"CW 3240-R7"</formula>
    </cfRule>
  </conditionalFormatting>
  <conditionalFormatting sqref="D241">
    <cfRule type="cellIs" dxfId="169" priority="234" stopIfTrue="1" operator="equal">
      <formula>"CW 2130-R11"</formula>
    </cfRule>
    <cfRule type="cellIs" dxfId="168" priority="235" stopIfTrue="1" operator="equal">
      <formula>"CW 3120-R2"</formula>
    </cfRule>
    <cfRule type="cellIs" dxfId="167" priority="236" stopIfTrue="1" operator="equal">
      <formula>"CW 3240-R7"</formula>
    </cfRule>
  </conditionalFormatting>
  <conditionalFormatting sqref="D239">
    <cfRule type="cellIs" dxfId="166" priority="237" stopIfTrue="1" operator="equal">
      <formula>"CW 2130-R11"</formula>
    </cfRule>
    <cfRule type="cellIs" dxfId="165" priority="238" stopIfTrue="1" operator="equal">
      <formula>"CW 3120-R2"</formula>
    </cfRule>
    <cfRule type="cellIs" dxfId="164" priority="239" stopIfTrue="1" operator="equal">
      <formula>"CW 3240-R7"</formula>
    </cfRule>
  </conditionalFormatting>
  <conditionalFormatting sqref="D242">
    <cfRule type="cellIs" dxfId="163" priority="231" stopIfTrue="1" operator="equal">
      <formula>"CW 2130-R11"</formula>
    </cfRule>
    <cfRule type="cellIs" dxfId="162" priority="232" stopIfTrue="1" operator="equal">
      <formula>"CW 3120-R2"</formula>
    </cfRule>
    <cfRule type="cellIs" dxfId="161" priority="233" stopIfTrue="1" operator="equal">
      <formula>"CW 3240-R7"</formula>
    </cfRule>
  </conditionalFormatting>
  <conditionalFormatting sqref="D203:D207">
    <cfRule type="cellIs" dxfId="160" priority="270" stopIfTrue="1" operator="equal">
      <formula>"CW 3120-R2"</formula>
    </cfRule>
    <cfRule type="cellIs" dxfId="159" priority="271" stopIfTrue="1" operator="equal">
      <formula>"CW 3240-R7"</formula>
    </cfRule>
  </conditionalFormatting>
  <conditionalFormatting sqref="D194:D195">
    <cfRule type="cellIs" dxfId="158" priority="261" stopIfTrue="1" operator="equal">
      <formula>"CW 2130-R11"</formula>
    </cfRule>
    <cfRule type="cellIs" dxfId="157" priority="262" stopIfTrue="1" operator="equal">
      <formula>"CW 3120-R2"</formula>
    </cfRule>
    <cfRule type="cellIs" dxfId="156" priority="263" stopIfTrue="1" operator="equal">
      <formula>"CW 3240-R7"</formula>
    </cfRule>
  </conditionalFormatting>
  <conditionalFormatting sqref="D196:D197">
    <cfRule type="cellIs" dxfId="155" priority="258" stopIfTrue="1" operator="equal">
      <formula>"CW 2130-R11"</formula>
    </cfRule>
    <cfRule type="cellIs" dxfId="154" priority="259" stopIfTrue="1" operator="equal">
      <formula>"CW 3120-R2"</formula>
    </cfRule>
    <cfRule type="cellIs" dxfId="153" priority="260" stopIfTrue="1" operator="equal">
      <formula>"CW 3240-R7"</formula>
    </cfRule>
  </conditionalFormatting>
  <conditionalFormatting sqref="D212 D237">
    <cfRule type="cellIs" dxfId="152" priority="255" stopIfTrue="1" operator="equal">
      <formula>"CW 2130-R11"</formula>
    </cfRule>
    <cfRule type="cellIs" dxfId="151" priority="256" stopIfTrue="1" operator="equal">
      <formula>"CW 3120-R2"</formula>
    </cfRule>
    <cfRule type="cellIs" dxfId="150" priority="257" stopIfTrue="1" operator="equal">
      <formula>"CW 3240-R7"</formula>
    </cfRule>
  </conditionalFormatting>
  <conditionalFormatting sqref="D233">
    <cfRule type="cellIs" dxfId="149" priority="252" stopIfTrue="1" operator="equal">
      <formula>"CW 2130-R11"</formula>
    </cfRule>
    <cfRule type="cellIs" dxfId="148" priority="253" stopIfTrue="1" operator="equal">
      <formula>"CW 3120-R2"</formula>
    </cfRule>
    <cfRule type="cellIs" dxfId="147" priority="254" stopIfTrue="1" operator="equal">
      <formula>"CW 3240-R7"</formula>
    </cfRule>
  </conditionalFormatting>
  <conditionalFormatting sqref="D234">
    <cfRule type="cellIs" dxfId="146" priority="249" stopIfTrue="1" operator="equal">
      <formula>"CW 2130-R11"</formula>
    </cfRule>
    <cfRule type="cellIs" dxfId="145" priority="250" stopIfTrue="1" operator="equal">
      <formula>"CW 3120-R2"</formula>
    </cfRule>
    <cfRule type="cellIs" dxfId="144" priority="251" stopIfTrue="1" operator="equal">
      <formula>"CW 3240-R7"</formula>
    </cfRule>
  </conditionalFormatting>
  <conditionalFormatting sqref="D235:D236">
    <cfRule type="cellIs" dxfId="143" priority="246" stopIfTrue="1" operator="equal">
      <formula>"CW 2130-R11"</formula>
    </cfRule>
    <cfRule type="cellIs" dxfId="142" priority="247" stopIfTrue="1" operator="equal">
      <formula>"CW 3120-R2"</formula>
    </cfRule>
    <cfRule type="cellIs" dxfId="141" priority="248" stopIfTrue="1" operator="equal">
      <formula>"CW 3240-R7"</formula>
    </cfRule>
  </conditionalFormatting>
  <conditionalFormatting sqref="D238">
    <cfRule type="cellIs" dxfId="140" priority="240" stopIfTrue="1" operator="equal">
      <formula>"CW 2130-R11"</formula>
    </cfRule>
    <cfRule type="cellIs" dxfId="139" priority="241" stopIfTrue="1" operator="equal">
      <formula>"CW 3120-R2"</formula>
    </cfRule>
    <cfRule type="cellIs" dxfId="138" priority="242" stopIfTrue="1" operator="equal">
      <formula>"CW 3240-R7"</formula>
    </cfRule>
  </conditionalFormatting>
  <conditionalFormatting sqref="D243">
    <cfRule type="cellIs" dxfId="137" priority="229" stopIfTrue="1" operator="equal">
      <formula>"CW 3120-R2"</formula>
    </cfRule>
    <cfRule type="cellIs" dxfId="136" priority="230" stopIfTrue="1" operator="equal">
      <formula>"CW 3240-R7"</formula>
    </cfRule>
  </conditionalFormatting>
  <conditionalFormatting sqref="D215:D220">
    <cfRule type="cellIs" dxfId="135" priority="214" stopIfTrue="1" operator="equal">
      <formula>"CW 2130-R11"</formula>
    </cfRule>
    <cfRule type="cellIs" dxfId="134" priority="215" stopIfTrue="1" operator="equal">
      <formula>"CW 3120-R2"</formula>
    </cfRule>
    <cfRule type="cellIs" dxfId="133" priority="216" stopIfTrue="1" operator="equal">
      <formula>"CW 3240-R7"</formula>
    </cfRule>
  </conditionalFormatting>
  <conditionalFormatting sqref="D228">
    <cfRule type="cellIs" dxfId="132" priority="211" stopIfTrue="1" operator="equal">
      <formula>"CW 2130-R11"</formula>
    </cfRule>
    <cfRule type="cellIs" dxfId="131" priority="212" stopIfTrue="1" operator="equal">
      <formula>"CW 3120-R2"</formula>
    </cfRule>
    <cfRule type="cellIs" dxfId="130" priority="213" stopIfTrue="1" operator="equal">
      <formula>"CW 3240-R7"</formula>
    </cfRule>
  </conditionalFormatting>
  <conditionalFormatting sqref="D261">
    <cfRule type="cellIs" dxfId="129" priority="208" stopIfTrue="1" operator="equal">
      <formula>"CW 2130-R11"</formula>
    </cfRule>
    <cfRule type="cellIs" dxfId="128" priority="209" stopIfTrue="1" operator="equal">
      <formula>"CW 3120-R2"</formula>
    </cfRule>
    <cfRule type="cellIs" dxfId="127" priority="210" stopIfTrue="1" operator="equal">
      <formula>"CW 3240-R7"</formula>
    </cfRule>
  </conditionalFormatting>
  <conditionalFormatting sqref="D288">
    <cfRule type="cellIs" dxfId="126" priority="199" stopIfTrue="1" operator="equal">
      <formula>"CW 2130-R11"</formula>
    </cfRule>
    <cfRule type="cellIs" dxfId="125" priority="200" stopIfTrue="1" operator="equal">
      <formula>"CW 3120-R2"</formula>
    </cfRule>
    <cfRule type="cellIs" dxfId="124" priority="201" stopIfTrue="1" operator="equal">
      <formula>"CW 3240-R7"</formula>
    </cfRule>
  </conditionalFormatting>
  <conditionalFormatting sqref="D295">
    <cfRule type="cellIs" dxfId="123" priority="196" stopIfTrue="1" operator="equal">
      <formula>"CW 2130-R11"</formula>
    </cfRule>
    <cfRule type="cellIs" dxfId="122" priority="197" stopIfTrue="1" operator="equal">
      <formula>"CW 3120-R2"</formula>
    </cfRule>
    <cfRule type="cellIs" dxfId="121" priority="198" stopIfTrue="1" operator="equal">
      <formula>"CW 3240-R7"</formula>
    </cfRule>
  </conditionalFormatting>
  <conditionalFormatting sqref="D310">
    <cfRule type="cellIs" dxfId="120" priority="193" stopIfTrue="1" operator="equal">
      <formula>"CW 2130-R11"</formula>
    </cfRule>
    <cfRule type="cellIs" dxfId="119" priority="194" stopIfTrue="1" operator="equal">
      <formula>"CW 3120-R2"</formula>
    </cfRule>
    <cfRule type="cellIs" dxfId="118" priority="195" stopIfTrue="1" operator="equal">
      <formula>"CW 3240-R7"</formula>
    </cfRule>
  </conditionalFormatting>
  <conditionalFormatting sqref="D332">
    <cfRule type="cellIs" dxfId="117" priority="181" stopIfTrue="1" operator="equal">
      <formula>"CW 2130-R11"</formula>
    </cfRule>
    <cfRule type="cellIs" dxfId="116" priority="182" stopIfTrue="1" operator="equal">
      <formula>"CW 3120-R2"</formula>
    </cfRule>
    <cfRule type="cellIs" dxfId="115" priority="183" stopIfTrue="1" operator="equal">
      <formula>"CW 3240-R7"</formula>
    </cfRule>
  </conditionalFormatting>
  <conditionalFormatting sqref="D262">
    <cfRule type="cellIs" dxfId="114" priority="137" stopIfTrue="1" operator="equal">
      <formula>"CW 2130-R11"</formula>
    </cfRule>
    <cfRule type="cellIs" dxfId="113" priority="138" stopIfTrue="1" operator="equal">
      <formula>"CW 3120-R2"</formula>
    </cfRule>
    <cfRule type="cellIs" dxfId="112" priority="139" stopIfTrue="1" operator="equal">
      <formula>"CW 3240-R7"</formula>
    </cfRule>
  </conditionalFormatting>
  <conditionalFormatting sqref="D265:D266">
    <cfRule type="cellIs" dxfId="111" priority="114" stopIfTrue="1" operator="equal">
      <formula>"CW 2130-R11"</formula>
    </cfRule>
    <cfRule type="cellIs" dxfId="110" priority="115" stopIfTrue="1" operator="equal">
      <formula>"CW 3120-R2"</formula>
    </cfRule>
    <cfRule type="cellIs" dxfId="109" priority="116" stopIfTrue="1" operator="equal">
      <formula>"CW 3240-R7"</formula>
    </cfRule>
  </conditionalFormatting>
  <conditionalFormatting sqref="D279">
    <cfRule type="cellIs" dxfId="108" priority="111" stopIfTrue="1" operator="equal">
      <formula>"CW 2130-R11"</formula>
    </cfRule>
    <cfRule type="cellIs" dxfId="107" priority="112" stopIfTrue="1" operator="equal">
      <formula>"CW 3120-R2"</formula>
    </cfRule>
    <cfRule type="cellIs" dxfId="106" priority="113" stopIfTrue="1" operator="equal">
      <formula>"CW 3240-R7"</formula>
    </cfRule>
  </conditionalFormatting>
  <conditionalFormatting sqref="D271">
    <cfRule type="cellIs" dxfId="105" priority="131" stopIfTrue="1" operator="equal">
      <formula>"CW 2130-R11"</formula>
    </cfRule>
    <cfRule type="cellIs" dxfId="104" priority="132" stopIfTrue="1" operator="equal">
      <formula>"CW 3120-R2"</formula>
    </cfRule>
    <cfRule type="cellIs" dxfId="103" priority="133" stopIfTrue="1" operator="equal">
      <formula>"CW 3240-R7"</formula>
    </cfRule>
  </conditionalFormatting>
  <conditionalFormatting sqref="D270">
    <cfRule type="cellIs" dxfId="102" priority="134" stopIfTrue="1" operator="equal">
      <formula>"CW 2130-R11"</formula>
    </cfRule>
    <cfRule type="cellIs" dxfId="101" priority="135" stopIfTrue="1" operator="equal">
      <formula>"CW 3120-R2"</formula>
    </cfRule>
    <cfRule type="cellIs" dxfId="100" priority="136" stopIfTrue="1" operator="equal">
      <formula>"CW 3240-R7"</formula>
    </cfRule>
  </conditionalFormatting>
  <conditionalFormatting sqref="D258">
    <cfRule type="cellIs" dxfId="99" priority="175" stopIfTrue="1" operator="equal">
      <formula>"CW 2130-R11"</formula>
    </cfRule>
    <cfRule type="cellIs" dxfId="98" priority="176" stopIfTrue="1" operator="equal">
      <formula>"CW 3120-R2"</formula>
    </cfRule>
    <cfRule type="cellIs" dxfId="97" priority="177" stopIfTrue="1" operator="equal">
      <formula>"CW 3240-R7"</formula>
    </cfRule>
  </conditionalFormatting>
  <conditionalFormatting sqref="D272:D275">
    <cfRule type="cellIs" dxfId="96" priority="120" stopIfTrue="1" operator="equal">
      <formula>"CW 3120-R2"</formula>
    </cfRule>
    <cfRule type="cellIs" dxfId="95" priority="121" stopIfTrue="1" operator="equal">
      <formula>"CW 3240-R7"</formula>
    </cfRule>
  </conditionalFormatting>
  <conditionalFormatting sqref="D280">
    <cfRule type="cellIs" dxfId="94" priority="108" stopIfTrue="1" operator="equal">
      <formula>"CW 2130-R11"</formula>
    </cfRule>
    <cfRule type="cellIs" dxfId="93" priority="109" stopIfTrue="1" operator="equal">
      <formula>"CW 3120-R2"</formula>
    </cfRule>
    <cfRule type="cellIs" dxfId="92" priority="110" stopIfTrue="1" operator="equal">
      <formula>"CW 3240-R7"</formula>
    </cfRule>
  </conditionalFormatting>
  <conditionalFormatting sqref="D281:D283">
    <cfRule type="cellIs" dxfId="91" priority="105" stopIfTrue="1" operator="equal">
      <formula>"CW 2130-R11"</formula>
    </cfRule>
    <cfRule type="cellIs" dxfId="90" priority="106" stopIfTrue="1" operator="equal">
      <formula>"CW 3120-R2"</formula>
    </cfRule>
    <cfRule type="cellIs" dxfId="89" priority="107" stopIfTrue="1" operator="equal">
      <formula>"CW 3240-R7"</formula>
    </cfRule>
  </conditionalFormatting>
  <conditionalFormatting sqref="D347">
    <cfRule type="cellIs" dxfId="88" priority="99" stopIfTrue="1" operator="equal">
      <formula>"CW 2130-R11"</formula>
    </cfRule>
    <cfRule type="cellIs" dxfId="87" priority="100" stopIfTrue="1" operator="equal">
      <formula>"CW 3120-R2"</formula>
    </cfRule>
    <cfRule type="cellIs" dxfId="86" priority="101" stopIfTrue="1" operator="equal">
      <formula>"CW 3240-R7"</formula>
    </cfRule>
  </conditionalFormatting>
  <conditionalFormatting sqref="D382:D386">
    <cfRule type="cellIs" dxfId="85" priority="96" stopIfTrue="1" operator="equal">
      <formula>"CW 2130-R11"</formula>
    </cfRule>
    <cfRule type="cellIs" dxfId="84" priority="97" stopIfTrue="1" operator="equal">
      <formula>"CW 3120-R2"</formula>
    </cfRule>
    <cfRule type="cellIs" dxfId="83" priority="98" stopIfTrue="1" operator="equal">
      <formula>"CW 3240-R7"</formula>
    </cfRule>
  </conditionalFormatting>
  <conditionalFormatting sqref="D365">
    <cfRule type="cellIs" dxfId="82" priority="93" stopIfTrue="1" operator="equal">
      <formula>"CW 2130-R11"</formula>
    </cfRule>
    <cfRule type="cellIs" dxfId="81" priority="94" stopIfTrue="1" operator="equal">
      <formula>"CW 3120-R2"</formula>
    </cfRule>
    <cfRule type="cellIs" dxfId="80" priority="95" stopIfTrue="1" operator="equal">
      <formula>"CW 3240-R7"</formula>
    </cfRule>
  </conditionalFormatting>
  <conditionalFormatting sqref="D396">
    <cfRule type="cellIs" dxfId="79" priority="90" stopIfTrue="1" operator="equal">
      <formula>"CW 2130-R11"</formula>
    </cfRule>
    <cfRule type="cellIs" dxfId="78" priority="91" stopIfTrue="1" operator="equal">
      <formula>"CW 3120-R2"</formula>
    </cfRule>
    <cfRule type="cellIs" dxfId="77" priority="92" stopIfTrue="1" operator="equal">
      <formula>"CW 3240-R7"</formula>
    </cfRule>
  </conditionalFormatting>
  <conditionalFormatting sqref="D366:D367">
    <cfRule type="cellIs" dxfId="76" priority="87" stopIfTrue="1" operator="equal">
      <formula>"CW 2130-R11"</formula>
    </cfRule>
    <cfRule type="cellIs" dxfId="75" priority="88" stopIfTrue="1" operator="equal">
      <formula>"CW 3120-R2"</formula>
    </cfRule>
    <cfRule type="cellIs" dxfId="74" priority="89" stopIfTrue="1" operator="equal">
      <formula>"CW 3240-R7"</formula>
    </cfRule>
  </conditionalFormatting>
  <conditionalFormatting sqref="D325">
    <cfRule type="cellIs" dxfId="73" priority="81" stopIfTrue="1" operator="equal">
      <formula>"CW 2130-R11"</formula>
    </cfRule>
    <cfRule type="cellIs" dxfId="72" priority="82" stopIfTrue="1" operator="equal">
      <formula>"CW 3120-R2"</formula>
    </cfRule>
    <cfRule type="cellIs" dxfId="71" priority="83" stopIfTrue="1" operator="equal">
      <formula>"CW 3240-R7"</formula>
    </cfRule>
  </conditionalFormatting>
  <conditionalFormatting sqref="D376">
    <cfRule type="cellIs" dxfId="70" priority="66" stopIfTrue="1" operator="equal">
      <formula>"CW 2130-R11"</formula>
    </cfRule>
    <cfRule type="cellIs" dxfId="69" priority="67" stopIfTrue="1" operator="equal">
      <formula>"CW 3120-R2"</formula>
    </cfRule>
    <cfRule type="cellIs" dxfId="68" priority="68" stopIfTrue="1" operator="equal">
      <formula>"CW 3240-R7"</formula>
    </cfRule>
  </conditionalFormatting>
  <conditionalFormatting sqref="D359">
    <cfRule type="cellIs" dxfId="67" priority="51" stopIfTrue="1" operator="equal">
      <formula>"CW 2130-R11"</formula>
    </cfRule>
    <cfRule type="cellIs" dxfId="66" priority="52" stopIfTrue="1" operator="equal">
      <formula>"CW 3120-R2"</formula>
    </cfRule>
    <cfRule type="cellIs" dxfId="65" priority="53" stopIfTrue="1" operator="equal">
      <formula>"CW 3240-R7"</formula>
    </cfRule>
  </conditionalFormatting>
  <conditionalFormatting sqref="D375">
    <cfRule type="cellIs" dxfId="64" priority="69" stopIfTrue="1" operator="equal">
      <formula>"CW 2130-R11"</formula>
    </cfRule>
    <cfRule type="cellIs" dxfId="63" priority="70" stopIfTrue="1" operator="equal">
      <formula>"CW 3120-R2"</formula>
    </cfRule>
    <cfRule type="cellIs" dxfId="62" priority="71" stopIfTrue="1" operator="equal">
      <formula>"CW 3240-R7"</formula>
    </cfRule>
  </conditionalFormatting>
  <conditionalFormatting sqref="D373">
    <cfRule type="cellIs" dxfId="61" priority="78" stopIfTrue="1" operator="equal">
      <formula>"CW 2130-R11"</formula>
    </cfRule>
    <cfRule type="cellIs" dxfId="60" priority="79" stopIfTrue="1" operator="equal">
      <formula>"CW 3120-R2"</formula>
    </cfRule>
    <cfRule type="cellIs" dxfId="59" priority="80" stopIfTrue="1" operator="equal">
      <formula>"CW 3240-R7"</formula>
    </cfRule>
  </conditionalFormatting>
  <conditionalFormatting sqref="D371:D372">
    <cfRule type="cellIs" dxfId="58" priority="75" stopIfTrue="1" operator="equal">
      <formula>"CW 2130-R11"</formula>
    </cfRule>
    <cfRule type="cellIs" dxfId="57" priority="76" stopIfTrue="1" operator="equal">
      <formula>"CW 3120-R2"</formula>
    </cfRule>
    <cfRule type="cellIs" dxfId="56" priority="77" stopIfTrue="1" operator="equal">
      <formula>"CW 3240-R7"</formula>
    </cfRule>
  </conditionalFormatting>
  <conditionalFormatting sqref="D374">
    <cfRule type="cellIs" dxfId="55" priority="72" stopIfTrue="1" operator="equal">
      <formula>"CW 2130-R11"</formula>
    </cfRule>
    <cfRule type="cellIs" dxfId="54" priority="73" stopIfTrue="1" operator="equal">
      <formula>"CW 3120-R2"</formula>
    </cfRule>
    <cfRule type="cellIs" dxfId="53" priority="74" stopIfTrue="1" operator="equal">
      <formula>"CW 3240-R7"</formula>
    </cfRule>
  </conditionalFormatting>
  <conditionalFormatting sqref="D340">
    <cfRule type="cellIs" dxfId="52" priority="36" stopIfTrue="1" operator="equal">
      <formula>"CW 2130-R11"</formula>
    </cfRule>
    <cfRule type="cellIs" dxfId="51" priority="37" stopIfTrue="1" operator="equal">
      <formula>"CW 3120-R2"</formula>
    </cfRule>
    <cfRule type="cellIs" dxfId="50" priority="38" stopIfTrue="1" operator="equal">
      <formula>"CW 3240-R7"</formula>
    </cfRule>
  </conditionalFormatting>
  <conditionalFormatting sqref="D358">
    <cfRule type="cellIs" dxfId="49" priority="54" stopIfTrue="1" operator="equal">
      <formula>"CW 2130-R11"</formula>
    </cfRule>
    <cfRule type="cellIs" dxfId="48" priority="55" stopIfTrue="1" operator="equal">
      <formula>"CW 3120-R2"</formula>
    </cfRule>
    <cfRule type="cellIs" dxfId="47" priority="56" stopIfTrue="1" operator="equal">
      <formula>"CW 3240-R7"</formula>
    </cfRule>
  </conditionalFormatting>
  <conditionalFormatting sqref="D356">
    <cfRule type="cellIs" dxfId="46" priority="63" stopIfTrue="1" operator="equal">
      <formula>"CW 2130-R11"</formula>
    </cfRule>
    <cfRule type="cellIs" dxfId="45" priority="64" stopIfTrue="1" operator="equal">
      <formula>"CW 3120-R2"</formula>
    </cfRule>
    <cfRule type="cellIs" dxfId="44" priority="65" stopIfTrue="1" operator="equal">
      <formula>"CW 3240-R7"</formula>
    </cfRule>
  </conditionalFormatting>
  <conditionalFormatting sqref="D354:D355">
    <cfRule type="cellIs" dxfId="43" priority="60" stopIfTrue="1" operator="equal">
      <formula>"CW 2130-R11"</formula>
    </cfRule>
    <cfRule type="cellIs" dxfId="42" priority="61" stopIfTrue="1" operator="equal">
      <formula>"CW 3120-R2"</formula>
    </cfRule>
    <cfRule type="cellIs" dxfId="41" priority="62" stopIfTrue="1" operator="equal">
      <formula>"CW 3240-R7"</formula>
    </cfRule>
  </conditionalFormatting>
  <conditionalFormatting sqref="D357">
    <cfRule type="cellIs" dxfId="40" priority="57" stopIfTrue="1" operator="equal">
      <formula>"CW 2130-R11"</formula>
    </cfRule>
    <cfRule type="cellIs" dxfId="39" priority="58" stopIfTrue="1" operator="equal">
      <formula>"CW 3120-R2"</formula>
    </cfRule>
    <cfRule type="cellIs" dxfId="38" priority="59" stopIfTrue="1" operator="equal">
      <formula>"CW 3240-R7"</formula>
    </cfRule>
  </conditionalFormatting>
  <conditionalFormatting sqref="D339">
    <cfRule type="cellIs" dxfId="37" priority="39" stopIfTrue="1" operator="equal">
      <formula>"CW 2130-R11"</formula>
    </cfRule>
    <cfRule type="cellIs" dxfId="36" priority="40" stopIfTrue="1" operator="equal">
      <formula>"CW 3120-R2"</formula>
    </cfRule>
    <cfRule type="cellIs" dxfId="35" priority="41" stopIfTrue="1" operator="equal">
      <formula>"CW 3240-R7"</formula>
    </cfRule>
  </conditionalFormatting>
  <conditionalFormatting sqref="D337">
    <cfRule type="cellIs" dxfId="34" priority="48" stopIfTrue="1" operator="equal">
      <formula>"CW 2130-R11"</formula>
    </cfRule>
    <cfRule type="cellIs" dxfId="33" priority="49" stopIfTrue="1" operator="equal">
      <formula>"CW 3120-R2"</formula>
    </cfRule>
    <cfRule type="cellIs" dxfId="32" priority="50" stopIfTrue="1" operator="equal">
      <formula>"CW 3240-R7"</formula>
    </cfRule>
  </conditionalFormatting>
  <conditionalFormatting sqref="D335:D336">
    <cfRule type="cellIs" dxfId="31" priority="45" stopIfTrue="1" operator="equal">
      <formula>"CW 2130-R11"</formula>
    </cfRule>
    <cfRule type="cellIs" dxfId="30" priority="46" stopIfTrue="1" operator="equal">
      <formula>"CW 3120-R2"</formula>
    </cfRule>
    <cfRule type="cellIs" dxfId="29" priority="47" stopIfTrue="1" operator="equal">
      <formula>"CW 3240-R7"</formula>
    </cfRule>
  </conditionalFormatting>
  <conditionalFormatting sqref="D338">
    <cfRule type="cellIs" dxfId="28" priority="42" stopIfTrue="1" operator="equal">
      <formula>"CW 2130-R11"</formula>
    </cfRule>
    <cfRule type="cellIs" dxfId="27" priority="43" stopIfTrue="1" operator="equal">
      <formula>"CW 3120-R2"</formula>
    </cfRule>
    <cfRule type="cellIs" dxfId="26" priority="44" stopIfTrue="1" operator="equal">
      <formula>"CW 3240-R7"</formula>
    </cfRule>
  </conditionalFormatting>
  <conditionalFormatting sqref="D301">
    <cfRule type="cellIs" dxfId="25" priority="33" stopIfTrue="1" operator="equal">
      <formula>"CW 2130-R11"</formula>
    </cfRule>
    <cfRule type="cellIs" dxfId="24" priority="34" stopIfTrue="1" operator="equal">
      <formula>"CW 3120-R2"</formula>
    </cfRule>
    <cfRule type="cellIs" dxfId="23" priority="35" stopIfTrue="1" operator="equal">
      <formula>"CW 3240-R7"</formula>
    </cfRule>
  </conditionalFormatting>
  <conditionalFormatting sqref="D308">
    <cfRule type="cellIs" dxfId="22" priority="30" stopIfTrue="1" operator="equal">
      <formula>"CW 2130-R11"</formula>
    </cfRule>
    <cfRule type="cellIs" dxfId="21" priority="31" stopIfTrue="1" operator="equal">
      <formula>"CW 3120-R2"</formula>
    </cfRule>
    <cfRule type="cellIs" dxfId="20" priority="32" stopIfTrue="1" operator="equal">
      <formula>"CW 3240-R7"</formula>
    </cfRule>
  </conditionalFormatting>
  <conditionalFormatting sqref="D302:D303">
    <cfRule type="cellIs" dxfId="19" priority="27" stopIfTrue="1" operator="equal">
      <formula>"CW 2130-R11"</formula>
    </cfRule>
    <cfRule type="cellIs" dxfId="18" priority="28" stopIfTrue="1" operator="equal">
      <formula>"CW 3120-R2"</formula>
    </cfRule>
    <cfRule type="cellIs" dxfId="17" priority="29" stopIfTrue="1" operator="equal">
      <formula>"CW 3240-R7"</formula>
    </cfRule>
  </conditionalFormatting>
  <conditionalFormatting sqref="D316">
    <cfRule type="cellIs" dxfId="16" priority="24" stopIfTrue="1" operator="equal">
      <formula>"CW 2130-R11"</formula>
    </cfRule>
    <cfRule type="cellIs" dxfId="15" priority="25" stopIfTrue="1" operator="equal">
      <formula>"CW 3120-R2"</formula>
    </cfRule>
    <cfRule type="cellIs" dxfId="14" priority="26" stopIfTrue="1" operator="equal">
      <formula>"CW 3240-R7"</formula>
    </cfRule>
  </conditionalFormatting>
  <conditionalFormatting sqref="D323">
    <cfRule type="cellIs" dxfId="13" priority="21" stopIfTrue="1" operator="equal">
      <formula>"CW 2130-R11"</formula>
    </cfRule>
    <cfRule type="cellIs" dxfId="12" priority="22" stopIfTrue="1" operator="equal">
      <formula>"CW 3120-R2"</formula>
    </cfRule>
    <cfRule type="cellIs" dxfId="11" priority="23" stopIfTrue="1" operator="equal">
      <formula>"CW 3240-R7"</formula>
    </cfRule>
  </conditionalFormatting>
  <conditionalFormatting sqref="D317">
    <cfRule type="cellIs" dxfId="10" priority="15" stopIfTrue="1" operator="equal">
      <formula>"CW 2130-R11"</formula>
    </cfRule>
    <cfRule type="cellIs" dxfId="9" priority="16" stopIfTrue="1" operator="equal">
      <formula>"CW 3120-R2"</formula>
    </cfRule>
    <cfRule type="cellIs" dxfId="8" priority="17" stopIfTrue="1" operator="equal">
      <formula>"CW 3240-R7"</formula>
    </cfRule>
  </conditionalFormatting>
  <conditionalFormatting sqref="D47:D48">
    <cfRule type="cellIs" dxfId="7" priority="6" stopIfTrue="1" operator="equal">
      <formula>"CW 2130-R11"</formula>
    </cfRule>
    <cfRule type="cellIs" dxfId="6" priority="7" stopIfTrue="1" operator="equal">
      <formula>"CW 3120-R2"</formula>
    </cfRule>
    <cfRule type="cellIs" dxfId="5" priority="8" stopIfTrue="1" operator="equal">
      <formula>"CW 3240-R7"</formula>
    </cfRule>
  </conditionalFormatting>
  <conditionalFormatting sqref="D226">
    <cfRule type="cellIs" dxfId="4" priority="3" stopIfTrue="1" operator="equal">
      <formula>"CW 2130-R11"</formula>
    </cfRule>
    <cfRule type="cellIs" dxfId="3" priority="4" stopIfTrue="1" operator="equal">
      <formula>"CW 3120-R2"</formula>
    </cfRule>
    <cfRule type="cellIs" dxfId="2" priority="5" stopIfTrue="1" operator="equal">
      <formula>"CW 3240-R7"</formula>
    </cfRule>
  </conditionalFormatting>
  <conditionalFormatting sqref="D37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xWindow="1003" yWindow="56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87:G288 G261:G262 G364:G367 G346:G347 G395:G396 G257:G258 G145:G152 G294:G295 G270:G275 G54:G64 G381:G386 G80:G96 G279:G280 G118:G130 G309:G310 G201:G207 G331:G332 G173:G182 G6:G7 G42:G43 G70:G71 G105:G106 G134:G135 G158:G159 G163:G169 G188:G189 G192:G193 G211:G212 G233:G244 G229 G410:G431 G324:G325 G371:G376 G354:G359 G335:G340 G221:G227 G316:G318 G13:G18 G301:G303 G404:G406 H410 G22:G37" xr:uid="{C993AAAA-7DEE-4D83-B164-61EDECFD6FFA}">
      <formula1>IF(G6&gt;=0.01,ROUND(G6,2),0.01)</formula1>
    </dataValidation>
  </dataValidations>
  <pageMargins left="0.5" right="0.5" top="0.75" bottom="0.75" header="0.25" footer="0.25"/>
  <pageSetup scale="51" orientation="portrait" r:id="rId1"/>
  <headerFooter alignWithMargins="0">
    <oddHeader>&amp;LThe City of Winnipeg
Bid Opportunity No. 748-2020 
&amp;XTemplate Version: C420181015-RW&amp;RBid Submission
Page &amp;P+3 of 14</oddHeader>
    <oddFooter xml:space="preserve">&amp;R__________________
Name of Bidder                    </oddFooter>
  </headerFooter>
  <rowBreaks count="14" manualBreakCount="14">
    <brk id="32" min="1" max="7" man="1"/>
    <brk id="62" min="1" max="7" man="1"/>
    <brk id="92" min="1" max="7" man="1"/>
    <brk id="122" min="1" max="7" man="1"/>
    <brk id="152" min="1" max="7" man="1"/>
    <brk id="182" min="1" max="7" man="1"/>
    <brk id="213" min="1" max="7" man="1"/>
    <brk id="242" min="1" max="7" man="1"/>
    <brk id="272" min="1" max="7" man="1"/>
    <brk id="300" min="1" max="7" man="1"/>
    <brk id="330" min="1" max="7" man="1"/>
    <brk id="359" min="1" max="7" man="1"/>
    <brk id="384" min="1" max="7" man="1"/>
    <brk id="403" min="1" max="7" man="1"/>
  </rowBreaks>
  <colBreaks count="1" manualBreakCount="1">
    <brk id="8" max="56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0" ma:contentTypeDescription="Create a new document." ma:contentTypeScope="" ma:versionID="c3894966ec2efe0ba538cbd607fa41dc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b47e8f4796ca112696e36b3c7ec4a17f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ACD6B7-3ADE-4E55-B7E3-BCB877A52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85ED9-7609-4720-A59A-F4601446B687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0e73b73d-3cd9-4c1d-8132-70ee89a3a39f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D0534E-97E9-4E8E-9215-7FBACA69A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748-2020- Unit Prices</vt:lpstr>
      <vt:lpstr>'748-2020- Unit Prices'!Print_Area</vt:lpstr>
      <vt:lpstr>'748-2020- Unit Prices'!Print_Titles</vt:lpstr>
      <vt:lpstr>'748-2020- Unit Prices'!XEVERYTHING</vt:lpstr>
      <vt:lpstr>'748-2020- 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</dc:description>
  <cp:lastModifiedBy>NVidal</cp:lastModifiedBy>
  <cp:lastPrinted>2020-11-30T22:19:42Z</cp:lastPrinted>
  <dcterms:created xsi:type="dcterms:W3CDTF">1999-10-18T14:40:40Z</dcterms:created>
  <dcterms:modified xsi:type="dcterms:W3CDTF">2020-11-30T22:22:20Z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