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W:\TRANSAC\2020\516-2020\WORK IN PROGRESS\516-2020\"/>
    </mc:Choice>
  </mc:AlternateContent>
  <xr:revisionPtr revIDLastSave="0" documentId="13_ncr:1_{DA706208-C148-4902-BA8A-076E63632A14}" xr6:coauthVersionLast="36" xr6:coauthVersionMax="45" xr10:uidLastSave="{00000000-0000-0000-0000-000000000000}"/>
  <bookViews>
    <workbookView xWindow="-120" yWindow="-120" windowWidth="29040" windowHeight="15840" firstSheet="4" activeTab="4" xr2:uid="{00000000-000D-0000-FFFF-FFFF00000000}"/>
  </bookViews>
  <sheets>
    <sheet name="Instructions" sheetId="10" state="hidden" r:id="rId1"/>
    <sheet name="Unit prices" sheetId="2" state="hidden" r:id="rId2"/>
    <sheet name="Lump Sum Price (with Deductions" sheetId="9" state="hidden" r:id="rId3"/>
    <sheet name="Sheet1" sheetId="7" state="hidden" r:id="rId4"/>
    <sheet name="516-2020 Unit Prices" sheetId="14" r:id="rId5"/>
    <sheet name="Checking Process" sheetId="12" state="hidden" r:id="rId6"/>
  </sheets>
  <externalReferences>
    <externalReference r:id="rId7"/>
    <externalReference r:id="rId8"/>
    <externalReference r:id="rId9"/>
  </externalReferences>
  <definedNames>
    <definedName name="_11TENDER_SUBMISSI" localSheetId="4">'516-2020 Unit Prices'!#REF!</definedName>
    <definedName name="_12TENDER_SUBMISSI" localSheetId="4">'[1]FORM B - PRICES'!#REF!</definedName>
    <definedName name="_12TENDER_SUBMISSI">'[2]FORM B; PRICES'!#REF!</definedName>
    <definedName name="_1PAGE_1_OF_13" localSheetId="5">[3]Sample!#REF!</definedName>
    <definedName name="_3PAGE_1_OF_13" localSheetId="4">'516-2020 Unit Prices'!#REF!</definedName>
    <definedName name="_4PAGE_1_OF_13" localSheetId="4">'[1]FORM B - PRICES'!#REF!</definedName>
    <definedName name="_4PAGE_1_OF_13">'[2]FORM B; PRICES'!#REF!</definedName>
    <definedName name="_5TENDER_NO._181" localSheetId="5">[3]Sample!#REF!</definedName>
    <definedName name="_7TENDER_NO._181" localSheetId="4">'516-2020 Unit Prices'!#REF!</definedName>
    <definedName name="_8TENDER_NO._181" localSheetId="4">'[1]FORM B - PRICES'!#REF!</definedName>
    <definedName name="_8TENDER_NO._181">'[2]FORM B; PRICES'!#REF!</definedName>
    <definedName name="_9TENDER_SUBMISSI" localSheetId="5">[3]Sample!#REF!</definedName>
    <definedName name="_xlnm._FilterDatabase" localSheetId="4" hidden="1">'516-2020 Unit Prices'!$B$4:$H$5</definedName>
    <definedName name="_xlnm._FilterDatabase" localSheetId="5" hidden="1">'Checking Process'!$A$3:$A$47</definedName>
    <definedName name="_xlnm._FilterDatabase" localSheetId="1" hidden="1">'Unit prices'!$A$5:$G$105</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'516-2020 Unit Prices'!#REF!</definedName>
    <definedName name="HEADER" localSheetId="5">[3]Sample!#REF!</definedName>
    <definedName name="HEADER">'[2]FORM B; PRICES'!#REF!</definedName>
    <definedName name="_xlnm.Print_Area" localSheetId="4">'516-2020 Unit Prices'!$B$1:$H$47</definedName>
    <definedName name="_xlnm.Print_Area" localSheetId="5">'Checking Process'!$A$1:$A$51</definedName>
    <definedName name="_xlnm.Print_Area" localSheetId="0">Instructions!$A$1:$A$27</definedName>
    <definedName name="_xlnm.Print_Area" localSheetId="2">'Lump Sum Price (with Deductions'!$A$1:$G$35</definedName>
    <definedName name="_xlnm.Print_Area" localSheetId="1">'Unit prices'!$A$1:$G$113</definedName>
    <definedName name="Print_Area_1" localSheetId="2">'Lump Sum Price (with Deductions'!$A$6:$F$26</definedName>
    <definedName name="Print_Area_1">'Unit prices'!$A$6:$G$133</definedName>
    <definedName name="Print_Area_2" localSheetId="2">#REF!</definedName>
    <definedName name="Print_Area_2">#REF!</definedName>
    <definedName name="_xlnm.Print_Titles" localSheetId="4">'516-2020 Unit Prices'!$1:$5</definedName>
    <definedName name="_xlnm.Print_Titles" localSheetId="2">'Lump Sum Price (with Deductions'!$1:$5</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'516-2020 Unit Prices'!#REF!</definedName>
    <definedName name="TEMP" localSheetId="5">[3]Sample!#REF!</definedName>
    <definedName name="TEMP">'[2]FORM B; PRICES'!#REF!</definedName>
    <definedName name="TESTHEAD" localSheetId="4">'516-2020 Unit Prices'!#REF!</definedName>
    <definedName name="TESTHEAD" localSheetId="5">[3]Sample!#REF!</definedName>
    <definedName name="TESTHEAD">'[2]FORM B; PRICES'!#REF!</definedName>
    <definedName name="XEVERYTHING" localSheetId="4">'516-2020 Unit Prices'!$B$1:$IV$45</definedName>
    <definedName name="XEverything">#REF!</definedName>
    <definedName name="XITEMS" localSheetId="4">'516-2020 Unit Prices'!$B$6:$IV$45</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 i="14" l="1"/>
  <c r="H21" i="14"/>
  <c r="H22" i="14"/>
  <c r="H24" i="14"/>
  <c r="H25" i="14"/>
  <c r="H26" i="14"/>
  <c r="H27" i="14"/>
  <c r="H28" i="14"/>
  <c r="H29" i="14"/>
  <c r="H30" i="14"/>
  <c r="H19" i="14"/>
  <c r="H20" i="14"/>
  <c r="H36" i="14"/>
  <c r="H37" i="14"/>
  <c r="H38" i="14"/>
  <c r="H39" i="14"/>
  <c r="H40" i="14"/>
  <c r="H41" i="14"/>
  <c r="H42" i="14"/>
  <c r="H43" i="14"/>
  <c r="H44" i="14"/>
  <c r="H45" i="14"/>
  <c r="H7" i="14" l="1"/>
  <c r="F23" i="14"/>
  <c r="H23" i="14" s="1"/>
  <c r="F18" i="14"/>
  <c r="H18" i="14" s="1"/>
  <c r="F17" i="14"/>
  <c r="H17" i="14" s="1"/>
  <c r="F16" i="14"/>
  <c r="H16" i="14" s="1"/>
  <c r="F15" i="14"/>
  <c r="H15" i="14" s="1"/>
  <c r="F10" i="14"/>
  <c r="G6" i="2" l="1"/>
  <c r="H8" i="14" l="1"/>
  <c r="H9" i="14"/>
  <c r="H10" i="14"/>
  <c r="H11" i="14"/>
  <c r="H12" i="14"/>
  <c r="H13" i="14"/>
  <c r="H14" i="14"/>
  <c r="H33" i="14"/>
  <c r="H34" i="14"/>
  <c r="H35" i="14"/>
  <c r="H6" i="14"/>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46" i="14" l="1"/>
  <c r="G21" i="9"/>
  <c r="G19" i="9"/>
  <c r="G20" i="9"/>
  <c r="G22" i="9"/>
  <c r="G23" i="9"/>
  <c r="G24" i="9"/>
  <c r="G25" i="9"/>
  <c r="G26" i="9"/>
  <c r="G18" i="9" l="1"/>
  <c r="E30" i="9" s="1"/>
  <c r="E10" i="9" l="1"/>
  <c r="A19" i="9" l="1"/>
  <c r="A20" i="9" s="1"/>
  <c r="A21" i="9" s="1"/>
  <c r="A22" i="9" s="1"/>
  <c r="A23" i="9" s="1"/>
  <c r="A24" i="9" s="1"/>
  <c r="A25" i="9" s="1"/>
  <c r="A26" i="9" s="1"/>
  <c r="A7" i="9"/>
  <c r="A7" i="2" l="1"/>
  <c r="F108" i="2" l="1"/>
  <c r="A8" i="2"/>
  <c r="A9" i="2" l="1"/>
  <c r="A10" i="2" l="1"/>
  <c r="A11" i="2" l="1"/>
  <c r="A12" i="2" l="1"/>
  <c r="A13" i="2" l="1"/>
  <c r="A14" i="2" l="1"/>
  <c r="A15" i="2" l="1"/>
  <c r="A16" i="2" l="1"/>
  <c r="A17" i="2" l="1"/>
  <c r="A18" i="2" l="1"/>
  <c r="A19" i="2" l="1"/>
  <c r="A20" i="2" l="1"/>
  <c r="A21" i="2" l="1"/>
  <c r="A22" i="2" l="1"/>
  <c r="A23" i="2" l="1"/>
  <c r="A24" i="2" l="1"/>
  <c r="A25" i="2" l="1"/>
  <c r="A26" i="2" l="1"/>
  <c r="A27" i="2" l="1"/>
  <c r="A28" i="2" l="1"/>
  <c r="A29" i="2" l="1"/>
  <c r="A30" i="2" l="1"/>
  <c r="A31" i="2" l="1"/>
  <c r="A32" i="2" l="1"/>
  <c r="A33" i="2" l="1"/>
  <c r="A34" i="2" l="1"/>
  <c r="A35" i="2" l="1"/>
  <c r="A36" i="2" l="1"/>
  <c r="A37" i="2" l="1"/>
  <c r="A38" i="2" l="1"/>
  <c r="A39" i="2" l="1"/>
  <c r="A40" i="2" l="1"/>
  <c r="A41" i="2" l="1"/>
  <c r="A42" i="2" l="1"/>
  <c r="A43" i="2" l="1"/>
  <c r="A44" i="2" l="1"/>
  <c r="A45" i="2" l="1"/>
  <c r="A46" i="2" l="1"/>
  <c r="A47" i="2" l="1"/>
  <c r="A48" i="2" l="1"/>
  <c r="A49" i="2" l="1"/>
  <c r="A50" i="2" l="1"/>
  <c r="A51" i="2" l="1"/>
  <c r="A52" i="2" l="1"/>
  <c r="A53" i="2" l="1"/>
  <c r="A54" i="2" l="1"/>
  <c r="A55" i="2" l="1"/>
  <c r="A56" i="2" l="1"/>
  <c r="A57" i="2" l="1"/>
  <c r="A58" i="2" l="1"/>
  <c r="A59" i="2" l="1"/>
  <c r="A60" i="2" l="1"/>
  <c r="A61" i="2" l="1"/>
  <c r="A62" i="2" l="1"/>
  <c r="A63" i="2" l="1"/>
  <c r="A64" i="2" l="1"/>
  <c r="A65" i="2" l="1"/>
  <c r="A66" i="2" l="1"/>
  <c r="A67" i="2" l="1"/>
  <c r="A68" i="2" l="1"/>
  <c r="A69" i="2" l="1"/>
  <c r="A70" i="2" l="1"/>
  <c r="A71" i="2" l="1"/>
  <c r="A72" i="2" l="1"/>
  <c r="A73" i="2" l="1"/>
  <c r="A74" i="2" l="1"/>
  <c r="A75" i="2" l="1"/>
  <c r="A76" i="2" l="1"/>
  <c r="A77" i="2" l="1"/>
  <c r="A78" i="2" l="1"/>
  <c r="A79" i="2" l="1"/>
  <c r="A80" i="2" l="1"/>
  <c r="A81" i="2" l="1"/>
  <c r="A82" i="2" l="1"/>
  <c r="A83" i="2" l="1"/>
  <c r="A84" i="2" l="1"/>
  <c r="A85" i="2" l="1"/>
  <c r="A86" i="2" l="1"/>
  <c r="A87" i="2" l="1"/>
  <c r="A88" i="2" l="1"/>
  <c r="A89" i="2" l="1"/>
  <c r="A90" i="2" l="1"/>
  <c r="A91" i="2" l="1"/>
  <c r="A92" i="2" l="1"/>
  <c r="A93" i="2" l="1"/>
  <c r="A94" i="2" l="1"/>
  <c r="A95" i="2" l="1"/>
  <c r="A96" i="2" l="1"/>
  <c r="A97" i="2" l="1"/>
  <c r="A98" i="2" l="1"/>
  <c r="A99" i="2" l="1"/>
  <c r="A100" i="2" l="1"/>
  <c r="A101" i="2" l="1"/>
  <c r="A102" i="2" l="1"/>
  <c r="A103" i="2" l="1"/>
  <c r="A104" i="2" l="1"/>
  <c r="A10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sharedStrings.xml><?xml version="1.0" encoding="utf-8"?>
<sst xmlns="http://schemas.openxmlformats.org/spreadsheetml/2006/main" count="340" uniqueCount="173">
  <si>
    <t>Item</t>
  </si>
  <si>
    <t>Description</t>
  </si>
  <si>
    <t>Approximate Quantity</t>
  </si>
  <si>
    <t>Unit</t>
  </si>
  <si>
    <t>Unit Price</t>
  </si>
  <si>
    <t>Amount</t>
  </si>
  <si>
    <t>MRST</t>
  </si>
  <si>
    <t>Lump Sum</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</si>
  <si>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</si>
  <si>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</si>
  <si>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</si>
  <si>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</si>
  <si>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</si>
  <si>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</si>
  <si>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</si>
  <si>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</si>
  <si>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</si>
  <si>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</si>
  <si>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</si>
  <si>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</si>
  <si>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</si>
  <si>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</si>
  <si>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</si>
  <si>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</si>
  <si>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</si>
  <si>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</si>
  <si>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</si>
  <si>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</si>
  <si>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</si>
  <si>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</si>
  <si>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</si>
  <si>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</si>
  <si>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</si>
  <si>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The following naming convention must be used   -  ####-YYYY Electronic Form B: Prices.xlsx</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</si>
  <si>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</si>
  <si>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</si>
  <si>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CODE</t>
  </si>
  <si>
    <t>ITEM</t>
  </si>
  <si>
    <t>DESCRIPTION</t>
  </si>
  <si>
    <t>SPEC.</t>
  </si>
  <si>
    <t>UNIT</t>
  </si>
  <si>
    <t>APPROX.</t>
  </si>
  <si>
    <t>UNIT PRICE</t>
  </si>
  <si>
    <t>AMOUNT</t>
  </si>
  <si>
    <t>REF.</t>
  </si>
  <si>
    <t>QUANTITY</t>
  </si>
  <si>
    <t>A003</t>
  </si>
  <si>
    <t>E15</t>
  </si>
  <si>
    <t>A004</t>
  </si>
  <si>
    <t>A010</t>
  </si>
  <si>
    <t>A012</t>
  </si>
  <si>
    <t>A022</t>
  </si>
  <si>
    <t>A022A</t>
  </si>
  <si>
    <t>B099</t>
  </si>
  <si>
    <t>B199</t>
  </si>
  <si>
    <t>B219</t>
  </si>
  <si>
    <t>E19</t>
  </si>
  <si>
    <t>C007</t>
  </si>
  <si>
    <t>C008</t>
  </si>
  <si>
    <t>C014</t>
  </si>
  <si>
    <t>C015</t>
  </si>
  <si>
    <t>E004</t>
  </si>
  <si>
    <t>E22</t>
  </si>
  <si>
    <t>E005</t>
  </si>
  <si>
    <t>E046</t>
  </si>
  <si>
    <t>F001</t>
  </si>
  <si>
    <t>F011</t>
  </si>
  <si>
    <t>F028</t>
  </si>
  <si>
    <t>G001</t>
  </si>
  <si>
    <t>Sodding</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</si>
  <si>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</si>
  <si>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</si>
  <si>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</si>
  <si>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</si>
  <si>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</si>
  <si>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</si>
  <si>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</si>
  <si>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</si>
  <si>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</si>
  <si>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</si>
  <si>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</si>
  <si>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</si>
  <si>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</si>
  <si>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</si>
  <si>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</si>
  <si>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</si>
  <si>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</si>
  <si>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</si>
  <si>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</si>
  <si>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</si>
  <si>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</si>
  <si>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</si>
  <si>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</si>
  <si>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</si>
  <si>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</si>
  <si>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</si>
  <si>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r>
      <t>3.  The electronic Form B:Prices (</t>
    </r>
    <r>
      <rPr>
        <i/>
        <sz val="12"/>
        <rFont val="Arial"/>
        <family val="2"/>
      </rPr>
      <t xml:space="preserve">Unit Prices Version 1, and Version 3 Lump Sum with deductions </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</si>
  <si>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TOTAL BID PRICE (GST extra) (in numbers)</t>
  </si>
  <si>
    <t xml:space="preserve">Contact the contracts officer if you have any questions with the templates. </t>
  </si>
  <si>
    <r>
      <t>1.  Lock all cells except those in the Unit Price column (</t>
    </r>
    <r>
      <rPr>
        <sz val="12"/>
        <color rgb="FFFF0000"/>
        <rFont val="Arial"/>
        <family val="2"/>
      </rPr>
      <t>and name of Bidder)</t>
    </r>
    <r>
      <rPr>
        <sz val="12"/>
        <rFont val="Arial"/>
        <family val="2"/>
      </rPr>
      <t xml:space="preserve"> that require an entry by the bidder, using right click&gt; </t>
    </r>
    <r>
      <rPr>
        <sz val="12"/>
        <color rgb="FFFF0000"/>
        <rFont val="Arial"/>
        <family val="2"/>
      </rPr>
      <t>Format Cells&gt;Protection tab</t>
    </r>
    <r>
      <rPr>
        <sz val="12"/>
        <rFont val="Arial"/>
        <family val="2"/>
      </rPr>
      <t xml:space="preserve">, ensure the Locked check box is selected. </t>
    </r>
  </si>
  <si>
    <t>Site Development and Restoration</t>
  </si>
  <si>
    <t>E10</t>
  </si>
  <si>
    <t>Sewer and Underground Works</t>
  </si>
  <si>
    <t>CW-2110</t>
  </si>
  <si>
    <t>m</t>
  </si>
  <si>
    <t>Each</t>
  </si>
  <si>
    <t>Sewer Inspection</t>
  </si>
  <si>
    <t>CW 2145</t>
  </si>
  <si>
    <t>Connecting New Forcemain to Existing Flush Tank including Benching at Flush Tank</t>
  </si>
  <si>
    <t>N/A</t>
  </si>
  <si>
    <t>Pavement Removal</t>
  </si>
  <si>
    <t>CW 3110</t>
  </si>
  <si>
    <r>
      <t>m</t>
    </r>
    <r>
      <rPr>
        <vertAlign val="superscript"/>
        <sz val="10"/>
        <rFont val="Arial"/>
        <family val="2"/>
      </rPr>
      <t>2</t>
    </r>
  </si>
  <si>
    <t>CW 3410</t>
  </si>
  <si>
    <t>tonnes</t>
  </si>
  <si>
    <t>Partial Slab Patches – 150 mm Reinforced Concrete Pavement</t>
  </si>
  <si>
    <t>CW 3230</t>
  </si>
  <si>
    <t>Supplying and Placing 75 mm Base Course Material</t>
  </si>
  <si>
    <r>
      <t>m</t>
    </r>
    <r>
      <rPr>
        <vertAlign val="superscript"/>
        <sz val="10"/>
        <rFont val="Arial"/>
        <family val="2"/>
      </rPr>
      <t>3</t>
    </r>
  </si>
  <si>
    <t>Supplying and Placing 200 mm Sub Base Material – 50 mmΦ</t>
  </si>
  <si>
    <t>CW3110</t>
  </si>
  <si>
    <t>CW 3130</t>
  </si>
  <si>
    <t>Concrete Curb Removal</t>
  </si>
  <si>
    <t>CW 3240</t>
  </si>
  <si>
    <t>Concrete Curb Renewal / Installation</t>
  </si>
  <si>
    <t>Removal of 100 mm Concrete Sidewalk</t>
  </si>
  <si>
    <t>CW 3325</t>
  </si>
  <si>
    <t>Renewal / Installation of 100 mm Concrete Sidewalk (SD-228A)</t>
  </si>
  <si>
    <t>CW 3330</t>
  </si>
  <si>
    <t>CW 3235</t>
  </si>
  <si>
    <t>Tree Removal</t>
  </si>
  <si>
    <t>E11</t>
  </si>
  <si>
    <t>Tree Revegetation</t>
  </si>
  <si>
    <t>CW 3510</t>
  </si>
  <si>
    <t>Structural, Mechanical and Electrical Works</t>
  </si>
  <si>
    <t>Temporary Shoring for Gate Chamber</t>
  </si>
  <si>
    <t>Temporary Depressurization for Gate Chamber</t>
  </si>
  <si>
    <t>Demolition</t>
  </si>
  <si>
    <t>E16</t>
  </si>
  <si>
    <t>Cast-in-Place Concrete</t>
  </si>
  <si>
    <t>E17</t>
  </si>
  <si>
    <t>Supply and Installation of Miscellaneous Metals</t>
  </si>
  <si>
    <t>Installation and Field Testing of Slide Gate (Supplied by City of Winnipeg)</t>
  </si>
  <si>
    <t>E20</t>
  </si>
  <si>
    <t>Installation and Field Testing of Flap Gate (Supplied by City of Winnipeg)</t>
  </si>
  <si>
    <t>E21</t>
  </si>
  <si>
    <t>Supply and Installation of Mechanical Pump, Piping and Associated Valves</t>
  </si>
  <si>
    <t>Div. 22</t>
  </si>
  <si>
    <t>Instrumentation and Controls</t>
  </si>
  <si>
    <t>Div. 25</t>
  </si>
  <si>
    <t>Electrical Works</t>
  </si>
  <si>
    <t>Div. 26</t>
  </si>
  <si>
    <t>Extra Work Allowance</t>
  </si>
  <si>
    <t>Vibration Monitoring</t>
  </si>
  <si>
    <t>E14</t>
  </si>
  <si>
    <t>Pre-Construction Inspections</t>
  </si>
  <si>
    <t>Applicable MRST (for items 33, 34, &amp; 35)</t>
  </si>
  <si>
    <t>CW-2110
E23</t>
  </si>
  <si>
    <t>Supply and Installation of Forcemain Pipe (150 mm Pre-Insulated PVC Class 150 DR 18 – Trench Installation, Class B Bedding Type 2, Class 2 Backfill)</t>
  </si>
  <si>
    <t>E24</t>
  </si>
  <si>
    <t>Installation of Post and Chain Fencing</t>
  </si>
  <si>
    <t>SCD-105A</t>
  </si>
  <si>
    <t>SCD-121A
E25</t>
  </si>
  <si>
    <t>Construction of 50 mm Asphaltic Concrete Pavements – Main Line Paving, Type 1A</t>
  </si>
  <si>
    <t>Separation Geotextile Fabric (Woven &amp; Nonwoven)</t>
  </si>
  <si>
    <t>Removal &amp; Re-installation of Existing Interlocking Paving Stones</t>
  </si>
  <si>
    <t>Installation of New Interlocking Paving Stones</t>
  </si>
  <si>
    <t>E26</t>
  </si>
  <si>
    <t>Installation of New 100 mm Thick Brushed Concrete Slab (including Bond Breaker)</t>
  </si>
  <si>
    <t>Concrete Planter (including Reinforced Curb, Shrubs &amp; Bollard)</t>
  </si>
  <si>
    <t>Supply and Installation of Bench (New Tache Bench Composite with Arms)</t>
  </si>
  <si>
    <t xml:space="preserve">Fittings – 150 mm – 22.5 degree or 45 degree </t>
  </si>
  <si>
    <t>(SEE B10)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</si>
</sst>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 numFmtId="178" formatCode="#,##0.0"/>
  </numFmts>
  <fonts count="60"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0"/>
      <color theme="1"/>
      <name val="Arial"/>
      <family val="2"/>
    </font>
    <font>
      <b/>
      <sz val="10"/>
      <color theme="1"/>
      <name val="Arial"/>
      <family val="2"/>
    </font>
    <font>
      <vertAlign val="superscript"/>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theme="0" tint="-4.9989318521683403E-2"/>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medium">
        <color indexed="64"/>
      </left>
      <right style="thin">
        <color indexed="8"/>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style="thin">
        <color indexed="8"/>
      </right>
      <top/>
      <bottom style="double">
        <color indexed="8"/>
      </bottom>
      <diagonal/>
    </border>
    <border>
      <left/>
      <right style="medium">
        <color indexed="64"/>
      </right>
      <top/>
      <bottom style="double">
        <color indexed="8"/>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diagonal/>
    </border>
  </borders>
  <cellStyleXfs count="116">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cellStyleXfs>
  <cellXfs count="230">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164" fontId="0" fillId="0" borderId="0" xfId="0" applyNumberFormat="1" applyAlignment="1" applyProtection="1"/>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3" fillId="0" borderId="20" xfId="0" applyFont="1" applyBorder="1" applyAlignment="1" applyProtection="1">
      <alignmen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 fillId="0" borderId="20" xfId="0" applyFont="1"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4" fontId="0" fillId="0" borderId="21"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4" fontId="0" fillId="0" borderId="24" xfId="0" applyNumberFormat="1" applyBorder="1" applyAlignment="1" applyProtection="1">
      <alignment horizontal="right"/>
      <protection locked="0"/>
    </xf>
    <xf numFmtId="0" fontId="37" fillId="24" borderId="25"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7" xfId="0" applyNumberFormat="1" applyBorder="1" applyAlignment="1" applyProtection="1"/>
    <xf numFmtId="0" fontId="0" fillId="0" borderId="28" xfId="0" applyBorder="1" applyAlignment="1" applyProtection="1">
      <alignment wrapText="1"/>
    </xf>
    <xf numFmtId="0" fontId="3" fillId="0" borderId="28" xfId="0" applyFont="1" applyBorder="1" applyAlignment="1" applyProtection="1">
      <alignment horizontal="center" wrapText="1"/>
    </xf>
    <xf numFmtId="4" fontId="0" fillId="0" borderId="28" xfId="0" applyNumberFormat="1" applyBorder="1" applyAlignment="1" applyProtection="1">
      <alignment horizontal="right"/>
      <protection locked="0"/>
    </xf>
    <xf numFmtId="4" fontId="0" fillId="0" borderId="29" xfId="0" applyNumberFormat="1" applyBorder="1" applyAlignment="1" applyProtection="1">
      <alignment horizontal="right"/>
    </xf>
    <xf numFmtId="164" fontId="0" fillId="0" borderId="30" xfId="0" applyNumberFormat="1" applyBorder="1" applyAlignment="1" applyProtection="1"/>
    <xf numFmtId="0" fontId="0" fillId="0" borderId="31" xfId="0" applyBorder="1" applyAlignment="1" applyProtection="1">
      <alignment wrapText="1"/>
    </xf>
    <xf numFmtId="164" fontId="0" fillId="0" borderId="32" xfId="0" applyNumberFormat="1" applyBorder="1" applyAlignment="1" applyProtection="1"/>
    <xf numFmtId="0" fontId="0" fillId="0" borderId="33" xfId="0" applyBorder="1" applyAlignment="1" applyProtection="1">
      <alignment wrapText="1"/>
    </xf>
    <xf numFmtId="0" fontId="0" fillId="0" borderId="0" xfId="0" applyAlignment="1" applyProtection="1">
      <protection locked="0"/>
    </xf>
    <xf numFmtId="0" fontId="3" fillId="0" borderId="31" xfId="0" applyFont="1" applyBorder="1" applyAlignment="1" applyProtection="1">
      <alignment horizontal="center"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0" fontId="46" fillId="0" borderId="35" xfId="112" applyNumberFormat="1" applyFill="1" applyBorder="1"/>
    <xf numFmtId="0" fontId="46" fillId="0" borderId="34" xfId="112" applyNumberFormat="1" applyFill="1" applyBorder="1" applyAlignment="1">
      <alignment horizontal="center"/>
    </xf>
    <xf numFmtId="0" fontId="46" fillId="0" borderId="36" xfId="112" applyNumberFormat="1" applyFill="1" applyBorder="1"/>
    <xf numFmtId="3" fontId="46" fillId="0" borderId="36" xfId="112" applyNumberFormat="1" applyFill="1" applyBorder="1" applyAlignment="1">
      <alignment horizontal="center"/>
    </xf>
    <xf numFmtId="7" fontId="46" fillId="0" borderId="36" xfId="112" applyNumberFormat="1" applyFill="1" applyBorder="1" applyAlignment="1">
      <alignment horizontal="right"/>
    </xf>
    <xf numFmtId="7" fontId="46" fillId="0" borderId="37"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65" fontId="50" fillId="0" borderId="10" xfId="112" applyNumberFormat="1" applyFont="1" applyFill="1" applyBorder="1" applyAlignment="1" applyProtection="1">
      <alignment horizontal="left" vertical="top" wrapText="1"/>
    </xf>
    <xf numFmtId="176" fontId="50" fillId="0" borderId="10" xfId="112" applyNumberFormat="1" applyFont="1" applyFill="1" applyBorder="1" applyAlignment="1" applyProtection="1">
      <alignment vertical="top"/>
      <protection locked="0"/>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Border="1" applyAlignment="1" applyProtection="1">
      <alignment horizontal="center" vertical="top"/>
    </xf>
    <xf numFmtId="7" fontId="46" fillId="0" borderId="38"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8" xfId="0" applyNumberFormat="1" applyBorder="1" applyAlignment="1" applyProtection="1">
      <alignment horizontal="center"/>
    </xf>
    <xf numFmtId="3" fontId="0" fillId="0" borderId="33" xfId="0" applyNumberFormat="1" applyBorder="1" applyAlignment="1" applyProtection="1">
      <alignment horizontal="center"/>
    </xf>
    <xf numFmtId="3" fontId="3" fillId="0" borderId="20" xfId="0" applyNumberFormat="1" applyFon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3" fontId="0" fillId="0" borderId="31" xfId="0" applyNumberFormat="1" applyBorder="1" applyAlignment="1" applyProtection="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165" fontId="3" fillId="0" borderId="10" xfId="115" applyNumberFormat="1" applyFont="1" applyFill="1" applyBorder="1" applyAlignment="1">
      <alignment horizontal="center" vertical="top" wrapText="1"/>
    </xf>
    <xf numFmtId="0" fontId="57" fillId="0" borderId="10" xfId="115" applyFont="1" applyFill="1" applyBorder="1" applyAlignment="1">
      <alignment horizontal="center" vertical="top" wrapText="1"/>
    </xf>
    <xf numFmtId="3" fontId="57" fillId="0" borderId="10" xfId="115" applyNumberFormat="1" applyFont="1" applyFill="1" applyBorder="1" applyAlignment="1">
      <alignment horizontal="center" vertical="top"/>
    </xf>
    <xf numFmtId="0" fontId="3" fillId="0" borderId="24" xfId="0" applyFont="1" applyBorder="1" applyAlignment="1">
      <alignment vertical="center" wrapText="1"/>
    </xf>
    <xf numFmtId="178" fontId="57" fillId="0" borderId="10" xfId="115" applyNumberFormat="1" applyFont="1" applyFill="1" applyBorder="1" applyAlignment="1">
      <alignment horizontal="center" vertical="top"/>
    </xf>
    <xf numFmtId="4" fontId="49" fillId="25" borderId="16" xfId="112" applyNumberFormat="1" applyFont="1" applyFill="1" applyBorder="1" applyAlignment="1" applyProtection="1">
      <alignment horizontal="center" vertical="top" wrapText="1"/>
    </xf>
    <xf numFmtId="165" fontId="57" fillId="0" borderId="10" xfId="115" applyNumberFormat="1" applyFont="1" applyFill="1" applyBorder="1" applyAlignment="1">
      <alignment horizontal="center" vertical="top" wrapText="1"/>
    </xf>
    <xf numFmtId="3" fontId="57" fillId="0" borderId="10" xfId="115" applyNumberFormat="1" applyFont="1" applyFill="1" applyBorder="1" applyAlignment="1">
      <alignment horizontal="center" vertical="top" wrapText="1"/>
    </xf>
    <xf numFmtId="176" fontId="46" fillId="0" borderId="0" xfId="112" applyNumberFormat="1" applyFill="1"/>
    <xf numFmtId="165" fontId="3" fillId="0" borderId="10" xfId="115" applyNumberFormat="1" applyFont="1" applyFill="1" applyBorder="1" applyAlignment="1" applyProtection="1">
      <alignment horizontal="center" vertical="top" wrapText="1"/>
    </xf>
    <xf numFmtId="0" fontId="57" fillId="0" borderId="10" xfId="115" applyFont="1" applyFill="1" applyBorder="1" applyAlignment="1" applyProtection="1">
      <alignment horizontal="center" vertical="top" wrapText="1"/>
    </xf>
    <xf numFmtId="3" fontId="57" fillId="0" borderId="10" xfId="115" applyNumberFormat="1" applyFont="1" applyFill="1" applyBorder="1" applyAlignment="1" applyProtection="1">
      <alignment horizontal="center" vertical="top"/>
    </xf>
    <xf numFmtId="0" fontId="3" fillId="0" borderId="10" xfId="0" applyFont="1" applyBorder="1" applyAlignment="1">
      <alignment horizontal="center" vertical="center" wrapText="1"/>
    </xf>
    <xf numFmtId="7" fontId="46" fillId="0" borderId="39" xfId="112" applyNumberFormat="1" applyFill="1" applyBorder="1" applyAlignment="1">
      <alignment horizontal="center"/>
    </xf>
    <xf numFmtId="7" fontId="46" fillId="0" borderId="40" xfId="112" applyNumberFormat="1" applyFill="1" applyBorder="1" applyAlignment="1">
      <alignment horizontal="right"/>
    </xf>
    <xf numFmtId="0" fontId="46" fillId="0" borderId="41" xfId="112" applyNumberFormat="1" applyFill="1" applyBorder="1" applyAlignment="1">
      <alignment horizontal="center" vertical="top"/>
    </xf>
    <xf numFmtId="0" fontId="46" fillId="0" borderId="42" xfId="112" applyNumberFormat="1" applyFill="1" applyBorder="1" applyAlignment="1">
      <alignment horizontal="center"/>
    </xf>
    <xf numFmtId="0" fontId="46" fillId="0" borderId="43" xfId="112" applyNumberFormat="1" applyFill="1" applyBorder="1" applyAlignment="1">
      <alignment horizontal="center"/>
    </xf>
    <xf numFmtId="0" fontId="46" fillId="0" borderId="44" xfId="112" applyNumberFormat="1" applyFill="1" applyBorder="1" applyAlignment="1">
      <alignment horizontal="center"/>
    </xf>
    <xf numFmtId="3" fontId="46" fillId="0" borderId="44" xfId="112" applyNumberFormat="1" applyFill="1" applyBorder="1" applyAlignment="1">
      <alignment horizontal="center"/>
    </xf>
    <xf numFmtId="7" fontId="46" fillId="0" borderId="44" xfId="112" applyNumberFormat="1" applyFill="1" applyBorder="1" applyAlignment="1">
      <alignment horizontal="right"/>
    </xf>
    <xf numFmtId="0" fontId="46" fillId="0" borderId="45" xfId="112" applyNumberFormat="1" applyFill="1" applyBorder="1" applyAlignment="1">
      <alignment horizontal="center"/>
    </xf>
    <xf numFmtId="0" fontId="46" fillId="0" borderId="46" xfId="112" applyNumberFormat="1" applyFill="1" applyBorder="1" applyAlignment="1">
      <alignment vertical="top"/>
    </xf>
    <xf numFmtId="0" fontId="46" fillId="0" borderId="47" xfId="112" applyNumberFormat="1" applyFill="1" applyBorder="1" applyAlignment="1">
      <alignment horizontal="right"/>
    </xf>
    <xf numFmtId="175" fontId="50" fillId="0" borderId="48" xfId="112" applyNumberFormat="1" applyFont="1" applyFill="1" applyBorder="1" applyAlignment="1" applyProtection="1">
      <alignment horizontal="left" vertical="top" wrapText="1"/>
      <protection locked="0"/>
    </xf>
    <xf numFmtId="176" fontId="50" fillId="0" borderId="49" xfId="112" applyNumberFormat="1" applyFont="1" applyFill="1" applyBorder="1" applyAlignment="1" applyProtection="1">
      <alignment vertical="top"/>
    </xf>
    <xf numFmtId="175" fontId="50" fillId="0" borderId="48" xfId="112" applyNumberFormat="1" applyFont="1" applyFill="1" applyBorder="1" applyAlignment="1" applyProtection="1">
      <alignment horizontal="left" vertical="top" wrapText="1"/>
    </xf>
    <xf numFmtId="0" fontId="46" fillId="0" borderId="52" xfId="112" applyNumberFormat="1" applyFill="1" applyBorder="1" applyAlignment="1">
      <alignment vertical="top"/>
    </xf>
    <xf numFmtId="0" fontId="46" fillId="0" borderId="53" xfId="112" applyNumberFormat="1" applyFill="1" applyBorder="1"/>
    <xf numFmtId="0" fontId="46" fillId="0" borderId="53" xfId="112" applyNumberFormat="1" applyFill="1" applyBorder="1" applyAlignment="1">
      <alignment horizontal="center"/>
    </xf>
    <xf numFmtId="3" fontId="46" fillId="0" borderId="53" xfId="112" applyNumberFormat="1" applyFill="1" applyBorder="1"/>
    <xf numFmtId="7" fontId="46" fillId="0" borderId="53" xfId="112" applyNumberFormat="1" applyFill="1" applyBorder="1" applyAlignment="1">
      <alignment horizontal="right"/>
    </xf>
    <xf numFmtId="0" fontId="46" fillId="0" borderId="54" xfId="112" applyNumberFormat="1" applyFill="1" applyBorder="1" applyAlignment="1">
      <alignment horizontal="right"/>
    </xf>
    <xf numFmtId="175" fontId="50" fillId="0" borderId="56" xfId="112" applyNumberFormat="1" applyFont="1" applyFill="1" applyBorder="1" applyAlignment="1" applyProtection="1">
      <alignment horizontal="left" vertical="top" wrapText="1"/>
    </xf>
    <xf numFmtId="0" fontId="3" fillId="0" borderId="57" xfId="0" applyFont="1" applyBorder="1" applyAlignment="1">
      <alignment vertical="center" wrapText="1"/>
    </xf>
    <xf numFmtId="165" fontId="57" fillId="0" borderId="58" xfId="115" applyNumberFormat="1" applyFont="1" applyFill="1" applyBorder="1" applyAlignment="1">
      <alignment horizontal="center" vertical="top" wrapText="1"/>
    </xf>
    <xf numFmtId="0" fontId="57" fillId="0" borderId="58" xfId="115" applyFont="1" applyFill="1" applyBorder="1" applyAlignment="1">
      <alignment horizontal="center" vertical="top" wrapText="1"/>
    </xf>
    <xf numFmtId="3" fontId="57" fillId="0" borderId="58" xfId="115" applyNumberFormat="1" applyFont="1" applyFill="1" applyBorder="1" applyAlignment="1">
      <alignment horizontal="center" vertical="top"/>
    </xf>
    <xf numFmtId="176" fontId="50" fillId="0" borderId="58" xfId="112" applyNumberFormat="1" applyFont="1" applyFill="1" applyBorder="1" applyAlignment="1" applyProtection="1">
      <alignment vertical="top"/>
      <protection locked="0"/>
    </xf>
    <xf numFmtId="176" fontId="50" fillId="0" borderId="59" xfId="112" applyNumberFormat="1" applyFont="1" applyFill="1" applyBorder="1" applyAlignment="1" applyProtection="1">
      <alignment vertical="top"/>
    </xf>
    <xf numFmtId="1" fontId="38" fillId="0" borderId="51" xfId="112" applyNumberFormat="1" applyFont="1" applyFill="1" applyBorder="1" applyAlignment="1" applyProtection="1">
      <alignment horizontal="centerContinuous" vertical="top"/>
      <protection locked="0"/>
    </xf>
    <xf numFmtId="0" fontId="38" fillId="0" borderId="42" xfId="112" applyNumberFormat="1" applyFont="1" applyFill="1" applyBorder="1" applyAlignment="1" applyProtection="1">
      <alignment horizontal="centerContinuous" vertical="center"/>
      <protection locked="0"/>
    </xf>
    <xf numFmtId="3" fontId="38" fillId="0" borderId="42" xfId="112" applyNumberFormat="1" applyFont="1" applyFill="1" applyBorder="1" applyAlignment="1" applyProtection="1">
      <alignment horizontal="centerContinuous" vertical="center"/>
      <protection locked="0"/>
    </xf>
    <xf numFmtId="7" fontId="47" fillId="0" borderId="42" xfId="112" applyNumberFormat="1" applyFont="1" applyFill="1" applyBorder="1" applyAlignment="1" applyProtection="1">
      <alignment horizontal="centerContinuous" vertical="center"/>
      <protection locked="0"/>
    </xf>
    <xf numFmtId="0" fontId="38" fillId="0" borderId="45" xfId="112" applyNumberFormat="1" applyFont="1" applyFill="1" applyBorder="1" applyAlignment="1" applyProtection="1">
      <alignment horizontal="centerContinuous" vertical="center"/>
      <protection locked="0"/>
    </xf>
    <xf numFmtId="0" fontId="46" fillId="0" borderId="0" xfId="112" applyNumberFormat="1" applyFill="1" applyBorder="1" applyAlignment="1" applyProtection="1">
      <alignment horizontal="centerContinuous" vertical="center"/>
      <protection locked="0"/>
    </xf>
    <xf numFmtId="3" fontId="46" fillId="0" borderId="0" xfId="112" applyNumberFormat="1" applyFill="1" applyBorder="1" applyAlignment="1" applyProtection="1">
      <alignment horizontal="centerContinuous" vertical="center"/>
      <protection locked="0"/>
    </xf>
    <xf numFmtId="7" fontId="48" fillId="0" borderId="0" xfId="112" applyNumberFormat="1" applyFont="1" applyFill="1" applyBorder="1" applyAlignment="1" applyProtection="1">
      <alignment horizontal="centerContinuous" vertical="center"/>
      <protection locked="0"/>
    </xf>
    <xf numFmtId="0" fontId="46" fillId="0" borderId="60" xfId="112" applyNumberFormat="1" applyFill="1" applyBorder="1" applyAlignment="1" applyProtection="1">
      <alignment horizontal="centerContinuous" vertical="center"/>
      <protection locked="0"/>
    </xf>
    <xf numFmtId="0" fontId="46" fillId="0" borderId="52" xfId="112" applyNumberFormat="1" applyFill="1" applyBorder="1" applyAlignment="1" applyProtection="1">
      <alignment vertical="top"/>
      <protection locked="0"/>
    </xf>
    <xf numFmtId="0" fontId="46" fillId="0" borderId="53" xfId="112" applyNumberFormat="1" applyFill="1" applyBorder="1" applyAlignment="1" applyProtection="1">
      <protection locked="0"/>
    </xf>
    <xf numFmtId="3" fontId="46" fillId="0" borderId="53" xfId="112" applyNumberFormat="1" applyFill="1" applyBorder="1" applyAlignment="1" applyProtection="1">
      <protection locked="0"/>
    </xf>
    <xf numFmtId="7" fontId="46" fillId="0" borderId="53" xfId="112" applyNumberFormat="1" applyFill="1" applyBorder="1" applyAlignment="1" applyProtection="1">
      <alignment horizontal="centerContinuous" vertical="center"/>
      <protection locked="0"/>
    </xf>
    <xf numFmtId="2" fontId="46" fillId="0" borderId="54" xfId="112" applyNumberFormat="1" applyFill="1" applyBorder="1" applyAlignment="1" applyProtection="1">
      <alignment horizontal="centerContinuous"/>
      <protection locked="0"/>
    </xf>
    <xf numFmtId="175" fontId="58" fillId="26" borderId="10" xfId="115" applyNumberFormat="1" applyFont="1" applyFill="1" applyBorder="1" applyAlignment="1" applyProtection="1">
      <alignment vertical="center" wrapText="1"/>
      <protection locked="0"/>
    </xf>
    <xf numFmtId="176" fontId="50" fillId="26" borderId="49" xfId="112" applyNumberFormat="1" applyFont="1" applyFill="1" applyBorder="1" applyAlignment="1" applyProtection="1">
      <alignment vertical="top"/>
    </xf>
    <xf numFmtId="1" fontId="22" fillId="0" borderId="50" xfId="112" applyNumberFormat="1" applyFont="1" applyFill="1" applyBorder="1" applyAlignment="1" applyProtection="1">
      <alignment horizontal="centerContinuous" vertical="top"/>
      <protection locked="0"/>
    </xf>
    <xf numFmtId="164" fontId="0" fillId="0" borderId="0" xfId="0" applyNumberFormat="1" applyAlignment="1" applyProtection="1">
      <alignment wrapText="1"/>
      <protection locked="0"/>
    </xf>
    <xf numFmtId="7" fontId="37" fillId="24" borderId="14" xfId="1" applyNumberFormat="1" applyFont="1" applyBorder="1" applyAlignment="1">
      <alignment horizontal="center"/>
    </xf>
    <xf numFmtId="0" fontId="37" fillId="24" borderId="23" xfId="1" applyNumberFormat="1" applyFont="1" applyBorder="1" applyAlignment="1"/>
    <xf numFmtId="4" fontId="0" fillId="0" borderId="19" xfId="0" applyNumberFormat="1" applyBorder="1" applyAlignment="1" applyProtection="1">
      <alignment horizontal="left"/>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4" xfId="1" applyNumberFormat="1" applyFont="1" applyBorder="1" applyAlignment="1"/>
    <xf numFmtId="0" fontId="3" fillId="0" borderId="0" xfId="0" applyNumberFormat="1" applyFont="1" applyAlignment="1">
      <alignment horizontal="left"/>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6"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6" xfId="0" applyNumberFormat="1" applyBorder="1" applyAlignment="1" applyProtection="1">
      <alignment horizontal="center"/>
      <protection locked="0"/>
    </xf>
    <xf numFmtId="0" fontId="38" fillId="0" borderId="50" xfId="112" applyNumberFormat="1" applyFont="1" applyFill="1" applyBorder="1" applyAlignment="1"/>
    <xf numFmtId="0" fontId="38" fillId="0" borderId="0" xfId="112" applyNumberFormat="1" applyFont="1" applyFill="1" applyBorder="1" applyAlignment="1"/>
    <xf numFmtId="7" fontId="38" fillId="0" borderId="14" xfId="112" applyNumberFormat="1" applyFont="1" applyFill="1" applyBorder="1" applyAlignment="1">
      <alignment horizontal="center"/>
    </xf>
    <xf numFmtId="0" fontId="38" fillId="0" borderId="55" xfId="112" applyNumberFormat="1" applyFont="1" applyFill="1" applyBorder="1" applyAlignment="1"/>
    <xf numFmtId="175" fontId="58" fillId="26" borderId="50" xfId="115" applyNumberFormat="1" applyFont="1" applyFill="1" applyBorder="1" applyAlignment="1">
      <alignment horizontal="left" vertical="center" wrapText="1"/>
    </xf>
    <xf numFmtId="175" fontId="58" fillId="26" borderId="0" xfId="115" applyNumberFormat="1" applyFont="1" applyFill="1" applyBorder="1" applyAlignment="1">
      <alignment horizontal="left" vertical="center" wrapText="1"/>
    </xf>
  </cellXfs>
  <cellStyles count="116">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7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view="pageBreakPreview" zoomScale="85" zoomScaleNormal="100" zoomScaleSheetLayoutView="85" zoomScalePageLayoutView="80" workbookViewId="0">
      <selection activeCell="G7" sqref="G7"/>
    </sheetView>
  </sheetViews>
  <sheetFormatPr defaultRowHeight="12.75" x14ac:dyDescent="0.2"/>
  <cols>
    <col min="1" max="1" width="107.85546875" customWidth="1"/>
  </cols>
  <sheetData>
    <row r="1" spans="1:1" ht="20.25" x14ac:dyDescent="0.2">
      <c r="A1" s="69" t="s">
        <v>30</v>
      </c>
    </row>
    <row r="2" spans="1:1" ht="13.5" customHeight="1" x14ac:dyDescent="0.2">
      <c r="A2" s="69"/>
    </row>
    <row r="3" spans="1:1" ht="69" customHeight="1" x14ac:dyDescent="0.2">
      <c r="A3" s="83" t="s">
        <v>34</v>
      </c>
    </row>
    <row r="4" spans="1:1" ht="15" x14ac:dyDescent="0.2">
      <c r="A4" s="71"/>
    </row>
    <row r="5" spans="1:1" ht="18" x14ac:dyDescent="0.2">
      <c r="A5" s="72" t="s">
        <v>18</v>
      </c>
    </row>
    <row r="6" spans="1:1" ht="15.75" x14ac:dyDescent="0.2">
      <c r="A6" s="68" t="s">
        <v>19</v>
      </c>
    </row>
    <row r="7" spans="1:1" ht="15" x14ac:dyDescent="0.2">
      <c r="A7" s="84" t="s">
        <v>89</v>
      </c>
    </row>
    <row r="9" spans="1:1" ht="51.75" customHeight="1" x14ac:dyDescent="0.2">
      <c r="A9" s="84" t="s">
        <v>76</v>
      </c>
    </row>
    <row r="11" spans="1:1" ht="75.75" customHeight="1" x14ac:dyDescent="0.2">
      <c r="A11" s="84" t="s">
        <v>96</v>
      </c>
    </row>
    <row r="12" spans="1:1" ht="12" customHeight="1" x14ac:dyDescent="0.2">
      <c r="A12" s="74"/>
    </row>
    <row r="13" spans="1:1" ht="38.25" customHeight="1" x14ac:dyDescent="0.2">
      <c r="A13" s="84" t="s">
        <v>74</v>
      </c>
    </row>
    <row r="14" spans="1:1" ht="8.25" customHeight="1" x14ac:dyDescent="0.2">
      <c r="A14" s="74"/>
    </row>
    <row r="15" spans="1:1" ht="15" x14ac:dyDescent="0.2">
      <c r="A15" s="74" t="s">
        <v>31</v>
      </c>
    </row>
    <row r="16" spans="1:1" ht="15" x14ac:dyDescent="0.2">
      <c r="A16" s="74"/>
    </row>
    <row r="17" spans="1:1" ht="15.75" x14ac:dyDescent="0.2">
      <c r="A17" s="68" t="s">
        <v>20</v>
      </c>
    </row>
    <row r="18" spans="1:1" ht="36" customHeight="1" x14ac:dyDescent="0.2">
      <c r="A18" s="84" t="s">
        <v>86</v>
      </c>
    </row>
    <row r="19" spans="1:1" ht="30" x14ac:dyDescent="0.2">
      <c r="A19" s="83" t="s">
        <v>99</v>
      </c>
    </row>
    <row r="20" spans="1:1" ht="15" x14ac:dyDescent="0.2">
      <c r="A20" s="83"/>
    </row>
    <row r="21" spans="1:1" ht="72" customHeight="1" x14ac:dyDescent="0.2">
      <c r="A21" s="84" t="s">
        <v>81</v>
      </c>
    </row>
    <row r="22" spans="1:1" ht="15" x14ac:dyDescent="0.2">
      <c r="A22" s="74"/>
    </row>
    <row r="23" spans="1:1" ht="15.75" x14ac:dyDescent="0.2">
      <c r="A23" s="68" t="s">
        <v>32</v>
      </c>
    </row>
    <row r="24" spans="1:1" ht="15" x14ac:dyDescent="0.2">
      <c r="A24" s="67" t="s">
        <v>33</v>
      </c>
    </row>
    <row r="25" spans="1:1" ht="15" x14ac:dyDescent="0.2">
      <c r="A25" s="74"/>
    </row>
    <row r="26" spans="1:1" ht="15.75" x14ac:dyDescent="0.2">
      <c r="A26" s="68" t="s">
        <v>73</v>
      </c>
    </row>
    <row r="27" spans="1:1" ht="25.5" customHeight="1" x14ac:dyDescent="0.2">
      <c r="A27" s="84" t="s">
        <v>98</v>
      </c>
    </row>
    <row r="28" spans="1:1" ht="15" x14ac:dyDescent="0.2">
      <c r="A28" s="74"/>
    </row>
    <row r="29" spans="1:1" ht="15" x14ac:dyDescent="0.2">
      <c r="A29" s="74"/>
    </row>
    <row r="30" spans="1:1" ht="15" x14ac:dyDescent="0.2">
      <c r="A30" s="74"/>
    </row>
    <row r="31" spans="1:1" ht="15" x14ac:dyDescent="0.2">
      <c r="A31" s="74"/>
    </row>
  </sheetData>
  <hyperlinks>
    <hyperlink ref="A24" r:id="rId1"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3"/>
  <sheetViews>
    <sheetView showGridLines="0" view="pageLayout" zoomScaleNormal="100" zoomScaleSheetLayoutView="100" workbookViewId="0">
      <selection activeCell="M11" sqref="M11"/>
    </sheetView>
  </sheetViews>
  <sheetFormatPr defaultRowHeight="12.75" x14ac:dyDescent="0.2"/>
  <cols>
    <col min="1" max="1" width="5.7109375" style="140" customWidth="1"/>
    <col min="2" max="2" width="31.140625" style="140" customWidth="1"/>
    <col min="3" max="3" width="12.5703125" style="140" customWidth="1"/>
    <col min="4" max="4" width="13.7109375" style="34" customWidth="1"/>
    <col min="5" max="5" width="10.7109375" style="23" customWidth="1"/>
    <col min="6" max="6" width="12.42578125" style="1" customWidth="1"/>
    <col min="7" max="7" width="13.85546875" style="1" customWidth="1"/>
  </cols>
  <sheetData>
    <row r="1" spans="1:7" x14ac:dyDescent="0.2">
      <c r="A1" s="213"/>
      <c r="B1" s="213"/>
      <c r="C1" s="212" t="s">
        <v>11</v>
      </c>
      <c r="D1" s="212"/>
      <c r="G1" s="15"/>
    </row>
    <row r="2" spans="1:7" x14ac:dyDescent="0.2">
      <c r="A2" s="211"/>
      <c r="B2" s="211"/>
      <c r="C2" s="149" t="s">
        <v>94</v>
      </c>
      <c r="D2" s="149"/>
      <c r="F2" s="3"/>
      <c r="G2" s="16"/>
    </row>
    <row r="3" spans="1:7" x14ac:dyDescent="0.2">
      <c r="A3" s="216"/>
      <c r="B3" s="211"/>
      <c r="C3" s="139"/>
      <c r="D3" s="35"/>
      <c r="F3" s="3"/>
      <c r="G3" s="16"/>
    </row>
    <row r="4" spans="1:7" x14ac:dyDescent="0.2">
      <c r="A4" s="140" t="s">
        <v>12</v>
      </c>
      <c r="F4" s="3"/>
      <c r="G4" s="16"/>
    </row>
    <row r="5" spans="1:7" ht="22.5" x14ac:dyDescent="0.2">
      <c r="A5" s="28" t="s">
        <v>0</v>
      </c>
      <c r="B5" s="28" t="s">
        <v>1</v>
      </c>
      <c r="C5" s="29" t="s">
        <v>10</v>
      </c>
      <c r="D5" s="29" t="s">
        <v>3</v>
      </c>
      <c r="E5" s="30" t="s">
        <v>2</v>
      </c>
      <c r="F5" s="31" t="s">
        <v>4</v>
      </c>
      <c r="G5" s="32" t="s">
        <v>5</v>
      </c>
    </row>
    <row r="6" spans="1:7" x14ac:dyDescent="0.2">
      <c r="A6" s="56">
        <v>1</v>
      </c>
      <c r="B6" s="57"/>
      <c r="C6" s="57"/>
      <c r="D6" s="58" t="s">
        <v>8</v>
      </c>
      <c r="E6" s="136"/>
      <c r="F6" s="59">
        <v>0</v>
      </c>
      <c r="G6" s="60">
        <f>ROUND(E6*F6,2)</f>
        <v>0</v>
      </c>
    </row>
    <row r="7" spans="1:7" x14ac:dyDescent="0.2">
      <c r="A7" s="61">
        <f>A6+1</f>
        <v>2</v>
      </c>
      <c r="B7" s="62"/>
      <c r="C7" s="62"/>
      <c r="D7" s="58" t="s">
        <v>8</v>
      </c>
      <c r="E7" s="136"/>
      <c r="F7" s="59">
        <v>0</v>
      </c>
      <c r="G7" s="60">
        <f t="shared" ref="G7:G70" si="0">ROUND(E7*F7,2)</f>
        <v>0</v>
      </c>
    </row>
    <row r="8" spans="1:7" x14ac:dyDescent="0.2">
      <c r="A8" s="61">
        <f t="shared" ref="A8:A71" si="1">A7+1</f>
        <v>3</v>
      </c>
      <c r="B8" s="62"/>
      <c r="C8" s="62"/>
      <c r="D8" s="58" t="s">
        <v>8</v>
      </c>
      <c r="E8" s="136"/>
      <c r="F8" s="59">
        <v>0</v>
      </c>
      <c r="G8" s="60">
        <f t="shared" si="0"/>
        <v>0</v>
      </c>
    </row>
    <row r="9" spans="1:7" x14ac:dyDescent="0.2">
      <c r="A9" s="61">
        <f t="shared" si="1"/>
        <v>4</v>
      </c>
      <c r="B9" s="62"/>
      <c r="C9" s="62"/>
      <c r="D9" s="58" t="s">
        <v>8</v>
      </c>
      <c r="E9" s="136"/>
      <c r="F9" s="59">
        <v>0</v>
      </c>
      <c r="G9" s="60">
        <f t="shared" si="0"/>
        <v>0</v>
      </c>
    </row>
    <row r="10" spans="1:7" x14ac:dyDescent="0.2">
      <c r="A10" s="61">
        <f t="shared" si="1"/>
        <v>5</v>
      </c>
      <c r="B10" s="62"/>
      <c r="C10" s="62"/>
      <c r="D10" s="58" t="s">
        <v>8</v>
      </c>
      <c r="E10" s="136"/>
      <c r="F10" s="59">
        <v>0</v>
      </c>
      <c r="G10" s="60">
        <f t="shared" si="0"/>
        <v>0</v>
      </c>
    </row>
    <row r="11" spans="1:7" x14ac:dyDescent="0.2">
      <c r="A11" s="61">
        <f t="shared" si="1"/>
        <v>6</v>
      </c>
      <c r="B11" s="62"/>
      <c r="C11" s="62"/>
      <c r="D11" s="58" t="s">
        <v>8</v>
      </c>
      <c r="E11" s="136"/>
      <c r="F11" s="59">
        <v>0</v>
      </c>
      <c r="G11" s="60">
        <f t="shared" si="0"/>
        <v>0</v>
      </c>
    </row>
    <row r="12" spans="1:7" x14ac:dyDescent="0.2">
      <c r="A12" s="61">
        <f t="shared" si="1"/>
        <v>7</v>
      </c>
      <c r="B12" s="62"/>
      <c r="C12" s="62"/>
      <c r="D12" s="58" t="s">
        <v>8</v>
      </c>
      <c r="E12" s="136"/>
      <c r="F12" s="59">
        <v>0</v>
      </c>
      <c r="G12" s="60">
        <f t="shared" si="0"/>
        <v>0</v>
      </c>
    </row>
    <row r="13" spans="1:7" x14ac:dyDescent="0.2">
      <c r="A13" s="61">
        <f t="shared" si="1"/>
        <v>8</v>
      </c>
      <c r="B13" s="62"/>
      <c r="C13" s="62"/>
      <c r="D13" s="58" t="s">
        <v>8</v>
      </c>
      <c r="E13" s="136"/>
      <c r="F13" s="59">
        <v>0</v>
      </c>
      <c r="G13" s="60">
        <f t="shared" si="0"/>
        <v>0</v>
      </c>
    </row>
    <row r="14" spans="1:7" x14ac:dyDescent="0.2">
      <c r="A14" s="61">
        <f t="shared" si="1"/>
        <v>9</v>
      </c>
      <c r="B14" s="62"/>
      <c r="C14" s="62"/>
      <c r="D14" s="58" t="s">
        <v>8</v>
      </c>
      <c r="E14" s="136"/>
      <c r="F14" s="59">
        <v>0</v>
      </c>
      <c r="G14" s="60">
        <f t="shared" si="0"/>
        <v>0</v>
      </c>
    </row>
    <row r="15" spans="1:7" x14ac:dyDescent="0.2">
      <c r="A15" s="61">
        <f>A14+1</f>
        <v>10</v>
      </c>
      <c r="B15" s="62"/>
      <c r="C15" s="62"/>
      <c r="D15" s="58" t="s">
        <v>8</v>
      </c>
      <c r="E15" s="136"/>
      <c r="F15" s="59">
        <v>0</v>
      </c>
      <c r="G15" s="60">
        <f t="shared" si="0"/>
        <v>0</v>
      </c>
    </row>
    <row r="16" spans="1:7" x14ac:dyDescent="0.2">
      <c r="A16" s="61">
        <f t="shared" si="1"/>
        <v>11</v>
      </c>
      <c r="B16" s="62"/>
      <c r="C16" s="62"/>
      <c r="D16" s="58" t="s">
        <v>8</v>
      </c>
      <c r="E16" s="136"/>
      <c r="F16" s="59">
        <v>0</v>
      </c>
      <c r="G16" s="60">
        <f t="shared" si="0"/>
        <v>0</v>
      </c>
    </row>
    <row r="17" spans="1:7" x14ac:dyDescent="0.2">
      <c r="A17" s="61">
        <f t="shared" si="1"/>
        <v>12</v>
      </c>
      <c r="B17" s="62"/>
      <c r="C17" s="62"/>
      <c r="D17" s="58" t="s">
        <v>8</v>
      </c>
      <c r="E17" s="136"/>
      <c r="F17" s="59">
        <v>0</v>
      </c>
      <c r="G17" s="60">
        <f t="shared" si="0"/>
        <v>0</v>
      </c>
    </row>
    <row r="18" spans="1:7" x14ac:dyDescent="0.2">
      <c r="A18" s="61">
        <f t="shared" si="1"/>
        <v>13</v>
      </c>
      <c r="B18" s="62"/>
      <c r="C18" s="62"/>
      <c r="D18" s="58" t="s">
        <v>8</v>
      </c>
      <c r="E18" s="136"/>
      <c r="F18" s="59">
        <v>0</v>
      </c>
      <c r="G18" s="60">
        <f t="shared" si="0"/>
        <v>0</v>
      </c>
    </row>
    <row r="19" spans="1:7" x14ac:dyDescent="0.2">
      <c r="A19" s="61">
        <f t="shared" si="1"/>
        <v>14</v>
      </c>
      <c r="B19" s="62"/>
      <c r="C19" s="62"/>
      <c r="D19" s="58" t="s">
        <v>8</v>
      </c>
      <c r="E19" s="136"/>
      <c r="F19" s="59">
        <v>0</v>
      </c>
      <c r="G19" s="60">
        <f t="shared" si="0"/>
        <v>0</v>
      </c>
    </row>
    <row r="20" spans="1:7" x14ac:dyDescent="0.2">
      <c r="A20" s="61">
        <f t="shared" si="1"/>
        <v>15</v>
      </c>
      <c r="B20" s="62"/>
      <c r="C20" s="62"/>
      <c r="D20" s="58" t="s">
        <v>8</v>
      </c>
      <c r="E20" s="136"/>
      <c r="F20" s="59">
        <v>0</v>
      </c>
      <c r="G20" s="60">
        <f t="shared" si="0"/>
        <v>0</v>
      </c>
    </row>
    <row r="21" spans="1:7" x14ac:dyDescent="0.2">
      <c r="A21" s="61">
        <f t="shared" si="1"/>
        <v>16</v>
      </c>
      <c r="B21" s="62"/>
      <c r="C21" s="62"/>
      <c r="D21" s="58" t="s">
        <v>8</v>
      </c>
      <c r="E21" s="136"/>
      <c r="F21" s="59">
        <v>0</v>
      </c>
      <c r="G21" s="60">
        <f t="shared" si="0"/>
        <v>0</v>
      </c>
    </row>
    <row r="22" spans="1:7" x14ac:dyDescent="0.2">
      <c r="A22" s="61">
        <f t="shared" si="1"/>
        <v>17</v>
      </c>
      <c r="B22" s="62"/>
      <c r="C22" s="62"/>
      <c r="D22" s="58" t="s">
        <v>8</v>
      </c>
      <c r="E22" s="136"/>
      <c r="F22" s="59">
        <v>0</v>
      </c>
      <c r="G22" s="60">
        <f t="shared" si="0"/>
        <v>0</v>
      </c>
    </row>
    <row r="23" spans="1:7" x14ac:dyDescent="0.2">
      <c r="A23" s="61">
        <f t="shared" si="1"/>
        <v>18</v>
      </c>
      <c r="B23" s="62"/>
      <c r="C23" s="62"/>
      <c r="D23" s="58" t="s">
        <v>8</v>
      </c>
      <c r="E23" s="136"/>
      <c r="F23" s="59">
        <v>0</v>
      </c>
      <c r="G23" s="60">
        <f t="shared" si="0"/>
        <v>0</v>
      </c>
    </row>
    <row r="24" spans="1:7" x14ac:dyDescent="0.2">
      <c r="A24" s="61">
        <f t="shared" si="1"/>
        <v>19</v>
      </c>
      <c r="B24" s="62"/>
      <c r="C24" s="62"/>
      <c r="D24" s="58" t="s">
        <v>8</v>
      </c>
      <c r="E24" s="136"/>
      <c r="F24" s="59">
        <v>0</v>
      </c>
      <c r="G24" s="60">
        <f t="shared" si="0"/>
        <v>0</v>
      </c>
    </row>
    <row r="25" spans="1:7" x14ac:dyDescent="0.2">
      <c r="A25" s="61">
        <f t="shared" si="1"/>
        <v>20</v>
      </c>
      <c r="B25" s="62"/>
      <c r="C25" s="62"/>
      <c r="D25" s="58" t="s">
        <v>8</v>
      </c>
      <c r="E25" s="136"/>
      <c r="F25" s="59">
        <v>0</v>
      </c>
      <c r="G25" s="60">
        <f t="shared" si="0"/>
        <v>0</v>
      </c>
    </row>
    <row r="26" spans="1:7" x14ac:dyDescent="0.2">
      <c r="A26" s="61">
        <f t="shared" si="1"/>
        <v>21</v>
      </c>
      <c r="B26" s="62"/>
      <c r="C26" s="62"/>
      <c r="D26" s="58" t="s">
        <v>8</v>
      </c>
      <c r="E26" s="136"/>
      <c r="F26" s="59">
        <v>0</v>
      </c>
      <c r="G26" s="60">
        <f t="shared" si="0"/>
        <v>0</v>
      </c>
    </row>
    <row r="27" spans="1:7" x14ac:dyDescent="0.2">
      <c r="A27" s="61">
        <f t="shared" si="1"/>
        <v>22</v>
      </c>
      <c r="B27" s="62"/>
      <c r="C27" s="62"/>
      <c r="D27" s="58" t="s">
        <v>8</v>
      </c>
      <c r="E27" s="136"/>
      <c r="F27" s="59">
        <v>0</v>
      </c>
      <c r="G27" s="60">
        <f t="shared" si="0"/>
        <v>0</v>
      </c>
    </row>
    <row r="28" spans="1:7" x14ac:dyDescent="0.2">
      <c r="A28" s="61">
        <f t="shared" si="1"/>
        <v>23</v>
      </c>
      <c r="B28" s="62"/>
      <c r="C28" s="62"/>
      <c r="D28" s="58" t="s">
        <v>8</v>
      </c>
      <c r="E28" s="136"/>
      <c r="F28" s="59">
        <v>0</v>
      </c>
      <c r="G28" s="60">
        <f t="shared" si="0"/>
        <v>0</v>
      </c>
    </row>
    <row r="29" spans="1:7" x14ac:dyDescent="0.2">
      <c r="A29" s="61">
        <f t="shared" si="1"/>
        <v>24</v>
      </c>
      <c r="B29" s="62"/>
      <c r="C29" s="62"/>
      <c r="D29" s="58" t="s">
        <v>8</v>
      </c>
      <c r="E29" s="136"/>
      <c r="F29" s="59">
        <v>0</v>
      </c>
      <c r="G29" s="60">
        <f t="shared" si="0"/>
        <v>0</v>
      </c>
    </row>
    <row r="30" spans="1:7" x14ac:dyDescent="0.2">
      <c r="A30" s="61">
        <f t="shared" si="1"/>
        <v>25</v>
      </c>
      <c r="B30" s="62"/>
      <c r="C30" s="62"/>
      <c r="D30" s="58" t="s">
        <v>8</v>
      </c>
      <c r="E30" s="136"/>
      <c r="F30" s="59">
        <v>0</v>
      </c>
      <c r="G30" s="60">
        <f t="shared" si="0"/>
        <v>0</v>
      </c>
    </row>
    <row r="31" spans="1:7" x14ac:dyDescent="0.2">
      <c r="A31" s="61">
        <f t="shared" si="1"/>
        <v>26</v>
      </c>
      <c r="B31" s="62"/>
      <c r="C31" s="62"/>
      <c r="D31" s="58" t="s">
        <v>8</v>
      </c>
      <c r="E31" s="136"/>
      <c r="F31" s="59">
        <v>0</v>
      </c>
      <c r="G31" s="60">
        <f t="shared" si="0"/>
        <v>0</v>
      </c>
    </row>
    <row r="32" spans="1:7" x14ac:dyDescent="0.2">
      <c r="A32" s="61">
        <f t="shared" si="1"/>
        <v>27</v>
      </c>
      <c r="B32" s="62"/>
      <c r="C32" s="62"/>
      <c r="D32" s="58" t="s">
        <v>8</v>
      </c>
      <c r="E32" s="136"/>
      <c r="F32" s="59">
        <v>0</v>
      </c>
      <c r="G32" s="60">
        <f t="shared" si="0"/>
        <v>0</v>
      </c>
    </row>
    <row r="33" spans="1:7" x14ac:dyDescent="0.2">
      <c r="A33" s="61">
        <f t="shared" si="1"/>
        <v>28</v>
      </c>
      <c r="B33" s="62"/>
      <c r="C33" s="62"/>
      <c r="D33" s="58" t="s">
        <v>8</v>
      </c>
      <c r="E33" s="136"/>
      <c r="F33" s="59">
        <v>0</v>
      </c>
      <c r="G33" s="60">
        <f t="shared" si="0"/>
        <v>0</v>
      </c>
    </row>
    <row r="34" spans="1:7" x14ac:dyDescent="0.2">
      <c r="A34" s="61">
        <f t="shared" si="1"/>
        <v>29</v>
      </c>
      <c r="B34" s="62"/>
      <c r="C34" s="62"/>
      <c r="D34" s="58" t="s">
        <v>8</v>
      </c>
      <c r="E34" s="136"/>
      <c r="F34" s="59">
        <v>0</v>
      </c>
      <c r="G34" s="60">
        <f t="shared" si="0"/>
        <v>0</v>
      </c>
    </row>
    <row r="35" spans="1:7" x14ac:dyDescent="0.2">
      <c r="A35" s="61">
        <f t="shared" si="1"/>
        <v>30</v>
      </c>
      <c r="B35" s="62"/>
      <c r="C35" s="62"/>
      <c r="D35" s="58" t="s">
        <v>8</v>
      </c>
      <c r="E35" s="136"/>
      <c r="F35" s="59">
        <v>0</v>
      </c>
      <c r="G35" s="60">
        <f t="shared" si="0"/>
        <v>0</v>
      </c>
    </row>
    <row r="36" spans="1:7" x14ac:dyDescent="0.2">
      <c r="A36" s="61">
        <f t="shared" si="1"/>
        <v>31</v>
      </c>
      <c r="B36" s="62"/>
      <c r="C36" s="62"/>
      <c r="D36" s="66" t="s">
        <v>8</v>
      </c>
      <c r="E36" s="136"/>
      <c r="F36" s="59">
        <v>0</v>
      </c>
      <c r="G36" s="60">
        <f t="shared" si="0"/>
        <v>0</v>
      </c>
    </row>
    <row r="37" spans="1:7" x14ac:dyDescent="0.2">
      <c r="A37" s="61">
        <f t="shared" si="1"/>
        <v>32</v>
      </c>
      <c r="B37" s="62"/>
      <c r="C37" s="62"/>
      <c r="D37" s="66" t="s">
        <v>8</v>
      </c>
      <c r="E37" s="136"/>
      <c r="F37" s="59">
        <v>0</v>
      </c>
      <c r="G37" s="60">
        <f t="shared" si="0"/>
        <v>0</v>
      </c>
    </row>
    <row r="38" spans="1:7" x14ac:dyDescent="0.2">
      <c r="A38" s="61">
        <f t="shared" si="1"/>
        <v>33</v>
      </c>
      <c r="B38" s="62"/>
      <c r="C38" s="62"/>
      <c r="D38" s="66" t="s">
        <v>8</v>
      </c>
      <c r="E38" s="136"/>
      <c r="F38" s="59">
        <v>0</v>
      </c>
      <c r="G38" s="60">
        <f t="shared" si="0"/>
        <v>0</v>
      </c>
    </row>
    <row r="39" spans="1:7" x14ac:dyDescent="0.2">
      <c r="A39" s="61">
        <f t="shared" si="1"/>
        <v>34</v>
      </c>
      <c r="B39" s="62"/>
      <c r="C39" s="62"/>
      <c r="D39" s="66" t="s">
        <v>8</v>
      </c>
      <c r="E39" s="136"/>
      <c r="F39" s="59">
        <v>0</v>
      </c>
      <c r="G39" s="60">
        <f t="shared" si="0"/>
        <v>0</v>
      </c>
    </row>
    <row r="40" spans="1:7" x14ac:dyDescent="0.2">
      <c r="A40" s="61">
        <f t="shared" si="1"/>
        <v>35</v>
      </c>
      <c r="B40" s="62"/>
      <c r="C40" s="62"/>
      <c r="D40" s="66" t="s">
        <v>8</v>
      </c>
      <c r="E40" s="136"/>
      <c r="F40" s="59">
        <v>0</v>
      </c>
      <c r="G40" s="60">
        <f t="shared" si="0"/>
        <v>0</v>
      </c>
    </row>
    <row r="41" spans="1:7" x14ac:dyDescent="0.2">
      <c r="A41" s="61">
        <f t="shared" si="1"/>
        <v>36</v>
      </c>
      <c r="B41" s="62"/>
      <c r="C41" s="62"/>
      <c r="D41" s="66" t="s">
        <v>8</v>
      </c>
      <c r="E41" s="136"/>
      <c r="F41" s="59">
        <v>0</v>
      </c>
      <c r="G41" s="60">
        <f t="shared" si="0"/>
        <v>0</v>
      </c>
    </row>
    <row r="42" spans="1:7" x14ac:dyDescent="0.2">
      <c r="A42" s="61">
        <f t="shared" si="1"/>
        <v>37</v>
      </c>
      <c r="B42" s="62"/>
      <c r="C42" s="62"/>
      <c r="D42" s="66" t="s">
        <v>8</v>
      </c>
      <c r="E42" s="136"/>
      <c r="F42" s="59">
        <v>0</v>
      </c>
      <c r="G42" s="60">
        <f t="shared" si="0"/>
        <v>0</v>
      </c>
    </row>
    <row r="43" spans="1:7" x14ac:dyDescent="0.2">
      <c r="A43" s="61">
        <f t="shared" si="1"/>
        <v>38</v>
      </c>
      <c r="B43" s="62"/>
      <c r="C43" s="62"/>
      <c r="D43" s="66" t="s">
        <v>8</v>
      </c>
      <c r="E43" s="136"/>
      <c r="F43" s="59">
        <v>0</v>
      </c>
      <c r="G43" s="60">
        <f t="shared" si="0"/>
        <v>0</v>
      </c>
    </row>
    <row r="44" spans="1:7" x14ac:dyDescent="0.2">
      <c r="A44" s="61">
        <f t="shared" si="1"/>
        <v>39</v>
      </c>
      <c r="B44" s="62"/>
      <c r="C44" s="62"/>
      <c r="D44" s="66" t="s">
        <v>8</v>
      </c>
      <c r="E44" s="136"/>
      <c r="F44" s="59">
        <v>0</v>
      </c>
      <c r="G44" s="60">
        <f t="shared" si="0"/>
        <v>0</v>
      </c>
    </row>
    <row r="45" spans="1:7" x14ac:dyDescent="0.2">
      <c r="A45" s="61">
        <f t="shared" si="1"/>
        <v>40</v>
      </c>
      <c r="B45" s="62"/>
      <c r="C45" s="62"/>
      <c r="D45" s="66" t="s">
        <v>8</v>
      </c>
      <c r="E45" s="136"/>
      <c r="F45" s="59">
        <v>0</v>
      </c>
      <c r="G45" s="60">
        <f t="shared" si="0"/>
        <v>0</v>
      </c>
    </row>
    <row r="46" spans="1:7" x14ac:dyDescent="0.2">
      <c r="A46" s="61">
        <f t="shared" si="1"/>
        <v>41</v>
      </c>
      <c r="B46" s="62"/>
      <c r="C46" s="62"/>
      <c r="D46" s="66" t="s">
        <v>8</v>
      </c>
      <c r="E46" s="136"/>
      <c r="F46" s="59">
        <v>0</v>
      </c>
      <c r="G46" s="60">
        <f t="shared" si="0"/>
        <v>0</v>
      </c>
    </row>
    <row r="47" spans="1:7" x14ac:dyDescent="0.2">
      <c r="A47" s="61">
        <f t="shared" si="1"/>
        <v>42</v>
      </c>
      <c r="B47" s="62"/>
      <c r="C47" s="62"/>
      <c r="D47" s="66" t="s">
        <v>8</v>
      </c>
      <c r="E47" s="136"/>
      <c r="F47" s="59">
        <v>0</v>
      </c>
      <c r="G47" s="60">
        <f t="shared" si="0"/>
        <v>0</v>
      </c>
    </row>
    <row r="48" spans="1:7" x14ac:dyDescent="0.2">
      <c r="A48" s="61">
        <f t="shared" si="1"/>
        <v>43</v>
      </c>
      <c r="B48" s="62"/>
      <c r="C48" s="62"/>
      <c r="D48" s="66" t="s">
        <v>8</v>
      </c>
      <c r="E48" s="136"/>
      <c r="F48" s="59">
        <v>0</v>
      </c>
      <c r="G48" s="60">
        <f t="shared" si="0"/>
        <v>0</v>
      </c>
    </row>
    <row r="49" spans="1:7" x14ac:dyDescent="0.2">
      <c r="A49" s="61">
        <f t="shared" si="1"/>
        <v>44</v>
      </c>
      <c r="B49" s="62"/>
      <c r="C49" s="62"/>
      <c r="D49" s="66" t="s">
        <v>8</v>
      </c>
      <c r="E49" s="136"/>
      <c r="F49" s="59">
        <v>0</v>
      </c>
      <c r="G49" s="60">
        <f t="shared" si="0"/>
        <v>0</v>
      </c>
    </row>
    <row r="50" spans="1:7" x14ac:dyDescent="0.2">
      <c r="A50" s="61">
        <f t="shared" si="1"/>
        <v>45</v>
      </c>
      <c r="B50" s="62"/>
      <c r="C50" s="62"/>
      <c r="D50" s="66" t="s">
        <v>8</v>
      </c>
      <c r="E50" s="136"/>
      <c r="F50" s="59">
        <v>0</v>
      </c>
      <c r="G50" s="60">
        <f t="shared" si="0"/>
        <v>0</v>
      </c>
    </row>
    <row r="51" spans="1:7" x14ac:dyDescent="0.2">
      <c r="A51" s="61">
        <f t="shared" si="1"/>
        <v>46</v>
      </c>
      <c r="B51" s="62"/>
      <c r="C51" s="62"/>
      <c r="D51" s="66" t="s">
        <v>8</v>
      </c>
      <c r="E51" s="136"/>
      <c r="F51" s="59">
        <v>0</v>
      </c>
      <c r="G51" s="60">
        <f t="shared" si="0"/>
        <v>0</v>
      </c>
    </row>
    <row r="52" spans="1:7" x14ac:dyDescent="0.2">
      <c r="A52" s="61">
        <f t="shared" si="1"/>
        <v>47</v>
      </c>
      <c r="B52" s="62"/>
      <c r="C52" s="62"/>
      <c r="D52" s="66" t="s">
        <v>8</v>
      </c>
      <c r="E52" s="136"/>
      <c r="F52" s="59">
        <v>0</v>
      </c>
      <c r="G52" s="60">
        <f t="shared" si="0"/>
        <v>0</v>
      </c>
    </row>
    <row r="53" spans="1:7" x14ac:dyDescent="0.2">
      <c r="A53" s="61">
        <f t="shared" si="1"/>
        <v>48</v>
      </c>
      <c r="B53" s="62"/>
      <c r="C53" s="62"/>
      <c r="D53" s="66" t="s">
        <v>8</v>
      </c>
      <c r="E53" s="136"/>
      <c r="F53" s="59">
        <v>0</v>
      </c>
      <c r="G53" s="60">
        <f t="shared" si="0"/>
        <v>0</v>
      </c>
    </row>
    <row r="54" spans="1:7" x14ac:dyDescent="0.2">
      <c r="A54" s="61">
        <f t="shared" si="1"/>
        <v>49</v>
      </c>
      <c r="B54" s="62"/>
      <c r="C54" s="62"/>
      <c r="D54" s="66" t="s">
        <v>8</v>
      </c>
      <c r="E54" s="136"/>
      <c r="F54" s="59">
        <v>0</v>
      </c>
      <c r="G54" s="60">
        <f t="shared" si="0"/>
        <v>0</v>
      </c>
    </row>
    <row r="55" spans="1:7" x14ac:dyDescent="0.2">
      <c r="A55" s="61">
        <f t="shared" si="1"/>
        <v>50</v>
      </c>
      <c r="B55" s="62"/>
      <c r="C55" s="62"/>
      <c r="D55" s="66" t="s">
        <v>8</v>
      </c>
      <c r="E55" s="136"/>
      <c r="F55" s="59">
        <v>0</v>
      </c>
      <c r="G55" s="60">
        <f t="shared" si="0"/>
        <v>0</v>
      </c>
    </row>
    <row r="56" spans="1:7" x14ac:dyDescent="0.2">
      <c r="A56" s="61">
        <f t="shared" si="1"/>
        <v>51</v>
      </c>
      <c r="B56" s="62"/>
      <c r="C56" s="62"/>
      <c r="D56" s="66" t="s">
        <v>8</v>
      </c>
      <c r="E56" s="136"/>
      <c r="F56" s="59">
        <v>0</v>
      </c>
      <c r="G56" s="60">
        <f t="shared" si="0"/>
        <v>0</v>
      </c>
    </row>
    <row r="57" spans="1:7" x14ac:dyDescent="0.2">
      <c r="A57" s="61">
        <f t="shared" si="1"/>
        <v>52</v>
      </c>
      <c r="B57" s="62"/>
      <c r="C57" s="62"/>
      <c r="D57" s="66" t="s">
        <v>8</v>
      </c>
      <c r="E57" s="136"/>
      <c r="F57" s="59">
        <v>0</v>
      </c>
      <c r="G57" s="60">
        <f t="shared" si="0"/>
        <v>0</v>
      </c>
    </row>
    <row r="58" spans="1:7" x14ac:dyDescent="0.2">
      <c r="A58" s="61">
        <f t="shared" si="1"/>
        <v>53</v>
      </c>
      <c r="B58" s="62"/>
      <c r="C58" s="62"/>
      <c r="D58" s="66" t="s">
        <v>8</v>
      </c>
      <c r="E58" s="136"/>
      <c r="F58" s="59">
        <v>0</v>
      </c>
      <c r="G58" s="60">
        <f t="shared" si="0"/>
        <v>0</v>
      </c>
    </row>
    <row r="59" spans="1:7" x14ac:dyDescent="0.2">
      <c r="A59" s="61">
        <f t="shared" si="1"/>
        <v>54</v>
      </c>
      <c r="B59" s="62"/>
      <c r="C59" s="62"/>
      <c r="D59" s="66" t="s">
        <v>8</v>
      </c>
      <c r="E59" s="136"/>
      <c r="F59" s="59">
        <v>0</v>
      </c>
      <c r="G59" s="60">
        <f t="shared" si="0"/>
        <v>0</v>
      </c>
    </row>
    <row r="60" spans="1:7" x14ac:dyDescent="0.2">
      <c r="A60" s="61">
        <f t="shared" si="1"/>
        <v>55</v>
      </c>
      <c r="B60" s="62"/>
      <c r="C60" s="62"/>
      <c r="D60" s="66" t="s">
        <v>8</v>
      </c>
      <c r="E60" s="136"/>
      <c r="F60" s="59">
        <v>0</v>
      </c>
      <c r="G60" s="60">
        <f t="shared" si="0"/>
        <v>0</v>
      </c>
    </row>
    <row r="61" spans="1:7" x14ac:dyDescent="0.2">
      <c r="A61" s="61">
        <f t="shared" si="1"/>
        <v>56</v>
      </c>
      <c r="B61" s="62"/>
      <c r="C61" s="62"/>
      <c r="D61" s="66" t="s">
        <v>8</v>
      </c>
      <c r="E61" s="136"/>
      <c r="F61" s="59">
        <v>0</v>
      </c>
      <c r="G61" s="60">
        <f t="shared" si="0"/>
        <v>0</v>
      </c>
    </row>
    <row r="62" spans="1:7" x14ac:dyDescent="0.2">
      <c r="A62" s="61">
        <f t="shared" si="1"/>
        <v>57</v>
      </c>
      <c r="B62" s="62"/>
      <c r="C62" s="62"/>
      <c r="D62" s="66" t="s">
        <v>8</v>
      </c>
      <c r="E62" s="136"/>
      <c r="F62" s="59">
        <v>0</v>
      </c>
      <c r="G62" s="60">
        <f t="shared" si="0"/>
        <v>0</v>
      </c>
    </row>
    <row r="63" spans="1:7" x14ac:dyDescent="0.2">
      <c r="A63" s="61">
        <f t="shared" si="1"/>
        <v>58</v>
      </c>
      <c r="B63" s="62"/>
      <c r="C63" s="62"/>
      <c r="D63" s="66" t="s">
        <v>8</v>
      </c>
      <c r="E63" s="136"/>
      <c r="F63" s="59">
        <v>0</v>
      </c>
      <c r="G63" s="60">
        <f t="shared" si="0"/>
        <v>0</v>
      </c>
    </row>
    <row r="64" spans="1:7" x14ac:dyDescent="0.2">
      <c r="A64" s="61">
        <f t="shared" si="1"/>
        <v>59</v>
      </c>
      <c r="B64" s="62"/>
      <c r="C64" s="62"/>
      <c r="D64" s="66" t="s">
        <v>8</v>
      </c>
      <c r="E64" s="136"/>
      <c r="F64" s="59">
        <v>0</v>
      </c>
      <c r="G64" s="60">
        <f t="shared" si="0"/>
        <v>0</v>
      </c>
    </row>
    <row r="65" spans="1:7" x14ac:dyDescent="0.2">
      <c r="A65" s="61">
        <f t="shared" si="1"/>
        <v>60</v>
      </c>
      <c r="B65" s="62"/>
      <c r="C65" s="62"/>
      <c r="D65" s="66" t="s">
        <v>8</v>
      </c>
      <c r="E65" s="136"/>
      <c r="F65" s="59">
        <v>0</v>
      </c>
      <c r="G65" s="60">
        <f t="shared" si="0"/>
        <v>0</v>
      </c>
    </row>
    <row r="66" spans="1:7" x14ac:dyDescent="0.2">
      <c r="A66" s="61">
        <f t="shared" si="1"/>
        <v>61</v>
      </c>
      <c r="B66" s="62"/>
      <c r="C66" s="62"/>
      <c r="D66" s="66" t="s">
        <v>8</v>
      </c>
      <c r="E66" s="136"/>
      <c r="F66" s="59">
        <v>0</v>
      </c>
      <c r="G66" s="60">
        <f t="shared" si="0"/>
        <v>0</v>
      </c>
    </row>
    <row r="67" spans="1:7" x14ac:dyDescent="0.2">
      <c r="A67" s="61">
        <f t="shared" si="1"/>
        <v>62</v>
      </c>
      <c r="B67" s="62"/>
      <c r="C67" s="62"/>
      <c r="D67" s="66" t="s">
        <v>8</v>
      </c>
      <c r="E67" s="136"/>
      <c r="F67" s="59">
        <v>0</v>
      </c>
      <c r="G67" s="60">
        <f t="shared" si="0"/>
        <v>0</v>
      </c>
    </row>
    <row r="68" spans="1:7" x14ac:dyDescent="0.2">
      <c r="A68" s="61">
        <f t="shared" si="1"/>
        <v>63</v>
      </c>
      <c r="B68" s="62"/>
      <c r="C68" s="62"/>
      <c r="D68" s="66" t="s">
        <v>8</v>
      </c>
      <c r="E68" s="136"/>
      <c r="F68" s="59">
        <v>0</v>
      </c>
      <c r="G68" s="60">
        <f t="shared" si="0"/>
        <v>0</v>
      </c>
    </row>
    <row r="69" spans="1:7" x14ac:dyDescent="0.2">
      <c r="A69" s="61">
        <f t="shared" si="1"/>
        <v>64</v>
      </c>
      <c r="B69" s="62"/>
      <c r="C69" s="62"/>
      <c r="D69" s="66" t="s">
        <v>8</v>
      </c>
      <c r="E69" s="136"/>
      <c r="F69" s="59">
        <v>0</v>
      </c>
      <c r="G69" s="60">
        <f t="shared" si="0"/>
        <v>0</v>
      </c>
    </row>
    <row r="70" spans="1:7" x14ac:dyDescent="0.2">
      <c r="A70" s="61">
        <f t="shared" si="1"/>
        <v>65</v>
      </c>
      <c r="B70" s="62"/>
      <c r="C70" s="62"/>
      <c r="D70" s="66" t="s">
        <v>8</v>
      </c>
      <c r="E70" s="136"/>
      <c r="F70" s="59">
        <v>0</v>
      </c>
      <c r="G70" s="60">
        <f t="shared" si="0"/>
        <v>0</v>
      </c>
    </row>
    <row r="71" spans="1:7" x14ac:dyDescent="0.2">
      <c r="A71" s="61">
        <f t="shared" si="1"/>
        <v>66</v>
      </c>
      <c r="B71" s="62"/>
      <c r="C71" s="62"/>
      <c r="D71" s="66" t="s">
        <v>8</v>
      </c>
      <c r="E71" s="136"/>
      <c r="F71" s="59">
        <v>0</v>
      </c>
      <c r="G71" s="60">
        <f t="shared" ref="G71:G105" si="2">ROUND(E71*F71,2)</f>
        <v>0</v>
      </c>
    </row>
    <row r="72" spans="1:7" x14ac:dyDescent="0.2">
      <c r="A72" s="61">
        <f t="shared" ref="A72:A105" si="3">A71+1</f>
        <v>67</v>
      </c>
      <c r="B72" s="62"/>
      <c r="C72" s="62"/>
      <c r="D72" s="66" t="s">
        <v>8</v>
      </c>
      <c r="E72" s="136"/>
      <c r="F72" s="59">
        <v>0</v>
      </c>
      <c r="G72" s="60">
        <f t="shared" si="2"/>
        <v>0</v>
      </c>
    </row>
    <row r="73" spans="1:7" x14ac:dyDescent="0.2">
      <c r="A73" s="61">
        <f t="shared" si="3"/>
        <v>68</v>
      </c>
      <c r="B73" s="62"/>
      <c r="C73" s="62"/>
      <c r="D73" s="66" t="s">
        <v>8</v>
      </c>
      <c r="E73" s="136"/>
      <c r="F73" s="59">
        <v>0</v>
      </c>
      <c r="G73" s="60">
        <f t="shared" si="2"/>
        <v>0</v>
      </c>
    </row>
    <row r="74" spans="1:7" x14ac:dyDescent="0.2">
      <c r="A74" s="61">
        <f t="shared" si="3"/>
        <v>69</v>
      </c>
      <c r="B74" s="62"/>
      <c r="C74" s="62"/>
      <c r="D74" s="66" t="s">
        <v>8</v>
      </c>
      <c r="E74" s="136"/>
      <c r="F74" s="59">
        <v>0</v>
      </c>
      <c r="G74" s="60">
        <f t="shared" si="2"/>
        <v>0</v>
      </c>
    </row>
    <row r="75" spans="1:7" x14ac:dyDescent="0.2">
      <c r="A75" s="61">
        <f t="shared" si="3"/>
        <v>70</v>
      </c>
      <c r="B75" s="62"/>
      <c r="C75" s="62"/>
      <c r="D75" s="66" t="s">
        <v>8</v>
      </c>
      <c r="E75" s="136"/>
      <c r="F75" s="59">
        <v>0</v>
      </c>
      <c r="G75" s="60">
        <f t="shared" si="2"/>
        <v>0</v>
      </c>
    </row>
    <row r="76" spans="1:7" x14ac:dyDescent="0.2">
      <c r="A76" s="61">
        <f t="shared" si="3"/>
        <v>71</v>
      </c>
      <c r="B76" s="62"/>
      <c r="C76" s="62"/>
      <c r="D76" s="66" t="s">
        <v>8</v>
      </c>
      <c r="E76" s="136"/>
      <c r="F76" s="59">
        <v>0</v>
      </c>
      <c r="G76" s="60">
        <f t="shared" si="2"/>
        <v>0</v>
      </c>
    </row>
    <row r="77" spans="1:7" x14ac:dyDescent="0.2">
      <c r="A77" s="61">
        <f t="shared" si="3"/>
        <v>72</v>
      </c>
      <c r="B77" s="62"/>
      <c r="C77" s="62"/>
      <c r="D77" s="66" t="s">
        <v>8</v>
      </c>
      <c r="E77" s="136"/>
      <c r="F77" s="59">
        <v>0</v>
      </c>
      <c r="G77" s="60">
        <f t="shared" si="2"/>
        <v>0</v>
      </c>
    </row>
    <row r="78" spans="1:7" x14ac:dyDescent="0.2">
      <c r="A78" s="61">
        <f t="shared" si="3"/>
        <v>73</v>
      </c>
      <c r="B78" s="62"/>
      <c r="C78" s="62"/>
      <c r="D78" s="66" t="s">
        <v>8</v>
      </c>
      <c r="E78" s="136"/>
      <c r="F78" s="59">
        <v>0</v>
      </c>
      <c r="G78" s="60">
        <f t="shared" si="2"/>
        <v>0</v>
      </c>
    </row>
    <row r="79" spans="1:7" x14ac:dyDescent="0.2">
      <c r="A79" s="61">
        <f t="shared" si="3"/>
        <v>74</v>
      </c>
      <c r="B79" s="62"/>
      <c r="C79" s="62"/>
      <c r="D79" s="66" t="s">
        <v>8</v>
      </c>
      <c r="E79" s="136"/>
      <c r="F79" s="59">
        <v>0</v>
      </c>
      <c r="G79" s="60">
        <f t="shared" si="2"/>
        <v>0</v>
      </c>
    </row>
    <row r="80" spans="1:7" x14ac:dyDescent="0.2">
      <c r="A80" s="61">
        <f t="shared" si="3"/>
        <v>75</v>
      </c>
      <c r="B80" s="62"/>
      <c r="C80" s="62"/>
      <c r="D80" s="66" t="s">
        <v>8</v>
      </c>
      <c r="E80" s="136"/>
      <c r="F80" s="59">
        <v>0</v>
      </c>
      <c r="G80" s="60">
        <f t="shared" si="2"/>
        <v>0</v>
      </c>
    </row>
    <row r="81" spans="1:7" x14ac:dyDescent="0.2">
      <c r="A81" s="61">
        <f t="shared" si="3"/>
        <v>76</v>
      </c>
      <c r="B81" s="62"/>
      <c r="C81" s="62"/>
      <c r="D81" s="66" t="s">
        <v>8</v>
      </c>
      <c r="E81" s="136"/>
      <c r="F81" s="59">
        <v>0</v>
      </c>
      <c r="G81" s="60">
        <f t="shared" si="2"/>
        <v>0</v>
      </c>
    </row>
    <row r="82" spans="1:7" x14ac:dyDescent="0.2">
      <c r="A82" s="61">
        <f t="shared" si="3"/>
        <v>77</v>
      </c>
      <c r="B82" s="62"/>
      <c r="C82" s="62"/>
      <c r="D82" s="66" t="s">
        <v>8</v>
      </c>
      <c r="E82" s="136"/>
      <c r="F82" s="59">
        <v>0</v>
      </c>
      <c r="G82" s="60">
        <f t="shared" si="2"/>
        <v>0</v>
      </c>
    </row>
    <row r="83" spans="1:7" x14ac:dyDescent="0.2">
      <c r="A83" s="61">
        <f t="shared" si="3"/>
        <v>78</v>
      </c>
      <c r="B83" s="62"/>
      <c r="C83" s="62"/>
      <c r="D83" s="66" t="s">
        <v>8</v>
      </c>
      <c r="E83" s="136"/>
      <c r="F83" s="59">
        <v>0</v>
      </c>
      <c r="G83" s="60">
        <f t="shared" si="2"/>
        <v>0</v>
      </c>
    </row>
    <row r="84" spans="1:7" x14ac:dyDescent="0.2">
      <c r="A84" s="61">
        <f t="shared" si="3"/>
        <v>79</v>
      </c>
      <c r="B84" s="62"/>
      <c r="C84" s="62"/>
      <c r="D84" s="66" t="s">
        <v>8</v>
      </c>
      <c r="E84" s="136"/>
      <c r="F84" s="59">
        <v>0</v>
      </c>
      <c r="G84" s="60">
        <f t="shared" si="2"/>
        <v>0</v>
      </c>
    </row>
    <row r="85" spans="1:7" x14ac:dyDescent="0.2">
      <c r="A85" s="61">
        <f t="shared" si="3"/>
        <v>80</v>
      </c>
      <c r="B85" s="62"/>
      <c r="C85" s="62"/>
      <c r="D85" s="66" t="s">
        <v>8</v>
      </c>
      <c r="E85" s="136"/>
      <c r="F85" s="59">
        <v>0</v>
      </c>
      <c r="G85" s="60">
        <f t="shared" si="2"/>
        <v>0</v>
      </c>
    </row>
    <row r="86" spans="1:7" x14ac:dyDescent="0.2">
      <c r="A86" s="61">
        <f t="shared" si="3"/>
        <v>81</v>
      </c>
      <c r="B86" s="62"/>
      <c r="C86" s="62"/>
      <c r="D86" s="66" t="s">
        <v>8</v>
      </c>
      <c r="E86" s="136"/>
      <c r="F86" s="59">
        <v>0</v>
      </c>
      <c r="G86" s="60">
        <f t="shared" si="2"/>
        <v>0</v>
      </c>
    </row>
    <row r="87" spans="1:7" x14ac:dyDescent="0.2">
      <c r="A87" s="61">
        <f t="shared" si="3"/>
        <v>82</v>
      </c>
      <c r="B87" s="62"/>
      <c r="C87" s="62"/>
      <c r="D87" s="66" t="s">
        <v>8</v>
      </c>
      <c r="E87" s="136"/>
      <c r="F87" s="59">
        <v>0</v>
      </c>
      <c r="G87" s="60">
        <f t="shared" si="2"/>
        <v>0</v>
      </c>
    </row>
    <row r="88" spans="1:7" x14ac:dyDescent="0.2">
      <c r="A88" s="61">
        <f t="shared" si="3"/>
        <v>83</v>
      </c>
      <c r="B88" s="62"/>
      <c r="C88" s="62"/>
      <c r="D88" s="66" t="s">
        <v>8</v>
      </c>
      <c r="E88" s="136"/>
      <c r="F88" s="59">
        <v>0</v>
      </c>
      <c r="G88" s="60">
        <f t="shared" si="2"/>
        <v>0</v>
      </c>
    </row>
    <row r="89" spans="1:7" x14ac:dyDescent="0.2">
      <c r="A89" s="61">
        <f t="shared" si="3"/>
        <v>84</v>
      </c>
      <c r="B89" s="62"/>
      <c r="C89" s="62"/>
      <c r="D89" s="66" t="s">
        <v>8</v>
      </c>
      <c r="E89" s="136"/>
      <c r="F89" s="59">
        <v>0</v>
      </c>
      <c r="G89" s="60">
        <f t="shared" si="2"/>
        <v>0</v>
      </c>
    </row>
    <row r="90" spans="1:7" x14ac:dyDescent="0.2">
      <c r="A90" s="61">
        <f t="shared" si="3"/>
        <v>85</v>
      </c>
      <c r="B90" s="62"/>
      <c r="C90" s="62"/>
      <c r="D90" s="66" t="s">
        <v>8</v>
      </c>
      <c r="E90" s="136"/>
      <c r="F90" s="59">
        <v>0</v>
      </c>
      <c r="G90" s="60">
        <f t="shared" si="2"/>
        <v>0</v>
      </c>
    </row>
    <row r="91" spans="1:7" x14ac:dyDescent="0.2">
      <c r="A91" s="61">
        <f t="shared" si="3"/>
        <v>86</v>
      </c>
      <c r="B91" s="62"/>
      <c r="C91" s="62"/>
      <c r="D91" s="66" t="s">
        <v>8</v>
      </c>
      <c r="E91" s="136"/>
      <c r="F91" s="59">
        <v>0</v>
      </c>
      <c r="G91" s="60">
        <f t="shared" si="2"/>
        <v>0</v>
      </c>
    </row>
    <row r="92" spans="1:7" x14ac:dyDescent="0.2">
      <c r="A92" s="61">
        <f t="shared" si="3"/>
        <v>87</v>
      </c>
      <c r="B92" s="62"/>
      <c r="C92" s="62"/>
      <c r="D92" s="66" t="s">
        <v>8</v>
      </c>
      <c r="E92" s="136"/>
      <c r="F92" s="59">
        <v>0</v>
      </c>
      <c r="G92" s="60">
        <f t="shared" si="2"/>
        <v>0</v>
      </c>
    </row>
    <row r="93" spans="1:7" x14ac:dyDescent="0.2">
      <c r="A93" s="61">
        <f t="shared" si="3"/>
        <v>88</v>
      </c>
      <c r="B93" s="62"/>
      <c r="C93" s="62"/>
      <c r="D93" s="66" t="s">
        <v>8</v>
      </c>
      <c r="E93" s="136"/>
      <c r="F93" s="59">
        <v>0</v>
      </c>
      <c r="G93" s="60">
        <f t="shared" si="2"/>
        <v>0</v>
      </c>
    </row>
    <row r="94" spans="1:7" x14ac:dyDescent="0.2">
      <c r="A94" s="61">
        <f t="shared" si="3"/>
        <v>89</v>
      </c>
      <c r="B94" s="62"/>
      <c r="C94" s="62"/>
      <c r="D94" s="66" t="s">
        <v>8</v>
      </c>
      <c r="E94" s="136"/>
      <c r="F94" s="59">
        <v>0</v>
      </c>
      <c r="G94" s="60">
        <f t="shared" si="2"/>
        <v>0</v>
      </c>
    </row>
    <row r="95" spans="1:7" x14ac:dyDescent="0.2">
      <c r="A95" s="61">
        <f t="shared" si="3"/>
        <v>90</v>
      </c>
      <c r="B95" s="62"/>
      <c r="C95" s="62"/>
      <c r="D95" s="66" t="s">
        <v>8</v>
      </c>
      <c r="E95" s="136"/>
      <c r="F95" s="59">
        <v>0</v>
      </c>
      <c r="G95" s="60">
        <f t="shared" si="2"/>
        <v>0</v>
      </c>
    </row>
    <row r="96" spans="1:7" x14ac:dyDescent="0.2">
      <c r="A96" s="61">
        <f t="shared" si="3"/>
        <v>91</v>
      </c>
      <c r="B96" s="62"/>
      <c r="C96" s="62"/>
      <c r="D96" s="66" t="s">
        <v>8</v>
      </c>
      <c r="E96" s="136"/>
      <c r="F96" s="59">
        <v>0</v>
      </c>
      <c r="G96" s="60">
        <f t="shared" si="2"/>
        <v>0</v>
      </c>
    </row>
    <row r="97" spans="1:7" x14ac:dyDescent="0.2">
      <c r="A97" s="61">
        <f t="shared" si="3"/>
        <v>92</v>
      </c>
      <c r="B97" s="62"/>
      <c r="C97" s="62"/>
      <c r="D97" s="66" t="s">
        <v>8</v>
      </c>
      <c r="E97" s="136"/>
      <c r="F97" s="59">
        <v>0</v>
      </c>
      <c r="G97" s="60">
        <f t="shared" si="2"/>
        <v>0</v>
      </c>
    </row>
    <row r="98" spans="1:7" x14ac:dyDescent="0.2">
      <c r="A98" s="61">
        <f t="shared" si="3"/>
        <v>93</v>
      </c>
      <c r="B98" s="62"/>
      <c r="C98" s="62"/>
      <c r="D98" s="66" t="s">
        <v>8</v>
      </c>
      <c r="E98" s="136"/>
      <c r="F98" s="59">
        <v>0</v>
      </c>
      <c r="G98" s="60">
        <f t="shared" si="2"/>
        <v>0</v>
      </c>
    </row>
    <row r="99" spans="1:7" x14ac:dyDescent="0.2">
      <c r="A99" s="61">
        <f t="shared" si="3"/>
        <v>94</v>
      </c>
      <c r="B99" s="62"/>
      <c r="C99" s="62"/>
      <c r="D99" s="66" t="s">
        <v>8</v>
      </c>
      <c r="E99" s="136"/>
      <c r="F99" s="59">
        <v>0</v>
      </c>
      <c r="G99" s="60">
        <f t="shared" si="2"/>
        <v>0</v>
      </c>
    </row>
    <row r="100" spans="1:7" x14ac:dyDescent="0.2">
      <c r="A100" s="61">
        <f t="shared" si="3"/>
        <v>95</v>
      </c>
      <c r="B100" s="62"/>
      <c r="C100" s="62"/>
      <c r="D100" s="66" t="s">
        <v>8</v>
      </c>
      <c r="E100" s="136"/>
      <c r="F100" s="59">
        <v>0</v>
      </c>
      <c r="G100" s="60">
        <f t="shared" si="2"/>
        <v>0</v>
      </c>
    </row>
    <row r="101" spans="1:7" x14ac:dyDescent="0.2">
      <c r="A101" s="61">
        <f t="shared" si="3"/>
        <v>96</v>
      </c>
      <c r="B101" s="62"/>
      <c r="C101" s="62"/>
      <c r="D101" s="66" t="s">
        <v>8</v>
      </c>
      <c r="E101" s="136"/>
      <c r="F101" s="59">
        <v>0</v>
      </c>
      <c r="G101" s="60">
        <f t="shared" si="2"/>
        <v>0</v>
      </c>
    </row>
    <row r="102" spans="1:7" x14ac:dyDescent="0.2">
      <c r="A102" s="61">
        <f t="shared" si="3"/>
        <v>97</v>
      </c>
      <c r="B102" s="62"/>
      <c r="C102" s="62"/>
      <c r="D102" s="66" t="s">
        <v>8</v>
      </c>
      <c r="E102" s="136"/>
      <c r="F102" s="59">
        <v>0</v>
      </c>
      <c r="G102" s="60">
        <f t="shared" si="2"/>
        <v>0</v>
      </c>
    </row>
    <row r="103" spans="1:7" x14ac:dyDescent="0.2">
      <c r="A103" s="61">
        <f t="shared" si="3"/>
        <v>98</v>
      </c>
      <c r="B103" s="62"/>
      <c r="C103" s="62"/>
      <c r="D103" s="66" t="s">
        <v>8</v>
      </c>
      <c r="E103" s="136"/>
      <c r="F103" s="59">
        <v>0</v>
      </c>
      <c r="G103" s="60">
        <f t="shared" si="2"/>
        <v>0</v>
      </c>
    </row>
    <row r="104" spans="1:7" x14ac:dyDescent="0.2">
      <c r="A104" s="63">
        <f t="shared" si="3"/>
        <v>99</v>
      </c>
      <c r="B104" s="64"/>
      <c r="C104" s="64"/>
      <c r="D104" s="66" t="s">
        <v>8</v>
      </c>
      <c r="E104" s="137"/>
      <c r="F104" s="59">
        <v>0</v>
      </c>
      <c r="G104" s="60">
        <f t="shared" si="2"/>
        <v>0</v>
      </c>
    </row>
    <row r="105" spans="1:7" ht="13.5" thickBot="1" x14ac:dyDescent="0.25">
      <c r="A105" s="14">
        <f t="shared" si="3"/>
        <v>100</v>
      </c>
      <c r="B105" s="33" t="s">
        <v>6</v>
      </c>
      <c r="C105" s="33"/>
      <c r="D105" s="37" t="s">
        <v>7</v>
      </c>
      <c r="E105" s="138">
        <v>1</v>
      </c>
      <c r="F105" s="59">
        <v>0</v>
      </c>
      <c r="G105" s="60">
        <f t="shared" si="2"/>
        <v>0</v>
      </c>
    </row>
    <row r="106" spans="1:7" ht="15" thickTop="1" x14ac:dyDescent="0.2">
      <c r="A106" s="4"/>
      <c r="B106" s="5"/>
      <c r="C106" s="5"/>
      <c r="D106" s="38"/>
      <c r="E106" s="24"/>
      <c r="F106" s="17"/>
      <c r="G106" s="50"/>
    </row>
    <row r="107" spans="1:7" ht="14.25" x14ac:dyDescent="0.2">
      <c r="A107" s="6"/>
      <c r="B107" s="7"/>
      <c r="C107" s="7"/>
      <c r="D107" s="39"/>
      <c r="E107" s="25"/>
      <c r="F107" s="214"/>
      <c r="G107" s="215"/>
    </row>
    <row r="108" spans="1:7" ht="14.25" x14ac:dyDescent="0.2">
      <c r="A108" s="6" t="s">
        <v>97</v>
      </c>
      <c r="C108" s="65"/>
      <c r="D108" s="39"/>
      <c r="E108" s="25"/>
      <c r="F108" s="208">
        <f>SUM(G6:G105)</f>
        <v>0</v>
      </c>
      <c r="G108" s="209"/>
    </row>
    <row r="109" spans="1:7" ht="14.25" x14ac:dyDescent="0.2">
      <c r="A109" s="9"/>
      <c r="B109" s="10"/>
      <c r="C109" s="10"/>
      <c r="D109" s="141"/>
      <c r="E109" s="26"/>
      <c r="F109" s="18"/>
      <c r="G109" s="10"/>
    </row>
    <row r="110" spans="1:7" x14ac:dyDescent="0.2">
      <c r="A110" s="42"/>
      <c r="B110" s="8"/>
      <c r="C110" s="8"/>
      <c r="D110" s="40"/>
      <c r="E110" s="20"/>
      <c r="F110" s="2"/>
      <c r="G110" s="47"/>
    </row>
    <row r="111" spans="1:7" x14ac:dyDescent="0.2">
      <c r="A111" s="43"/>
      <c r="B111" s="8"/>
      <c r="C111" s="8"/>
      <c r="D111" s="40"/>
      <c r="E111" s="27"/>
      <c r="F111" s="19"/>
      <c r="G111" s="48"/>
    </row>
    <row r="112" spans="1:7" x14ac:dyDescent="0.2">
      <c r="A112" s="43"/>
      <c r="B112" s="8"/>
      <c r="C112" s="8"/>
      <c r="D112" s="40"/>
      <c r="E112" s="210" t="s">
        <v>9</v>
      </c>
      <c r="F112" s="210"/>
      <c r="G112" s="49"/>
    </row>
    <row r="113" spans="1:7" x14ac:dyDescent="0.2">
      <c r="A113" s="44"/>
      <c r="B113" s="45"/>
      <c r="C113" s="45"/>
      <c r="D113" s="46"/>
      <c r="E113" s="27"/>
      <c r="F113" s="19"/>
      <c r="G113" s="48"/>
    </row>
    <row r="115" spans="1:7" x14ac:dyDescent="0.2">
      <c r="A115" s="11"/>
    </row>
    <row r="116" spans="1:7" x14ac:dyDescent="0.2">
      <c r="A116" s="12"/>
      <c r="B116" s="207"/>
      <c r="C116" s="207"/>
      <c r="D116" s="207"/>
      <c r="E116" s="207"/>
      <c r="F116" s="13"/>
      <c r="G116" s="13"/>
    </row>
    <row r="117" spans="1:7" x14ac:dyDescent="0.2">
      <c r="A117" s="12"/>
      <c r="B117" s="207"/>
      <c r="C117" s="207"/>
      <c r="D117" s="207"/>
      <c r="E117" s="207"/>
      <c r="F117" s="13"/>
      <c r="G117" s="13"/>
    </row>
    <row r="118" spans="1:7" x14ac:dyDescent="0.2">
      <c r="A118" s="12"/>
      <c r="B118" s="207"/>
      <c r="C118" s="207"/>
      <c r="D118" s="207"/>
      <c r="E118" s="207"/>
      <c r="F118" s="13"/>
      <c r="G118" s="13"/>
    </row>
    <row r="119" spans="1:7" x14ac:dyDescent="0.2">
      <c r="A119" s="12"/>
      <c r="B119" s="207"/>
      <c r="C119" s="207"/>
      <c r="D119" s="207"/>
      <c r="E119" s="207"/>
      <c r="F119" s="13"/>
      <c r="G119" s="13"/>
    </row>
    <row r="120" spans="1:7" x14ac:dyDescent="0.2">
      <c r="A120" s="12"/>
      <c r="B120" s="207"/>
      <c r="C120" s="207"/>
      <c r="D120" s="207"/>
      <c r="E120" s="207"/>
      <c r="F120" s="13"/>
      <c r="G120" s="13"/>
    </row>
    <row r="121" spans="1:7" x14ac:dyDescent="0.2">
      <c r="A121" s="12"/>
      <c r="B121" s="207"/>
      <c r="C121" s="207"/>
      <c r="D121" s="207"/>
      <c r="E121" s="207"/>
      <c r="F121" s="13"/>
      <c r="G121" s="13"/>
    </row>
    <row r="122" spans="1:7" x14ac:dyDescent="0.2">
      <c r="A122" s="12"/>
      <c r="B122" s="207"/>
      <c r="C122" s="207"/>
      <c r="D122" s="207"/>
      <c r="E122" s="207"/>
      <c r="F122" s="13"/>
      <c r="G122" s="13"/>
    </row>
    <row r="123" spans="1:7" x14ac:dyDescent="0.2">
      <c r="A123" s="12"/>
      <c r="B123" s="207"/>
      <c r="C123" s="207"/>
      <c r="D123" s="207"/>
      <c r="E123" s="207"/>
      <c r="F123" s="13"/>
      <c r="G123" s="13"/>
    </row>
    <row r="124" spans="1:7" x14ac:dyDescent="0.2">
      <c r="A124" s="12"/>
      <c r="B124" s="207"/>
      <c r="C124" s="207"/>
      <c r="D124" s="207"/>
      <c r="E124" s="207"/>
      <c r="F124" s="13"/>
      <c r="G124" s="13"/>
    </row>
    <row r="125" spans="1:7" x14ac:dyDescent="0.2">
      <c r="A125" s="12"/>
      <c r="B125" s="207"/>
      <c r="C125" s="207"/>
      <c r="D125" s="207"/>
      <c r="E125" s="207"/>
      <c r="F125" s="13"/>
      <c r="G125" s="13"/>
    </row>
    <row r="126" spans="1:7" x14ac:dyDescent="0.2">
      <c r="A126" s="12"/>
      <c r="B126" s="207"/>
      <c r="C126" s="207"/>
      <c r="D126" s="207"/>
      <c r="E126" s="207"/>
      <c r="F126" s="13"/>
      <c r="G126" s="13"/>
    </row>
    <row r="127" spans="1:7" x14ac:dyDescent="0.2">
      <c r="A127" s="12"/>
      <c r="B127" s="207"/>
      <c r="C127" s="207"/>
      <c r="D127" s="207"/>
      <c r="E127" s="207"/>
      <c r="F127" s="13"/>
      <c r="G127" s="13"/>
    </row>
    <row r="128" spans="1:7" x14ac:dyDescent="0.2">
      <c r="A128" s="12"/>
      <c r="B128" s="207"/>
      <c r="C128" s="207"/>
      <c r="D128" s="207"/>
      <c r="E128" s="207"/>
      <c r="F128" s="13"/>
      <c r="G128" s="13"/>
    </row>
    <row r="129" spans="1:7" x14ac:dyDescent="0.2">
      <c r="A129" s="12"/>
      <c r="B129" s="207"/>
      <c r="C129" s="207"/>
      <c r="D129" s="207"/>
      <c r="E129" s="207"/>
      <c r="F129" s="13"/>
      <c r="G129" s="13"/>
    </row>
    <row r="130" spans="1:7" x14ac:dyDescent="0.2">
      <c r="A130" s="12"/>
      <c r="B130" s="207"/>
      <c r="C130" s="207"/>
      <c r="D130" s="207"/>
      <c r="E130" s="207"/>
      <c r="F130" s="13"/>
      <c r="G130" s="13"/>
    </row>
    <row r="131" spans="1:7" x14ac:dyDescent="0.2">
      <c r="A131" s="12"/>
      <c r="B131" s="207"/>
      <c r="C131" s="207"/>
      <c r="D131" s="207"/>
      <c r="E131" s="207"/>
      <c r="F131" s="13"/>
      <c r="G131" s="13"/>
    </row>
    <row r="132" spans="1:7" x14ac:dyDescent="0.2">
      <c r="A132" s="12"/>
      <c r="B132" s="207"/>
      <c r="C132" s="207"/>
      <c r="D132" s="207"/>
      <c r="E132" s="207"/>
      <c r="F132" s="13"/>
      <c r="G132" s="13"/>
    </row>
    <row r="133" spans="1:7" x14ac:dyDescent="0.2">
      <c r="A133" s="12"/>
      <c r="B133" s="207"/>
      <c r="C133" s="207"/>
      <c r="D133" s="207"/>
      <c r="E133" s="207"/>
      <c r="F133" s="13"/>
      <c r="G133" s="13"/>
    </row>
  </sheetData>
  <mergeCells count="25">
    <mergeCell ref="A2:B2"/>
    <mergeCell ref="C1:D1"/>
    <mergeCell ref="A1:B1"/>
    <mergeCell ref="F107:G107"/>
    <mergeCell ref="A3:B3"/>
    <mergeCell ref="F108:G108"/>
    <mergeCell ref="E112:F112"/>
    <mergeCell ref="B116:E116"/>
    <mergeCell ref="B124:E124"/>
    <mergeCell ref="B132:E132"/>
    <mergeCell ref="B125:E125"/>
    <mergeCell ref="B120:E120"/>
    <mergeCell ref="B121:E121"/>
    <mergeCell ref="B122:E122"/>
    <mergeCell ref="B123:E123"/>
    <mergeCell ref="B117:E117"/>
    <mergeCell ref="B118:E118"/>
    <mergeCell ref="B119:E119"/>
    <mergeCell ref="B133:E133"/>
    <mergeCell ref="B126:E126"/>
    <mergeCell ref="B127:E127"/>
    <mergeCell ref="B130:E130"/>
    <mergeCell ref="B131:E131"/>
    <mergeCell ref="B129:E129"/>
    <mergeCell ref="B128:E128"/>
  </mergeCells>
  <phoneticPr fontId="0" type="noConversion"/>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5" xr:uid="{00000000-0002-0000-0100-000000000000}">
      <formula1>IF(F6&gt;=0.01,ROUND(F6,2),0.01)</formula1>
    </dataValidation>
  </dataValidations>
  <pageMargins left="0.5" right="0.5" top="0.70874999999999999" bottom="0.75" header="0.25" footer="0.25"/>
  <pageSetup scale="97" fitToHeight="0" orientation="portrait" r:id="rId1"/>
  <headerFooter alignWithMargins="0">
    <oddHeader xml:space="preserve">&amp;LThe City of Winnipeg
Tender No.####-YYYY
&amp;C                     &amp;R Bid Submission
Page &amp;P           </oddHeader>
    <oddFooter xml:space="preserve">&amp;R____________________________
Name of Bidder                    </oddFooter>
  </headerFooter>
  <rowBreaks count="3" manualBreakCount="3">
    <brk id="35" max="6" man="1"/>
    <brk id="65" max="6" man="1"/>
    <brk id="9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zoomScaleNormal="100" zoomScaleSheetLayoutView="80" workbookViewId="0">
      <selection activeCell="F8" sqref="F8:G8"/>
    </sheetView>
  </sheetViews>
  <sheetFormatPr defaultRowHeight="12.75" x14ac:dyDescent="0.2"/>
  <cols>
    <col min="1" max="1" width="5.7109375" style="41" customWidth="1"/>
    <col min="2" max="2" width="22.28515625" style="41" customWidth="1"/>
    <col min="3" max="3" width="12.5703125" style="41" customWidth="1"/>
    <col min="4" max="4" width="9.85546875" style="34" customWidth="1"/>
    <col min="5" max="5" width="14.5703125" style="23" customWidth="1"/>
    <col min="6" max="6" width="13.140625" style="1" customWidth="1"/>
    <col min="7" max="7" width="15.7109375" customWidth="1"/>
  </cols>
  <sheetData>
    <row r="1" spans="1:7" x14ac:dyDescent="0.2">
      <c r="A1" s="80"/>
      <c r="B1" s="80"/>
      <c r="C1" s="212" t="s">
        <v>11</v>
      </c>
      <c r="D1" s="212"/>
      <c r="E1" s="212"/>
      <c r="F1" s="15"/>
    </row>
    <row r="2" spans="1:7" x14ac:dyDescent="0.2">
      <c r="A2" s="211"/>
      <c r="B2" s="211"/>
      <c r="C2" s="219" t="s">
        <v>95</v>
      </c>
      <c r="D2" s="219"/>
      <c r="E2" s="219"/>
      <c r="F2" s="16"/>
    </row>
    <row r="3" spans="1:7" x14ac:dyDescent="0.2">
      <c r="A3" s="81"/>
      <c r="B3" s="81"/>
      <c r="C3" s="82"/>
      <c r="D3" s="35"/>
      <c r="F3" s="16"/>
    </row>
    <row r="4" spans="1:7" x14ac:dyDescent="0.2">
      <c r="A4" s="80" t="s">
        <v>12</v>
      </c>
      <c r="B4" s="80"/>
      <c r="C4" s="80"/>
      <c r="F4" s="16"/>
    </row>
    <row r="5" spans="1:7" ht="22.5" x14ac:dyDescent="0.2">
      <c r="A5" s="28" t="s">
        <v>0</v>
      </c>
      <c r="B5" s="28" t="s">
        <v>1</v>
      </c>
      <c r="C5" s="29" t="s">
        <v>10</v>
      </c>
      <c r="D5" s="29" t="s">
        <v>3</v>
      </c>
      <c r="E5" s="30" t="s">
        <v>2</v>
      </c>
      <c r="F5" s="220" t="s">
        <v>5</v>
      </c>
      <c r="G5" s="221"/>
    </row>
    <row r="6" spans="1:7" ht="21.75" customHeight="1" x14ac:dyDescent="0.2">
      <c r="A6" s="55">
        <v>1</v>
      </c>
      <c r="B6" s="52"/>
      <c r="C6" s="52"/>
      <c r="D6" s="53" t="s">
        <v>15</v>
      </c>
      <c r="E6" s="54">
        <v>1</v>
      </c>
      <c r="F6" s="222">
        <v>0</v>
      </c>
      <c r="G6" s="223"/>
    </row>
    <row r="7" spans="1:7" ht="25.5" customHeight="1" x14ac:dyDescent="0.2">
      <c r="A7" s="21">
        <f>A6+1</f>
        <v>2</v>
      </c>
      <c r="B7" s="22" t="s">
        <v>14</v>
      </c>
      <c r="C7" s="22"/>
      <c r="D7" s="36" t="s">
        <v>15</v>
      </c>
      <c r="E7" s="51">
        <v>1</v>
      </c>
      <c r="F7" s="222">
        <v>0</v>
      </c>
      <c r="G7" s="223"/>
    </row>
    <row r="8" spans="1:7" ht="14.25" x14ac:dyDescent="0.2">
      <c r="A8" s="124"/>
      <c r="B8" s="124"/>
      <c r="C8" s="124"/>
      <c r="D8" s="125"/>
      <c r="E8" s="126"/>
      <c r="F8" s="217"/>
      <c r="G8" s="217"/>
    </row>
    <row r="9" spans="1:7" x14ac:dyDescent="0.2">
      <c r="A9" s="121"/>
      <c r="B9" s="121"/>
      <c r="C9" s="121"/>
      <c r="D9" s="127"/>
      <c r="E9" s="117"/>
      <c r="F9" s="15"/>
      <c r="G9" s="118"/>
    </row>
    <row r="10" spans="1:7" ht="14.25" x14ac:dyDescent="0.2">
      <c r="A10" s="123" t="s">
        <v>13</v>
      </c>
      <c r="B10" s="121"/>
      <c r="C10" s="121"/>
      <c r="D10" s="120"/>
      <c r="E10" s="218">
        <f>SUM(F6:G9)</f>
        <v>0</v>
      </c>
      <c r="F10" s="218"/>
      <c r="G10" s="218"/>
    </row>
    <row r="11" spans="1:7" ht="14.25" x14ac:dyDescent="0.2">
      <c r="A11" s="120"/>
      <c r="B11" s="121"/>
      <c r="C11" s="121"/>
      <c r="D11" s="120"/>
      <c r="E11" s="128"/>
      <c r="F11" s="128"/>
      <c r="G11" s="128"/>
    </row>
    <row r="12" spans="1:7" x14ac:dyDescent="0.2">
      <c r="A12" s="129"/>
      <c r="B12" s="129"/>
      <c r="C12" s="129"/>
      <c r="D12" s="130"/>
      <c r="E12" s="131"/>
      <c r="F12" s="132"/>
      <c r="G12" s="133"/>
    </row>
    <row r="13" spans="1:7" x14ac:dyDescent="0.2">
      <c r="A13" s="121"/>
      <c r="B13" s="121"/>
      <c r="C13" s="121"/>
      <c r="D13" s="127"/>
      <c r="E13" s="117"/>
      <c r="F13" s="15"/>
      <c r="G13" s="118"/>
    </row>
    <row r="14" spans="1:7" x14ac:dyDescent="0.2">
      <c r="A14" s="121"/>
      <c r="B14" s="121"/>
      <c r="C14" s="121"/>
      <c r="D14" s="127"/>
      <c r="E14" s="117"/>
      <c r="F14" s="15"/>
      <c r="G14" s="118"/>
    </row>
    <row r="15" spans="1:7" x14ac:dyDescent="0.2">
      <c r="A15" s="134"/>
      <c r="B15" s="121"/>
      <c r="C15" s="121"/>
      <c r="D15" s="127"/>
      <c r="E15" s="117"/>
      <c r="F15" s="15"/>
      <c r="G15" s="118"/>
    </row>
    <row r="16" spans="1:7" x14ac:dyDescent="0.2">
      <c r="A16" s="135" t="s">
        <v>16</v>
      </c>
      <c r="B16" s="121"/>
      <c r="C16" s="121"/>
      <c r="D16" s="127"/>
      <c r="E16" s="117"/>
      <c r="F16" s="16"/>
      <c r="G16" s="16"/>
    </row>
    <row r="17" spans="1:7" ht="22.5" x14ac:dyDescent="0.2">
      <c r="A17" s="28" t="s">
        <v>0</v>
      </c>
      <c r="B17" s="28" t="s">
        <v>1</v>
      </c>
      <c r="C17" s="29" t="s">
        <v>10</v>
      </c>
      <c r="D17" s="29" t="s">
        <v>3</v>
      </c>
      <c r="E17" s="30" t="s">
        <v>2</v>
      </c>
      <c r="F17" s="31" t="s">
        <v>4</v>
      </c>
      <c r="G17" s="32" t="s">
        <v>5</v>
      </c>
    </row>
    <row r="18" spans="1:7" x14ac:dyDescent="0.2">
      <c r="A18" s="56">
        <v>1</v>
      </c>
      <c r="B18" s="57"/>
      <c r="C18" s="57"/>
      <c r="D18" s="58" t="s">
        <v>8</v>
      </c>
      <c r="E18" s="136">
        <v>0</v>
      </c>
      <c r="F18" s="59">
        <v>0</v>
      </c>
      <c r="G18" s="60">
        <f>ROUND(E18*F18,2)</f>
        <v>0</v>
      </c>
    </row>
    <row r="19" spans="1:7" x14ac:dyDescent="0.2">
      <c r="A19" s="61">
        <f>A18+1</f>
        <v>2</v>
      </c>
      <c r="B19" s="62"/>
      <c r="C19" s="62"/>
      <c r="D19" s="58" t="s">
        <v>8</v>
      </c>
      <c r="E19" s="142">
        <v>0</v>
      </c>
      <c r="F19" s="59">
        <v>0</v>
      </c>
      <c r="G19" s="60">
        <f t="shared" ref="G19:G26" si="0">ROUND(E19*F19,2)</f>
        <v>0</v>
      </c>
    </row>
    <row r="20" spans="1:7" x14ac:dyDescent="0.2">
      <c r="A20" s="61">
        <f t="shared" ref="A20:A26" si="1">A19+1</f>
        <v>3</v>
      </c>
      <c r="B20" s="62"/>
      <c r="C20" s="62"/>
      <c r="D20" s="58" t="s">
        <v>8</v>
      </c>
      <c r="E20" s="142">
        <v>0</v>
      </c>
      <c r="F20" s="59">
        <v>0</v>
      </c>
      <c r="G20" s="60">
        <f t="shared" si="0"/>
        <v>0</v>
      </c>
    </row>
    <row r="21" spans="1:7" x14ac:dyDescent="0.2">
      <c r="A21" s="61">
        <f t="shared" si="1"/>
        <v>4</v>
      </c>
      <c r="B21" s="62"/>
      <c r="C21" s="62"/>
      <c r="D21" s="58" t="s">
        <v>8</v>
      </c>
      <c r="E21" s="142">
        <v>0</v>
      </c>
      <c r="F21" s="59">
        <v>0</v>
      </c>
      <c r="G21" s="60">
        <f t="shared" si="0"/>
        <v>0</v>
      </c>
    </row>
    <row r="22" spans="1:7" x14ac:dyDescent="0.2">
      <c r="A22" s="61">
        <f t="shared" si="1"/>
        <v>5</v>
      </c>
      <c r="B22" s="62"/>
      <c r="C22" s="62"/>
      <c r="D22" s="58" t="s">
        <v>8</v>
      </c>
      <c r="E22" s="142">
        <v>0</v>
      </c>
      <c r="F22" s="59">
        <v>0</v>
      </c>
      <c r="G22" s="60">
        <f t="shared" si="0"/>
        <v>0</v>
      </c>
    </row>
    <row r="23" spans="1:7" x14ac:dyDescent="0.2">
      <c r="A23" s="61">
        <f t="shared" si="1"/>
        <v>6</v>
      </c>
      <c r="B23" s="62"/>
      <c r="C23" s="62"/>
      <c r="D23" s="58" t="s">
        <v>8</v>
      </c>
      <c r="E23" s="142">
        <v>0</v>
      </c>
      <c r="F23" s="59">
        <v>0</v>
      </c>
      <c r="G23" s="60">
        <f t="shared" si="0"/>
        <v>0</v>
      </c>
    </row>
    <row r="24" spans="1:7" x14ac:dyDescent="0.2">
      <c r="A24" s="61">
        <f t="shared" si="1"/>
        <v>7</v>
      </c>
      <c r="B24" s="62"/>
      <c r="C24" s="62"/>
      <c r="D24" s="58" t="s">
        <v>8</v>
      </c>
      <c r="E24" s="142">
        <v>0</v>
      </c>
      <c r="F24" s="59">
        <v>0</v>
      </c>
      <c r="G24" s="60">
        <f t="shared" si="0"/>
        <v>0</v>
      </c>
    </row>
    <row r="25" spans="1:7" x14ac:dyDescent="0.2">
      <c r="A25" s="61">
        <f t="shared" si="1"/>
        <v>8</v>
      </c>
      <c r="B25" s="62"/>
      <c r="C25" s="62"/>
      <c r="D25" s="58" t="s">
        <v>8</v>
      </c>
      <c r="E25" s="142">
        <v>0</v>
      </c>
      <c r="F25" s="59">
        <v>0</v>
      </c>
      <c r="G25" s="60">
        <f t="shared" si="0"/>
        <v>0</v>
      </c>
    </row>
    <row r="26" spans="1:7" x14ac:dyDescent="0.2">
      <c r="A26" s="61">
        <f t="shared" si="1"/>
        <v>9</v>
      </c>
      <c r="B26" s="62"/>
      <c r="C26" s="62"/>
      <c r="D26" s="58" t="s">
        <v>8</v>
      </c>
      <c r="E26" s="142">
        <v>0</v>
      </c>
      <c r="F26" s="59">
        <v>0</v>
      </c>
      <c r="G26" s="60">
        <f t="shared" si="0"/>
        <v>0</v>
      </c>
    </row>
    <row r="27" spans="1:7" x14ac:dyDescent="0.2">
      <c r="A27" s="122"/>
      <c r="B27" s="111"/>
      <c r="C27" s="111"/>
      <c r="D27" s="112"/>
      <c r="E27" s="117"/>
      <c r="F27" s="114"/>
      <c r="G27" s="118"/>
    </row>
    <row r="28" spans="1:7" x14ac:dyDescent="0.2">
      <c r="A28" s="110"/>
      <c r="B28" s="111"/>
      <c r="C28" s="111"/>
      <c r="D28" s="112"/>
      <c r="E28" s="117"/>
      <c r="F28" s="114"/>
      <c r="G28" s="118"/>
    </row>
    <row r="29" spans="1:7" x14ac:dyDescent="0.2">
      <c r="A29" s="110"/>
      <c r="B29" s="111"/>
      <c r="C29" s="111"/>
      <c r="D29" s="112"/>
      <c r="E29" s="117"/>
      <c r="F29" s="114"/>
      <c r="G29" s="118"/>
    </row>
    <row r="30" spans="1:7" ht="14.25" x14ac:dyDescent="0.2">
      <c r="A30" s="123" t="s">
        <v>13</v>
      </c>
      <c r="B30" s="121"/>
      <c r="C30" s="121"/>
      <c r="D30" s="120"/>
      <c r="E30" s="218">
        <f>SUM(G18:G26)</f>
        <v>0</v>
      </c>
      <c r="F30" s="218"/>
      <c r="G30" s="218"/>
    </row>
    <row r="31" spans="1:7" ht="14.25" x14ac:dyDescent="0.2">
      <c r="A31" s="120"/>
      <c r="B31" s="121"/>
      <c r="C31" s="121"/>
      <c r="D31" s="120"/>
      <c r="E31" s="109"/>
      <c r="F31" s="109"/>
      <c r="G31" s="109"/>
    </row>
    <row r="32" spans="1:7" x14ac:dyDescent="0.2">
      <c r="A32" s="110"/>
      <c r="B32" s="111"/>
      <c r="C32" s="111"/>
      <c r="D32" s="112"/>
    </row>
    <row r="33" spans="1:7" ht="25.5" customHeight="1" x14ac:dyDescent="0.2">
      <c r="A33" s="110"/>
      <c r="B33" s="111"/>
      <c r="C33" s="111"/>
      <c r="D33" s="112"/>
      <c r="E33" s="119"/>
      <c r="F33" s="119"/>
      <c r="G33" s="119"/>
    </row>
    <row r="34" spans="1:7" x14ac:dyDescent="0.2">
      <c r="A34" s="110"/>
      <c r="B34" s="111"/>
      <c r="C34" s="111"/>
      <c r="D34" s="112"/>
      <c r="E34" s="113" t="s">
        <v>9</v>
      </c>
      <c r="F34" s="113"/>
      <c r="G34" s="114"/>
    </row>
    <row r="35" spans="1:7" x14ac:dyDescent="0.2">
      <c r="A35" s="110"/>
      <c r="B35" s="115"/>
      <c r="C35" s="115"/>
      <c r="D35" s="116"/>
      <c r="E35" s="117"/>
      <c r="F35" s="15"/>
      <c r="G35" s="118"/>
    </row>
  </sheetData>
  <mergeCells count="9">
    <mergeCell ref="F8:G8"/>
    <mergeCell ref="A2:B2"/>
    <mergeCell ref="E10:G10"/>
    <mergeCell ref="E30:G30"/>
    <mergeCell ref="C1:E1"/>
    <mergeCell ref="C2:E2"/>
    <mergeCell ref="F5:G5"/>
    <mergeCell ref="F6:G6"/>
    <mergeCell ref="F7:G7"/>
  </mergeCells>
  <dataValidations disablePrompts="1"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7"/>
  <sheetViews>
    <sheetView showZeros="0" tabSelected="1" showOutlineSymbols="0" view="pageBreakPreview" topLeftCell="B1" zoomScaleNormal="100" zoomScaleSheetLayoutView="100" workbookViewId="0">
      <selection activeCell="G2" sqref="G2"/>
    </sheetView>
  </sheetViews>
  <sheetFormatPr defaultColWidth="13.5703125" defaultRowHeight="15" x14ac:dyDescent="0.2"/>
  <cols>
    <col min="1" max="1" width="14.42578125" style="106" hidden="1" customWidth="1"/>
    <col min="2" max="2" width="11.28515625" style="89" customWidth="1"/>
    <col min="3" max="3" width="45.28515625" style="86" customWidth="1"/>
    <col min="4" max="4" width="16.42578125" style="107" customWidth="1"/>
    <col min="5" max="5" width="8.7109375" style="86" customWidth="1"/>
    <col min="6" max="6" width="15.140625" style="108" customWidth="1"/>
    <col min="7" max="7" width="15.140625" style="106" customWidth="1"/>
    <col min="8" max="8" width="21.5703125" style="106" customWidth="1"/>
    <col min="9" max="9" width="16.5703125" style="86" customWidth="1"/>
    <col min="10" max="10" width="48.28515625" style="86" customWidth="1"/>
    <col min="11" max="16384" width="13.5703125" style="86"/>
  </cols>
  <sheetData>
    <row r="1" spans="1:10" ht="15.75" x14ac:dyDescent="0.2">
      <c r="A1" s="85"/>
      <c r="B1" s="190" t="s">
        <v>35</v>
      </c>
      <c r="C1" s="191"/>
      <c r="D1" s="191"/>
      <c r="E1" s="191"/>
      <c r="F1" s="192"/>
      <c r="G1" s="193"/>
      <c r="H1" s="194"/>
    </row>
    <row r="2" spans="1:10" x14ac:dyDescent="0.2">
      <c r="A2" s="87"/>
      <c r="B2" s="206" t="s">
        <v>172</v>
      </c>
      <c r="C2" s="195"/>
      <c r="D2" s="195"/>
      <c r="E2" s="195"/>
      <c r="F2" s="196"/>
      <c r="G2" s="197"/>
      <c r="H2" s="198"/>
    </row>
    <row r="3" spans="1:10" ht="15.75" thickBot="1" x14ac:dyDescent="0.25">
      <c r="A3" s="88"/>
      <c r="B3" s="199" t="s">
        <v>12</v>
      </c>
      <c r="C3" s="200"/>
      <c r="D3" s="200"/>
      <c r="E3" s="200"/>
      <c r="F3" s="201"/>
      <c r="G3" s="202"/>
      <c r="H3" s="203"/>
    </row>
    <row r="4" spans="1:10" x14ac:dyDescent="0.2">
      <c r="A4" s="163" t="s">
        <v>36</v>
      </c>
      <c r="B4" s="165" t="s">
        <v>37</v>
      </c>
      <c r="C4" s="166" t="s">
        <v>38</v>
      </c>
      <c r="D4" s="167" t="s">
        <v>39</v>
      </c>
      <c r="E4" s="168" t="s">
        <v>40</v>
      </c>
      <c r="F4" s="169" t="s">
        <v>41</v>
      </c>
      <c r="G4" s="170" t="s">
        <v>42</v>
      </c>
      <c r="H4" s="171" t="s">
        <v>43</v>
      </c>
    </row>
    <row r="5" spans="1:10" ht="15.75" thickBot="1" x14ac:dyDescent="0.25">
      <c r="A5" s="164"/>
      <c r="B5" s="172"/>
      <c r="C5" s="91"/>
      <c r="D5" s="92" t="s">
        <v>44</v>
      </c>
      <c r="E5" s="93"/>
      <c r="F5" s="94" t="s">
        <v>45</v>
      </c>
      <c r="G5" s="95"/>
      <c r="H5" s="173"/>
    </row>
    <row r="6" spans="1:10" ht="36" customHeight="1" thickTop="1" x14ac:dyDescent="0.2">
      <c r="A6" s="97" t="s">
        <v>46</v>
      </c>
      <c r="B6" s="174">
        <v>1</v>
      </c>
      <c r="C6" s="98" t="s">
        <v>100</v>
      </c>
      <c r="D6" s="159" t="s">
        <v>101</v>
      </c>
      <c r="E6" s="160" t="s">
        <v>7</v>
      </c>
      <c r="F6" s="161">
        <v>1</v>
      </c>
      <c r="G6" s="99"/>
      <c r="H6" s="175">
        <f>ROUND(G6*F6,2)</f>
        <v>0</v>
      </c>
      <c r="I6" s="100"/>
      <c r="J6" s="101"/>
    </row>
    <row r="7" spans="1:10" ht="18.75" customHeight="1" x14ac:dyDescent="0.2">
      <c r="A7" s="97"/>
      <c r="B7" s="228" t="s">
        <v>102</v>
      </c>
      <c r="C7" s="229"/>
      <c r="D7" s="229"/>
      <c r="E7" s="229"/>
      <c r="F7" s="229"/>
      <c r="G7" s="204"/>
      <c r="H7" s="205">
        <f>ROUND(G7*F7,2)</f>
        <v>0</v>
      </c>
      <c r="I7" s="100"/>
      <c r="J7" s="101"/>
    </row>
    <row r="8" spans="1:10" ht="51" x14ac:dyDescent="0.2">
      <c r="A8" s="97"/>
      <c r="B8" s="176">
        <v>2</v>
      </c>
      <c r="C8" s="153" t="s">
        <v>158</v>
      </c>
      <c r="D8" s="150" t="s">
        <v>157</v>
      </c>
      <c r="E8" s="151" t="s">
        <v>104</v>
      </c>
      <c r="F8" s="152">
        <v>11</v>
      </c>
      <c r="G8" s="99"/>
      <c r="H8" s="175">
        <f t="shared" ref="H8:H45" si="0">ROUND(G8*F8,2)</f>
        <v>0</v>
      </c>
      <c r="I8" s="100"/>
      <c r="J8" s="101"/>
    </row>
    <row r="9" spans="1:10" ht="36" customHeight="1" x14ac:dyDescent="0.2">
      <c r="A9" s="102" t="s">
        <v>48</v>
      </c>
      <c r="B9" s="176">
        <v>3</v>
      </c>
      <c r="C9" s="153" t="s">
        <v>171</v>
      </c>
      <c r="D9" s="150" t="s">
        <v>103</v>
      </c>
      <c r="E9" s="151" t="s">
        <v>105</v>
      </c>
      <c r="F9" s="152">
        <v>2</v>
      </c>
      <c r="G9" s="99"/>
      <c r="H9" s="175">
        <f t="shared" si="0"/>
        <v>0</v>
      </c>
      <c r="I9" s="100"/>
      <c r="J9" s="101"/>
    </row>
    <row r="10" spans="1:10" ht="36" customHeight="1" x14ac:dyDescent="0.2">
      <c r="A10" s="102" t="s">
        <v>49</v>
      </c>
      <c r="B10" s="176">
        <v>4</v>
      </c>
      <c r="C10" s="153" t="s">
        <v>106</v>
      </c>
      <c r="D10" s="150" t="s">
        <v>107</v>
      </c>
      <c r="E10" s="151" t="s">
        <v>104</v>
      </c>
      <c r="F10" s="152">
        <f>F8</f>
        <v>11</v>
      </c>
      <c r="G10" s="99"/>
      <c r="H10" s="175">
        <f t="shared" si="0"/>
        <v>0</v>
      </c>
    </row>
    <row r="11" spans="1:10" ht="36" customHeight="1" x14ac:dyDescent="0.2">
      <c r="A11" s="97" t="s">
        <v>50</v>
      </c>
      <c r="B11" s="176">
        <v>5</v>
      </c>
      <c r="C11" s="153" t="s">
        <v>108</v>
      </c>
      <c r="D11" s="150" t="s">
        <v>159</v>
      </c>
      <c r="E11" s="151" t="s">
        <v>7</v>
      </c>
      <c r="F11" s="152">
        <v>1</v>
      </c>
      <c r="G11" s="99"/>
      <c r="H11" s="175">
        <f t="shared" si="0"/>
        <v>0</v>
      </c>
    </row>
    <row r="12" spans="1:10" ht="36" customHeight="1" x14ac:dyDescent="0.2">
      <c r="A12" s="102" t="s">
        <v>51</v>
      </c>
      <c r="B12" s="176">
        <v>6</v>
      </c>
      <c r="C12" s="153" t="s">
        <v>160</v>
      </c>
      <c r="D12" s="162" t="s">
        <v>161</v>
      </c>
      <c r="E12" s="151" t="s">
        <v>8</v>
      </c>
      <c r="F12" s="152">
        <v>2</v>
      </c>
      <c r="G12" s="99"/>
      <c r="H12" s="175">
        <f t="shared" si="0"/>
        <v>0</v>
      </c>
    </row>
    <row r="13" spans="1:10" ht="36" customHeight="1" x14ac:dyDescent="0.2">
      <c r="A13" s="102" t="s">
        <v>52</v>
      </c>
      <c r="B13" s="176">
        <v>7</v>
      </c>
      <c r="C13" s="153" t="s">
        <v>170</v>
      </c>
      <c r="D13" s="162" t="s">
        <v>162</v>
      </c>
      <c r="E13" s="151" t="s">
        <v>8</v>
      </c>
      <c r="F13" s="152">
        <v>1</v>
      </c>
      <c r="G13" s="99"/>
      <c r="H13" s="175">
        <f t="shared" si="0"/>
        <v>0</v>
      </c>
    </row>
    <row r="14" spans="1:10" ht="36" customHeight="1" x14ac:dyDescent="0.2">
      <c r="A14" s="103" t="s">
        <v>53</v>
      </c>
      <c r="B14" s="176">
        <v>8</v>
      </c>
      <c r="C14" s="153" t="s">
        <v>110</v>
      </c>
      <c r="D14" s="150" t="s">
        <v>111</v>
      </c>
      <c r="E14" s="151" t="s">
        <v>112</v>
      </c>
      <c r="F14" s="152">
        <v>3</v>
      </c>
      <c r="G14" s="99"/>
      <c r="H14" s="175">
        <f t="shared" si="0"/>
        <v>0</v>
      </c>
      <c r="I14" s="100"/>
      <c r="J14" s="101"/>
    </row>
    <row r="15" spans="1:10" ht="36" customHeight="1" x14ac:dyDescent="0.2">
      <c r="A15" s="103" t="s">
        <v>54</v>
      </c>
      <c r="B15" s="176">
        <v>9</v>
      </c>
      <c r="C15" s="153" t="s">
        <v>163</v>
      </c>
      <c r="D15" s="150" t="s">
        <v>113</v>
      </c>
      <c r="E15" s="151" t="s">
        <v>114</v>
      </c>
      <c r="F15" s="154">
        <f>ROUNDUP(2.4*0.05*3,1)</f>
        <v>0.4</v>
      </c>
      <c r="G15" s="99"/>
      <c r="H15" s="175">
        <f t="shared" si="0"/>
        <v>0</v>
      </c>
    </row>
    <row r="16" spans="1:10" ht="36" customHeight="1" x14ac:dyDescent="0.2">
      <c r="A16" s="103" t="s">
        <v>55</v>
      </c>
      <c r="B16" s="176">
        <v>10</v>
      </c>
      <c r="C16" s="153" t="s">
        <v>115</v>
      </c>
      <c r="D16" s="150" t="s">
        <v>116</v>
      </c>
      <c r="E16" s="151" t="s">
        <v>112</v>
      </c>
      <c r="F16" s="152">
        <f>F14</f>
        <v>3</v>
      </c>
      <c r="G16" s="99"/>
      <c r="H16" s="175">
        <f t="shared" si="0"/>
        <v>0</v>
      </c>
    </row>
    <row r="17" spans="1:8" ht="36" customHeight="1" x14ac:dyDescent="0.2">
      <c r="A17" s="103"/>
      <c r="B17" s="176">
        <v>11</v>
      </c>
      <c r="C17" s="153" t="s">
        <v>117</v>
      </c>
      <c r="D17" s="150" t="s">
        <v>111</v>
      </c>
      <c r="E17" s="151" t="s">
        <v>118</v>
      </c>
      <c r="F17" s="154">
        <f>ROUNDUP(0.075*F14,1)</f>
        <v>0.30000000000000004</v>
      </c>
      <c r="G17" s="99"/>
      <c r="H17" s="175">
        <f t="shared" si="0"/>
        <v>0</v>
      </c>
    </row>
    <row r="18" spans="1:8" ht="36" customHeight="1" x14ac:dyDescent="0.2">
      <c r="A18" s="104"/>
      <c r="B18" s="176">
        <v>12</v>
      </c>
      <c r="C18" s="153" t="s">
        <v>119</v>
      </c>
      <c r="D18" s="150" t="s">
        <v>120</v>
      </c>
      <c r="E18" s="151" t="s">
        <v>114</v>
      </c>
      <c r="F18" s="154">
        <f>ROUNDUP(2.4*0.2*F14,1)</f>
        <v>1.5</v>
      </c>
      <c r="G18" s="99"/>
      <c r="H18" s="175">
        <f t="shared" si="0"/>
        <v>0</v>
      </c>
    </row>
    <row r="19" spans="1:8" ht="36" customHeight="1" x14ac:dyDescent="0.2">
      <c r="A19" s="104"/>
      <c r="B19" s="176">
        <v>13</v>
      </c>
      <c r="C19" s="153" t="s">
        <v>164</v>
      </c>
      <c r="D19" s="150" t="s">
        <v>121</v>
      </c>
      <c r="E19" s="151" t="s">
        <v>112</v>
      </c>
      <c r="F19" s="152">
        <v>50</v>
      </c>
      <c r="G19" s="99"/>
      <c r="H19" s="175">
        <f t="shared" si="0"/>
        <v>0</v>
      </c>
    </row>
    <row r="20" spans="1:8" ht="36" customHeight="1" x14ac:dyDescent="0.2">
      <c r="A20" s="97" t="s">
        <v>57</v>
      </c>
      <c r="B20" s="176">
        <v>14</v>
      </c>
      <c r="C20" s="153" t="s">
        <v>122</v>
      </c>
      <c r="D20" s="150" t="s">
        <v>123</v>
      </c>
      <c r="E20" s="151" t="s">
        <v>104</v>
      </c>
      <c r="F20" s="152">
        <v>15</v>
      </c>
      <c r="G20" s="99"/>
      <c r="H20" s="175">
        <f t="shared" si="0"/>
        <v>0</v>
      </c>
    </row>
    <row r="21" spans="1:8" ht="36" customHeight="1" x14ac:dyDescent="0.2">
      <c r="A21" s="97" t="s">
        <v>58</v>
      </c>
      <c r="B21" s="176">
        <v>15</v>
      </c>
      <c r="C21" s="153" t="s">
        <v>124</v>
      </c>
      <c r="D21" s="150" t="s">
        <v>123</v>
      </c>
      <c r="E21" s="151" t="s">
        <v>104</v>
      </c>
      <c r="F21" s="152">
        <v>5</v>
      </c>
      <c r="G21" s="99"/>
      <c r="H21" s="175">
        <f t="shared" si="0"/>
        <v>0</v>
      </c>
    </row>
    <row r="22" spans="1:8" ht="36" customHeight="1" x14ac:dyDescent="0.2">
      <c r="A22" s="155" t="s">
        <v>59</v>
      </c>
      <c r="B22" s="176">
        <v>16</v>
      </c>
      <c r="C22" s="153" t="s">
        <v>125</v>
      </c>
      <c r="D22" s="150" t="s">
        <v>126</v>
      </c>
      <c r="E22" s="151" t="s">
        <v>112</v>
      </c>
      <c r="F22" s="152">
        <v>35</v>
      </c>
      <c r="G22" s="99"/>
      <c r="H22" s="175">
        <f t="shared" si="0"/>
        <v>0</v>
      </c>
    </row>
    <row r="23" spans="1:8" ht="36" customHeight="1" x14ac:dyDescent="0.2">
      <c r="A23" s="155" t="s">
        <v>60</v>
      </c>
      <c r="B23" s="176">
        <v>17</v>
      </c>
      <c r="C23" s="153" t="s">
        <v>127</v>
      </c>
      <c r="D23" s="150" t="s">
        <v>126</v>
      </c>
      <c r="E23" s="151" t="s">
        <v>112</v>
      </c>
      <c r="F23" s="152">
        <f>F22</f>
        <v>35</v>
      </c>
      <c r="G23" s="99"/>
      <c r="H23" s="175">
        <f t="shared" si="0"/>
        <v>0</v>
      </c>
    </row>
    <row r="24" spans="1:8" ht="36" customHeight="1" x14ac:dyDescent="0.2">
      <c r="A24" s="155"/>
      <c r="B24" s="176">
        <v>18</v>
      </c>
      <c r="C24" s="153" t="s">
        <v>165</v>
      </c>
      <c r="D24" s="150" t="s">
        <v>128</v>
      </c>
      <c r="E24" s="151" t="s">
        <v>112</v>
      </c>
      <c r="F24" s="152">
        <v>45</v>
      </c>
      <c r="G24" s="99"/>
      <c r="H24" s="175">
        <f t="shared" si="0"/>
        <v>0</v>
      </c>
    </row>
    <row r="25" spans="1:8" ht="36" customHeight="1" x14ac:dyDescent="0.2">
      <c r="A25" s="97" t="s">
        <v>61</v>
      </c>
      <c r="B25" s="176">
        <v>19</v>
      </c>
      <c r="C25" s="153" t="s">
        <v>166</v>
      </c>
      <c r="D25" s="150" t="s">
        <v>128</v>
      </c>
      <c r="E25" s="151" t="s">
        <v>112</v>
      </c>
      <c r="F25" s="152">
        <v>10</v>
      </c>
      <c r="G25" s="99"/>
      <c r="H25" s="175">
        <f t="shared" si="0"/>
        <v>0</v>
      </c>
    </row>
    <row r="26" spans="1:8" ht="36" customHeight="1" x14ac:dyDescent="0.2">
      <c r="A26" s="97" t="s">
        <v>61</v>
      </c>
      <c r="B26" s="176">
        <v>20</v>
      </c>
      <c r="C26" s="153" t="s">
        <v>169</v>
      </c>
      <c r="D26" s="150" t="s">
        <v>167</v>
      </c>
      <c r="E26" s="151" t="s">
        <v>7</v>
      </c>
      <c r="F26" s="152">
        <v>1</v>
      </c>
      <c r="G26" s="99"/>
      <c r="H26" s="175">
        <f t="shared" si="0"/>
        <v>0</v>
      </c>
    </row>
    <row r="27" spans="1:8" ht="36" customHeight="1" x14ac:dyDescent="0.2">
      <c r="A27" s="97"/>
      <c r="B27" s="176">
        <v>21</v>
      </c>
      <c r="C27" s="153" t="s">
        <v>168</v>
      </c>
      <c r="D27" s="150" t="s">
        <v>129</v>
      </c>
      <c r="E27" s="151" t="s">
        <v>112</v>
      </c>
      <c r="F27" s="152">
        <v>7</v>
      </c>
      <c r="G27" s="99"/>
      <c r="H27" s="175">
        <f t="shared" si="0"/>
        <v>0</v>
      </c>
    </row>
    <row r="28" spans="1:8" ht="30" customHeight="1" x14ac:dyDescent="0.2">
      <c r="A28" s="97" t="s">
        <v>63</v>
      </c>
      <c r="B28" s="176">
        <v>22</v>
      </c>
      <c r="C28" s="153" t="s">
        <v>130</v>
      </c>
      <c r="D28" s="150" t="s">
        <v>131</v>
      </c>
      <c r="E28" s="151" t="s">
        <v>105</v>
      </c>
      <c r="F28" s="152">
        <v>3</v>
      </c>
      <c r="G28" s="99"/>
      <c r="H28" s="175">
        <f t="shared" si="0"/>
        <v>0</v>
      </c>
    </row>
    <row r="29" spans="1:8" ht="30" customHeight="1" x14ac:dyDescent="0.2">
      <c r="A29" s="97" t="s">
        <v>64</v>
      </c>
      <c r="B29" s="176">
        <v>23</v>
      </c>
      <c r="C29" s="153" t="s">
        <v>132</v>
      </c>
      <c r="D29" s="150" t="s">
        <v>131</v>
      </c>
      <c r="E29" s="151" t="s">
        <v>105</v>
      </c>
      <c r="F29" s="152">
        <v>3</v>
      </c>
      <c r="G29" s="99"/>
      <c r="H29" s="175">
        <f t="shared" si="0"/>
        <v>0</v>
      </c>
    </row>
    <row r="30" spans="1:8" ht="30" customHeight="1" x14ac:dyDescent="0.2">
      <c r="A30" s="97" t="s">
        <v>65</v>
      </c>
      <c r="B30" s="176">
        <v>24</v>
      </c>
      <c r="C30" s="153" t="s">
        <v>69</v>
      </c>
      <c r="D30" s="150" t="s">
        <v>133</v>
      </c>
      <c r="E30" s="151" t="s">
        <v>112</v>
      </c>
      <c r="F30" s="152">
        <v>30</v>
      </c>
      <c r="G30" s="99"/>
      <c r="H30" s="175">
        <f t="shared" si="0"/>
        <v>0</v>
      </c>
    </row>
    <row r="31" spans="1:8" ht="18.75" customHeight="1" x14ac:dyDescent="0.2">
      <c r="A31" s="97"/>
      <c r="B31" s="228" t="s">
        <v>134</v>
      </c>
      <c r="C31" s="229"/>
      <c r="D31" s="229"/>
      <c r="E31" s="229"/>
      <c r="F31" s="229"/>
      <c r="G31" s="204"/>
      <c r="H31" s="205"/>
    </row>
    <row r="32" spans="1:8" ht="36" customHeight="1" x14ac:dyDescent="0.2">
      <c r="A32" s="97" t="s">
        <v>66</v>
      </c>
      <c r="B32" s="176">
        <v>25</v>
      </c>
      <c r="C32" s="153" t="s">
        <v>135</v>
      </c>
      <c r="D32" s="156" t="s">
        <v>47</v>
      </c>
      <c r="E32" s="151" t="s">
        <v>7</v>
      </c>
      <c r="F32" s="157">
        <v>1</v>
      </c>
      <c r="G32" s="99"/>
      <c r="H32" s="175">
        <f t="shared" si="0"/>
        <v>0</v>
      </c>
    </row>
    <row r="33" spans="1:10" ht="36" customHeight="1" x14ac:dyDescent="0.2">
      <c r="A33" s="97"/>
      <c r="B33" s="176">
        <v>26</v>
      </c>
      <c r="C33" s="153" t="s">
        <v>136</v>
      </c>
      <c r="D33" s="156" t="s">
        <v>47</v>
      </c>
      <c r="E33" s="151" t="s">
        <v>7</v>
      </c>
      <c r="F33" s="157">
        <v>1</v>
      </c>
      <c r="G33" s="99"/>
      <c r="H33" s="175">
        <f t="shared" si="0"/>
        <v>0</v>
      </c>
    </row>
    <row r="34" spans="1:10" ht="36" customHeight="1" x14ac:dyDescent="0.2">
      <c r="A34" s="97"/>
      <c r="B34" s="176">
        <v>27</v>
      </c>
      <c r="C34" s="153" t="s">
        <v>137</v>
      </c>
      <c r="D34" s="156" t="s">
        <v>138</v>
      </c>
      <c r="E34" s="151" t="s">
        <v>7</v>
      </c>
      <c r="F34" s="157">
        <v>1</v>
      </c>
      <c r="G34" s="99"/>
      <c r="H34" s="175">
        <f t="shared" si="0"/>
        <v>0</v>
      </c>
    </row>
    <row r="35" spans="1:10" ht="36" customHeight="1" x14ac:dyDescent="0.2">
      <c r="A35" s="97" t="s">
        <v>67</v>
      </c>
      <c r="B35" s="176">
        <v>28</v>
      </c>
      <c r="C35" s="153" t="s">
        <v>139</v>
      </c>
      <c r="D35" s="156" t="s">
        <v>140</v>
      </c>
      <c r="E35" s="151" t="s">
        <v>7</v>
      </c>
      <c r="F35" s="157">
        <v>1</v>
      </c>
      <c r="G35" s="99"/>
      <c r="H35" s="175">
        <f t="shared" si="0"/>
        <v>0</v>
      </c>
    </row>
    <row r="36" spans="1:10" ht="36" customHeight="1" x14ac:dyDescent="0.2">
      <c r="A36" s="97"/>
      <c r="B36" s="176">
        <v>29</v>
      </c>
      <c r="C36" s="153" t="s">
        <v>141</v>
      </c>
      <c r="D36" s="156" t="s">
        <v>56</v>
      </c>
      <c r="E36" s="151" t="s">
        <v>7</v>
      </c>
      <c r="F36" s="157">
        <v>1</v>
      </c>
      <c r="G36" s="99"/>
      <c r="H36" s="175">
        <f t="shared" si="0"/>
        <v>0</v>
      </c>
      <c r="J36" s="158"/>
    </row>
    <row r="37" spans="1:10" ht="36" customHeight="1" x14ac:dyDescent="0.2">
      <c r="A37" s="97"/>
      <c r="B37" s="176">
        <v>30</v>
      </c>
      <c r="C37" s="153" t="s">
        <v>142</v>
      </c>
      <c r="D37" s="156" t="s">
        <v>143</v>
      </c>
      <c r="E37" s="151" t="s">
        <v>7</v>
      </c>
      <c r="F37" s="157">
        <v>1</v>
      </c>
      <c r="G37" s="99"/>
      <c r="H37" s="175">
        <f t="shared" si="0"/>
        <v>0</v>
      </c>
    </row>
    <row r="38" spans="1:10" ht="36" customHeight="1" x14ac:dyDescent="0.2">
      <c r="A38" s="97"/>
      <c r="B38" s="176">
        <v>31</v>
      </c>
      <c r="C38" s="153" t="s">
        <v>144</v>
      </c>
      <c r="D38" s="156" t="s">
        <v>145</v>
      </c>
      <c r="E38" s="151" t="s">
        <v>7</v>
      </c>
      <c r="F38" s="157">
        <v>1</v>
      </c>
      <c r="G38" s="99"/>
      <c r="H38" s="175">
        <f t="shared" si="0"/>
        <v>0</v>
      </c>
    </row>
    <row r="39" spans="1:10" ht="36" customHeight="1" x14ac:dyDescent="0.2">
      <c r="A39" s="97"/>
      <c r="B39" s="176">
        <v>32</v>
      </c>
      <c r="C39" s="153" t="s">
        <v>146</v>
      </c>
      <c r="D39" s="156" t="s">
        <v>147</v>
      </c>
      <c r="E39" s="151" t="s">
        <v>7</v>
      </c>
      <c r="F39" s="157">
        <v>1</v>
      </c>
      <c r="G39" s="99"/>
      <c r="H39" s="175">
        <f t="shared" si="0"/>
        <v>0</v>
      </c>
    </row>
    <row r="40" spans="1:10" ht="36" customHeight="1" x14ac:dyDescent="0.2">
      <c r="A40" s="97"/>
      <c r="B40" s="176">
        <v>33</v>
      </c>
      <c r="C40" s="153" t="s">
        <v>148</v>
      </c>
      <c r="D40" s="156" t="s">
        <v>149</v>
      </c>
      <c r="E40" s="151" t="s">
        <v>7</v>
      </c>
      <c r="F40" s="157">
        <v>1</v>
      </c>
      <c r="G40" s="99"/>
      <c r="H40" s="175">
        <f t="shared" si="0"/>
        <v>0</v>
      </c>
    </row>
    <row r="41" spans="1:10" ht="36" customHeight="1" x14ac:dyDescent="0.2">
      <c r="A41" s="97"/>
      <c r="B41" s="176">
        <v>34</v>
      </c>
      <c r="C41" s="153" t="s">
        <v>150</v>
      </c>
      <c r="D41" s="156" t="s">
        <v>151</v>
      </c>
      <c r="E41" s="151" t="s">
        <v>7</v>
      </c>
      <c r="F41" s="157">
        <v>1</v>
      </c>
      <c r="G41" s="99"/>
      <c r="H41" s="175">
        <f t="shared" si="0"/>
        <v>0</v>
      </c>
    </row>
    <row r="42" spans="1:10" ht="36" customHeight="1" x14ac:dyDescent="0.2">
      <c r="A42" s="103" t="s">
        <v>68</v>
      </c>
      <c r="B42" s="176">
        <v>35</v>
      </c>
      <c r="C42" s="153" t="s">
        <v>152</v>
      </c>
      <c r="D42" s="156" t="s">
        <v>62</v>
      </c>
      <c r="E42" s="151" t="s">
        <v>7</v>
      </c>
      <c r="F42" s="157">
        <v>1</v>
      </c>
      <c r="G42" s="99"/>
      <c r="H42" s="175">
        <f t="shared" si="0"/>
        <v>0</v>
      </c>
    </row>
    <row r="43" spans="1:10" ht="36" customHeight="1" x14ac:dyDescent="0.2">
      <c r="A43" s="103" t="s">
        <v>70</v>
      </c>
      <c r="B43" s="176">
        <v>36</v>
      </c>
      <c r="C43" s="153" t="s">
        <v>153</v>
      </c>
      <c r="D43" s="156" t="s">
        <v>154</v>
      </c>
      <c r="E43" s="151" t="s">
        <v>7</v>
      </c>
      <c r="F43" s="157">
        <v>1</v>
      </c>
      <c r="G43" s="99"/>
      <c r="H43" s="175">
        <f t="shared" si="0"/>
        <v>0</v>
      </c>
    </row>
    <row r="44" spans="1:10" ht="36" customHeight="1" x14ac:dyDescent="0.2">
      <c r="A44" s="103"/>
      <c r="B44" s="176">
        <v>37</v>
      </c>
      <c r="C44" s="153" t="s">
        <v>155</v>
      </c>
      <c r="D44" s="156" t="s">
        <v>154</v>
      </c>
      <c r="E44" s="151" t="s">
        <v>7</v>
      </c>
      <c r="F44" s="152">
        <v>1</v>
      </c>
      <c r="G44" s="99"/>
      <c r="H44" s="175">
        <f t="shared" si="0"/>
        <v>0</v>
      </c>
    </row>
    <row r="45" spans="1:10" ht="36" customHeight="1" thickBot="1" x14ac:dyDescent="0.25">
      <c r="A45" s="103" t="s">
        <v>71</v>
      </c>
      <c r="B45" s="183">
        <v>38</v>
      </c>
      <c r="C45" s="184" t="s">
        <v>156</v>
      </c>
      <c r="D45" s="185" t="s">
        <v>109</v>
      </c>
      <c r="E45" s="186" t="s">
        <v>7</v>
      </c>
      <c r="F45" s="187">
        <v>1</v>
      </c>
      <c r="G45" s="188"/>
      <c r="H45" s="189">
        <f t="shared" si="0"/>
        <v>0</v>
      </c>
    </row>
    <row r="46" spans="1:10" s="90" customFormat="1" ht="48" customHeight="1" thickTop="1" x14ac:dyDescent="0.25">
      <c r="A46" s="96"/>
      <c r="B46" s="224" t="s">
        <v>72</v>
      </c>
      <c r="C46" s="225"/>
      <c r="D46" s="225"/>
      <c r="E46" s="225"/>
      <c r="F46" s="225"/>
      <c r="G46" s="226">
        <f>SUM(H6:H45)</f>
        <v>0</v>
      </c>
      <c r="H46" s="227"/>
    </row>
    <row r="47" spans="1:10" ht="15.95" customHeight="1" thickBot="1" x14ac:dyDescent="0.25">
      <c r="A47" s="105"/>
      <c r="B47" s="177"/>
      <c r="C47" s="178"/>
      <c r="D47" s="179"/>
      <c r="E47" s="178"/>
      <c r="F47" s="180"/>
      <c r="G47" s="181"/>
      <c r="H47" s="182"/>
    </row>
  </sheetData>
  <sheetProtection algorithmName="SHA-512" hashValue="uo9NYLxzHXbQGP1VPqCik7QgXUy5qGLCUvBe6wbQW482bSNtDAvMKwQnU9241IiefT4d1/xtueuk+dMCn9TBfw==" saltValue="mWmWvmsQxESgyPqRumxvqw==" spinCount="100000" sheet="1" selectLockedCells="1"/>
  <mergeCells count="4">
    <mergeCell ref="B46:F46"/>
    <mergeCell ref="G46:H46"/>
    <mergeCell ref="B31:F31"/>
    <mergeCell ref="B7:F7"/>
  </mergeCells>
  <conditionalFormatting sqref="D26:D30">
    <cfRule type="cellIs" dxfId="71" priority="267" stopIfTrue="1" operator="equal">
      <formula>"CW 2130-R11"</formula>
    </cfRule>
    <cfRule type="cellIs" dxfId="70" priority="268" stopIfTrue="1" operator="equal">
      <formula>"CW 3120-R2"</formula>
    </cfRule>
    <cfRule type="cellIs" dxfId="69" priority="269" stopIfTrue="1" operator="equal">
      <formula>"CW 3240-R7"</formula>
    </cfRule>
  </conditionalFormatting>
  <conditionalFormatting sqref="D6">
    <cfRule type="cellIs" dxfId="68" priority="70" stopIfTrue="1" operator="equal">
      <formula>"CW 2130-R11"</formula>
    </cfRule>
    <cfRule type="cellIs" dxfId="67" priority="71" stopIfTrue="1" operator="equal">
      <formula>"CW 3120-R2"</formula>
    </cfRule>
    <cfRule type="cellIs" dxfId="66" priority="72" stopIfTrue="1" operator="equal">
      <formula>"CW 3240-R7"</formula>
    </cfRule>
  </conditionalFormatting>
  <conditionalFormatting sqref="D8">
    <cfRule type="cellIs" dxfId="65" priority="67" stopIfTrue="1" operator="equal">
      <formula>"CW 2130-R11"</formula>
    </cfRule>
    <cfRule type="cellIs" dxfId="64" priority="68" stopIfTrue="1" operator="equal">
      <formula>"CW 3120-R2"</formula>
    </cfRule>
    <cfRule type="cellIs" dxfId="63" priority="69" stopIfTrue="1" operator="equal">
      <formula>"CW 3240-R7"</formula>
    </cfRule>
  </conditionalFormatting>
  <conditionalFormatting sqref="D9">
    <cfRule type="cellIs" dxfId="62" priority="64" stopIfTrue="1" operator="equal">
      <formula>"CW 2130-R11"</formula>
    </cfRule>
    <cfRule type="cellIs" dxfId="61" priority="65" stopIfTrue="1" operator="equal">
      <formula>"CW 3120-R2"</formula>
    </cfRule>
    <cfRule type="cellIs" dxfId="60" priority="66" stopIfTrue="1" operator="equal">
      <formula>"CW 3240-R7"</formula>
    </cfRule>
  </conditionalFormatting>
  <conditionalFormatting sqref="D10">
    <cfRule type="cellIs" dxfId="59" priority="61" stopIfTrue="1" operator="equal">
      <formula>"CW 2130-R11"</formula>
    </cfRule>
    <cfRule type="cellIs" dxfId="58" priority="62" stopIfTrue="1" operator="equal">
      <formula>"CW 3120-R2"</formula>
    </cfRule>
    <cfRule type="cellIs" dxfId="57" priority="63" stopIfTrue="1" operator="equal">
      <formula>"CW 3240-R7"</formula>
    </cfRule>
  </conditionalFormatting>
  <conditionalFormatting sqref="D11">
    <cfRule type="cellIs" dxfId="56" priority="58" stopIfTrue="1" operator="equal">
      <formula>"CW 2130-R11"</formula>
    </cfRule>
    <cfRule type="cellIs" dxfId="55" priority="59" stopIfTrue="1" operator="equal">
      <formula>"CW 3120-R2"</formula>
    </cfRule>
    <cfRule type="cellIs" dxfId="54" priority="60" stopIfTrue="1" operator="equal">
      <formula>"CW 3240-R7"</formula>
    </cfRule>
  </conditionalFormatting>
  <conditionalFormatting sqref="D12">
    <cfRule type="cellIs" dxfId="53" priority="55" stopIfTrue="1" operator="equal">
      <formula>"CW 2130-R11"</formula>
    </cfRule>
    <cfRule type="cellIs" dxfId="52" priority="56" stopIfTrue="1" operator="equal">
      <formula>"CW 3120-R2"</formula>
    </cfRule>
    <cfRule type="cellIs" dxfId="51" priority="57" stopIfTrue="1" operator="equal">
      <formula>"CW 3240-R7"</formula>
    </cfRule>
  </conditionalFormatting>
  <conditionalFormatting sqref="D13">
    <cfRule type="cellIs" dxfId="50" priority="52" stopIfTrue="1" operator="equal">
      <formula>"CW 2130-R11"</formula>
    </cfRule>
    <cfRule type="cellIs" dxfId="49" priority="53" stopIfTrue="1" operator="equal">
      <formula>"CW 3120-R2"</formula>
    </cfRule>
    <cfRule type="cellIs" dxfId="48" priority="54" stopIfTrue="1" operator="equal">
      <formula>"CW 3240-R7"</formula>
    </cfRule>
  </conditionalFormatting>
  <conditionalFormatting sqref="D14">
    <cfRule type="cellIs" dxfId="47" priority="49" stopIfTrue="1" operator="equal">
      <formula>"CW 2130-R11"</formula>
    </cfRule>
    <cfRule type="cellIs" dxfId="46" priority="50" stopIfTrue="1" operator="equal">
      <formula>"CW 3120-R2"</formula>
    </cfRule>
    <cfRule type="cellIs" dxfId="45" priority="51" stopIfTrue="1" operator="equal">
      <formula>"CW 3240-R7"</formula>
    </cfRule>
  </conditionalFormatting>
  <conditionalFormatting sqref="D15">
    <cfRule type="cellIs" dxfId="44" priority="46" stopIfTrue="1" operator="equal">
      <formula>"CW 2130-R11"</formula>
    </cfRule>
    <cfRule type="cellIs" dxfId="43" priority="47" stopIfTrue="1" operator="equal">
      <formula>"CW 3120-R2"</formula>
    </cfRule>
    <cfRule type="cellIs" dxfId="42" priority="48" stopIfTrue="1" operator="equal">
      <formula>"CW 3240-R7"</formula>
    </cfRule>
  </conditionalFormatting>
  <conditionalFormatting sqref="D16">
    <cfRule type="cellIs" dxfId="41" priority="43" stopIfTrue="1" operator="equal">
      <formula>"CW 2130-R11"</formula>
    </cfRule>
    <cfRule type="cellIs" dxfId="40" priority="44" stopIfTrue="1" operator="equal">
      <formula>"CW 3120-R2"</formula>
    </cfRule>
    <cfRule type="cellIs" dxfId="39" priority="45" stopIfTrue="1" operator="equal">
      <formula>"CW 3240-R7"</formula>
    </cfRule>
  </conditionalFormatting>
  <conditionalFormatting sqref="D17">
    <cfRule type="cellIs" dxfId="38" priority="40" stopIfTrue="1" operator="equal">
      <formula>"CW 2130-R11"</formula>
    </cfRule>
    <cfRule type="cellIs" dxfId="37" priority="41" stopIfTrue="1" operator="equal">
      <formula>"CW 3120-R2"</formula>
    </cfRule>
    <cfRule type="cellIs" dxfId="36" priority="42" stopIfTrue="1" operator="equal">
      <formula>"CW 3240-R7"</formula>
    </cfRule>
  </conditionalFormatting>
  <conditionalFormatting sqref="D18">
    <cfRule type="cellIs" dxfId="35" priority="37" stopIfTrue="1" operator="equal">
      <formula>"CW 2130-R11"</formula>
    </cfRule>
    <cfRule type="cellIs" dxfId="34" priority="38" stopIfTrue="1" operator="equal">
      <formula>"CW 3120-R2"</formula>
    </cfRule>
    <cfRule type="cellIs" dxfId="33" priority="39" stopIfTrue="1" operator="equal">
      <formula>"CW 3240-R7"</formula>
    </cfRule>
  </conditionalFormatting>
  <conditionalFormatting sqref="D19">
    <cfRule type="cellIs" dxfId="32" priority="34" stopIfTrue="1" operator="equal">
      <formula>"CW 2130-R11"</formula>
    </cfRule>
    <cfRule type="cellIs" dxfId="31" priority="35" stopIfTrue="1" operator="equal">
      <formula>"CW 3120-R2"</formula>
    </cfRule>
    <cfRule type="cellIs" dxfId="30" priority="36" stopIfTrue="1" operator="equal">
      <formula>"CW 3240-R7"</formula>
    </cfRule>
  </conditionalFormatting>
  <conditionalFormatting sqref="D20">
    <cfRule type="cellIs" dxfId="29" priority="31" stopIfTrue="1" operator="equal">
      <formula>"CW 2130-R11"</formula>
    </cfRule>
    <cfRule type="cellIs" dxfId="28" priority="32" stopIfTrue="1" operator="equal">
      <formula>"CW 3120-R2"</formula>
    </cfRule>
    <cfRule type="cellIs" dxfId="27" priority="33" stopIfTrue="1" operator="equal">
      <formula>"CW 3240-R7"</formula>
    </cfRule>
  </conditionalFormatting>
  <conditionalFormatting sqref="D21">
    <cfRule type="cellIs" dxfId="26" priority="28" stopIfTrue="1" operator="equal">
      <formula>"CW 2130-R11"</formula>
    </cfRule>
    <cfRule type="cellIs" dxfId="25" priority="29" stopIfTrue="1" operator="equal">
      <formula>"CW 3120-R2"</formula>
    </cfRule>
    <cfRule type="cellIs" dxfId="24" priority="30" stopIfTrue="1" operator="equal">
      <formula>"CW 3240-R7"</formula>
    </cfRule>
  </conditionalFormatting>
  <conditionalFormatting sqref="D22">
    <cfRule type="cellIs" dxfId="23" priority="25" stopIfTrue="1" operator="equal">
      <formula>"CW 2130-R11"</formula>
    </cfRule>
    <cfRule type="cellIs" dxfId="22" priority="26" stopIfTrue="1" operator="equal">
      <formula>"CW 3120-R2"</formula>
    </cfRule>
    <cfRule type="cellIs" dxfId="21" priority="27" stopIfTrue="1" operator="equal">
      <formula>"CW 3240-R7"</formula>
    </cfRule>
  </conditionalFormatting>
  <conditionalFormatting sqref="D23">
    <cfRule type="cellIs" dxfId="20" priority="22" stopIfTrue="1" operator="equal">
      <formula>"CW 2130-R11"</formula>
    </cfRule>
    <cfRule type="cellIs" dxfId="19" priority="23" stopIfTrue="1" operator="equal">
      <formula>"CW 3120-R2"</formula>
    </cfRule>
    <cfRule type="cellIs" dxfId="18" priority="24" stopIfTrue="1" operator="equal">
      <formula>"CW 3240-R7"</formula>
    </cfRule>
  </conditionalFormatting>
  <conditionalFormatting sqref="D24">
    <cfRule type="cellIs" dxfId="17" priority="19" stopIfTrue="1" operator="equal">
      <formula>"CW 2130-R11"</formula>
    </cfRule>
    <cfRule type="cellIs" dxfId="16" priority="20" stopIfTrue="1" operator="equal">
      <formula>"CW 3120-R2"</formula>
    </cfRule>
    <cfRule type="cellIs" dxfId="15" priority="21" stopIfTrue="1" operator="equal">
      <formula>"CW 3240-R7"</formula>
    </cfRule>
  </conditionalFormatting>
  <conditionalFormatting sqref="D25">
    <cfRule type="cellIs" dxfId="14" priority="16" stopIfTrue="1" operator="equal">
      <formula>"CW 2130-R11"</formula>
    </cfRule>
    <cfRule type="cellIs" dxfId="13" priority="17" stopIfTrue="1" operator="equal">
      <formula>"CW 3120-R2"</formula>
    </cfRule>
    <cfRule type="cellIs" dxfId="12" priority="18" stopIfTrue="1" operator="equal">
      <formula>"CW 3240-R7"</formula>
    </cfRule>
  </conditionalFormatting>
  <conditionalFormatting sqref="D32:D36">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37:D41">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42">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43:D45">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disablePrompts="1" xWindow="757" yWindow="399"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2:G45 G6 G8:G30" xr:uid="{00000000-0002-0000-0400-000000000000}">
      <formula1>IF(G6&gt;=0.01,ROUND(G6,2),0.01)</formula1>
    </dataValidation>
  </dataValidations>
  <pageMargins left="0.5" right="0.5" top="0.75" bottom="0.75" header="0.25" footer="0.25"/>
  <pageSetup scale="72" orientation="portrait" r:id="rId1"/>
  <headerFooter alignWithMargins="0">
    <oddHeader>&amp;LThe City of Winnipeg
Bid Opportunity No. 516-2020
&amp;XTemplate Version: C420181015-RW&amp;RBid Submission
Page &amp;P+3 of 14</oddHeader>
    <oddFooter xml:space="preserve">&amp;R__________________
Name of Bidder                    </oddFooter>
  </headerFooter>
  <rowBreaks count="1" manualBreakCount="1">
    <brk id="30" min="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D7" sqref="D7"/>
    </sheetView>
  </sheetViews>
  <sheetFormatPr defaultColWidth="11.42578125" defaultRowHeight="15.75" x14ac:dyDescent="0.25"/>
  <cols>
    <col min="1" max="1" width="130.42578125" style="73" customWidth="1"/>
    <col min="2" max="2" width="23.42578125" style="76" customWidth="1"/>
    <col min="3" max="16384" width="11.42578125" style="70"/>
  </cols>
  <sheetData>
    <row r="1" spans="1:2" ht="20.25" x14ac:dyDescent="0.3">
      <c r="A1" s="69" t="s">
        <v>79</v>
      </c>
      <c r="B1" s="77"/>
    </row>
    <row r="2" spans="1:2" ht="20.25" x14ac:dyDescent="0.25">
      <c r="A2" s="69"/>
    </row>
    <row r="3" spans="1:2" ht="21" customHeight="1" x14ac:dyDescent="0.2">
      <c r="A3" s="143" t="s">
        <v>87</v>
      </c>
      <c r="B3" s="78"/>
    </row>
    <row r="4" spans="1:2" ht="18" x14ac:dyDescent="0.2">
      <c r="A4" s="72" t="s">
        <v>17</v>
      </c>
      <c r="B4" s="78"/>
    </row>
    <row r="5" spans="1:2" ht="15" customHeight="1" x14ac:dyDescent="0.2">
      <c r="A5" s="74"/>
      <c r="B5" s="78"/>
    </row>
    <row r="6" spans="1:2" ht="24.6" customHeight="1" x14ac:dyDescent="0.2">
      <c r="A6" s="72" t="s">
        <v>29</v>
      </c>
      <c r="B6" s="78"/>
    </row>
    <row r="7" spans="1:2" ht="45.75" customHeight="1" x14ac:dyDescent="0.2">
      <c r="A7" s="144" t="s">
        <v>28</v>
      </c>
      <c r="B7" s="78"/>
    </row>
    <row r="8" spans="1:2" ht="58.9" customHeight="1" x14ac:dyDescent="0.2">
      <c r="A8" s="144" t="s">
        <v>27</v>
      </c>
      <c r="B8" s="79"/>
    </row>
    <row r="9" spans="1:2" ht="21" customHeight="1" x14ac:dyDescent="0.25">
      <c r="A9" s="145" t="s">
        <v>26</v>
      </c>
      <c r="B9" s="78"/>
    </row>
    <row r="10" spans="1:2" s="75" customFormat="1" ht="45" customHeight="1" x14ac:dyDescent="0.25">
      <c r="A10" s="146" t="s">
        <v>88</v>
      </c>
      <c r="B10" s="78"/>
    </row>
    <row r="11" spans="1:2" ht="21" customHeight="1" x14ac:dyDescent="0.25">
      <c r="A11" s="145" t="s">
        <v>25</v>
      </c>
      <c r="B11" s="78"/>
    </row>
    <row r="12" spans="1:2" ht="53.25" customHeight="1" x14ac:dyDescent="0.2">
      <c r="A12" s="144" t="s">
        <v>24</v>
      </c>
      <c r="B12" s="78"/>
    </row>
    <row r="13" spans="1:2" ht="50.25" customHeight="1" x14ac:dyDescent="0.2">
      <c r="A13" s="146" t="s">
        <v>75</v>
      </c>
      <c r="B13" s="78"/>
    </row>
    <row r="14" spans="1:2" ht="18" customHeight="1" x14ac:dyDescent="0.2">
      <c r="A14" s="146"/>
      <c r="B14" s="78"/>
    </row>
    <row r="15" spans="1:2" ht="18" x14ac:dyDescent="0.25">
      <c r="A15" s="145" t="s">
        <v>83</v>
      </c>
    </row>
    <row r="16" spans="1:2" ht="60.75" customHeight="1" x14ac:dyDescent="0.25">
      <c r="A16" s="146" t="s">
        <v>82</v>
      </c>
    </row>
    <row r="17" spans="1:1" x14ac:dyDescent="0.25">
      <c r="A17" s="146" t="s">
        <v>77</v>
      </c>
    </row>
    <row r="18" spans="1:1" x14ac:dyDescent="0.25">
      <c r="A18" s="146" t="s">
        <v>78</v>
      </c>
    </row>
    <row r="19" spans="1:1" x14ac:dyDescent="0.25">
      <c r="A19" s="146" t="s">
        <v>85</v>
      </c>
    </row>
    <row r="20" spans="1:1" x14ac:dyDescent="0.25">
      <c r="A20" s="146" t="s">
        <v>84</v>
      </c>
    </row>
    <row r="21" spans="1:1" ht="31.5" x14ac:dyDescent="0.25">
      <c r="A21" s="146" t="s">
        <v>93</v>
      </c>
    </row>
    <row r="22" spans="1:1" x14ac:dyDescent="0.25">
      <c r="A22" s="147"/>
    </row>
    <row r="23" spans="1:1" x14ac:dyDescent="0.25">
      <c r="A23" s="147"/>
    </row>
    <row r="24" spans="1:1" x14ac:dyDescent="0.25">
      <c r="A24" s="147"/>
    </row>
    <row r="25" spans="1:1" x14ac:dyDescent="0.25">
      <c r="A25" s="147"/>
    </row>
    <row r="26" spans="1:1" x14ac:dyDescent="0.25">
      <c r="A26" s="147"/>
    </row>
    <row r="27" spans="1:1" x14ac:dyDescent="0.25">
      <c r="A27" s="147"/>
    </row>
    <row r="28" spans="1:1" x14ac:dyDescent="0.25">
      <c r="A28" s="147"/>
    </row>
    <row r="29" spans="1:1" x14ac:dyDescent="0.25">
      <c r="A29" s="147"/>
    </row>
    <row r="30" spans="1:1" x14ac:dyDescent="0.25">
      <c r="A30" s="147"/>
    </row>
    <row r="31" spans="1:1" x14ac:dyDescent="0.25">
      <c r="A31" s="147"/>
    </row>
    <row r="32" spans="1:1" x14ac:dyDescent="0.25">
      <c r="A32" s="147"/>
    </row>
    <row r="33" spans="1:2" x14ac:dyDescent="0.25">
      <c r="A33" s="147"/>
    </row>
    <row r="34" spans="1:2" x14ac:dyDescent="0.25">
      <c r="A34" s="147"/>
    </row>
    <row r="35" spans="1:2" x14ac:dyDescent="0.25">
      <c r="A35" s="147"/>
    </row>
    <row r="36" spans="1:2" x14ac:dyDescent="0.25">
      <c r="A36" s="147"/>
    </row>
    <row r="37" spans="1:2" x14ac:dyDescent="0.25">
      <c r="A37" s="147"/>
    </row>
    <row r="38" spans="1:2" x14ac:dyDescent="0.25">
      <c r="A38" s="147"/>
    </row>
    <row r="39" spans="1:2" x14ac:dyDescent="0.25">
      <c r="A39" s="147"/>
    </row>
    <row r="40" spans="1:2" x14ac:dyDescent="0.25">
      <c r="A40" s="147"/>
    </row>
    <row r="41" spans="1:2" ht="18" x14ac:dyDescent="0.25">
      <c r="A41" s="145" t="s">
        <v>80</v>
      </c>
    </row>
    <row r="42" spans="1:2" ht="13.5" customHeight="1" x14ac:dyDescent="0.25">
      <c r="A42" s="146"/>
    </row>
    <row r="43" spans="1:2" ht="58.5" customHeight="1" x14ac:dyDescent="0.25">
      <c r="A43" s="146" t="s">
        <v>90</v>
      </c>
    </row>
    <row r="44" spans="1:2" ht="15.75" customHeight="1" x14ac:dyDescent="0.25">
      <c r="A44" s="148"/>
      <c r="B44" s="78"/>
    </row>
    <row r="45" spans="1:2" ht="20.25" customHeight="1" x14ac:dyDescent="0.25">
      <c r="A45" s="145" t="s">
        <v>23</v>
      </c>
      <c r="B45" s="78"/>
    </row>
    <row r="46" spans="1:2" ht="30" x14ac:dyDescent="0.2">
      <c r="A46" s="146" t="s">
        <v>22</v>
      </c>
      <c r="B46" s="78"/>
    </row>
    <row r="47" spans="1:2" ht="64.5" customHeight="1" x14ac:dyDescent="0.2">
      <c r="A47" s="146" t="s">
        <v>91</v>
      </c>
      <c r="B47" s="78"/>
    </row>
    <row r="48" spans="1:2" x14ac:dyDescent="0.25">
      <c r="A48" s="147"/>
    </row>
    <row r="49" spans="1:1" ht="18" x14ac:dyDescent="0.25">
      <c r="A49" s="145" t="s">
        <v>21</v>
      </c>
    </row>
    <row r="50" spans="1:1" ht="36" customHeight="1" x14ac:dyDescent="0.25">
      <c r="A50" s="146" t="s">
        <v>92</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Instructions</vt:lpstr>
      <vt:lpstr>Unit prices</vt:lpstr>
      <vt:lpstr>Lump Sum Price (with Deductions</vt:lpstr>
      <vt:lpstr>Sheet1</vt:lpstr>
      <vt:lpstr>516-2020 Unit Prices</vt:lpstr>
      <vt:lpstr>Checking Process</vt:lpstr>
      <vt:lpstr>'516-2020 Unit Prices'!Print_Area</vt:lpstr>
      <vt:lpstr>'Checking Process'!Print_Area</vt:lpstr>
      <vt:lpstr>Instructions!Print_Area</vt:lpstr>
      <vt:lpstr>'Lump Sum Price (with Deductions'!Print_Area</vt:lpstr>
      <vt:lpstr>'Unit prices'!Print_Area</vt:lpstr>
      <vt:lpstr>'Lump Sum Price (with Deductions'!Print_Area_1</vt:lpstr>
      <vt:lpstr>Print_Area_1</vt:lpstr>
      <vt:lpstr>'516-2020 Unit Prices'!Print_Titles</vt:lpstr>
      <vt:lpstr>'Lump Sum Price (with Deductions'!Print_Titles</vt:lpstr>
      <vt:lpstr>'Unit prices'!Print_Titles</vt:lpstr>
      <vt:lpstr>'516-2020 Unit Prices'!XEVERYTHING</vt:lpstr>
      <vt:lpstr>'516-2020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creator>Schirlie, Tami</dc:creator>
  <dc:description>Simple Electronic Bid Form TBP Sept 2019</dc:description>
  <cp:lastModifiedBy>Aguirre Pineda, Francisco</cp:lastModifiedBy>
  <cp:lastPrinted>2019-07-17T15:52:54Z</cp:lastPrinted>
  <dcterms:created xsi:type="dcterms:W3CDTF">1999-10-18T14:40:40Z</dcterms:created>
  <dcterms:modified xsi:type="dcterms:W3CDTF">2020-09-09T19:01:02Z</dcterms:modified>
</cp:coreProperties>
</file>